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Users\e.prat\Desktop\OneDrive_1_4-30-2025\"/>
    </mc:Choice>
  </mc:AlternateContent>
  <xr:revisionPtr revIDLastSave="0" documentId="13_ncr:1_{8FC6747F-41D0-48C4-A96D-0D10E4017A97}" xr6:coauthVersionLast="47" xr6:coauthVersionMax="47" xr10:uidLastSave="{00000000-0000-0000-0000-000000000000}"/>
  <bookViews>
    <workbookView xWindow="28680" yWindow="-120" windowWidth="29040" windowHeight="15720" xr2:uid="{00000000-000D-0000-FFFF-FFFF00000000}"/>
  </bookViews>
  <sheets>
    <sheet name="T-PRES" sheetId="2" r:id="rId1"/>
    <sheet name="T-APU" sheetId="7" r:id="rId2"/>
    <sheet name="T-SMP" sheetId="8" r:id="rId3"/>
    <sheet name="T-DIM"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2" l="1"/>
  <c r="H52" i="2"/>
  <c r="J13" i="7"/>
  <c r="K24" i="7" s="1"/>
  <c r="K25" i="7" s="1"/>
  <c r="K11" i="7" s="1"/>
  <c r="J14" i="7"/>
  <c r="J15" i="7"/>
  <c r="J18" i="7"/>
  <c r="K19" i="7"/>
  <c r="J21" i="7"/>
  <c r="J22" i="7"/>
  <c r="K23" i="7"/>
  <c r="J29" i="7"/>
  <c r="J30" i="7"/>
  <c r="J31" i="7"/>
  <c r="K32" i="7"/>
  <c r="J34" i="7"/>
  <c r="K35" i="7" s="1"/>
  <c r="J42" i="7"/>
  <c r="K43" i="7" s="1"/>
  <c r="J45" i="7"/>
  <c r="K47" i="7" s="1"/>
  <c r="J46" i="7"/>
  <c r="J53" i="7"/>
  <c r="J54" i="7"/>
  <c r="K63" i="7" s="1"/>
  <c r="K64" i="7" s="1"/>
  <c r="K51" i="7" s="1"/>
  <c r="J55" i="7"/>
  <c r="K56" i="7"/>
  <c r="J58" i="7"/>
  <c r="K59" i="7" s="1"/>
  <c r="J61" i="7"/>
  <c r="K62" i="7" s="1"/>
  <c r="J68" i="7"/>
  <c r="K69" i="7" s="1"/>
  <c r="J71" i="7" s="1"/>
  <c r="J79" i="7"/>
  <c r="K87" i="7" s="1"/>
  <c r="K88" i="7" s="1"/>
  <c r="K77" i="7" s="1"/>
  <c r="J80" i="7"/>
  <c r="J81" i="7"/>
  <c r="J84" i="7"/>
  <c r="K86" i="7" s="1"/>
  <c r="J85" i="7"/>
  <c r="K92" i="7"/>
  <c r="K93" i="7" s="1"/>
  <c r="K91" i="7" s="1"/>
  <c r="G15" i="9"/>
  <c r="G13" i="9" s="1"/>
  <c r="G22" i="9"/>
  <c r="G20" i="9" s="1"/>
  <c r="G29" i="9"/>
  <c r="G27" i="9" s="1"/>
  <c r="G34" i="9"/>
  <c r="G36" i="9"/>
  <c r="G43" i="9"/>
  <c r="G41" i="9" s="1"/>
  <c r="H60" i="2"/>
  <c r="H59" i="2"/>
  <c r="H58" i="2"/>
  <c r="H51" i="2"/>
  <c r="H49" i="2"/>
  <c r="H43" i="2"/>
  <c r="H42" i="2"/>
  <c r="H41" i="2"/>
  <c r="H40" i="2"/>
  <c r="H34" i="2"/>
  <c r="H33" i="2"/>
  <c r="H32" i="2"/>
  <c r="H31" i="2"/>
  <c r="H25" i="2"/>
  <c r="H24" i="2"/>
  <c r="H23" i="2"/>
  <c r="H22" i="2"/>
  <c r="H16" i="2"/>
  <c r="H15" i="2"/>
  <c r="H14" i="2"/>
  <c r="H13" i="2"/>
  <c r="H53" i="2" l="1"/>
  <c r="H61" i="2"/>
  <c r="H44" i="2"/>
  <c r="H35" i="2"/>
  <c r="H26" i="2"/>
  <c r="K72" i="7"/>
  <c r="K73" i="7" s="1"/>
  <c r="K66" i="7" s="1"/>
  <c r="K16" i="7"/>
  <c r="H17" i="2"/>
  <c r="K48" i="7"/>
  <c r="K49" i="7" s="1"/>
  <c r="K40" i="7" s="1"/>
  <c r="K36" i="7"/>
  <c r="K37" i="7" s="1"/>
  <c r="K27" i="7" s="1"/>
  <c r="K82" i="7"/>
  <c r="H63" i="2" l="1"/>
</calcChain>
</file>

<file path=xl/sharedStrings.xml><?xml version="1.0" encoding="utf-8"?>
<sst xmlns="http://schemas.openxmlformats.org/spreadsheetml/2006/main" count="608" uniqueCount="145">
  <si>
    <t>Projecte de prova pilot de mitigació de la dinàmica torrencial a la canal</t>
  </si>
  <si>
    <t>de Sant Salvador a la muntanya de Montserrat  (ICGC.AO-0004/24)</t>
  </si>
  <si>
    <t>PRESSUPOST</t>
  </si>
  <si>
    <t>Preu</t>
  </si>
  <si>
    <t>Amidament</t>
  </si>
  <si>
    <t>Import</t>
  </si>
  <si>
    <t>Obra</t>
  </si>
  <si>
    <t>01</t>
  </si>
  <si>
    <t>PressupostPROJECTE PILOT CANAL SANT SALVADOR</t>
  </si>
  <si>
    <t>Capítol</t>
  </si>
  <si>
    <t>00</t>
  </si>
  <si>
    <t>CONCEPTES GENERALS</t>
  </si>
  <si>
    <t>01.00</t>
  </si>
  <si>
    <t>PPA1OB01</t>
  </si>
  <si>
    <t>PA</t>
  </si>
  <si>
    <t>Partida alçada d'abonament íntegre per a la mobilització, transport i desmobilització de maquinària i equips, instal.lació a l'obra i posada en marxa. Retirada de materials i neteja periòdica i final de l'obra. Inclou totes les operacions, de transport terrestre. Inclou l'ajust de la planificació de l'obra als condicionants en funció de les circumstàncies al llarg del curs de les obres.</t>
  </si>
  <si>
    <t>PPAOBR1</t>
  </si>
  <si>
    <t>Partida alçada d'abonament íntegre per al desenvolupament i aplicació del Pla de Seguretat i Salut. Seguirà el que preveu l'Estudi de Seguretat i Salut del projecte, incloent totes les adaptacions que el curs de le obres demanin per a la prevenció dels riscos laborals d'acord amb les indicacions de la direcció d'obra.</t>
  </si>
  <si>
    <t>XPAI0102</t>
  </si>
  <si>
    <t>Partida alçada a justificar per la resolució d' imprevistos derivats de la descoberta de riscos a tractar no observables fins a la implantació d'obra, i ajustos no factibles fins al replanteig de l'obra sobre el terreny complex, a arovar per la direcció d'obra.</t>
  </si>
  <si>
    <t>XPA10101</t>
  </si>
  <si>
    <t>Partida alçada d'abonament íntegre per transport de materials o equips mitjançant helicòpter del tipus B3 o similar amb una càrrega màxima de 900kg en entorn de muntanya.</t>
  </si>
  <si>
    <t>TOTAL</t>
  </si>
  <si>
    <t>BARRERA B1</t>
  </si>
  <si>
    <t>01.01</t>
  </si>
  <si>
    <t>XPAPDES</t>
  </si>
  <si>
    <t>Partida alçada a justiicar per als treballs previs d'adequació en terreny cobert de sòl i colonitzat per vegetació mitjana o alta, en vessants abruptes de muntanya. Contempla tot tipus de tasca d'esbrossada de vegetació amb parts proporcionals de terreny obert i boscós. Inclou trituració i dipòsit dispers proper de material petit, i trossejat, lligat o ensacat de material més gran, amb transport a abocador segons Direcció d'Obra.</t>
  </si>
  <si>
    <t>P221I-8GY6</t>
  </si>
  <si>
    <t>m</t>
  </si>
  <si>
    <t>Excavació de rasa per a protecció del cable longitudinal inferior de 15 cm d'amplària i 20 cm de fondària, amb mitjans manuals i reblert i compactació amb terres seleccionades de la pròpia excavació,  amb mitjans manuals</t>
  </si>
  <si>
    <t>M121SC20</t>
  </si>
  <si>
    <t>Ancoratge d'eslinga de cable de diàmetre d=20mm, d'acer Y-1770, amb perforació de 45mm i injecció de beurada de ciment, amb una capacitat de càrrega última de Tu&gt;=254.3kN. Inclou el subministrament i col.locació completa. Realitzat en terreny accessible i abrupte de muntanya.</t>
  </si>
  <si>
    <t>M14EMB</t>
  </si>
  <si>
    <t>m2</t>
  </si>
  <si>
    <t>Muntatge complet de barrera flexible formada per un cable longitudinal superior de diàmetre d=18mm amb una disposició en forma d’ala per assegurar una secció de desguàs ben definida. La resta de cables intermitjos de diàmetre d=16mm amb espaiat de 40 cm. Folrat amb malla steelgrid HR50, segons plànols.</t>
  </si>
  <si>
    <t>02</t>
  </si>
  <si>
    <t>BARRERA B2</t>
  </si>
  <si>
    <t>01.02</t>
  </si>
  <si>
    <t>03</t>
  </si>
  <si>
    <t>BARRERA B3</t>
  </si>
  <si>
    <t>01.03</t>
  </si>
  <si>
    <t>04</t>
  </si>
  <si>
    <t>BARRERA B4</t>
  </si>
  <si>
    <t>01.04</t>
  </si>
  <si>
    <t>05</t>
  </si>
  <si>
    <t>BARRERA B5</t>
  </si>
  <si>
    <t>01.05</t>
  </si>
  <si>
    <t xml:space="preserve">IMPORT TOTAL DEL PRESSUPOST : </t>
  </si>
  <si>
    <t>Justificació d'elements</t>
  </si>
  <si>
    <t>Nº</t>
  </si>
  <si>
    <t>Codi</t>
  </si>
  <si>
    <t>U.A.</t>
  </si>
  <si>
    <t>Descripció</t>
  </si>
  <si>
    <t>Descripció curta</t>
  </si>
  <si>
    <t>Element compost</t>
  </si>
  <si>
    <t>DM11ISC0</t>
  </si>
  <si>
    <t>cm2</t>
  </si>
  <si>
    <t>Secció instal.lada de tirant d'ancoratge d'eslinga de cable d'acer Y-1770 (límit elàstic), en 1m de longitud dins de perforació prèvia, amb injecció des del fons amb beurada d'aigua/ciment. Inclou equips auxiliars. Realitzat en terreny abrupte de muntanya.</t>
  </si>
  <si>
    <t>Rend.:</t>
  </si>
  <si>
    <t>instal.lació tirant ancoratge eslinga cable Y-1770</t>
  </si>
  <si>
    <t>Mà d'obra</t>
  </si>
  <si>
    <t>A011FEPX</t>
  </si>
  <si>
    <t>h</t>
  </si>
  <si>
    <t>Cap de colla</t>
  </si>
  <si>
    <t>/R</t>
  </si>
  <si>
    <t>x</t>
  </si>
  <si>
    <t>=</t>
  </si>
  <si>
    <t>A01400E0</t>
  </si>
  <si>
    <t>Manobre escalador</t>
  </si>
  <si>
    <t>A01200E0</t>
  </si>
  <si>
    <t>OFICIAL 1A ESCALADOR</t>
  </si>
  <si>
    <t>Subtotal mà d'obra</t>
  </si>
  <si>
    <t>Maquinària</t>
  </si>
  <si>
    <t>C121IB01</t>
  </si>
  <si>
    <t>Equip per a injecció de beurada</t>
  </si>
  <si>
    <t>Subtotal maquinària</t>
  </si>
  <si>
    <t>Material</t>
  </si>
  <si>
    <t>B0AASC1D</t>
  </si>
  <si>
    <t>Secció resistent d'ancoratge d'eslinga de cable de diàmetre D, d'acer amb límit elàstic 1770MPa, galvanitzat, de tipus permanent, amb part proporcional del capçal de doblat protegit amb tub d'acer. Tram d'1m de  longitud, incloent distanciadors i elements auxiliars.</t>
  </si>
  <si>
    <t>B05A10IA</t>
  </si>
  <si>
    <t>l</t>
  </si>
  <si>
    <t>Beurada de ciment de fck&gt;=42.5MPa per a injectar ancoratges</t>
  </si>
  <si>
    <t>Subtotal material</t>
  </si>
  <si>
    <t>Cost directe</t>
  </si>
  <si>
    <t>Total</t>
  </si>
  <si>
    <t>DM11PP42</t>
  </si>
  <si>
    <t>Perforació per a ancoratge de longitud L&lt;5m i barrinada de d&lt;=42mm. Realitzat en terreny accessible de muntanya.
Inclou l'ús de martell manual en talús de poca entitat.</t>
  </si>
  <si>
    <t>Perforació ancoratge L&lt;5m, d&lt;=42mm, t. accessible</t>
  </si>
  <si>
    <t>C121010A</t>
  </si>
  <si>
    <t>Equip per a ancoratge de perns de L&lt;4m i d&lt;=25mm, amb compressor per al martell percutor manual, per a treballs en terreny abrupte i ser penjat en precipici</t>
  </si>
  <si>
    <t>Partida d'obra</t>
  </si>
  <si>
    <t>P-1</t>
  </si>
  <si>
    <t>Ancoratge eslinga cable, d=20mm, acer Y-1770, complet, t. abrupte</t>
  </si>
  <si>
    <t>Subtotal element compost</t>
  </si>
  <si>
    <t>P-2</t>
  </si>
  <si>
    <t xml:space="preserve">Barrera flexible </t>
  </si>
  <si>
    <t>A0F-HJYR</t>
  </si>
  <si>
    <t>Oficial 1a especialista en treballs verticals</t>
  </si>
  <si>
    <t>A0I-HK23</t>
  </si>
  <si>
    <t>Peó especialitzat en treballs verticals</t>
  </si>
  <si>
    <t>C152-003B</t>
  </si>
  <si>
    <t>Camió grua</t>
  </si>
  <si>
    <t>B3M0BAFL</t>
  </si>
  <si>
    <t>Materials components de barrera flexible</t>
  </si>
  <si>
    <t>P-3</t>
  </si>
  <si>
    <t>Excav.rasa.15x20cm m.man.,rebl. terres excav. manuals</t>
  </si>
  <si>
    <t>A0D-0007</t>
  </si>
  <si>
    <t>Manobre</t>
  </si>
  <si>
    <t>Despeses auxiliars</t>
  </si>
  <si>
    <t>%</t>
  </si>
  <si>
    <t>P-4</t>
  </si>
  <si>
    <t>Seguretat i salut obra</t>
  </si>
  <si>
    <t>P-5</t>
  </si>
  <si>
    <t>Mobilització d'equips, instal·lació obra, posada en marxa. Retirada i neteja de l'espai d'obra</t>
  </si>
  <si>
    <t>P-6</t>
  </si>
  <si>
    <t xml:space="preserve">Desbrossada </t>
  </si>
  <si>
    <t>CR113000</t>
  </si>
  <si>
    <t>Esbrossadora de capçal de serra</t>
  </si>
  <si>
    <t>C200U001</t>
  </si>
  <si>
    <t>Motoserra per a la tala d'arbres</t>
  </si>
  <si>
    <t>P-7</t>
  </si>
  <si>
    <t>Transport helicòpter</t>
  </si>
  <si>
    <t>P-8</t>
  </si>
  <si>
    <t>Imprevistos per descoberta de riscos no observables</t>
  </si>
  <si>
    <t>CO2eq (kg)</t>
  </si>
  <si>
    <t>MJ</t>
  </si>
  <si>
    <t>Oficial 1a escalador</t>
  </si>
  <si>
    <t>Oficial 1a esp treballs verticals</t>
  </si>
  <si>
    <t>Peó especialitzat treballs vert.</t>
  </si>
  <si>
    <t>Equip ancoratges perns L&lt;4m d&lt;=25mm + compressor, t abrubte</t>
  </si>
  <si>
    <t>Esbrossadora capçal serra</t>
  </si>
  <si>
    <t>Beurada ciment injecció ancoratges</t>
  </si>
  <si>
    <t>Ancoratge eslinga cable, acer Y-1770</t>
  </si>
  <si>
    <t>AMIDAMENTS</t>
  </si>
  <si>
    <t>N</t>
  </si>
  <si>
    <t>01.01.003</t>
  </si>
  <si>
    <t>L</t>
  </si>
  <si>
    <t>T</t>
  </si>
  <si>
    <t>unitats</t>
  </si>
  <si>
    <t>longitud</t>
  </si>
  <si>
    <t>Ancoratge eslinga d=20mm</t>
  </si>
  <si>
    <t>01.02.003</t>
  </si>
  <si>
    <t>01.03.003</t>
  </si>
  <si>
    <t>01.04.003</t>
  </si>
  <si>
    <t>01.05.002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</si>
</sst>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0"/>
    <numFmt numFmtId="166" formatCode="###,###,##0.00000"/>
  </numFmts>
  <fonts count="13"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0"/>
      <color rgb="FF000000"/>
      <name val="Calibri"/>
      <family val="2"/>
    </font>
    <font>
      <b/>
      <sz val="10"/>
      <color rgb="FF000000"/>
      <name val="Calibri"/>
      <family val="2"/>
    </font>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8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3">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49">
    <xf numFmtId="0" fontId="0" fillId="0" borderId="0" xfId="0"/>
    <xf numFmtId="0" fontId="11" fillId="0" borderId="0" xfId="0" applyFont="1" applyAlignment="1">
      <alignment horizontal="justify" vertical="top" wrapText="1"/>
    </xf>
    <xf numFmtId="0" fontId="9" fillId="2" borderId="0" xfId="0" applyFont="1" applyFill="1" applyAlignment="1">
      <alignment horizontal="center"/>
    </xf>
    <xf numFmtId="0" fontId="8" fillId="0" borderId="0" xfId="0" applyFont="1"/>
    <xf numFmtId="0" fontId="0" fillId="4" borderId="0" xfId="0" applyFill="1" applyAlignment="1" applyProtection="1">
      <alignment vertical="top"/>
      <protection locked="0"/>
    </xf>
    <xf numFmtId="165" fontId="4" fillId="4" borderId="0" xfId="0" applyNumberFormat="1" applyFont="1" applyFill="1" applyAlignment="1" applyProtection="1">
      <alignment horizontal="left" vertical="top"/>
      <protection locked="0"/>
    </xf>
    <xf numFmtId="0" fontId="0" fillId="0" borderId="0" xfId="0" applyAlignment="1">
      <alignment vertical="top"/>
    </xf>
    <xf numFmtId="0" fontId="0" fillId="0" borderId="0" xfId="0" applyAlignment="1">
      <alignment horizontal="justify" vertical="top" wrapText="1"/>
    </xf>
    <xf numFmtId="0" fontId="2" fillId="2" borderId="0" xfId="0" applyFont="1" applyFill="1" applyAlignment="1">
      <alignment horizontal="center"/>
    </xf>
    <xf numFmtId="0" fontId="5" fillId="0" borderId="0" xfId="0" applyFont="1"/>
    <xf numFmtId="0" fontId="1" fillId="0" borderId="0" xfId="0" applyFont="1"/>
    <xf numFmtId="0" fontId="1" fillId="0" borderId="0" xfId="0" applyFont="1"/>
    <xf numFmtId="0" fontId="0" fillId="2" borderId="0" xfId="0" applyFill="1"/>
    <xf numFmtId="0" fontId="2" fillId="2" borderId="0" xfId="0" applyFont="1" applyFill="1" applyAlignment="1">
      <alignment horizontal="center"/>
    </xf>
    <xf numFmtId="0" fontId="3" fillId="3" borderId="0" xfId="0" applyFont="1" applyFill="1" applyAlignment="1">
      <alignment horizontal="right"/>
    </xf>
    <xf numFmtId="0" fontId="3" fillId="0" borderId="0" xfId="0" applyFont="1"/>
    <xf numFmtId="49" fontId="3" fillId="0" borderId="0" xfId="0" applyNumberFormat="1" applyFont="1"/>
    <xf numFmtId="49" fontId="1" fillId="0" borderId="0" xfId="0" applyNumberFormat="1" applyFont="1"/>
    <xf numFmtId="164" fontId="1" fillId="4" borderId="0" xfId="0" applyNumberFormat="1" applyFont="1" applyFill="1" applyProtection="1">
      <protection locked="0"/>
    </xf>
    <xf numFmtId="165" fontId="1" fillId="0" borderId="0" xfId="0" applyNumberFormat="1" applyFont="1"/>
    <xf numFmtId="164" fontId="1" fillId="0" borderId="0" xfId="0" applyNumberFormat="1" applyFont="1"/>
    <xf numFmtId="164" fontId="3" fillId="0" borderId="0" xfId="0" applyNumberFormat="1" applyFont="1"/>
    <xf numFmtId="0" fontId="4" fillId="0" borderId="0" xfId="0" applyFont="1"/>
    <xf numFmtId="164" fontId="4" fillId="0" borderId="0" xfId="0" applyNumberFormat="1" applyFont="1"/>
    <xf numFmtId="0" fontId="6" fillId="2" borderId="0" xfId="0" applyFont="1" applyFill="1"/>
    <xf numFmtId="0" fontId="3" fillId="3" borderId="0" xfId="0" applyFont="1" applyFill="1" applyAlignment="1">
      <alignment horizontal="center"/>
    </xf>
    <xf numFmtId="0" fontId="4" fillId="0" borderId="0" xfId="0" applyFont="1" applyAlignment="1">
      <alignment vertical="top"/>
    </xf>
    <xf numFmtId="0" fontId="0" fillId="0" borderId="0" xfId="0" applyAlignment="1">
      <alignment vertical="top"/>
    </xf>
    <xf numFmtId="0" fontId="0" fillId="0" borderId="0" xfId="0" applyAlignment="1">
      <alignment horizontal="justify" vertical="top" wrapText="1"/>
    </xf>
    <xf numFmtId="165" fontId="4" fillId="0" borderId="0" xfId="0" applyNumberFormat="1" applyFont="1" applyAlignment="1">
      <alignment horizontal="center" vertical="top"/>
    </xf>
    <xf numFmtId="164" fontId="4" fillId="4" borderId="0" xfId="0" applyNumberFormat="1" applyFont="1" applyFill="1" applyAlignment="1" applyProtection="1">
      <alignment vertical="top"/>
      <protection locked="0"/>
    </xf>
    <xf numFmtId="165" fontId="0" fillId="4" borderId="0" xfId="0" applyNumberFormat="1" applyFill="1" applyProtection="1">
      <protection locked="0"/>
    </xf>
    <xf numFmtId="166" fontId="0" fillId="4" borderId="0" xfId="0" applyNumberFormat="1" applyFill="1" applyProtection="1">
      <protection locked="0"/>
    </xf>
    <xf numFmtId="166" fontId="0" fillId="0" borderId="0" xfId="0" applyNumberFormat="1"/>
    <xf numFmtId="0" fontId="0" fillId="4" borderId="0" xfId="0" applyFill="1" applyProtection="1">
      <protection locked="0"/>
    </xf>
    <xf numFmtId="0" fontId="0" fillId="0" borderId="0" xfId="0" applyAlignment="1">
      <alignment horizontal="right"/>
    </xf>
    <xf numFmtId="166" fontId="0" fillId="4" borderId="1" xfId="0" applyNumberFormat="1" applyFill="1" applyBorder="1" applyProtection="1">
      <protection locked="0"/>
    </xf>
    <xf numFmtId="0" fontId="0" fillId="0" borderId="0" xfId="0" applyAlignment="1">
      <alignment wrapText="1"/>
    </xf>
    <xf numFmtId="165" fontId="0" fillId="0" borderId="0" xfId="0" applyNumberFormat="1"/>
    <xf numFmtId="0" fontId="10" fillId="0" borderId="0" xfId="0" applyFont="1"/>
    <xf numFmtId="49" fontId="10" fillId="0" borderId="0" xfId="0" applyNumberFormat="1" applyFont="1"/>
    <xf numFmtId="0" fontId="11" fillId="0" borderId="0" xfId="0" applyFont="1" applyAlignment="1">
      <alignment vertical="top"/>
    </xf>
    <xf numFmtId="49" fontId="11" fillId="0" borderId="0" xfId="0" applyNumberFormat="1" applyFont="1" applyAlignment="1">
      <alignment vertical="top"/>
    </xf>
    <xf numFmtId="165" fontId="11" fillId="0" borderId="0" xfId="0" applyNumberFormat="1" applyFont="1" applyAlignment="1">
      <alignment vertical="top"/>
    </xf>
    <xf numFmtId="0" fontId="12" fillId="0" borderId="0" xfId="0" applyFont="1"/>
    <xf numFmtId="165" fontId="12" fillId="0" borderId="2" xfId="0" applyNumberFormat="1" applyFont="1" applyBorder="1" applyAlignment="1">
      <alignment horizontal="right"/>
    </xf>
    <xf numFmtId="165" fontId="12" fillId="0" borderId="2" xfId="0" applyNumberFormat="1" applyFont="1" applyBorder="1"/>
    <xf numFmtId="165" fontId="7" fillId="0" borderId="0" xfId="0" applyNumberFormat="1" applyFont="1"/>
    <xf numFmtId="165" fontId="7" fillId="0" borderId="2"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3"/>
  <sheetViews>
    <sheetView tabSelected="1" workbookViewId="0">
      <pane ySplit="8" topLeftCell="A36" activePane="bottomLeft" state="frozenSplit"/>
      <selection pane="bottomLeft" activeCell="F65" sqref="F65"/>
    </sheetView>
  </sheetViews>
  <sheetFormatPr defaultRowHeight="14.5" x14ac:dyDescent="0.35"/>
  <cols>
    <col min="1" max="1" width="18.7265625" customWidth="1"/>
    <col min="2" max="2" width="3.36328125" customWidth="1"/>
    <col min="3" max="3" width="13.7265625" customWidth="1"/>
    <col min="4" max="4" width="4.36328125" customWidth="1"/>
    <col min="5" max="5" width="48.7265625" customWidth="1"/>
    <col min="6" max="7" width="12.7265625" customWidth="1"/>
    <col min="8" max="8" width="13.7265625" customWidth="1"/>
  </cols>
  <sheetData>
    <row r="1" spans="1:8" x14ac:dyDescent="0.35">
      <c r="E1" s="10" t="s">
        <v>0</v>
      </c>
      <c r="F1" s="10" t="s">
        <v>0</v>
      </c>
      <c r="G1" s="10" t="s">
        <v>0</v>
      </c>
      <c r="H1" s="10" t="s">
        <v>0</v>
      </c>
    </row>
    <row r="2" spans="1:8" x14ac:dyDescent="0.35">
      <c r="E2" s="10" t="s">
        <v>1</v>
      </c>
      <c r="F2" s="10" t="s">
        <v>1</v>
      </c>
      <c r="G2" s="10" t="s">
        <v>1</v>
      </c>
      <c r="H2" s="10" t="s">
        <v>1</v>
      </c>
    </row>
    <row r="3" spans="1:8" x14ac:dyDescent="0.35">
      <c r="E3" s="10"/>
      <c r="F3" s="10"/>
      <c r="G3" s="10"/>
      <c r="H3" s="10"/>
    </row>
    <row r="4" spans="1:8" x14ac:dyDescent="0.35">
      <c r="E4" s="10"/>
      <c r="F4" s="10"/>
      <c r="G4" s="10"/>
      <c r="H4" s="10"/>
    </row>
    <row r="6" spans="1:8" ht="18.5" x14ac:dyDescent="0.45">
      <c r="C6" s="12"/>
      <c r="D6" s="12"/>
      <c r="E6" s="13" t="s">
        <v>2</v>
      </c>
      <c r="F6" s="12"/>
      <c r="G6" s="12"/>
      <c r="H6" s="12"/>
    </row>
    <row r="8" spans="1:8" x14ac:dyDescent="0.35">
      <c r="F8" s="14" t="s">
        <v>3</v>
      </c>
      <c r="G8" s="14" t="s">
        <v>4</v>
      </c>
      <c r="H8" s="14" t="s">
        <v>5</v>
      </c>
    </row>
    <row r="10" spans="1:8" x14ac:dyDescent="0.35">
      <c r="C10" s="15" t="s">
        <v>6</v>
      </c>
      <c r="D10" s="16" t="s">
        <v>7</v>
      </c>
      <c r="E10" s="15" t="s">
        <v>8</v>
      </c>
    </row>
    <row r="11" spans="1:8" x14ac:dyDescent="0.35">
      <c r="C11" s="15" t="s">
        <v>9</v>
      </c>
      <c r="D11" s="16" t="s">
        <v>10</v>
      </c>
      <c r="E11" s="15" t="s">
        <v>11</v>
      </c>
    </row>
    <row r="13" spans="1:8" x14ac:dyDescent="0.35">
      <c r="A13" s="11" t="s">
        <v>12</v>
      </c>
      <c r="B13" s="11">
        <v>1</v>
      </c>
      <c r="C13" s="11" t="s">
        <v>13</v>
      </c>
      <c r="D13" s="17" t="s">
        <v>14</v>
      </c>
      <c r="E13" s="11" t="s">
        <v>15</v>
      </c>
      <c r="F13" s="18">
        <v>0</v>
      </c>
      <c r="G13" s="19">
        <v>1</v>
      </c>
      <c r="H13" s="20">
        <f>ROUND(ROUND(F13,2)*ROUND(G13,3),2)</f>
        <v>0</v>
      </c>
    </row>
    <row r="14" spans="1:8" x14ac:dyDescent="0.35">
      <c r="A14" s="11" t="s">
        <v>12</v>
      </c>
      <c r="B14" s="11">
        <v>2</v>
      </c>
      <c r="C14" s="11" t="s">
        <v>16</v>
      </c>
      <c r="D14" s="17" t="s">
        <v>14</v>
      </c>
      <c r="E14" s="11" t="s">
        <v>17</v>
      </c>
      <c r="F14" s="18">
        <v>0</v>
      </c>
      <c r="G14" s="19">
        <v>1</v>
      </c>
      <c r="H14" s="20">
        <f>ROUND(ROUND(F14,2)*ROUND(G14,3),2)</f>
        <v>0</v>
      </c>
    </row>
    <row r="15" spans="1:8" x14ac:dyDescent="0.35">
      <c r="A15" s="11" t="s">
        <v>12</v>
      </c>
      <c r="B15" s="11">
        <v>3</v>
      </c>
      <c r="C15" s="11" t="s">
        <v>18</v>
      </c>
      <c r="D15" s="17" t="s">
        <v>14</v>
      </c>
      <c r="E15" s="11" t="s">
        <v>19</v>
      </c>
      <c r="F15" s="18">
        <v>5000</v>
      </c>
      <c r="G15" s="19">
        <v>1</v>
      </c>
      <c r="H15" s="20">
        <f>ROUND(ROUND(F15,2)*ROUND(G15,3),2)</f>
        <v>5000</v>
      </c>
    </row>
    <row r="16" spans="1:8" x14ac:dyDescent="0.35">
      <c r="A16" s="11" t="s">
        <v>12</v>
      </c>
      <c r="B16" s="11">
        <v>4</v>
      </c>
      <c r="C16" s="11" t="s">
        <v>20</v>
      </c>
      <c r="D16" s="17" t="s">
        <v>14</v>
      </c>
      <c r="E16" s="11" t="s">
        <v>21</v>
      </c>
      <c r="F16" s="18">
        <v>0</v>
      </c>
      <c r="G16" s="19">
        <v>1</v>
      </c>
      <c r="H16" s="20">
        <f>ROUND(ROUND(F16,2)*ROUND(G16,3),2)</f>
        <v>0</v>
      </c>
    </row>
    <row r="17" spans="1:8" x14ac:dyDescent="0.35">
      <c r="E17" s="15" t="s">
        <v>22</v>
      </c>
      <c r="F17" s="15"/>
      <c r="G17" s="15"/>
      <c r="H17" s="21">
        <f>SUM(H13:H16)</f>
        <v>5000</v>
      </c>
    </row>
    <row r="19" spans="1:8" x14ac:dyDescent="0.35">
      <c r="C19" s="15" t="s">
        <v>6</v>
      </c>
      <c r="D19" s="16" t="s">
        <v>7</v>
      </c>
      <c r="E19" s="15" t="s">
        <v>8</v>
      </c>
    </row>
    <row r="20" spans="1:8" x14ac:dyDescent="0.35">
      <c r="C20" s="15" t="s">
        <v>9</v>
      </c>
      <c r="D20" s="16" t="s">
        <v>7</v>
      </c>
      <c r="E20" s="15" t="s">
        <v>23</v>
      </c>
    </row>
    <row r="22" spans="1:8" x14ac:dyDescent="0.35">
      <c r="A22" s="11" t="s">
        <v>24</v>
      </c>
      <c r="B22" s="11">
        <v>1</v>
      </c>
      <c r="C22" s="11" t="s">
        <v>25</v>
      </c>
      <c r="D22" s="17" t="s">
        <v>14</v>
      </c>
      <c r="E22" s="11" t="s">
        <v>26</v>
      </c>
      <c r="F22" s="18">
        <v>0</v>
      </c>
      <c r="G22" s="19">
        <v>1</v>
      </c>
      <c r="H22" s="20">
        <f>ROUND(ROUND(F22,2)*ROUND(G22,3),2)</f>
        <v>0</v>
      </c>
    </row>
    <row r="23" spans="1:8" x14ac:dyDescent="0.35">
      <c r="A23" s="11" t="s">
        <v>24</v>
      </c>
      <c r="B23" s="11">
        <v>2</v>
      </c>
      <c r="C23" s="11" t="s">
        <v>27</v>
      </c>
      <c r="D23" s="17" t="s">
        <v>28</v>
      </c>
      <c r="E23" s="11" t="s">
        <v>29</v>
      </c>
      <c r="F23" s="18">
        <v>0</v>
      </c>
      <c r="G23" s="19">
        <v>9</v>
      </c>
      <c r="H23" s="20">
        <f>ROUND(ROUND(F23,2)*ROUND(G23,3),2)</f>
        <v>0</v>
      </c>
    </row>
    <row r="24" spans="1:8" x14ac:dyDescent="0.35">
      <c r="A24" s="11" t="s">
        <v>24</v>
      </c>
      <c r="B24" s="11">
        <v>3</v>
      </c>
      <c r="C24" s="11" t="s">
        <v>30</v>
      </c>
      <c r="D24" s="17" t="s">
        <v>28</v>
      </c>
      <c r="E24" s="11" t="s">
        <v>31</v>
      </c>
      <c r="F24" s="18">
        <v>0</v>
      </c>
      <c r="G24" s="19">
        <v>42</v>
      </c>
      <c r="H24" s="20">
        <f>ROUND(ROUND(F24,2)*ROUND(G24,3),2)</f>
        <v>0</v>
      </c>
    </row>
    <row r="25" spans="1:8" x14ac:dyDescent="0.35">
      <c r="A25" s="11" t="s">
        <v>24</v>
      </c>
      <c r="B25" s="11">
        <v>4</v>
      </c>
      <c r="C25" s="11" t="s">
        <v>32</v>
      </c>
      <c r="D25" s="17" t="s">
        <v>33</v>
      </c>
      <c r="E25" s="11" t="s">
        <v>34</v>
      </c>
      <c r="F25" s="18">
        <v>0</v>
      </c>
      <c r="G25" s="19">
        <v>8.5</v>
      </c>
      <c r="H25" s="20">
        <f>ROUND(ROUND(F25,2)*ROUND(G25,3),2)</f>
        <v>0</v>
      </c>
    </row>
    <row r="26" spans="1:8" x14ac:dyDescent="0.35">
      <c r="E26" s="15" t="s">
        <v>22</v>
      </c>
      <c r="F26" s="15"/>
      <c r="G26" s="15"/>
      <c r="H26" s="21">
        <f>SUM(H22:H25)</f>
        <v>0</v>
      </c>
    </row>
    <row r="28" spans="1:8" x14ac:dyDescent="0.35">
      <c r="C28" s="15" t="s">
        <v>6</v>
      </c>
      <c r="D28" s="16" t="s">
        <v>7</v>
      </c>
      <c r="E28" s="15" t="s">
        <v>8</v>
      </c>
    </row>
    <row r="29" spans="1:8" x14ac:dyDescent="0.35">
      <c r="C29" s="15" t="s">
        <v>9</v>
      </c>
      <c r="D29" s="16" t="s">
        <v>35</v>
      </c>
      <c r="E29" s="15" t="s">
        <v>36</v>
      </c>
    </row>
    <row r="31" spans="1:8" x14ac:dyDescent="0.35">
      <c r="A31" s="11" t="s">
        <v>37</v>
      </c>
      <c r="B31" s="11">
        <v>1</v>
      </c>
      <c r="C31" s="11" t="s">
        <v>25</v>
      </c>
      <c r="D31" s="17" t="s">
        <v>14</v>
      </c>
      <c r="E31" s="11" t="s">
        <v>26</v>
      </c>
      <c r="F31" s="18">
        <v>0</v>
      </c>
      <c r="G31" s="19">
        <v>1</v>
      </c>
      <c r="H31" s="20">
        <f>ROUND(ROUND(F31,2)*ROUND(G31,3),2)</f>
        <v>0</v>
      </c>
    </row>
    <row r="32" spans="1:8" x14ac:dyDescent="0.35">
      <c r="A32" s="11" t="s">
        <v>37</v>
      </c>
      <c r="B32" s="11">
        <v>2</v>
      </c>
      <c r="C32" s="11" t="s">
        <v>27</v>
      </c>
      <c r="D32" s="17" t="s">
        <v>28</v>
      </c>
      <c r="E32" s="11" t="s">
        <v>29</v>
      </c>
      <c r="F32" s="18">
        <v>0</v>
      </c>
      <c r="G32" s="19">
        <v>5</v>
      </c>
      <c r="H32" s="20">
        <f>ROUND(ROUND(F32,2)*ROUND(G32,3),2)</f>
        <v>0</v>
      </c>
    </row>
    <row r="33" spans="1:8" x14ac:dyDescent="0.35">
      <c r="A33" s="11" t="s">
        <v>37</v>
      </c>
      <c r="B33" s="11">
        <v>3</v>
      </c>
      <c r="C33" s="11" t="s">
        <v>30</v>
      </c>
      <c r="D33" s="17" t="s">
        <v>28</v>
      </c>
      <c r="E33" s="11" t="s">
        <v>31</v>
      </c>
      <c r="F33" s="18">
        <v>0</v>
      </c>
      <c r="G33" s="19">
        <v>42</v>
      </c>
      <c r="H33" s="20">
        <f>ROUND(ROUND(F33,2)*ROUND(G33,3),2)</f>
        <v>0</v>
      </c>
    </row>
    <row r="34" spans="1:8" x14ac:dyDescent="0.35">
      <c r="A34" s="11" t="s">
        <v>37</v>
      </c>
      <c r="B34" s="11">
        <v>4</v>
      </c>
      <c r="C34" s="11" t="s">
        <v>32</v>
      </c>
      <c r="D34" s="17" t="s">
        <v>33</v>
      </c>
      <c r="E34" s="11" t="s">
        <v>34</v>
      </c>
      <c r="F34" s="18">
        <v>0</v>
      </c>
      <c r="G34" s="19">
        <v>7</v>
      </c>
      <c r="H34" s="20">
        <f>ROUND(ROUND(F34,2)*ROUND(G34,3),2)</f>
        <v>0</v>
      </c>
    </row>
    <row r="35" spans="1:8" x14ac:dyDescent="0.35">
      <c r="E35" s="15" t="s">
        <v>22</v>
      </c>
      <c r="F35" s="15"/>
      <c r="G35" s="15"/>
      <c r="H35" s="21">
        <f>SUM(H31:H34)</f>
        <v>0</v>
      </c>
    </row>
    <row r="37" spans="1:8" x14ac:dyDescent="0.35">
      <c r="C37" s="15" t="s">
        <v>6</v>
      </c>
      <c r="D37" s="16" t="s">
        <v>7</v>
      </c>
      <c r="E37" s="15" t="s">
        <v>8</v>
      </c>
    </row>
    <row r="38" spans="1:8" x14ac:dyDescent="0.35">
      <c r="C38" s="15" t="s">
        <v>9</v>
      </c>
      <c r="D38" s="16" t="s">
        <v>38</v>
      </c>
      <c r="E38" s="15" t="s">
        <v>39</v>
      </c>
    </row>
    <row r="40" spans="1:8" x14ac:dyDescent="0.35">
      <c r="A40" s="11" t="s">
        <v>40</v>
      </c>
      <c r="B40" s="11">
        <v>1</v>
      </c>
      <c r="C40" s="11" t="s">
        <v>25</v>
      </c>
      <c r="D40" s="17" t="s">
        <v>14</v>
      </c>
      <c r="E40" s="11" t="s">
        <v>26</v>
      </c>
      <c r="F40" s="18">
        <v>0</v>
      </c>
      <c r="G40" s="19">
        <v>1</v>
      </c>
      <c r="H40" s="20">
        <f>ROUND(ROUND(F40,2)*ROUND(G40,3),2)</f>
        <v>0</v>
      </c>
    </row>
    <row r="41" spans="1:8" x14ac:dyDescent="0.35">
      <c r="A41" s="11" t="s">
        <v>40</v>
      </c>
      <c r="B41" s="11">
        <v>2</v>
      </c>
      <c r="C41" s="11" t="s">
        <v>27</v>
      </c>
      <c r="D41" s="17" t="s">
        <v>28</v>
      </c>
      <c r="E41" s="11" t="s">
        <v>29</v>
      </c>
      <c r="F41" s="18">
        <v>0</v>
      </c>
      <c r="G41" s="19">
        <v>3</v>
      </c>
      <c r="H41" s="20">
        <f>ROUND(ROUND(F41,2)*ROUND(G41,3),2)</f>
        <v>0</v>
      </c>
    </row>
    <row r="42" spans="1:8" x14ac:dyDescent="0.35">
      <c r="A42" s="11" t="s">
        <v>40</v>
      </c>
      <c r="B42" s="11">
        <v>3</v>
      </c>
      <c r="C42" s="11" t="s">
        <v>30</v>
      </c>
      <c r="D42" s="17" t="s">
        <v>28</v>
      </c>
      <c r="E42" s="11" t="s">
        <v>31</v>
      </c>
      <c r="F42" s="18">
        <v>0</v>
      </c>
      <c r="G42" s="19">
        <v>36</v>
      </c>
      <c r="H42" s="20">
        <f>ROUND(ROUND(F42,2)*ROUND(G42,3),2)</f>
        <v>0</v>
      </c>
    </row>
    <row r="43" spans="1:8" x14ac:dyDescent="0.35">
      <c r="A43" s="11" t="s">
        <v>40</v>
      </c>
      <c r="B43" s="11">
        <v>4</v>
      </c>
      <c r="C43" s="11" t="s">
        <v>32</v>
      </c>
      <c r="D43" s="17" t="s">
        <v>33</v>
      </c>
      <c r="E43" s="11" t="s">
        <v>34</v>
      </c>
      <c r="F43" s="18">
        <v>0</v>
      </c>
      <c r="G43" s="19">
        <v>6</v>
      </c>
      <c r="H43" s="20">
        <f>ROUND(ROUND(F43,2)*ROUND(G43,3),2)</f>
        <v>0</v>
      </c>
    </row>
    <row r="44" spans="1:8" x14ac:dyDescent="0.35">
      <c r="E44" s="15" t="s">
        <v>22</v>
      </c>
      <c r="F44" s="15"/>
      <c r="G44" s="15"/>
      <c r="H44" s="21">
        <f>SUM(H40:H43)</f>
        <v>0</v>
      </c>
    </row>
    <row r="46" spans="1:8" x14ac:dyDescent="0.35">
      <c r="C46" s="15" t="s">
        <v>6</v>
      </c>
      <c r="D46" s="16" t="s">
        <v>7</v>
      </c>
      <c r="E46" s="15" t="s">
        <v>8</v>
      </c>
    </row>
    <row r="47" spans="1:8" x14ac:dyDescent="0.35">
      <c r="C47" s="15" t="s">
        <v>9</v>
      </c>
      <c r="D47" s="16" t="s">
        <v>41</v>
      </c>
      <c r="E47" s="15" t="s">
        <v>42</v>
      </c>
    </row>
    <row r="49" spans="1:8" x14ac:dyDescent="0.35">
      <c r="A49" s="11" t="s">
        <v>43</v>
      </c>
      <c r="B49" s="11">
        <v>1</v>
      </c>
      <c r="C49" s="11" t="s">
        <v>25</v>
      </c>
      <c r="D49" s="17" t="s">
        <v>14</v>
      </c>
      <c r="E49" s="11" t="s">
        <v>26</v>
      </c>
      <c r="F49" s="18">
        <v>0</v>
      </c>
      <c r="G49" s="19">
        <v>1</v>
      </c>
      <c r="H49" s="20">
        <f>ROUND(ROUND(F49,2)*ROUND(G49,3),2)</f>
        <v>0</v>
      </c>
    </row>
    <row r="50" spans="1:8" x14ac:dyDescent="0.35">
      <c r="A50" s="11" t="s">
        <v>43</v>
      </c>
      <c r="B50" s="11">
        <v>2</v>
      </c>
      <c r="C50" s="11" t="s">
        <v>27</v>
      </c>
      <c r="D50" s="17" t="s">
        <v>28</v>
      </c>
      <c r="E50" s="11" t="s">
        <v>29</v>
      </c>
      <c r="F50" s="18">
        <v>0</v>
      </c>
      <c r="G50" s="19">
        <v>2</v>
      </c>
      <c r="H50" s="20">
        <f>ROUND(ROUND(F50,2)*ROUND(G50,3),2)</f>
        <v>0</v>
      </c>
    </row>
    <row r="51" spans="1:8" x14ac:dyDescent="0.35">
      <c r="A51" s="11" t="s">
        <v>43</v>
      </c>
      <c r="B51" s="11">
        <v>3</v>
      </c>
      <c r="C51" s="11" t="s">
        <v>30</v>
      </c>
      <c r="D51" s="17" t="s">
        <v>28</v>
      </c>
      <c r="E51" s="11" t="s">
        <v>31</v>
      </c>
      <c r="F51" s="18">
        <v>0</v>
      </c>
      <c r="G51" s="19">
        <v>36</v>
      </c>
      <c r="H51" s="20">
        <f>ROUND(ROUND(F51,2)*ROUND(G51,3),2)</f>
        <v>0</v>
      </c>
    </row>
    <row r="52" spans="1:8" x14ac:dyDescent="0.35">
      <c r="A52" s="11" t="s">
        <v>43</v>
      </c>
      <c r="B52" s="11">
        <v>4</v>
      </c>
      <c r="C52" s="11" t="s">
        <v>32</v>
      </c>
      <c r="D52" s="17" t="s">
        <v>33</v>
      </c>
      <c r="E52" s="11" t="s">
        <v>34</v>
      </c>
      <c r="F52" s="18">
        <v>0</v>
      </c>
      <c r="G52" s="19">
        <v>5</v>
      </c>
      <c r="H52" s="20">
        <f>ROUND(ROUND(F52,2)*ROUND(G52,3),2)</f>
        <v>0</v>
      </c>
    </row>
    <row r="53" spans="1:8" x14ac:dyDescent="0.35">
      <c r="E53" s="15" t="s">
        <v>22</v>
      </c>
      <c r="F53" s="15"/>
      <c r="G53" s="15"/>
      <c r="H53" s="21">
        <f>SUM(H49:H52)</f>
        <v>0</v>
      </c>
    </row>
    <row r="55" spans="1:8" x14ac:dyDescent="0.35">
      <c r="C55" s="15" t="s">
        <v>6</v>
      </c>
      <c r="D55" s="16" t="s">
        <v>7</v>
      </c>
      <c r="E55" s="15" t="s">
        <v>8</v>
      </c>
    </row>
    <row r="56" spans="1:8" x14ac:dyDescent="0.35">
      <c r="C56" s="15" t="s">
        <v>9</v>
      </c>
      <c r="D56" s="16" t="s">
        <v>44</v>
      </c>
      <c r="E56" s="15" t="s">
        <v>45</v>
      </c>
    </row>
    <row r="58" spans="1:8" x14ac:dyDescent="0.35">
      <c r="A58" s="11" t="s">
        <v>46</v>
      </c>
      <c r="B58" s="11">
        <v>1</v>
      </c>
      <c r="C58" s="11" t="s">
        <v>25</v>
      </c>
      <c r="D58" s="17" t="s">
        <v>14</v>
      </c>
      <c r="E58" s="11" t="s">
        <v>26</v>
      </c>
      <c r="F58" s="18">
        <v>0</v>
      </c>
      <c r="G58" s="19">
        <v>1</v>
      </c>
      <c r="H58" s="20">
        <f>ROUND(ROUND(F58,2)*ROUND(G58,3),2)</f>
        <v>0</v>
      </c>
    </row>
    <row r="59" spans="1:8" x14ac:dyDescent="0.35">
      <c r="A59" s="11" t="s">
        <v>46</v>
      </c>
      <c r="B59" s="11">
        <v>2</v>
      </c>
      <c r="C59" s="11" t="s">
        <v>30</v>
      </c>
      <c r="D59" s="17" t="s">
        <v>28</v>
      </c>
      <c r="E59" s="11" t="s">
        <v>31</v>
      </c>
      <c r="F59" s="18">
        <v>0</v>
      </c>
      <c r="G59" s="19">
        <v>42</v>
      </c>
      <c r="H59" s="20">
        <f>ROUND(ROUND(F59,2)*ROUND(G59,3),2)</f>
        <v>0</v>
      </c>
    </row>
    <row r="60" spans="1:8" x14ac:dyDescent="0.35">
      <c r="A60" s="11" t="s">
        <v>46</v>
      </c>
      <c r="B60" s="11">
        <v>3</v>
      </c>
      <c r="C60" s="11" t="s">
        <v>32</v>
      </c>
      <c r="D60" s="17" t="s">
        <v>33</v>
      </c>
      <c r="E60" s="11" t="s">
        <v>34</v>
      </c>
      <c r="F60" s="18">
        <v>0</v>
      </c>
      <c r="G60" s="19">
        <v>7.5</v>
      </c>
      <c r="H60" s="20">
        <f>ROUND(ROUND(F60,2)*ROUND(G60,3),2)</f>
        <v>0</v>
      </c>
    </row>
    <row r="61" spans="1:8" x14ac:dyDescent="0.35">
      <c r="E61" s="15" t="s">
        <v>22</v>
      </c>
      <c r="F61" s="15"/>
      <c r="G61" s="15"/>
      <c r="H61" s="21">
        <f>SUM(H58:H60)</f>
        <v>0</v>
      </c>
    </row>
    <row r="63" spans="1:8" x14ac:dyDescent="0.35">
      <c r="E63" s="22" t="s">
        <v>47</v>
      </c>
      <c r="H63" s="23">
        <f>SUM(H9:H62)/2</f>
        <v>5000</v>
      </c>
    </row>
  </sheetData>
  <sheetProtection sheet="1"/>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3"/>
  <sheetViews>
    <sheetView workbookViewId="0">
      <pane ySplit="8" topLeftCell="A9" activePane="bottomLeft" state="frozenSplit"/>
      <selection pane="bottomLeft"/>
    </sheetView>
  </sheetViews>
  <sheetFormatPr defaultRowHeight="14.5" x14ac:dyDescent="0.35"/>
  <cols>
    <col min="1" max="1" width="6.7265625" customWidth="1"/>
    <col min="2" max="2" width="14.7265625" customWidth="1"/>
    <col min="3" max="3" width="6.1796875" customWidth="1"/>
    <col min="4" max="4" width="30.7265625" customWidth="1"/>
    <col min="5" max="5" width="10.7265625" customWidth="1"/>
    <col min="6" max="6" width="3" customWidth="1"/>
    <col min="7" max="7" width="2.1796875" customWidth="1"/>
    <col min="8" max="8" width="10.7265625" customWidth="1"/>
    <col min="9" max="9" width="2.1796875" customWidth="1"/>
    <col min="10" max="11" width="10.7265625" customWidth="1"/>
    <col min="12" max="12" width="90.7265625" customWidth="1"/>
  </cols>
  <sheetData>
    <row r="1" spans="1:27" x14ac:dyDescent="0.35">
      <c r="A1" s="9" t="s">
        <v>0</v>
      </c>
      <c r="B1" s="9" t="s">
        <v>0</v>
      </c>
      <c r="C1" s="9" t="s">
        <v>0</v>
      </c>
      <c r="D1" s="9" t="s">
        <v>0</v>
      </c>
      <c r="E1" s="9" t="s">
        <v>0</v>
      </c>
      <c r="F1" s="9" t="s">
        <v>0</v>
      </c>
      <c r="G1" s="9" t="s">
        <v>0</v>
      </c>
      <c r="H1" s="9" t="s">
        <v>0</v>
      </c>
      <c r="I1" s="9" t="s">
        <v>0</v>
      </c>
      <c r="J1" s="9" t="s">
        <v>0</v>
      </c>
      <c r="K1" s="9" t="s">
        <v>0</v>
      </c>
    </row>
    <row r="2" spans="1:27" x14ac:dyDescent="0.35">
      <c r="A2" s="9" t="s">
        <v>1</v>
      </c>
      <c r="B2" s="9" t="s">
        <v>1</v>
      </c>
      <c r="C2" s="9" t="s">
        <v>1</v>
      </c>
      <c r="D2" s="9" t="s">
        <v>1</v>
      </c>
      <c r="E2" s="9" t="s">
        <v>1</v>
      </c>
      <c r="F2" s="9" t="s">
        <v>1</v>
      </c>
      <c r="G2" s="9" t="s">
        <v>1</v>
      </c>
      <c r="H2" s="9" t="s">
        <v>1</v>
      </c>
      <c r="I2" s="9" t="s">
        <v>1</v>
      </c>
      <c r="J2" s="9" t="s">
        <v>1</v>
      </c>
      <c r="K2" s="9" t="s">
        <v>1</v>
      </c>
    </row>
    <row r="3" spans="1:27" x14ac:dyDescent="0.35">
      <c r="A3" s="9"/>
      <c r="B3" s="9"/>
      <c r="C3" s="9"/>
      <c r="D3" s="9"/>
      <c r="E3" s="9"/>
      <c r="F3" s="9"/>
      <c r="G3" s="9"/>
      <c r="H3" s="9"/>
      <c r="I3" s="9"/>
      <c r="J3" s="9"/>
      <c r="K3" s="9"/>
    </row>
    <row r="4" spans="1:27" x14ac:dyDescent="0.35">
      <c r="A4" s="9"/>
      <c r="B4" s="9"/>
      <c r="C4" s="9"/>
      <c r="D4" s="9"/>
      <c r="E4" s="9"/>
      <c r="F4" s="9"/>
      <c r="G4" s="9"/>
      <c r="H4" s="9"/>
      <c r="I4" s="9"/>
      <c r="J4" s="9"/>
      <c r="K4" s="9"/>
    </row>
    <row r="6" spans="1:27" ht="18.5" x14ac:dyDescent="0.45">
      <c r="A6" s="8" t="s">
        <v>48</v>
      </c>
      <c r="B6" s="8" t="s">
        <v>48</v>
      </c>
      <c r="C6" s="8" t="s">
        <v>48</v>
      </c>
      <c r="D6" s="8" t="s">
        <v>48</v>
      </c>
      <c r="E6" s="8" t="s">
        <v>48</v>
      </c>
      <c r="F6" s="8" t="s">
        <v>48</v>
      </c>
      <c r="G6" s="8" t="s">
        <v>48</v>
      </c>
      <c r="H6" s="8" t="s">
        <v>48</v>
      </c>
      <c r="I6" s="8" t="s">
        <v>48</v>
      </c>
      <c r="J6" s="8" t="s">
        <v>48</v>
      </c>
      <c r="K6" s="8" t="s">
        <v>48</v>
      </c>
    </row>
    <row r="8" spans="1:27" x14ac:dyDescent="0.35">
      <c r="A8" s="25" t="s">
        <v>49</v>
      </c>
      <c r="B8" s="25" t="s">
        <v>50</v>
      </c>
      <c r="C8" s="25" t="s">
        <v>51</v>
      </c>
      <c r="D8" s="25" t="s">
        <v>52</v>
      </c>
      <c r="E8" s="25"/>
      <c r="F8" s="25"/>
      <c r="G8" s="25"/>
      <c r="H8" s="25"/>
      <c r="I8" s="25"/>
      <c r="J8" s="25"/>
      <c r="K8" s="25" t="s">
        <v>3</v>
      </c>
      <c r="L8" s="25" t="s">
        <v>53</v>
      </c>
    </row>
    <row r="10" spans="1:27" x14ac:dyDescent="0.35">
      <c r="A10" s="24" t="s">
        <v>54</v>
      </c>
      <c r="B10" s="24"/>
    </row>
    <row r="11" spans="1:27" ht="45" customHeight="1" x14ac:dyDescent="0.35">
      <c r="A11" s="26"/>
      <c r="B11" s="26" t="s">
        <v>55</v>
      </c>
      <c r="C11" s="27" t="s">
        <v>56</v>
      </c>
      <c r="D11" s="7" t="s">
        <v>57</v>
      </c>
      <c r="E11" s="6"/>
      <c r="F11" s="6"/>
      <c r="G11" s="27"/>
      <c r="H11" s="29" t="s">
        <v>58</v>
      </c>
      <c r="I11" s="5">
        <v>0.9</v>
      </c>
      <c r="J11" s="4"/>
      <c r="K11" s="30">
        <f>ROUND(K25,2)</f>
        <v>0</v>
      </c>
      <c r="L11" s="28" t="s">
        <v>59</v>
      </c>
      <c r="M11" s="27"/>
      <c r="N11" s="27"/>
      <c r="O11" s="27"/>
      <c r="P11" s="27"/>
      <c r="Q11" s="27"/>
      <c r="R11" s="27"/>
      <c r="S11" s="27"/>
      <c r="T11" s="27"/>
      <c r="U11" s="27"/>
      <c r="V11" s="27"/>
      <c r="W11" s="27"/>
      <c r="X11" s="27"/>
      <c r="Y11" s="27"/>
      <c r="Z11" s="27"/>
      <c r="AA11" s="27"/>
    </row>
    <row r="12" spans="1:27" x14ac:dyDescent="0.35">
      <c r="B12" s="22" t="s">
        <v>60</v>
      </c>
    </row>
    <row r="13" spans="1:27" x14ac:dyDescent="0.35">
      <c r="B13" t="s">
        <v>61</v>
      </c>
      <c r="C13" t="s">
        <v>62</v>
      </c>
      <c r="D13" t="s">
        <v>63</v>
      </c>
      <c r="E13" s="31">
        <v>1.4999999999999999E-2</v>
      </c>
      <c r="F13" t="s">
        <v>64</v>
      </c>
      <c r="G13" t="s">
        <v>65</v>
      </c>
      <c r="H13" s="32"/>
      <c r="I13" t="s">
        <v>66</v>
      </c>
      <c r="J13" s="33">
        <f>ROUND(E13/I11* H13,5)</f>
        <v>0</v>
      </c>
      <c r="K13" s="34"/>
    </row>
    <row r="14" spans="1:27" x14ac:dyDescent="0.35">
      <c r="B14" t="s">
        <v>67</v>
      </c>
      <c r="C14" t="s">
        <v>62</v>
      </c>
      <c r="D14" t="s">
        <v>68</v>
      </c>
      <c r="E14" s="31">
        <v>0.05</v>
      </c>
      <c r="F14" t="s">
        <v>64</v>
      </c>
      <c r="G14" t="s">
        <v>65</v>
      </c>
      <c r="H14" s="32"/>
      <c r="I14" t="s">
        <v>66</v>
      </c>
      <c r="J14" s="33">
        <f>ROUND(E14/I11* H14,5)</f>
        <v>0</v>
      </c>
      <c r="K14" s="34"/>
    </row>
    <row r="15" spans="1:27" x14ac:dyDescent="0.35">
      <c r="B15" t="s">
        <v>69</v>
      </c>
      <c r="C15" t="s">
        <v>62</v>
      </c>
      <c r="D15" t="s">
        <v>70</v>
      </c>
      <c r="E15" s="31">
        <v>0.05</v>
      </c>
      <c r="F15" t="s">
        <v>64</v>
      </c>
      <c r="G15" t="s">
        <v>65</v>
      </c>
      <c r="H15" s="32"/>
      <c r="I15" t="s">
        <v>66</v>
      </c>
      <c r="J15" s="33">
        <f>ROUND(E15/I11* H15,5)</f>
        <v>0</v>
      </c>
      <c r="K15" s="34"/>
    </row>
    <row r="16" spans="1:27" x14ac:dyDescent="0.35">
      <c r="D16" s="35" t="s">
        <v>71</v>
      </c>
      <c r="E16" s="34"/>
      <c r="H16" s="34"/>
      <c r="K16" s="32">
        <f>SUM(J13:J15)</f>
        <v>0</v>
      </c>
    </row>
    <row r="17" spans="1:27" x14ac:dyDescent="0.35">
      <c r="B17" s="22" t="s">
        <v>72</v>
      </c>
      <c r="E17" s="34"/>
      <c r="H17" s="34"/>
      <c r="K17" s="34"/>
    </row>
    <row r="18" spans="1:27" x14ac:dyDescent="0.35">
      <c r="B18" t="s">
        <v>73</v>
      </c>
      <c r="C18" t="s">
        <v>62</v>
      </c>
      <c r="D18" t="s">
        <v>74</v>
      </c>
      <c r="E18" s="31">
        <v>0.05</v>
      </c>
      <c r="F18" t="s">
        <v>64</v>
      </c>
      <c r="G18" t="s">
        <v>65</v>
      </c>
      <c r="H18" s="32"/>
      <c r="I18" t="s">
        <v>66</v>
      </c>
      <c r="J18" s="33">
        <f>ROUND(E18/I11* H18,5)</f>
        <v>0</v>
      </c>
      <c r="K18" s="34"/>
    </row>
    <row r="19" spans="1:27" x14ac:dyDescent="0.35">
      <c r="D19" s="35" t="s">
        <v>75</v>
      </c>
      <c r="E19" s="34"/>
      <c r="H19" s="34"/>
      <c r="K19" s="32">
        <f>SUM(J18:J18)</f>
        <v>0</v>
      </c>
    </row>
    <row r="20" spans="1:27" x14ac:dyDescent="0.35">
      <c r="B20" s="22" t="s">
        <v>76</v>
      </c>
      <c r="E20" s="34"/>
      <c r="H20" s="34"/>
      <c r="K20" s="34"/>
    </row>
    <row r="21" spans="1:27" x14ac:dyDescent="0.35">
      <c r="B21" t="s">
        <v>77</v>
      </c>
      <c r="C21" t="s">
        <v>56</v>
      </c>
      <c r="D21" t="s">
        <v>78</v>
      </c>
      <c r="E21" s="31">
        <v>1</v>
      </c>
      <c r="G21" t="s">
        <v>65</v>
      </c>
      <c r="H21" s="32"/>
      <c r="I21" t="s">
        <v>66</v>
      </c>
      <c r="J21" s="33">
        <f>ROUND(E21* H21,5)</f>
        <v>0</v>
      </c>
      <c r="K21" s="34"/>
    </row>
    <row r="22" spans="1:27" x14ac:dyDescent="0.35">
      <c r="B22" t="s">
        <v>79</v>
      </c>
      <c r="C22" t="s">
        <v>80</v>
      </c>
      <c r="D22" t="s">
        <v>81</v>
      </c>
      <c r="E22" s="31">
        <v>0.64</v>
      </c>
      <c r="G22" t="s">
        <v>65</v>
      </c>
      <c r="H22" s="32"/>
      <c r="I22" t="s">
        <v>66</v>
      </c>
      <c r="J22" s="33">
        <f>ROUND(E22* H22,5)</f>
        <v>0</v>
      </c>
      <c r="K22" s="34"/>
    </row>
    <row r="23" spans="1:27" x14ac:dyDescent="0.35">
      <c r="D23" s="35" t="s">
        <v>82</v>
      </c>
      <c r="E23" s="34"/>
      <c r="H23" s="34"/>
      <c r="K23" s="32">
        <f>SUM(J21:J22)</f>
        <v>0</v>
      </c>
    </row>
    <row r="24" spans="1:27" x14ac:dyDescent="0.35">
      <c r="D24" s="35" t="s">
        <v>83</v>
      </c>
      <c r="E24" s="34"/>
      <c r="H24" s="34"/>
      <c r="K24" s="36">
        <f>SUM(J12:J23)</f>
        <v>0</v>
      </c>
    </row>
    <row r="25" spans="1:27" x14ac:dyDescent="0.35">
      <c r="D25" s="35" t="s">
        <v>84</v>
      </c>
      <c r="E25" s="34"/>
      <c r="H25" s="34"/>
      <c r="K25" s="36">
        <f>SUM(K24:K24)</f>
        <v>0</v>
      </c>
    </row>
    <row r="27" spans="1:27" ht="45" customHeight="1" x14ac:dyDescent="0.35">
      <c r="A27" s="26"/>
      <c r="B27" s="26" t="s">
        <v>85</v>
      </c>
      <c r="C27" s="27" t="s">
        <v>28</v>
      </c>
      <c r="D27" s="7" t="s">
        <v>86</v>
      </c>
      <c r="E27" s="6"/>
      <c r="F27" s="6"/>
      <c r="G27" s="27"/>
      <c r="H27" s="29" t="s">
        <v>58</v>
      </c>
      <c r="I27" s="5">
        <v>1</v>
      </c>
      <c r="J27" s="4"/>
      <c r="K27" s="30">
        <f>ROUND(K37,2)</f>
        <v>0</v>
      </c>
      <c r="L27" s="28" t="s">
        <v>87</v>
      </c>
      <c r="M27" s="27"/>
      <c r="N27" s="27"/>
      <c r="O27" s="27"/>
      <c r="P27" s="27"/>
      <c r="Q27" s="27"/>
      <c r="R27" s="27"/>
      <c r="S27" s="27"/>
      <c r="T27" s="27"/>
      <c r="U27" s="27"/>
      <c r="V27" s="27"/>
      <c r="W27" s="27"/>
      <c r="X27" s="27"/>
      <c r="Y27" s="27"/>
      <c r="Z27" s="27"/>
      <c r="AA27" s="27"/>
    </row>
    <row r="28" spans="1:27" x14ac:dyDescent="0.35">
      <c r="B28" s="22" t="s">
        <v>60</v>
      </c>
    </row>
    <row r="29" spans="1:27" x14ac:dyDescent="0.35">
      <c r="B29" t="s">
        <v>67</v>
      </c>
      <c r="C29" t="s">
        <v>62</v>
      </c>
      <c r="D29" t="s">
        <v>68</v>
      </c>
      <c r="E29" s="31">
        <v>0.5</v>
      </c>
      <c r="F29" t="s">
        <v>64</v>
      </c>
      <c r="G29" t="s">
        <v>65</v>
      </c>
      <c r="H29" s="32"/>
      <c r="I29" t="s">
        <v>66</v>
      </c>
      <c r="J29" s="33">
        <f>ROUND(E29/I27* H29,5)</f>
        <v>0</v>
      </c>
      <c r="K29" s="34"/>
    </row>
    <row r="30" spans="1:27" x14ac:dyDescent="0.35">
      <c r="B30" t="s">
        <v>69</v>
      </c>
      <c r="C30" t="s">
        <v>62</v>
      </c>
      <c r="D30" t="s">
        <v>70</v>
      </c>
      <c r="E30" s="31">
        <v>0.5</v>
      </c>
      <c r="F30" t="s">
        <v>64</v>
      </c>
      <c r="G30" t="s">
        <v>65</v>
      </c>
      <c r="H30" s="32"/>
      <c r="I30" t="s">
        <v>66</v>
      </c>
      <c r="J30" s="33">
        <f>ROUND(E30/I27* H30,5)</f>
        <v>0</v>
      </c>
      <c r="K30" s="34"/>
    </row>
    <row r="31" spans="1:27" x14ac:dyDescent="0.35">
      <c r="B31" t="s">
        <v>61</v>
      </c>
      <c r="C31" t="s">
        <v>62</v>
      </c>
      <c r="D31" t="s">
        <v>63</v>
      </c>
      <c r="E31" s="31">
        <v>0.1</v>
      </c>
      <c r="F31" t="s">
        <v>64</v>
      </c>
      <c r="G31" t="s">
        <v>65</v>
      </c>
      <c r="H31" s="32"/>
      <c r="I31" t="s">
        <v>66</v>
      </c>
      <c r="J31" s="33">
        <f>ROUND(E31/I27* H31,5)</f>
        <v>0</v>
      </c>
      <c r="K31" s="34"/>
    </row>
    <row r="32" spans="1:27" x14ac:dyDescent="0.35">
      <c r="D32" s="35" t="s">
        <v>71</v>
      </c>
      <c r="E32" s="34"/>
      <c r="H32" s="34"/>
      <c r="K32" s="32">
        <f>SUM(J29:J31)</f>
        <v>0</v>
      </c>
    </row>
    <row r="33" spans="1:27" x14ac:dyDescent="0.35">
      <c r="B33" s="22" t="s">
        <v>72</v>
      </c>
      <c r="E33" s="34"/>
      <c r="H33" s="34"/>
      <c r="K33" s="34"/>
    </row>
    <row r="34" spans="1:27" x14ac:dyDescent="0.35">
      <c r="B34" t="s">
        <v>88</v>
      </c>
      <c r="C34" t="s">
        <v>62</v>
      </c>
      <c r="D34" t="s">
        <v>89</v>
      </c>
      <c r="E34" s="31">
        <v>0.5</v>
      </c>
      <c r="F34" t="s">
        <v>64</v>
      </c>
      <c r="G34" t="s">
        <v>65</v>
      </c>
      <c r="H34" s="32"/>
      <c r="I34" t="s">
        <v>66</v>
      </c>
      <c r="J34" s="33">
        <f>ROUND(E34/I27* H34,5)</f>
        <v>0</v>
      </c>
      <c r="K34" s="34"/>
    </row>
    <row r="35" spans="1:27" x14ac:dyDescent="0.35">
      <c r="D35" s="35" t="s">
        <v>75</v>
      </c>
      <c r="E35" s="34"/>
      <c r="H35" s="34"/>
      <c r="K35" s="32">
        <f>SUM(J34:J34)</f>
        <v>0</v>
      </c>
    </row>
    <row r="36" spans="1:27" x14ac:dyDescent="0.35">
      <c r="D36" s="35" t="s">
        <v>83</v>
      </c>
      <c r="E36" s="34"/>
      <c r="H36" s="34"/>
      <c r="K36" s="36">
        <f>SUM(J28:J35)</f>
        <v>0</v>
      </c>
    </row>
    <row r="37" spans="1:27" x14ac:dyDescent="0.35">
      <c r="D37" s="35" t="s">
        <v>84</v>
      </c>
      <c r="E37" s="34"/>
      <c r="H37" s="34"/>
      <c r="K37" s="36">
        <f>SUM(K36:K36)</f>
        <v>0</v>
      </c>
    </row>
    <row r="39" spans="1:27" x14ac:dyDescent="0.35">
      <c r="A39" s="24" t="s">
        <v>90</v>
      </c>
      <c r="B39" s="24"/>
    </row>
    <row r="40" spans="1:27" ht="45" customHeight="1" x14ac:dyDescent="0.35">
      <c r="A40" s="26" t="s">
        <v>91</v>
      </c>
      <c r="B40" s="26" t="s">
        <v>30</v>
      </c>
      <c r="C40" s="27" t="s">
        <v>28</v>
      </c>
      <c r="D40" s="7" t="s">
        <v>31</v>
      </c>
      <c r="E40" s="6"/>
      <c r="F40" s="6"/>
      <c r="G40" s="27"/>
      <c r="H40" s="29" t="s">
        <v>58</v>
      </c>
      <c r="I40" s="5">
        <v>0.5</v>
      </c>
      <c r="J40" s="4"/>
      <c r="K40" s="30">
        <f>ROUND(K49,2)</f>
        <v>0</v>
      </c>
      <c r="L40" s="28" t="s">
        <v>92</v>
      </c>
      <c r="M40" s="27"/>
      <c r="N40" s="27"/>
      <c r="O40" s="27"/>
      <c r="P40" s="27"/>
      <c r="Q40" s="27"/>
      <c r="R40" s="27"/>
      <c r="S40" s="27"/>
      <c r="T40" s="27"/>
      <c r="U40" s="27"/>
      <c r="V40" s="27"/>
      <c r="W40" s="27"/>
      <c r="X40" s="27"/>
      <c r="Y40" s="27"/>
      <c r="Z40" s="27"/>
      <c r="AA40" s="27"/>
    </row>
    <row r="41" spans="1:27" x14ac:dyDescent="0.35">
      <c r="B41" s="22" t="s">
        <v>60</v>
      </c>
    </row>
    <row r="42" spans="1:27" x14ac:dyDescent="0.35">
      <c r="B42" t="s">
        <v>67</v>
      </c>
      <c r="C42" t="s">
        <v>62</v>
      </c>
      <c r="D42" t="s">
        <v>68</v>
      </c>
      <c r="E42" s="31">
        <v>0.1</v>
      </c>
      <c r="F42" t="s">
        <v>64</v>
      </c>
      <c r="G42" t="s">
        <v>65</v>
      </c>
      <c r="H42" s="32"/>
      <c r="I42" t="s">
        <v>66</v>
      </c>
      <c r="J42" s="33">
        <f>ROUND(E42/I40* H42,5)</f>
        <v>0</v>
      </c>
      <c r="K42" s="34"/>
    </row>
    <row r="43" spans="1:27" x14ac:dyDescent="0.35">
      <c r="D43" s="35" t="s">
        <v>71</v>
      </c>
      <c r="E43" s="34"/>
      <c r="H43" s="34"/>
      <c r="K43" s="32">
        <f>SUM(J42:J42)</f>
        <v>0</v>
      </c>
    </row>
    <row r="44" spans="1:27" x14ac:dyDescent="0.35">
      <c r="B44" s="22" t="s">
        <v>54</v>
      </c>
      <c r="E44" s="34"/>
      <c r="H44" s="34"/>
      <c r="K44" s="34"/>
    </row>
    <row r="45" spans="1:27" ht="87" x14ac:dyDescent="0.35">
      <c r="B45" t="s">
        <v>85</v>
      </c>
      <c r="C45" t="s">
        <v>28</v>
      </c>
      <c r="D45" s="37" t="s">
        <v>86</v>
      </c>
      <c r="E45" s="31">
        <v>1</v>
      </c>
      <c r="G45" t="s">
        <v>65</v>
      </c>
      <c r="H45" s="32"/>
      <c r="I45" t="s">
        <v>66</v>
      </c>
      <c r="J45" s="33">
        <f>ROUND(E45* H45,5)</f>
        <v>0</v>
      </c>
      <c r="K45" s="34"/>
    </row>
    <row r="46" spans="1:27" x14ac:dyDescent="0.35">
      <c r="B46" t="s">
        <v>55</v>
      </c>
      <c r="C46" t="s">
        <v>56</v>
      </c>
      <c r="D46" t="s">
        <v>57</v>
      </c>
      <c r="E46" s="31">
        <v>3.14</v>
      </c>
      <c r="G46" t="s">
        <v>65</v>
      </c>
      <c r="H46" s="32"/>
      <c r="I46" t="s">
        <v>66</v>
      </c>
      <c r="J46" s="33">
        <f>ROUND(E46* H46,5)</f>
        <v>0</v>
      </c>
      <c r="K46" s="34"/>
    </row>
    <row r="47" spans="1:27" x14ac:dyDescent="0.35">
      <c r="D47" s="35" t="s">
        <v>93</v>
      </c>
      <c r="E47" s="34"/>
      <c r="H47" s="34"/>
      <c r="K47" s="32">
        <f>SUM(J45:J46)</f>
        <v>0</v>
      </c>
    </row>
    <row r="48" spans="1:27" x14ac:dyDescent="0.35">
      <c r="D48" s="35" t="s">
        <v>83</v>
      </c>
      <c r="E48" s="34"/>
      <c r="H48" s="34"/>
      <c r="K48" s="36">
        <f>SUM(J41:J47)</f>
        <v>0</v>
      </c>
    </row>
    <row r="49" spans="1:27" x14ac:dyDescent="0.35">
      <c r="D49" s="35" t="s">
        <v>84</v>
      </c>
      <c r="E49" s="34"/>
      <c r="H49" s="34"/>
      <c r="K49" s="36">
        <f>SUM(K48:K48)</f>
        <v>0</v>
      </c>
    </row>
    <row r="51" spans="1:27" ht="45" customHeight="1" x14ac:dyDescent="0.35">
      <c r="A51" s="26" t="s">
        <v>94</v>
      </c>
      <c r="B51" s="26" t="s">
        <v>32</v>
      </c>
      <c r="C51" s="27" t="s">
        <v>33</v>
      </c>
      <c r="D51" s="7" t="s">
        <v>34</v>
      </c>
      <c r="E51" s="6"/>
      <c r="F51" s="6"/>
      <c r="G51" s="27"/>
      <c r="H51" s="29" t="s">
        <v>58</v>
      </c>
      <c r="I51" s="5">
        <v>1</v>
      </c>
      <c r="J51" s="4"/>
      <c r="K51" s="30">
        <f>ROUND(K64,2)</f>
        <v>0</v>
      </c>
      <c r="L51" s="28" t="s">
        <v>95</v>
      </c>
      <c r="M51" s="27"/>
      <c r="N51" s="27"/>
      <c r="O51" s="27"/>
      <c r="P51" s="27"/>
      <c r="Q51" s="27"/>
      <c r="R51" s="27"/>
      <c r="S51" s="27"/>
      <c r="T51" s="27"/>
      <c r="U51" s="27"/>
      <c r="V51" s="27"/>
      <c r="W51" s="27"/>
      <c r="X51" s="27"/>
      <c r="Y51" s="27"/>
      <c r="Z51" s="27"/>
      <c r="AA51" s="27"/>
    </row>
    <row r="52" spans="1:27" x14ac:dyDescent="0.35">
      <c r="B52" s="22" t="s">
        <v>60</v>
      </c>
    </row>
    <row r="53" spans="1:27" x14ac:dyDescent="0.35">
      <c r="B53" t="s">
        <v>96</v>
      </c>
      <c r="C53" t="s">
        <v>62</v>
      </c>
      <c r="D53" t="s">
        <v>97</v>
      </c>
      <c r="E53" s="31">
        <v>0.5</v>
      </c>
      <c r="F53" t="s">
        <v>64</v>
      </c>
      <c r="G53" t="s">
        <v>65</v>
      </c>
      <c r="H53" s="32"/>
      <c r="I53" t="s">
        <v>66</v>
      </c>
      <c r="J53" s="33">
        <f>ROUND(E53/I51* H53,5)</f>
        <v>0</v>
      </c>
      <c r="K53" s="34"/>
    </row>
    <row r="54" spans="1:27" x14ac:dyDescent="0.35">
      <c r="B54" t="s">
        <v>61</v>
      </c>
      <c r="C54" t="s">
        <v>62</v>
      </c>
      <c r="D54" t="s">
        <v>63</v>
      </c>
      <c r="E54" s="31">
        <v>0.1</v>
      </c>
      <c r="F54" t="s">
        <v>64</v>
      </c>
      <c r="G54" t="s">
        <v>65</v>
      </c>
      <c r="H54" s="32"/>
      <c r="I54" t="s">
        <v>66</v>
      </c>
      <c r="J54" s="33">
        <f>ROUND(E54/I51* H54,5)</f>
        <v>0</v>
      </c>
      <c r="K54" s="34"/>
    </row>
    <row r="55" spans="1:27" x14ac:dyDescent="0.35">
      <c r="B55" t="s">
        <v>98</v>
      </c>
      <c r="C55" t="s">
        <v>62</v>
      </c>
      <c r="D55" t="s">
        <v>99</v>
      </c>
      <c r="E55" s="31">
        <v>1</v>
      </c>
      <c r="F55" t="s">
        <v>64</v>
      </c>
      <c r="G55" t="s">
        <v>65</v>
      </c>
      <c r="H55" s="32"/>
      <c r="I55" t="s">
        <v>66</v>
      </c>
      <c r="J55" s="33">
        <f>ROUND(E55/I51* H55,5)</f>
        <v>0</v>
      </c>
      <c r="K55" s="34"/>
    </row>
    <row r="56" spans="1:27" x14ac:dyDescent="0.35">
      <c r="D56" s="35" t="s">
        <v>71</v>
      </c>
      <c r="E56" s="34"/>
      <c r="H56" s="34"/>
      <c r="K56" s="32">
        <f>SUM(J53:J55)</f>
        <v>0</v>
      </c>
    </row>
    <row r="57" spans="1:27" x14ac:dyDescent="0.35">
      <c r="B57" s="22" t="s">
        <v>72</v>
      </c>
      <c r="E57" s="34"/>
      <c r="H57" s="34"/>
      <c r="K57" s="34"/>
    </row>
    <row r="58" spans="1:27" x14ac:dyDescent="0.35">
      <c r="B58" t="s">
        <v>100</v>
      </c>
      <c r="C58" t="s">
        <v>62</v>
      </c>
      <c r="D58" t="s">
        <v>101</v>
      </c>
      <c r="E58" s="31">
        <v>0.2</v>
      </c>
      <c r="F58" t="s">
        <v>64</v>
      </c>
      <c r="G58" t="s">
        <v>65</v>
      </c>
      <c r="H58" s="32"/>
      <c r="I58" t="s">
        <v>66</v>
      </c>
      <c r="J58" s="33">
        <f>ROUND(E58/I51* H58,5)</f>
        <v>0</v>
      </c>
      <c r="K58" s="34"/>
    </row>
    <row r="59" spans="1:27" x14ac:dyDescent="0.35">
      <c r="D59" s="35" t="s">
        <v>75</v>
      </c>
      <c r="E59" s="34"/>
      <c r="H59" s="34"/>
      <c r="K59" s="32">
        <f>SUM(J58:J58)</f>
        <v>0</v>
      </c>
    </row>
    <row r="60" spans="1:27" x14ac:dyDescent="0.35">
      <c r="B60" s="22" t="s">
        <v>76</v>
      </c>
      <c r="E60" s="34"/>
      <c r="H60" s="34"/>
      <c r="K60" s="34"/>
    </row>
    <row r="61" spans="1:27" x14ac:dyDescent="0.35">
      <c r="B61" t="s">
        <v>102</v>
      </c>
      <c r="C61" t="s">
        <v>28</v>
      </c>
      <c r="D61" t="s">
        <v>103</v>
      </c>
      <c r="E61" s="31">
        <v>1.1000000000000001</v>
      </c>
      <c r="G61" t="s">
        <v>65</v>
      </c>
      <c r="H61" s="32"/>
      <c r="I61" t="s">
        <v>66</v>
      </c>
      <c r="J61" s="33">
        <f>ROUND(E61* H61,5)</f>
        <v>0</v>
      </c>
      <c r="K61" s="34"/>
    </row>
    <row r="62" spans="1:27" x14ac:dyDescent="0.35">
      <c r="D62" s="35" t="s">
        <v>82</v>
      </c>
      <c r="E62" s="34"/>
      <c r="H62" s="34"/>
      <c r="K62" s="32">
        <f>SUM(J61:J61)</f>
        <v>0</v>
      </c>
    </row>
    <row r="63" spans="1:27" x14ac:dyDescent="0.35">
      <c r="D63" s="35" t="s">
        <v>83</v>
      </c>
      <c r="E63" s="34"/>
      <c r="H63" s="34"/>
      <c r="K63" s="36">
        <f>SUM(J52:J62)</f>
        <v>0</v>
      </c>
    </row>
    <row r="64" spans="1:27" x14ac:dyDescent="0.35">
      <c r="D64" s="35" t="s">
        <v>84</v>
      </c>
      <c r="E64" s="34"/>
      <c r="H64" s="34"/>
      <c r="K64" s="36">
        <f>SUM(K63:K63)</f>
        <v>0</v>
      </c>
    </row>
    <row r="66" spans="1:27" ht="45" customHeight="1" x14ac:dyDescent="0.35">
      <c r="A66" s="26" t="s">
        <v>104</v>
      </c>
      <c r="B66" s="26" t="s">
        <v>27</v>
      </c>
      <c r="C66" s="27" t="s">
        <v>28</v>
      </c>
      <c r="D66" s="7" t="s">
        <v>29</v>
      </c>
      <c r="E66" s="6"/>
      <c r="F66" s="6"/>
      <c r="G66" s="27"/>
      <c r="H66" s="29" t="s">
        <v>58</v>
      </c>
      <c r="I66" s="5">
        <v>1.5</v>
      </c>
      <c r="J66" s="4"/>
      <c r="K66" s="30">
        <f>ROUND(K73,2)</f>
        <v>0</v>
      </c>
      <c r="L66" s="28" t="s">
        <v>105</v>
      </c>
      <c r="M66" s="27"/>
      <c r="N66" s="27"/>
      <c r="O66" s="27"/>
      <c r="P66" s="27"/>
      <c r="Q66" s="27"/>
      <c r="R66" s="27"/>
      <c r="S66" s="27"/>
      <c r="T66" s="27"/>
      <c r="U66" s="27"/>
      <c r="V66" s="27"/>
      <c r="W66" s="27"/>
      <c r="X66" s="27"/>
      <c r="Y66" s="27"/>
      <c r="Z66" s="27"/>
      <c r="AA66" s="27"/>
    </row>
    <row r="67" spans="1:27" x14ac:dyDescent="0.35">
      <c r="B67" s="22" t="s">
        <v>60</v>
      </c>
    </row>
    <row r="68" spans="1:27" x14ac:dyDescent="0.35">
      <c r="B68" t="s">
        <v>106</v>
      </c>
      <c r="C68" t="s">
        <v>62</v>
      </c>
      <c r="D68" t="s">
        <v>107</v>
      </c>
      <c r="E68" s="31">
        <v>2</v>
      </c>
      <c r="F68" t="s">
        <v>64</v>
      </c>
      <c r="G68" t="s">
        <v>65</v>
      </c>
      <c r="H68" s="32"/>
      <c r="I68" t="s">
        <v>66</v>
      </c>
      <c r="J68" s="33">
        <f>ROUND(E68/I66* H68,5)</f>
        <v>0</v>
      </c>
      <c r="K68" s="34"/>
    </row>
    <row r="69" spans="1:27" x14ac:dyDescent="0.35">
      <c r="D69" s="35" t="s">
        <v>71</v>
      </c>
      <c r="E69" s="34"/>
      <c r="H69" s="34"/>
      <c r="K69" s="32">
        <f>SUM(J68:J68)</f>
        <v>0</v>
      </c>
    </row>
    <row r="70" spans="1:27" x14ac:dyDescent="0.35">
      <c r="E70" s="34"/>
      <c r="H70" s="34"/>
      <c r="K70" s="34"/>
    </row>
    <row r="71" spans="1:27" x14ac:dyDescent="0.35">
      <c r="D71" s="35" t="s">
        <v>108</v>
      </c>
      <c r="E71" s="34"/>
      <c r="H71" s="34">
        <v>1.5</v>
      </c>
      <c r="I71" t="s">
        <v>109</v>
      </c>
      <c r="J71">
        <f>ROUND(H71/100*K69,5)</f>
        <v>0</v>
      </c>
      <c r="K71" s="34"/>
    </row>
    <row r="72" spans="1:27" x14ac:dyDescent="0.35">
      <c r="D72" s="35" t="s">
        <v>83</v>
      </c>
      <c r="E72" s="34"/>
      <c r="H72" s="34"/>
      <c r="K72" s="36">
        <f>SUM(J67:J71)</f>
        <v>0</v>
      </c>
    </row>
    <row r="73" spans="1:27" x14ac:dyDescent="0.35">
      <c r="D73" s="35" t="s">
        <v>84</v>
      </c>
      <c r="E73" s="34"/>
      <c r="H73" s="34"/>
      <c r="K73" s="36">
        <f>SUM(K72:K72)</f>
        <v>0</v>
      </c>
    </row>
    <row r="75" spans="1:27" ht="45" customHeight="1" x14ac:dyDescent="0.35">
      <c r="A75" s="26" t="s">
        <v>110</v>
      </c>
      <c r="B75" s="26" t="s">
        <v>16</v>
      </c>
      <c r="C75" s="27" t="s">
        <v>14</v>
      </c>
      <c r="D75" s="7" t="s">
        <v>17</v>
      </c>
      <c r="E75" s="6"/>
      <c r="F75" s="6"/>
      <c r="G75" s="27"/>
      <c r="H75" s="29" t="s">
        <v>58</v>
      </c>
      <c r="I75" s="5">
        <v>1</v>
      </c>
      <c r="J75" s="4"/>
      <c r="K75" s="30"/>
      <c r="L75" s="28" t="s">
        <v>111</v>
      </c>
      <c r="M75" s="27"/>
      <c r="N75" s="27"/>
      <c r="O75" s="27"/>
      <c r="P75" s="27"/>
      <c r="Q75" s="27"/>
      <c r="R75" s="27"/>
      <c r="S75" s="27"/>
      <c r="T75" s="27"/>
      <c r="U75" s="27"/>
      <c r="V75" s="27"/>
      <c r="W75" s="27"/>
      <c r="X75" s="27"/>
      <c r="Y75" s="27"/>
      <c r="Z75" s="27"/>
      <c r="AA75" s="27"/>
    </row>
    <row r="76" spans="1:27" ht="45" customHeight="1" x14ac:dyDescent="0.35">
      <c r="A76" s="26" t="s">
        <v>112</v>
      </c>
      <c r="B76" s="26" t="s">
        <v>13</v>
      </c>
      <c r="C76" s="27" t="s">
        <v>14</v>
      </c>
      <c r="D76" s="7" t="s">
        <v>15</v>
      </c>
      <c r="E76" s="6"/>
      <c r="F76" s="6"/>
      <c r="G76" s="27"/>
      <c r="H76" s="29" t="s">
        <v>58</v>
      </c>
      <c r="I76" s="5">
        <v>1</v>
      </c>
      <c r="J76" s="4"/>
      <c r="K76" s="30"/>
      <c r="L76" s="28" t="s">
        <v>113</v>
      </c>
      <c r="M76" s="27"/>
      <c r="N76" s="27"/>
      <c r="O76" s="27"/>
      <c r="P76" s="27"/>
      <c r="Q76" s="27"/>
      <c r="R76" s="27"/>
      <c r="S76" s="27"/>
      <c r="T76" s="27"/>
      <c r="U76" s="27"/>
      <c r="V76" s="27"/>
      <c r="W76" s="27"/>
      <c r="X76" s="27"/>
      <c r="Y76" s="27"/>
      <c r="Z76" s="27"/>
      <c r="AA76" s="27"/>
    </row>
    <row r="77" spans="1:27" ht="45" customHeight="1" x14ac:dyDescent="0.35">
      <c r="A77" s="26" t="s">
        <v>114</v>
      </c>
      <c r="B77" s="26" t="s">
        <v>25</v>
      </c>
      <c r="C77" s="27" t="s">
        <v>14</v>
      </c>
      <c r="D77" s="7" t="s">
        <v>26</v>
      </c>
      <c r="E77" s="6"/>
      <c r="F77" s="6"/>
      <c r="G77" s="27"/>
      <c r="H77" s="29" t="s">
        <v>58</v>
      </c>
      <c r="I77" s="5">
        <v>0.15</v>
      </c>
      <c r="J77" s="4"/>
      <c r="K77" s="30">
        <f>ROUND(K88,2)</f>
        <v>0</v>
      </c>
      <c r="L77" s="28" t="s">
        <v>115</v>
      </c>
      <c r="M77" s="27"/>
      <c r="N77" s="27"/>
      <c r="O77" s="27"/>
      <c r="P77" s="27"/>
      <c r="Q77" s="27"/>
      <c r="R77" s="27"/>
      <c r="S77" s="27"/>
      <c r="T77" s="27"/>
      <c r="U77" s="27"/>
      <c r="V77" s="27"/>
      <c r="W77" s="27"/>
      <c r="X77" s="27"/>
      <c r="Y77" s="27"/>
      <c r="Z77" s="27"/>
      <c r="AA77" s="27"/>
    </row>
    <row r="78" spans="1:27" x14ac:dyDescent="0.35">
      <c r="B78" s="22" t="s">
        <v>60</v>
      </c>
    </row>
    <row r="79" spans="1:27" x14ac:dyDescent="0.35">
      <c r="B79" t="s">
        <v>61</v>
      </c>
      <c r="C79" t="s">
        <v>62</v>
      </c>
      <c r="D79" t="s">
        <v>63</v>
      </c>
      <c r="E79" s="31">
        <v>0.2</v>
      </c>
      <c r="F79" t="s">
        <v>64</v>
      </c>
      <c r="G79" t="s">
        <v>65</v>
      </c>
      <c r="H79" s="32"/>
      <c r="I79" t="s">
        <v>66</v>
      </c>
      <c r="J79" s="33">
        <f>ROUND(E79/I77* H79,5)</f>
        <v>0</v>
      </c>
      <c r="K79" s="34"/>
    </row>
    <row r="80" spans="1:27" x14ac:dyDescent="0.35">
      <c r="B80" t="s">
        <v>98</v>
      </c>
      <c r="C80" t="s">
        <v>62</v>
      </c>
      <c r="D80" t="s">
        <v>99</v>
      </c>
      <c r="E80" s="31">
        <v>1</v>
      </c>
      <c r="F80" t="s">
        <v>64</v>
      </c>
      <c r="G80" t="s">
        <v>65</v>
      </c>
      <c r="H80" s="32"/>
      <c r="I80" t="s">
        <v>66</v>
      </c>
      <c r="J80" s="33">
        <f>ROUND(E80/I77* H80,5)</f>
        <v>0</v>
      </c>
      <c r="K80" s="34"/>
    </row>
    <row r="81" spans="1:27" x14ac:dyDescent="0.35">
      <c r="B81" t="s">
        <v>96</v>
      </c>
      <c r="C81" t="s">
        <v>62</v>
      </c>
      <c r="D81" t="s">
        <v>97</v>
      </c>
      <c r="E81" s="31">
        <v>1</v>
      </c>
      <c r="F81" t="s">
        <v>64</v>
      </c>
      <c r="G81" t="s">
        <v>65</v>
      </c>
      <c r="H81" s="32"/>
      <c r="I81" t="s">
        <v>66</v>
      </c>
      <c r="J81" s="33">
        <f>ROUND(E81/I77* H81,5)</f>
        <v>0</v>
      </c>
      <c r="K81" s="34"/>
    </row>
    <row r="82" spans="1:27" x14ac:dyDescent="0.35">
      <c r="D82" s="35" t="s">
        <v>71</v>
      </c>
      <c r="E82" s="34"/>
      <c r="H82" s="34"/>
      <c r="K82" s="32">
        <f>SUM(J79:J81)</f>
        <v>0</v>
      </c>
    </row>
    <row r="83" spans="1:27" x14ac:dyDescent="0.35">
      <c r="B83" s="22" t="s">
        <v>72</v>
      </c>
      <c r="E83" s="34"/>
      <c r="H83" s="34"/>
      <c r="K83" s="34"/>
    </row>
    <row r="84" spans="1:27" x14ac:dyDescent="0.35">
      <c r="B84" t="s">
        <v>116</v>
      </c>
      <c r="C84" t="s">
        <v>62</v>
      </c>
      <c r="D84" t="s">
        <v>117</v>
      </c>
      <c r="E84" s="31">
        <v>1</v>
      </c>
      <c r="F84" t="s">
        <v>64</v>
      </c>
      <c r="G84" t="s">
        <v>65</v>
      </c>
      <c r="H84" s="32"/>
      <c r="I84" t="s">
        <v>66</v>
      </c>
      <c r="J84" s="33">
        <f>ROUND(E84/I77* H84,5)</f>
        <v>0</v>
      </c>
      <c r="K84" s="34"/>
    </row>
    <row r="85" spans="1:27" x14ac:dyDescent="0.35">
      <c r="B85" t="s">
        <v>118</v>
      </c>
      <c r="C85" t="s">
        <v>62</v>
      </c>
      <c r="D85" t="s">
        <v>119</v>
      </c>
      <c r="E85" s="31">
        <v>1</v>
      </c>
      <c r="F85" t="s">
        <v>64</v>
      </c>
      <c r="G85" t="s">
        <v>65</v>
      </c>
      <c r="H85" s="32"/>
      <c r="I85" t="s">
        <v>66</v>
      </c>
      <c r="J85" s="33">
        <f>ROUND(E85/I77* H85,5)</f>
        <v>0</v>
      </c>
      <c r="K85" s="34"/>
    </row>
    <row r="86" spans="1:27" x14ac:dyDescent="0.35">
      <c r="D86" s="35" t="s">
        <v>75</v>
      </c>
      <c r="E86" s="34"/>
      <c r="H86" s="34"/>
      <c r="K86" s="32">
        <f>SUM(J84:J85)</f>
        <v>0</v>
      </c>
    </row>
    <row r="87" spans="1:27" x14ac:dyDescent="0.35">
      <c r="D87" s="35" t="s">
        <v>83</v>
      </c>
      <c r="E87" s="34"/>
      <c r="H87" s="34"/>
      <c r="K87" s="36">
        <f>SUM(J78:J86)</f>
        <v>0</v>
      </c>
    </row>
    <row r="88" spans="1:27" x14ac:dyDescent="0.35">
      <c r="D88" s="35" t="s">
        <v>84</v>
      </c>
      <c r="E88" s="34"/>
      <c r="H88" s="34"/>
      <c r="K88" s="36">
        <f>SUM(K87:K87)</f>
        <v>0</v>
      </c>
    </row>
    <row r="90" spans="1:27" ht="45" customHeight="1" x14ac:dyDescent="0.35">
      <c r="A90" s="26" t="s">
        <v>120</v>
      </c>
      <c r="B90" s="26" t="s">
        <v>20</v>
      </c>
      <c r="C90" s="27" t="s">
        <v>14</v>
      </c>
      <c r="D90" s="7" t="s">
        <v>21</v>
      </c>
      <c r="E90" s="6"/>
      <c r="F90" s="6"/>
      <c r="G90" s="27"/>
      <c r="H90" s="29" t="s">
        <v>58</v>
      </c>
      <c r="I90" s="5">
        <v>1</v>
      </c>
      <c r="J90" s="4"/>
      <c r="K90" s="30"/>
      <c r="L90" s="28" t="s">
        <v>121</v>
      </c>
      <c r="M90" s="27"/>
      <c r="N90" s="27"/>
      <c r="O90" s="27"/>
      <c r="P90" s="27"/>
      <c r="Q90" s="27"/>
      <c r="R90" s="27"/>
      <c r="S90" s="27"/>
      <c r="T90" s="27"/>
      <c r="U90" s="27"/>
      <c r="V90" s="27"/>
      <c r="W90" s="27"/>
      <c r="X90" s="27"/>
      <c r="Y90" s="27"/>
      <c r="Z90" s="27"/>
      <c r="AA90" s="27"/>
    </row>
    <row r="91" spans="1:27" ht="45" customHeight="1" x14ac:dyDescent="0.35">
      <c r="A91" s="26" t="s">
        <v>122</v>
      </c>
      <c r="B91" s="26" t="s">
        <v>18</v>
      </c>
      <c r="C91" s="27" t="s">
        <v>14</v>
      </c>
      <c r="D91" s="7" t="s">
        <v>19</v>
      </c>
      <c r="E91" s="6"/>
      <c r="F91" s="6"/>
      <c r="G91" s="27"/>
      <c r="H91" s="29" t="s">
        <v>58</v>
      </c>
      <c r="I91" s="5">
        <v>1</v>
      </c>
      <c r="J91" s="4"/>
      <c r="K91" s="30">
        <f>ROUND(K93,2)</f>
        <v>0</v>
      </c>
      <c r="L91" s="28" t="s">
        <v>123</v>
      </c>
      <c r="M91" s="27"/>
      <c r="N91" s="27"/>
      <c r="O91" s="27"/>
      <c r="P91" s="27"/>
      <c r="Q91" s="27"/>
      <c r="R91" s="27"/>
      <c r="S91" s="27"/>
      <c r="T91" s="27"/>
      <c r="U91" s="27"/>
      <c r="V91" s="27"/>
      <c r="W91" s="27"/>
      <c r="X91" s="27"/>
      <c r="Y91" s="27"/>
      <c r="Z91" s="27"/>
      <c r="AA91" s="27"/>
    </row>
    <row r="92" spans="1:27" x14ac:dyDescent="0.35">
      <c r="D92" s="35" t="s">
        <v>83</v>
      </c>
      <c r="E92" s="34"/>
      <c r="H92" s="34"/>
      <c r="K92" s="36">
        <f>SUM(J91:J91)</f>
        <v>0</v>
      </c>
    </row>
    <row r="93" spans="1:27" x14ac:dyDescent="0.35">
      <c r="D93" s="35" t="s">
        <v>84</v>
      </c>
      <c r="E93" s="34"/>
      <c r="H93" s="34"/>
      <c r="K93" s="36">
        <f>SUM(K92:K92)</f>
        <v>0</v>
      </c>
    </row>
  </sheetData>
  <sheetProtection sheet="1"/>
  <mergeCells count="25">
    <mergeCell ref="D91:F91"/>
    <mergeCell ref="I91:J91"/>
    <mergeCell ref="D76:F76"/>
    <mergeCell ref="I76:J76"/>
    <mergeCell ref="D77:F77"/>
    <mergeCell ref="I77:J77"/>
    <mergeCell ref="D90:F90"/>
    <mergeCell ref="I90:J90"/>
    <mergeCell ref="D51:F51"/>
    <mergeCell ref="I51:J51"/>
    <mergeCell ref="D66:F66"/>
    <mergeCell ref="I66:J66"/>
    <mergeCell ref="D75:F75"/>
    <mergeCell ref="I75:J75"/>
    <mergeCell ref="D11:F11"/>
    <mergeCell ref="I11:J11"/>
    <mergeCell ref="D27:F27"/>
    <mergeCell ref="I27:J27"/>
    <mergeCell ref="D40:F40"/>
    <mergeCell ref="I40:J40"/>
    <mergeCell ref="A1:K1"/>
    <mergeCell ref="A2:K2"/>
    <mergeCell ref="A3:K3"/>
    <mergeCell ref="A4:K4"/>
    <mergeCell ref="A6:K6"/>
  </mergeCells>
  <pageMargins left="0.75" right="0.75" top="0.75" bottom="0.5" header="0.5" footer="0.7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workbookViewId="0">
      <pane ySplit="8" topLeftCell="A9" activePane="bottomLeft" state="frozenSplit"/>
      <selection pane="bottomLeft"/>
    </sheetView>
  </sheetViews>
  <sheetFormatPr defaultRowHeight="14.5" x14ac:dyDescent="0.35"/>
  <cols>
    <col min="1" max="1" width="14.7265625" customWidth="1"/>
    <col min="2" max="2" width="6.1796875" customWidth="1"/>
    <col min="3" max="3" width="65.7265625" customWidth="1"/>
    <col min="4" max="4" width="13.7265625" customWidth="1"/>
    <col min="5" max="5" width="65.7265625" customWidth="1"/>
    <col min="6" max="7" width="13.7265625" customWidth="1"/>
  </cols>
  <sheetData>
    <row r="1" spans="1:7" x14ac:dyDescent="0.35">
      <c r="A1" s="9" t="s">
        <v>0</v>
      </c>
      <c r="B1" s="9" t="s">
        <v>0</v>
      </c>
      <c r="C1" s="9" t="s">
        <v>0</v>
      </c>
      <c r="D1" s="9" t="s">
        <v>0</v>
      </c>
    </row>
    <row r="2" spans="1:7" x14ac:dyDescent="0.35">
      <c r="A2" s="9" t="s">
        <v>1</v>
      </c>
      <c r="B2" s="9" t="s">
        <v>1</v>
      </c>
      <c r="C2" s="9" t="s">
        <v>1</v>
      </c>
      <c r="D2" s="9" t="s">
        <v>1</v>
      </c>
    </row>
    <row r="3" spans="1:7" x14ac:dyDescent="0.35">
      <c r="A3" s="9"/>
      <c r="B3" s="9"/>
      <c r="C3" s="9"/>
      <c r="D3" s="9"/>
    </row>
    <row r="4" spans="1:7" x14ac:dyDescent="0.35">
      <c r="A4" s="9"/>
      <c r="B4" s="9"/>
      <c r="C4" s="9"/>
      <c r="D4" s="9"/>
    </row>
    <row r="6" spans="1:7" ht="18.5" x14ac:dyDescent="0.45">
      <c r="A6" s="8" t="s">
        <v>48</v>
      </c>
      <c r="B6" s="8" t="s">
        <v>48</v>
      </c>
      <c r="C6" s="8" t="s">
        <v>48</v>
      </c>
      <c r="D6" s="8" t="s">
        <v>48</v>
      </c>
    </row>
    <row r="8" spans="1:7" x14ac:dyDescent="0.35">
      <c r="A8" s="25" t="s">
        <v>50</v>
      </c>
      <c r="B8" s="25" t="s">
        <v>51</v>
      </c>
      <c r="C8" s="25" t="s">
        <v>52</v>
      </c>
      <c r="D8" s="25" t="s">
        <v>3</v>
      </c>
      <c r="E8" s="25" t="s">
        <v>53</v>
      </c>
      <c r="F8" s="25" t="s">
        <v>124</v>
      </c>
      <c r="G8" s="25" t="s">
        <v>125</v>
      </c>
    </row>
    <row r="10" spans="1:7" x14ac:dyDescent="0.35">
      <c r="A10" s="24" t="s">
        <v>60</v>
      </c>
    </row>
    <row r="11" spans="1:7" x14ac:dyDescent="0.35">
      <c r="A11" t="s">
        <v>61</v>
      </c>
      <c r="B11" t="s">
        <v>62</v>
      </c>
      <c r="C11" t="s">
        <v>63</v>
      </c>
      <c r="D11" s="32"/>
      <c r="E11" t="s">
        <v>63</v>
      </c>
      <c r="F11" s="38">
        <v>0</v>
      </c>
      <c r="G11" s="38">
        <v>0</v>
      </c>
    </row>
    <row r="12" spans="1:7" x14ac:dyDescent="0.35">
      <c r="A12" t="s">
        <v>69</v>
      </c>
      <c r="B12" t="s">
        <v>62</v>
      </c>
      <c r="C12" t="s">
        <v>70</v>
      </c>
      <c r="D12" s="32"/>
      <c r="E12" t="s">
        <v>126</v>
      </c>
      <c r="F12" s="38">
        <v>0</v>
      </c>
      <c r="G12" s="38">
        <v>0</v>
      </c>
    </row>
    <row r="13" spans="1:7" x14ac:dyDescent="0.35">
      <c r="A13" t="s">
        <v>67</v>
      </c>
      <c r="B13" t="s">
        <v>62</v>
      </c>
      <c r="C13" t="s">
        <v>68</v>
      </c>
      <c r="D13" s="32"/>
      <c r="E13" t="s">
        <v>68</v>
      </c>
      <c r="F13" s="38">
        <v>0</v>
      </c>
      <c r="G13" s="38">
        <v>0</v>
      </c>
    </row>
    <row r="14" spans="1:7" x14ac:dyDescent="0.35">
      <c r="A14" t="s">
        <v>106</v>
      </c>
      <c r="B14" t="s">
        <v>62</v>
      </c>
      <c r="C14" t="s">
        <v>107</v>
      </c>
      <c r="D14" s="32"/>
      <c r="E14" t="s">
        <v>107</v>
      </c>
      <c r="F14" s="38">
        <v>0</v>
      </c>
      <c r="G14" s="38">
        <v>0</v>
      </c>
    </row>
    <row r="15" spans="1:7" x14ac:dyDescent="0.35">
      <c r="A15" t="s">
        <v>96</v>
      </c>
      <c r="B15" t="s">
        <v>62</v>
      </c>
      <c r="C15" t="s">
        <v>97</v>
      </c>
      <c r="D15" s="32"/>
      <c r="E15" t="s">
        <v>127</v>
      </c>
      <c r="F15" s="38">
        <v>0</v>
      </c>
      <c r="G15" s="38">
        <v>0</v>
      </c>
    </row>
    <row r="16" spans="1:7" x14ac:dyDescent="0.35">
      <c r="A16" t="s">
        <v>98</v>
      </c>
      <c r="B16" t="s">
        <v>62</v>
      </c>
      <c r="C16" t="s">
        <v>99</v>
      </c>
      <c r="D16" s="32"/>
      <c r="E16" t="s">
        <v>128</v>
      </c>
      <c r="F16" s="38">
        <v>0</v>
      </c>
      <c r="G16" s="38">
        <v>0</v>
      </c>
    </row>
    <row r="17" spans="1:7" x14ac:dyDescent="0.35">
      <c r="A17" s="24" t="s">
        <v>72</v>
      </c>
    </row>
    <row r="18" spans="1:7" x14ac:dyDescent="0.35">
      <c r="A18" t="s">
        <v>88</v>
      </c>
      <c r="B18" t="s">
        <v>62</v>
      </c>
      <c r="C18" t="s">
        <v>89</v>
      </c>
      <c r="D18" s="32"/>
      <c r="E18" t="s">
        <v>129</v>
      </c>
      <c r="F18" s="38">
        <v>0</v>
      </c>
      <c r="G18" s="38">
        <v>0</v>
      </c>
    </row>
    <row r="19" spans="1:7" x14ac:dyDescent="0.35">
      <c r="A19" t="s">
        <v>73</v>
      </c>
      <c r="B19" t="s">
        <v>62</v>
      </c>
      <c r="C19" t="s">
        <v>74</v>
      </c>
      <c r="D19" s="32"/>
      <c r="E19" t="s">
        <v>74</v>
      </c>
      <c r="F19" s="38">
        <v>0</v>
      </c>
      <c r="G19" s="38">
        <v>0</v>
      </c>
    </row>
    <row r="20" spans="1:7" x14ac:dyDescent="0.35">
      <c r="A20" t="s">
        <v>100</v>
      </c>
      <c r="B20" t="s">
        <v>62</v>
      </c>
      <c r="C20" t="s">
        <v>101</v>
      </c>
      <c r="D20" s="32"/>
      <c r="E20" t="s">
        <v>101</v>
      </c>
      <c r="F20" s="38">
        <v>0</v>
      </c>
      <c r="G20" s="38">
        <v>0</v>
      </c>
    </row>
    <row r="21" spans="1:7" x14ac:dyDescent="0.35">
      <c r="A21" t="s">
        <v>118</v>
      </c>
      <c r="B21" t="s">
        <v>62</v>
      </c>
      <c r="C21" t="s">
        <v>119</v>
      </c>
      <c r="D21" s="32"/>
      <c r="E21" t="s">
        <v>119</v>
      </c>
      <c r="F21" s="38">
        <v>0</v>
      </c>
      <c r="G21" s="38">
        <v>0</v>
      </c>
    </row>
    <row r="22" spans="1:7" x14ac:dyDescent="0.35">
      <c r="A22" t="s">
        <v>116</v>
      </c>
      <c r="B22" t="s">
        <v>62</v>
      </c>
      <c r="C22" t="s">
        <v>117</v>
      </c>
      <c r="D22" s="32"/>
      <c r="E22" t="s">
        <v>130</v>
      </c>
      <c r="F22" s="38">
        <v>0</v>
      </c>
      <c r="G22" s="38">
        <v>0</v>
      </c>
    </row>
    <row r="23" spans="1:7" x14ac:dyDescent="0.35">
      <c r="A23" s="24" t="s">
        <v>76</v>
      </c>
    </row>
    <row r="24" spans="1:7" x14ac:dyDescent="0.35">
      <c r="A24" t="s">
        <v>79</v>
      </c>
      <c r="B24" t="s">
        <v>80</v>
      </c>
      <c r="C24" t="s">
        <v>81</v>
      </c>
      <c r="D24" s="32"/>
      <c r="E24" t="s">
        <v>131</v>
      </c>
      <c r="F24" s="38">
        <v>0</v>
      </c>
      <c r="G24" s="38">
        <v>0</v>
      </c>
    </row>
    <row r="25" spans="1:7" x14ac:dyDescent="0.35">
      <c r="A25" t="s">
        <v>77</v>
      </c>
      <c r="B25" t="s">
        <v>56</v>
      </c>
      <c r="C25" t="s">
        <v>78</v>
      </c>
      <c r="D25" s="32"/>
      <c r="E25" t="s">
        <v>132</v>
      </c>
      <c r="F25" s="38">
        <v>0</v>
      </c>
      <c r="G25" s="38">
        <v>0</v>
      </c>
    </row>
    <row r="26" spans="1:7" x14ac:dyDescent="0.35">
      <c r="A26" t="s">
        <v>102</v>
      </c>
      <c r="B26" t="s">
        <v>28</v>
      </c>
      <c r="C26" t="s">
        <v>103</v>
      </c>
      <c r="D26" s="32"/>
      <c r="E26" t="s">
        <v>103</v>
      </c>
      <c r="F26" s="38">
        <v>0</v>
      </c>
      <c r="G26" s="38">
        <v>0</v>
      </c>
    </row>
  </sheetData>
  <sheetProtection sheet="1"/>
  <mergeCells count="5">
    <mergeCell ref="A1:D1"/>
    <mergeCell ref="A2:D2"/>
    <mergeCell ref="A3:D3"/>
    <mergeCell ref="A4:D4"/>
    <mergeCell ref="A6:D6"/>
  </mergeCells>
  <pageMargins left="0.75" right="0.75" top="0.75" bottom="0.5" header="0.5" footer="0.7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3"/>
  <sheetViews>
    <sheetView workbookViewId="0"/>
  </sheetViews>
  <sheetFormatPr defaultRowHeight="14.5" x14ac:dyDescent="0.35"/>
  <cols>
    <col min="1" max="1" width="25.7265625" customWidth="1"/>
    <col min="2" max="2" width="3.36328125" customWidth="1"/>
    <col min="3" max="7" width="13.7265625" customWidth="1"/>
    <col min="8" max="8" width="25.7265625" customWidth="1"/>
  </cols>
  <sheetData>
    <row r="1" spans="1:8" x14ac:dyDescent="0.35">
      <c r="E1" s="3" t="s">
        <v>0</v>
      </c>
      <c r="F1" s="3" t="s">
        <v>0</v>
      </c>
      <c r="G1" s="3" t="s">
        <v>0</v>
      </c>
      <c r="H1" s="3" t="s">
        <v>0</v>
      </c>
    </row>
    <row r="2" spans="1:8" x14ac:dyDescent="0.35">
      <c r="E2" s="3" t="s">
        <v>1</v>
      </c>
      <c r="F2" s="3" t="s">
        <v>1</v>
      </c>
      <c r="G2" s="3" t="s">
        <v>1</v>
      </c>
      <c r="H2" s="3" t="s">
        <v>1</v>
      </c>
    </row>
    <row r="3" spans="1:8" x14ac:dyDescent="0.35">
      <c r="E3" s="3"/>
      <c r="F3" s="3"/>
      <c r="G3" s="3"/>
      <c r="H3" s="3"/>
    </row>
    <row r="4" spans="1:8" x14ac:dyDescent="0.35">
      <c r="E4" s="3"/>
      <c r="F4" s="3"/>
      <c r="G4" s="3"/>
      <c r="H4" s="3"/>
    </row>
    <row r="6" spans="1:8" ht="18.5" x14ac:dyDescent="0.45">
      <c r="C6" s="2" t="s">
        <v>133</v>
      </c>
      <c r="D6" s="2" t="s">
        <v>133</v>
      </c>
      <c r="E6" s="2" t="s">
        <v>133</v>
      </c>
      <c r="F6" s="2" t="s">
        <v>133</v>
      </c>
      <c r="G6" s="2" t="s">
        <v>133</v>
      </c>
    </row>
    <row r="10" spans="1:8" x14ac:dyDescent="0.35">
      <c r="B10" t="s">
        <v>134</v>
      </c>
      <c r="C10" s="39" t="s">
        <v>6</v>
      </c>
      <c r="D10" s="40" t="s">
        <v>7</v>
      </c>
      <c r="E10" s="39" t="s">
        <v>8</v>
      </c>
    </row>
    <row r="11" spans="1:8" x14ac:dyDescent="0.35">
      <c r="B11" t="s">
        <v>134</v>
      </c>
      <c r="C11" s="39" t="s">
        <v>9</v>
      </c>
      <c r="D11" s="40" t="s">
        <v>7</v>
      </c>
      <c r="E11" s="39" t="s">
        <v>23</v>
      </c>
    </row>
    <row r="13" spans="1:8" ht="45" customHeight="1" x14ac:dyDescent="0.35">
      <c r="A13" s="41" t="s">
        <v>135</v>
      </c>
      <c r="B13" s="41" t="s">
        <v>136</v>
      </c>
      <c r="C13" s="41" t="s">
        <v>30</v>
      </c>
      <c r="D13" s="42" t="s">
        <v>28</v>
      </c>
      <c r="E13" s="1" t="s">
        <v>31</v>
      </c>
      <c r="F13" s="1" t="s">
        <v>31</v>
      </c>
      <c r="G13" s="43">
        <f>SUM(G14:G15)</f>
        <v>42</v>
      </c>
    </row>
    <row r="14" spans="1:8" x14ac:dyDescent="0.35">
      <c r="A14" s="44"/>
      <c r="B14" s="44" t="s">
        <v>137</v>
      </c>
      <c r="C14" s="45" t="s">
        <v>138</v>
      </c>
      <c r="D14" s="45" t="s">
        <v>139</v>
      </c>
      <c r="E14" s="45"/>
      <c r="F14" s="45"/>
      <c r="G14" s="46"/>
    </row>
    <row r="15" spans="1:8" x14ac:dyDescent="0.35">
      <c r="A15" s="47" t="s">
        <v>140</v>
      </c>
      <c r="B15" s="47"/>
      <c r="C15" s="48">
        <v>14</v>
      </c>
      <c r="D15" s="48">
        <v>3</v>
      </c>
      <c r="E15" s="48"/>
      <c r="F15" s="48"/>
      <c r="G15" s="48">
        <f>PRODUCT(C15:F15)</f>
        <v>42</v>
      </c>
    </row>
    <row r="17" spans="1:7" x14ac:dyDescent="0.35">
      <c r="B17" t="s">
        <v>134</v>
      </c>
      <c r="C17" s="39" t="s">
        <v>6</v>
      </c>
      <c r="D17" s="40" t="s">
        <v>7</v>
      </c>
      <c r="E17" s="39" t="s">
        <v>8</v>
      </c>
    </row>
    <row r="18" spans="1:7" x14ac:dyDescent="0.35">
      <c r="B18" t="s">
        <v>134</v>
      </c>
      <c r="C18" s="39" t="s">
        <v>9</v>
      </c>
      <c r="D18" s="40" t="s">
        <v>35</v>
      </c>
      <c r="E18" s="39" t="s">
        <v>36</v>
      </c>
    </row>
    <row r="20" spans="1:7" ht="45" customHeight="1" x14ac:dyDescent="0.35">
      <c r="A20" s="41" t="s">
        <v>141</v>
      </c>
      <c r="B20" s="41" t="s">
        <v>136</v>
      </c>
      <c r="C20" s="41" t="s">
        <v>30</v>
      </c>
      <c r="D20" s="42" t="s">
        <v>28</v>
      </c>
      <c r="E20" s="1" t="s">
        <v>31</v>
      </c>
      <c r="F20" s="1" t="s">
        <v>31</v>
      </c>
      <c r="G20" s="43">
        <f>SUM(G21:G22)</f>
        <v>42</v>
      </c>
    </row>
    <row r="21" spans="1:7" x14ac:dyDescent="0.35">
      <c r="A21" s="44"/>
      <c r="B21" s="44" t="s">
        <v>137</v>
      </c>
      <c r="C21" s="45" t="s">
        <v>138</v>
      </c>
      <c r="D21" s="45" t="s">
        <v>139</v>
      </c>
      <c r="E21" s="45"/>
      <c r="F21" s="45"/>
      <c r="G21" s="46"/>
    </row>
    <row r="22" spans="1:7" x14ac:dyDescent="0.35">
      <c r="A22" s="47" t="s">
        <v>140</v>
      </c>
      <c r="B22" s="47"/>
      <c r="C22" s="48">
        <v>14</v>
      </c>
      <c r="D22" s="48">
        <v>3</v>
      </c>
      <c r="E22" s="48"/>
      <c r="F22" s="48"/>
      <c r="G22" s="48">
        <f>PRODUCT(C22:F22)</f>
        <v>42</v>
      </c>
    </row>
    <row r="24" spans="1:7" x14ac:dyDescent="0.35">
      <c r="B24" t="s">
        <v>134</v>
      </c>
      <c r="C24" s="39" t="s">
        <v>6</v>
      </c>
      <c r="D24" s="40" t="s">
        <v>7</v>
      </c>
      <c r="E24" s="39" t="s">
        <v>8</v>
      </c>
    </row>
    <row r="25" spans="1:7" x14ac:dyDescent="0.35">
      <c r="B25" t="s">
        <v>134</v>
      </c>
      <c r="C25" s="39" t="s">
        <v>9</v>
      </c>
      <c r="D25" s="40" t="s">
        <v>38</v>
      </c>
      <c r="E25" s="39" t="s">
        <v>39</v>
      </c>
    </row>
    <row r="27" spans="1:7" ht="45" customHeight="1" x14ac:dyDescent="0.35">
      <c r="A27" s="41" t="s">
        <v>142</v>
      </c>
      <c r="B27" s="41" t="s">
        <v>136</v>
      </c>
      <c r="C27" s="41" t="s">
        <v>30</v>
      </c>
      <c r="D27" s="42" t="s">
        <v>28</v>
      </c>
      <c r="E27" s="1" t="s">
        <v>31</v>
      </c>
      <c r="F27" s="1" t="s">
        <v>31</v>
      </c>
      <c r="G27" s="43">
        <f>SUM(G28:G29)</f>
        <v>36</v>
      </c>
    </row>
    <row r="28" spans="1:7" x14ac:dyDescent="0.35">
      <c r="A28" s="44"/>
      <c r="B28" s="44" t="s">
        <v>137</v>
      </c>
      <c r="C28" s="45" t="s">
        <v>138</v>
      </c>
      <c r="D28" s="45" t="s">
        <v>139</v>
      </c>
      <c r="E28" s="45"/>
      <c r="F28" s="45"/>
      <c r="G28" s="46"/>
    </row>
    <row r="29" spans="1:7" x14ac:dyDescent="0.35">
      <c r="A29" s="47" t="s">
        <v>140</v>
      </c>
      <c r="B29" s="47"/>
      <c r="C29" s="48">
        <v>12</v>
      </c>
      <c r="D29" s="48">
        <v>3</v>
      </c>
      <c r="E29" s="48"/>
      <c r="F29" s="48"/>
      <c r="G29" s="48">
        <f>PRODUCT(C29:F29)</f>
        <v>36</v>
      </c>
    </row>
    <row r="31" spans="1:7" x14ac:dyDescent="0.35">
      <c r="B31" t="s">
        <v>134</v>
      </c>
      <c r="C31" s="39" t="s">
        <v>6</v>
      </c>
      <c r="D31" s="40" t="s">
        <v>7</v>
      </c>
      <c r="E31" s="39" t="s">
        <v>8</v>
      </c>
    </row>
    <row r="32" spans="1:7" x14ac:dyDescent="0.35">
      <c r="B32" t="s">
        <v>134</v>
      </c>
      <c r="C32" s="39" t="s">
        <v>9</v>
      </c>
      <c r="D32" s="40" t="s">
        <v>41</v>
      </c>
      <c r="E32" s="39" t="s">
        <v>42</v>
      </c>
    </row>
    <row r="34" spans="1:7" ht="45" customHeight="1" x14ac:dyDescent="0.35">
      <c r="A34" s="41" t="s">
        <v>143</v>
      </c>
      <c r="B34" s="41" t="s">
        <v>136</v>
      </c>
      <c r="C34" s="41" t="s">
        <v>30</v>
      </c>
      <c r="D34" s="42" t="s">
        <v>28</v>
      </c>
      <c r="E34" s="1" t="s">
        <v>31</v>
      </c>
      <c r="F34" s="1" t="s">
        <v>31</v>
      </c>
      <c r="G34" s="43">
        <f>SUM(G35:G36)</f>
        <v>36</v>
      </c>
    </row>
    <row r="35" spans="1:7" x14ac:dyDescent="0.35">
      <c r="A35" s="44"/>
      <c r="B35" s="44" t="s">
        <v>137</v>
      </c>
      <c r="C35" s="45" t="s">
        <v>138</v>
      </c>
      <c r="D35" s="45" t="s">
        <v>139</v>
      </c>
      <c r="E35" s="45"/>
      <c r="F35" s="45"/>
      <c r="G35" s="46"/>
    </row>
    <row r="36" spans="1:7" x14ac:dyDescent="0.35">
      <c r="A36" s="47" t="s">
        <v>140</v>
      </c>
      <c r="B36" s="47"/>
      <c r="C36" s="48">
        <v>12</v>
      </c>
      <c r="D36" s="48">
        <v>3</v>
      </c>
      <c r="E36" s="48"/>
      <c r="F36" s="48"/>
      <c r="G36" s="48">
        <f>PRODUCT(C36:F36)</f>
        <v>36</v>
      </c>
    </row>
    <row r="38" spans="1:7" x14ac:dyDescent="0.35">
      <c r="B38" t="s">
        <v>134</v>
      </c>
      <c r="C38" s="39" t="s">
        <v>6</v>
      </c>
      <c r="D38" s="40" t="s">
        <v>7</v>
      </c>
      <c r="E38" s="39" t="s">
        <v>8</v>
      </c>
    </row>
    <row r="39" spans="1:7" x14ac:dyDescent="0.35">
      <c r="B39" t="s">
        <v>134</v>
      </c>
      <c r="C39" s="39" t="s">
        <v>9</v>
      </c>
      <c r="D39" s="40" t="s">
        <v>44</v>
      </c>
      <c r="E39" s="39" t="s">
        <v>45</v>
      </c>
    </row>
    <row r="41" spans="1:7" ht="45" customHeight="1" x14ac:dyDescent="0.35">
      <c r="A41" s="41" t="s">
        <v>144</v>
      </c>
      <c r="B41" s="41" t="s">
        <v>136</v>
      </c>
      <c r="C41" s="41" t="s">
        <v>30</v>
      </c>
      <c r="D41" s="42" t="s">
        <v>28</v>
      </c>
      <c r="E41" s="1" t="s">
        <v>31</v>
      </c>
      <c r="F41" s="1" t="s">
        <v>31</v>
      </c>
      <c r="G41" s="43">
        <f>SUM(G42:G43)</f>
        <v>42</v>
      </c>
    </row>
    <row r="42" spans="1:7" x14ac:dyDescent="0.35">
      <c r="A42" s="44"/>
      <c r="B42" s="44" t="s">
        <v>137</v>
      </c>
      <c r="C42" s="45" t="s">
        <v>138</v>
      </c>
      <c r="D42" s="45" t="s">
        <v>139</v>
      </c>
      <c r="E42" s="45"/>
      <c r="F42" s="45"/>
      <c r="G42" s="46"/>
    </row>
    <row r="43" spans="1:7" x14ac:dyDescent="0.35">
      <c r="A43" s="47" t="s">
        <v>140</v>
      </c>
      <c r="B43" s="47"/>
      <c r="C43" s="48">
        <v>14</v>
      </c>
      <c r="D43" s="48">
        <v>3</v>
      </c>
      <c r="E43" s="48"/>
      <c r="F43" s="48"/>
      <c r="G43" s="48">
        <f>PRODUCT(C43:F43)</f>
        <v>42</v>
      </c>
    </row>
  </sheetData>
  <sheetProtection sheet="1"/>
  <mergeCells count="10">
    <mergeCell ref="E13:F13"/>
    <mergeCell ref="E20:F20"/>
    <mergeCell ref="E27:F27"/>
    <mergeCell ref="E34:F34"/>
    <mergeCell ref="E41:F41"/>
    <mergeCell ref="E1:H1"/>
    <mergeCell ref="E2:H2"/>
    <mergeCell ref="E3:H3"/>
    <mergeCell ref="E4:H4"/>
    <mergeCell ref="C6:G6"/>
  </mergeCells>
  <pageMargins left="0.75" right="0.75" top="0.75" bottom="0.5" header="0.5" footer="0.7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df85d51-b87f-407c-bff4-696e2e1b50a6">
      <Terms xmlns="http://schemas.microsoft.com/office/infopath/2007/PartnerControls"/>
    </lcf76f155ced4ddcb4097134ff3c332f>
    <Data xmlns="fdf85d51-b87f-407c-bff4-696e2e1b50a6" xsi:nil="true"/>
    <TaxCatchAll xmlns="51443532-3197-41a3-bd6a-596533c5552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2BAAE5848AFAA47B2D23917152A6486" ma:contentTypeVersion="20" ma:contentTypeDescription="Create a new document." ma:contentTypeScope="" ma:versionID="f7cc83413f82898543cb984bd0a3d2ce">
  <xsd:schema xmlns:xsd="http://www.w3.org/2001/XMLSchema" xmlns:xs="http://www.w3.org/2001/XMLSchema" xmlns:p="http://schemas.microsoft.com/office/2006/metadata/properties" xmlns:ns2="fdf85d51-b87f-407c-bff4-696e2e1b50a6" xmlns:ns3="51443532-3197-41a3-bd6a-596533c55523" targetNamespace="http://schemas.microsoft.com/office/2006/metadata/properties" ma:root="true" ma:fieldsID="8223d8a328897128bbcf0c1aec4ce6f7" ns2:_="" ns3:_="">
    <xsd:import namespace="fdf85d51-b87f-407c-bff4-696e2e1b50a6"/>
    <xsd:import namespace="51443532-3197-41a3-bd6a-596533c5552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Data"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f85d51-b87f-407c-bff4-696e2e1b50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Data" ma:index="19" nillable="true" ma:displayName="Data" ma:format="DateOnly" ma:indexed="true" ma:internalName="Data">
      <xsd:simpleType>
        <xsd:restriction base="dms:DateTime"/>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07876ccc-dcb5-4d3d-9a25-d63efab1e8a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443532-3197-41a3-bd6a-596533c5552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e735697-5bcd-4b9f-a0a7-0c2f7196ce4f}" ma:internalName="TaxCatchAll" ma:showField="CatchAllData" ma:web="51443532-3197-41a3-bd6a-596533c555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87463A-3EFD-4BB0-937F-3A0414767676}">
  <ds:schemaRefs>
    <ds:schemaRef ds:uri="http://schemas.microsoft.com/office/2006/metadata/properties"/>
    <ds:schemaRef ds:uri="http://schemas.microsoft.com/office/infopath/2007/PartnerControls"/>
    <ds:schemaRef ds:uri="fdf85d51-b87f-407c-bff4-696e2e1b50a6"/>
    <ds:schemaRef ds:uri="51443532-3197-41a3-bd6a-596533c55523"/>
  </ds:schemaRefs>
</ds:datastoreItem>
</file>

<file path=customXml/itemProps2.xml><?xml version="1.0" encoding="utf-8"?>
<ds:datastoreItem xmlns:ds="http://schemas.openxmlformats.org/officeDocument/2006/customXml" ds:itemID="{2836B4EA-5522-45E3-86D9-88BDD069304A}">
  <ds:schemaRefs>
    <ds:schemaRef ds:uri="http://schemas.microsoft.com/sharepoint/v3/contenttype/forms"/>
  </ds:schemaRefs>
</ds:datastoreItem>
</file>

<file path=customXml/itemProps3.xml><?xml version="1.0" encoding="utf-8"?>
<ds:datastoreItem xmlns:ds="http://schemas.openxmlformats.org/officeDocument/2006/customXml" ds:itemID="{C8433C69-BDD5-4572-8360-69BFC3D17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f85d51-b87f-407c-bff4-696e2e1b50a6"/>
    <ds:schemaRef ds:uri="51443532-3197-41a3-bd6a-596533c555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4</vt:i4>
      </vt:variant>
    </vt:vector>
  </HeadingPairs>
  <TitlesOfParts>
    <vt:vector size="4" baseType="lpstr">
      <vt:lpstr>T-PRES</vt:lpstr>
      <vt:lpstr>T-APU</vt:lpstr>
      <vt:lpstr>T-SMP</vt:lpstr>
      <vt:lpstr>T-DIM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Prat, Elisabet</cp:lastModifiedBy>
  <dcterms:created xsi:type="dcterms:W3CDTF">2025-04-28T09:35:11Z</dcterms:created>
  <dcterms:modified xsi:type="dcterms:W3CDTF">2025-04-30T07:25:01Z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0x01010092BAAE5848AFAA47B2D23917152A6486</vt:lpwstr>
  </property>
</Properties>
</file>