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Hoja1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<sst xmlns="http://schemas.openxmlformats.org/spreadsheetml/2006/main" count="183" uniqueCount="67">
  <si>
    <t xml:space="preserve">Preus unitaris</t>
  </si>
  <si>
    <t xml:space="preserve">Preu unitari ofert</t>
  </si>
  <si>
    <t xml:space="preserve">Lot 1: Digitalització de documentació textual i gràfica</t>
  </si>
  <si>
    <t xml:space="preserve">Quantitats Lot 1</t>
  </si>
  <si>
    <t xml:space="preserve">Mides document original</t>
  </si>
  <si>
    <t xml:space="preserve">Resolució</t>
  </si>
  <si>
    <t xml:space="preserve">Profunditat</t>
  </si>
  <si>
    <t xml:space="preserve">Format</t>
  </si>
  <si>
    <t xml:space="preserve">Compressió</t>
  </si>
  <si>
    <t xml:space="preserve">Preu unitari</t>
  </si>
  <si>
    <t xml:space="preserve">Nombre cares</t>
  </si>
  <si>
    <t xml:space="preserve">Import</t>
  </si>
  <si>
    <t xml:space="preserve">Documents textuals</t>
  </si>
  <si>
    <t xml:space="preserve">A3 (42 x 29,7 cm)</t>
  </si>
  <si>
    <t xml:space="preserve">300 ppp</t>
  </si>
  <si>
    <t xml:space="preserve">8 bits/ 24 bits</t>
  </si>
  <si>
    <t xml:space="preserve">TIFF / JPG / PDF amb OCR</t>
  </si>
  <si>
    <t xml:space="preserve">Sense compressió</t>
  </si>
  <si>
    <t xml:space="preserve">A4 (29,7 x 21 cm)</t>
  </si>
  <si>
    <t xml:space="preserve">A5 (21 x 14,8 cm)</t>
  </si>
  <si>
    <t xml:space="preserve">Documents gràfics (Cartells i plànols)</t>
  </si>
  <si>
    <t xml:space="preserve">A0   (118,9 x 84,1cm)</t>
  </si>
  <si>
    <t xml:space="preserve">A1   (84,1 x 59,4 cm )</t>
  </si>
  <si>
    <t xml:space="preserve">A2   (59,4 x 42 cm)</t>
  </si>
  <si>
    <t xml:space="preserve">A3   (42 x 29,7 cm)</t>
  </si>
  <si>
    <t xml:space="preserve">A4   (29,7 x 21 cm)</t>
  </si>
  <si>
    <t xml:space="preserve">A5   (21 x 14,8 cm)</t>
  </si>
  <si>
    <t xml:space="preserve">Lot 2: Digitalització d’imatge fixa i audiovisuals</t>
  </si>
  <si>
    <t xml:space="preserve">Quantitats Lot 2</t>
  </si>
  <si>
    <t xml:space="preserve">Imatge fixa</t>
  </si>
  <si>
    <t xml:space="preserve">Fotografies en paper</t>
  </si>
  <si>
    <t xml:space="preserve">400 ppp</t>
  </si>
  <si>
    <t xml:space="preserve">TIFF / JPG</t>
  </si>
  <si>
    <t xml:space="preserve">20 x 30 cm</t>
  </si>
  <si>
    <t xml:space="preserve">600 ppp</t>
  </si>
  <si>
    <t xml:space="preserve">15 x 20 cm</t>
  </si>
  <si>
    <t xml:space="preserve">800 ppp</t>
  </si>
  <si>
    <t xml:space="preserve">13 x 18 cm</t>
  </si>
  <si>
    <t xml:space="preserve">1.200 ppp</t>
  </si>
  <si>
    <t xml:space="preserve">10 x 15 cm</t>
  </si>
  <si>
    <t xml:space="preserve">9 x 13  cm i inferior</t>
  </si>
  <si>
    <t xml:space="preserve">Diapositives</t>
  </si>
  <si>
    <t xml:space="preserve">35mm</t>
  </si>
  <si>
    <t xml:space="preserve">120 mm</t>
  </si>
  <si>
    <t xml:space="preserve">Negatius</t>
  </si>
  <si>
    <t xml:space="preserve">Plaques de vidre</t>
  </si>
  <si>
    <t xml:space="preserve">Estereoscòpiques</t>
  </si>
  <si>
    <t xml:space="preserve">Documents audiovisuals</t>
  </si>
  <si>
    <t xml:space="preserve">Tipus</t>
  </si>
  <si>
    <t xml:space="preserve">Captura</t>
  </si>
  <si>
    <t xml:space="preserve">Preu unitari per hora</t>
  </si>
  <si>
    <t xml:space="preserve">Super 8</t>
  </si>
  <si>
    <t xml:space="preserve">Captura en HD</t>
  </si>
  <si>
    <t xml:space="preserve">AVI / MP4</t>
  </si>
  <si>
    <t xml:space="preserve">VHS/Super VHS</t>
  </si>
  <si>
    <t xml:space="preserve">Betamax</t>
  </si>
  <si>
    <t xml:space="preserve">Video8/Hi/, MiniDV/VHSCS/</t>
  </si>
  <si>
    <t xml:space="preserve">U-Matic LB/HB /SP</t>
  </si>
  <si>
    <t xml:space="preserve">Betacam SP/SX/Digital</t>
  </si>
  <si>
    <t xml:space="preserve">DVCam / DVCPro / HDV</t>
  </si>
  <si>
    <t xml:space="preserve">Subtotal Lot 1</t>
  </si>
  <si>
    <t xml:space="preserve">IVA (21%) Lot 1</t>
  </si>
  <si>
    <t xml:space="preserve">Total Lot 1</t>
  </si>
  <si>
    <t xml:space="preserve">Subtotal Lot 2</t>
  </si>
  <si>
    <t xml:space="preserve">IVA (21%) Lot 2</t>
  </si>
  <si>
    <t xml:space="preserve">Total Lot 2</t>
  </si>
  <si>
    <t xml:space="preserve">Total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</si>
</sst>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#,##0.00\ [$€-C0A];[RED]\-#,##0.00\ [$€-C0A]"/>
    <numFmt numFmtId="166" formatCode="#,##0.00"/>
  </numFmts>
  <fonts count="7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sz val="10"/>
      <color rgb="FFC9211E"/>
      <name val="Arial"/>
      <family val="2"/>
      <charset val="1"/>
    </font>
    <font>
      <sz val="10"/>
      <color rgb="FF00000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EEEEEE"/>
        <bgColor rgb="FFFFFFCC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4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2" borderId="1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5" fontId="0" fillId="0" borderId="1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5" fontId="0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5" fontId="0" fillId="0" borderId="1" xfId="0" applyFont="true" applyBorder="true" applyAlignment="true" applyProtection="true">
      <alignment horizontal="general" vertical="top" textRotation="0" wrapText="false" indent="0" shrinkToFit="false"/>
      <protection locked="false" hidden="false"/>
    </xf>
    <xf numFmtId="165" fontId="0" fillId="2" borderId="1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0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5" fontId="4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6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EEEEEE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9211E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MJ53"/>
  <sheetViews>
    <sheetView showFormulas="false" showGridLines="true" showRowColHeaders="true" showZeros="true" rightToLeft="false" tabSelected="true" showOutlineSymbols="true" defaultGridColor="true" view="normal" topLeftCell="A1" colorId="64" zoomScale="120" zoomScaleNormal="120" zoomScalePageLayoutView="100" workbookViewId="0">
      <selection pane="topLeft" activeCell="I10" activeCellId="0" sqref="I10"/>
    </sheetView>
  </sheetViews>
  <sheetFormatPr defaultColWidth="11.55078125" defaultRowHeight="12.8" zeroHeight="false" outlineLevelRow="0" outlineLevelCol="0"/>
  <cols>
    <col collapsed="false" customWidth="true" hidden="false" outlineLevel="0" max="1" min="1" style="1" width="19.94"/>
    <col collapsed="false" customWidth="false" hidden="false" outlineLevel="0" max="3" min="2" style="2" width="11.54"/>
    <col collapsed="false" customWidth="true" hidden="false" outlineLevel="0" max="4" min="4" style="2" width="27.88"/>
    <col collapsed="false" customWidth="false" hidden="false" outlineLevel="0" max="6" min="5" style="2" width="11.54"/>
    <col collapsed="false" customWidth="true" hidden="false" outlineLevel="0" max="7" min="7" style="1" width="8.67"/>
    <col collapsed="false" customWidth="true" hidden="false" outlineLevel="0" max="8" min="8" style="1" width="10.88"/>
    <col collapsed="false" customWidth="false" hidden="false" outlineLevel="0" max="1022" min="9" style="2" width="11.54"/>
  </cols>
  <sheetData>
    <row r="1" customFormat="false" ht="23.85" hidden="false" customHeight="true" outlineLevel="0" collapsed="false">
      <c r="A1" s="3" t="s">
        <v>0</v>
      </c>
      <c r="B1" s="3"/>
      <c r="C1" s="3"/>
      <c r="D1" s="3"/>
      <c r="E1" s="3"/>
      <c r="F1" s="3"/>
      <c r="G1" s="4"/>
      <c r="H1" s="4"/>
      <c r="I1" s="5" t="s">
        <v>1</v>
      </c>
    </row>
    <row r="2" customFormat="false" ht="12.8" hidden="false" customHeight="true" outlineLevel="0" collapsed="false">
      <c r="A2" s="6" t="s">
        <v>2</v>
      </c>
      <c r="B2" s="6"/>
      <c r="C2" s="6"/>
      <c r="D2" s="6"/>
      <c r="E2" s="6"/>
      <c r="F2" s="6"/>
      <c r="G2" s="7" t="s">
        <v>3</v>
      </c>
      <c r="H2" s="7"/>
      <c r="I2" s="8"/>
    </row>
    <row r="3" customFormat="false" ht="23.6" hidden="false" customHeight="true" outlineLevel="0" collapsed="false">
      <c r="A3" s="9" t="s">
        <v>4</v>
      </c>
      <c r="B3" s="10" t="s">
        <v>5</v>
      </c>
      <c r="C3" s="10" t="s">
        <v>6</v>
      </c>
      <c r="D3" s="10" t="s">
        <v>7</v>
      </c>
      <c r="E3" s="10" t="s">
        <v>8</v>
      </c>
      <c r="F3" s="10" t="s">
        <v>9</v>
      </c>
      <c r="G3" s="5" t="s">
        <v>10</v>
      </c>
      <c r="H3" s="5" t="s">
        <v>11</v>
      </c>
      <c r="I3" s="11"/>
    </row>
    <row r="4" customFormat="false" ht="12.8" hidden="false" customHeight="true" outlineLevel="0" collapsed="false">
      <c r="A4" s="5" t="s">
        <v>12</v>
      </c>
      <c r="B4" s="5"/>
      <c r="C4" s="5"/>
      <c r="D4" s="5"/>
      <c r="E4" s="5"/>
      <c r="F4" s="12"/>
      <c r="G4" s="13"/>
      <c r="H4" s="13"/>
      <c r="I4" s="11"/>
    </row>
    <row r="5" customFormat="false" ht="12.8" hidden="false" customHeight="false" outlineLevel="0" collapsed="false">
      <c r="A5" s="13" t="s">
        <v>13</v>
      </c>
      <c r="B5" s="14" t="s">
        <v>14</v>
      </c>
      <c r="C5" s="14" t="s">
        <v>15</v>
      </c>
      <c r="D5" s="15" t="s">
        <v>16</v>
      </c>
      <c r="E5" s="12" t="s">
        <v>17</v>
      </c>
      <c r="F5" s="11" t="n">
        <v>0.4</v>
      </c>
      <c r="G5" s="13" t="n">
        <v>500</v>
      </c>
      <c r="H5" s="16" t="n">
        <f aca="false">G5*F5</f>
        <v>200</v>
      </c>
      <c r="I5" s="17"/>
    </row>
    <row r="6" customFormat="false" ht="12.8" hidden="false" customHeight="false" outlineLevel="0" collapsed="false">
      <c r="A6" s="13" t="s">
        <v>18</v>
      </c>
      <c r="B6" s="14" t="s">
        <v>14</v>
      </c>
      <c r="C6" s="14" t="s">
        <v>15</v>
      </c>
      <c r="D6" s="15" t="s">
        <v>16</v>
      </c>
      <c r="E6" s="12" t="s">
        <v>17</v>
      </c>
      <c r="F6" s="11" t="n">
        <v>0.35</v>
      </c>
      <c r="G6" s="13" t="n">
        <v>3000</v>
      </c>
      <c r="H6" s="16" t="n">
        <f aca="false">G6*F6</f>
        <v>1050</v>
      </c>
      <c r="I6" s="17"/>
    </row>
    <row r="7" customFormat="false" ht="12.8" hidden="false" customHeight="false" outlineLevel="0" collapsed="false">
      <c r="A7" s="13" t="s">
        <v>19</v>
      </c>
      <c r="B7" s="14" t="s">
        <v>14</v>
      </c>
      <c r="C7" s="14" t="s">
        <v>15</v>
      </c>
      <c r="D7" s="15" t="s">
        <v>16</v>
      </c>
      <c r="E7" s="12" t="s">
        <v>17</v>
      </c>
      <c r="F7" s="11" t="n">
        <v>0.3</v>
      </c>
      <c r="G7" s="13" t="n">
        <v>564</v>
      </c>
      <c r="H7" s="16" t="n">
        <f aca="false">G7*F7</f>
        <v>169.2</v>
      </c>
      <c r="I7" s="17"/>
    </row>
    <row r="8" customFormat="false" ht="12.8" hidden="false" customHeight="true" outlineLevel="0" collapsed="false">
      <c r="A8" s="5" t="s">
        <v>20</v>
      </c>
      <c r="B8" s="5"/>
      <c r="C8" s="5"/>
      <c r="D8" s="5"/>
      <c r="E8" s="5"/>
      <c r="F8" s="11"/>
      <c r="G8" s="13"/>
      <c r="H8" s="16"/>
      <c r="I8" s="11"/>
    </row>
    <row r="9" customFormat="false" ht="12.8" hidden="false" customHeight="false" outlineLevel="0" collapsed="false">
      <c r="A9" s="13" t="s">
        <v>21</v>
      </c>
      <c r="B9" s="14" t="s">
        <v>14</v>
      </c>
      <c r="C9" s="14" t="s">
        <v>15</v>
      </c>
      <c r="D9" s="15" t="s">
        <v>16</v>
      </c>
      <c r="E9" s="12" t="s">
        <v>17</v>
      </c>
      <c r="F9" s="11" t="n">
        <v>2</v>
      </c>
      <c r="G9" s="13" t="n">
        <v>40</v>
      </c>
      <c r="H9" s="16" t="n">
        <f aca="false">G9*F9</f>
        <v>80</v>
      </c>
      <c r="I9" s="17"/>
    </row>
    <row r="10" customFormat="false" ht="12.8" hidden="false" customHeight="false" outlineLevel="0" collapsed="false">
      <c r="A10" s="13" t="s">
        <v>22</v>
      </c>
      <c r="B10" s="14" t="s">
        <v>14</v>
      </c>
      <c r="C10" s="14" t="s">
        <v>15</v>
      </c>
      <c r="D10" s="15" t="s">
        <v>16</v>
      </c>
      <c r="E10" s="12" t="s">
        <v>17</v>
      </c>
      <c r="F10" s="11" t="n">
        <v>0.8</v>
      </c>
      <c r="G10" s="13" t="n">
        <v>50</v>
      </c>
      <c r="H10" s="16" t="n">
        <f aca="false">G10*F10</f>
        <v>40</v>
      </c>
      <c r="I10" s="17"/>
    </row>
    <row r="11" customFormat="false" ht="12.8" hidden="false" customHeight="false" outlineLevel="0" collapsed="false">
      <c r="A11" s="13" t="s">
        <v>23</v>
      </c>
      <c r="B11" s="14" t="s">
        <v>14</v>
      </c>
      <c r="C11" s="14" t="s">
        <v>15</v>
      </c>
      <c r="D11" s="15" t="s">
        <v>16</v>
      </c>
      <c r="E11" s="12" t="s">
        <v>17</v>
      </c>
      <c r="F11" s="11" t="n">
        <v>0.6</v>
      </c>
      <c r="G11" s="13" t="n">
        <v>100</v>
      </c>
      <c r="H11" s="16" t="n">
        <f aca="false">G11*F11</f>
        <v>60</v>
      </c>
      <c r="I11" s="17"/>
    </row>
    <row r="12" customFormat="false" ht="12.8" hidden="false" customHeight="false" outlineLevel="0" collapsed="false">
      <c r="A12" s="13" t="s">
        <v>24</v>
      </c>
      <c r="B12" s="14" t="s">
        <v>14</v>
      </c>
      <c r="C12" s="14" t="s">
        <v>15</v>
      </c>
      <c r="D12" s="15" t="s">
        <v>16</v>
      </c>
      <c r="E12" s="12" t="s">
        <v>17</v>
      </c>
      <c r="F12" s="11" t="n">
        <v>0.4</v>
      </c>
      <c r="G12" s="13" t="n">
        <v>101</v>
      </c>
      <c r="H12" s="16" t="n">
        <f aca="false">G12*F12</f>
        <v>40.4</v>
      </c>
      <c r="I12" s="17"/>
    </row>
    <row r="13" customFormat="false" ht="12.8" hidden="false" customHeight="false" outlineLevel="0" collapsed="false">
      <c r="A13" s="13" t="s">
        <v>25</v>
      </c>
      <c r="B13" s="14" t="s">
        <v>14</v>
      </c>
      <c r="C13" s="14" t="s">
        <v>15</v>
      </c>
      <c r="D13" s="15" t="s">
        <v>16</v>
      </c>
      <c r="E13" s="12" t="s">
        <v>17</v>
      </c>
      <c r="F13" s="11" t="n">
        <v>0.35</v>
      </c>
      <c r="G13" s="13" t="n">
        <v>20</v>
      </c>
      <c r="H13" s="16" t="n">
        <f aca="false">G13*F13</f>
        <v>7</v>
      </c>
      <c r="I13" s="17"/>
    </row>
    <row r="14" customFormat="false" ht="12.8" hidden="false" customHeight="true" outlineLevel="0" collapsed="false">
      <c r="A14" s="13" t="s">
        <v>26</v>
      </c>
      <c r="B14" s="14" t="s">
        <v>14</v>
      </c>
      <c r="C14" s="14" t="s">
        <v>15</v>
      </c>
      <c r="D14" s="15" t="s">
        <v>16</v>
      </c>
      <c r="E14" s="12" t="s">
        <v>17</v>
      </c>
      <c r="F14" s="11" t="n">
        <v>0.3</v>
      </c>
      <c r="G14" s="13" t="n">
        <v>20</v>
      </c>
      <c r="H14" s="16" t="n">
        <f aca="false">G14*F14</f>
        <v>6</v>
      </c>
      <c r="I14" s="17"/>
    </row>
    <row r="15" customFormat="false" ht="12.8" hidden="false" customHeight="false" outlineLevel="0" collapsed="false">
      <c r="A15" s="13"/>
      <c r="B15" s="12"/>
      <c r="C15" s="12"/>
      <c r="D15" s="12"/>
      <c r="E15" s="12"/>
      <c r="F15" s="12"/>
      <c r="G15" s="13"/>
      <c r="H15" s="13"/>
      <c r="I15" s="11"/>
    </row>
    <row r="16" customFormat="false" ht="12.8" hidden="false" customHeight="true" outlineLevel="0" collapsed="false">
      <c r="A16" s="6" t="s">
        <v>27</v>
      </c>
      <c r="B16" s="6"/>
      <c r="C16" s="6"/>
      <c r="D16" s="6"/>
      <c r="E16" s="6"/>
      <c r="F16" s="6"/>
      <c r="G16" s="7" t="s">
        <v>28</v>
      </c>
      <c r="H16" s="7"/>
      <c r="I16" s="18"/>
    </row>
    <row r="17" customFormat="false" ht="12.8" hidden="false" customHeight="false" outlineLevel="0" collapsed="false">
      <c r="A17" s="5" t="s">
        <v>29</v>
      </c>
      <c r="B17" s="12"/>
      <c r="C17" s="12"/>
      <c r="D17" s="12"/>
      <c r="E17" s="12"/>
      <c r="F17" s="12"/>
      <c r="G17" s="13"/>
      <c r="H17" s="13"/>
      <c r="I17" s="11"/>
    </row>
    <row r="18" s="1" customFormat="true" ht="25.45" hidden="false" customHeight="true" outlineLevel="0" collapsed="false">
      <c r="A18" s="9" t="s">
        <v>4</v>
      </c>
      <c r="B18" s="9" t="s">
        <v>5</v>
      </c>
      <c r="C18" s="9" t="s">
        <v>6</v>
      </c>
      <c r="D18" s="9" t="s">
        <v>7</v>
      </c>
      <c r="E18" s="9" t="s">
        <v>8</v>
      </c>
      <c r="F18" s="9" t="s">
        <v>9</v>
      </c>
      <c r="G18" s="13"/>
      <c r="H18" s="13"/>
      <c r="I18" s="16"/>
      <c r="AMI18" s="0"/>
      <c r="AMJ18" s="0"/>
    </row>
    <row r="19" customFormat="false" ht="12.8" hidden="false" customHeight="true" outlineLevel="0" collapsed="false">
      <c r="A19" s="5" t="s">
        <v>30</v>
      </c>
      <c r="B19" s="5"/>
      <c r="C19" s="5"/>
      <c r="D19" s="5"/>
      <c r="E19" s="5"/>
      <c r="F19" s="12"/>
      <c r="G19" s="13"/>
      <c r="H19" s="13"/>
      <c r="I19" s="11"/>
    </row>
    <row r="20" customFormat="false" ht="12.8" hidden="false" customHeight="false" outlineLevel="0" collapsed="false">
      <c r="A20" s="13" t="s">
        <v>25</v>
      </c>
      <c r="B20" s="14" t="s">
        <v>31</v>
      </c>
      <c r="C20" s="14" t="s">
        <v>15</v>
      </c>
      <c r="D20" s="15" t="s">
        <v>32</v>
      </c>
      <c r="E20" s="12" t="s">
        <v>17</v>
      </c>
      <c r="F20" s="11" t="n">
        <v>0.4</v>
      </c>
      <c r="G20" s="13" t="n">
        <v>15</v>
      </c>
      <c r="H20" s="16" t="n">
        <f aca="false">G20*F20</f>
        <v>6</v>
      </c>
      <c r="I20" s="17"/>
    </row>
    <row r="21" customFormat="false" ht="12.8" hidden="false" customHeight="false" outlineLevel="0" collapsed="false">
      <c r="A21" s="13" t="s">
        <v>33</v>
      </c>
      <c r="B21" s="14" t="s">
        <v>34</v>
      </c>
      <c r="C21" s="14" t="s">
        <v>15</v>
      </c>
      <c r="D21" s="15" t="s">
        <v>32</v>
      </c>
      <c r="E21" s="12" t="s">
        <v>17</v>
      </c>
      <c r="F21" s="11" t="n">
        <v>0.4</v>
      </c>
      <c r="G21" s="13" t="n">
        <v>100</v>
      </c>
      <c r="H21" s="16" t="n">
        <f aca="false">G21*F21</f>
        <v>40</v>
      </c>
      <c r="I21" s="17"/>
    </row>
    <row r="22" customFormat="false" ht="12.8" hidden="false" customHeight="false" outlineLevel="0" collapsed="false">
      <c r="A22" s="13" t="s">
        <v>35</v>
      </c>
      <c r="B22" s="14" t="s">
        <v>36</v>
      </c>
      <c r="C22" s="14" t="s">
        <v>15</v>
      </c>
      <c r="D22" s="15" t="s">
        <v>32</v>
      </c>
      <c r="E22" s="12" t="s">
        <v>17</v>
      </c>
      <c r="F22" s="11" t="n">
        <v>0.4</v>
      </c>
      <c r="G22" s="13" t="n">
        <v>500</v>
      </c>
      <c r="H22" s="16" t="n">
        <f aca="false">G22*F22</f>
        <v>200</v>
      </c>
      <c r="I22" s="17"/>
    </row>
    <row r="23" customFormat="false" ht="12.8" hidden="false" customHeight="false" outlineLevel="0" collapsed="false">
      <c r="A23" s="13" t="s">
        <v>37</v>
      </c>
      <c r="B23" s="14" t="s">
        <v>38</v>
      </c>
      <c r="C23" s="14" t="s">
        <v>15</v>
      </c>
      <c r="D23" s="15" t="s">
        <v>32</v>
      </c>
      <c r="E23" s="12" t="s">
        <v>17</v>
      </c>
      <c r="F23" s="11" t="n">
        <v>0.4</v>
      </c>
      <c r="G23" s="13" t="n">
        <v>740</v>
      </c>
      <c r="H23" s="16" t="n">
        <f aca="false">G23*F23</f>
        <v>296</v>
      </c>
      <c r="I23" s="17"/>
    </row>
    <row r="24" customFormat="false" ht="12.8" hidden="false" customHeight="false" outlineLevel="0" collapsed="false">
      <c r="A24" s="13" t="s">
        <v>39</v>
      </c>
      <c r="B24" s="14" t="s">
        <v>38</v>
      </c>
      <c r="C24" s="14" t="s">
        <v>15</v>
      </c>
      <c r="D24" s="15" t="s">
        <v>32</v>
      </c>
      <c r="E24" s="12" t="s">
        <v>17</v>
      </c>
      <c r="F24" s="11" t="n">
        <v>0.4</v>
      </c>
      <c r="G24" s="13" t="n">
        <v>500</v>
      </c>
      <c r="H24" s="16" t="n">
        <f aca="false">G24*F24</f>
        <v>200</v>
      </c>
      <c r="I24" s="17"/>
    </row>
    <row r="25" customFormat="false" ht="12.8" hidden="false" customHeight="false" outlineLevel="0" collapsed="false">
      <c r="A25" s="13" t="s">
        <v>40</v>
      </c>
      <c r="B25" s="14" t="s">
        <v>38</v>
      </c>
      <c r="C25" s="14" t="s">
        <v>15</v>
      </c>
      <c r="D25" s="15" t="s">
        <v>32</v>
      </c>
      <c r="E25" s="12" t="s">
        <v>17</v>
      </c>
      <c r="F25" s="11" t="n">
        <v>0.4</v>
      </c>
      <c r="G25" s="13" t="n">
        <v>500</v>
      </c>
      <c r="H25" s="16" t="n">
        <f aca="false">G25*F25</f>
        <v>200</v>
      </c>
      <c r="I25" s="17"/>
    </row>
    <row r="26" customFormat="false" ht="12.8" hidden="false" customHeight="true" outlineLevel="0" collapsed="false">
      <c r="A26" s="5" t="s">
        <v>41</v>
      </c>
      <c r="B26" s="5"/>
      <c r="C26" s="5"/>
      <c r="D26" s="5"/>
      <c r="E26" s="5"/>
      <c r="F26" s="11"/>
      <c r="G26" s="13"/>
      <c r="H26" s="16" t="n">
        <f aca="false">G26*F26</f>
        <v>0</v>
      </c>
      <c r="I26" s="17"/>
    </row>
    <row r="27" customFormat="false" ht="12.8" hidden="false" customHeight="false" outlineLevel="0" collapsed="false">
      <c r="A27" s="13" t="s">
        <v>42</v>
      </c>
      <c r="B27" s="14" t="s">
        <v>38</v>
      </c>
      <c r="C27" s="14" t="s">
        <v>15</v>
      </c>
      <c r="D27" s="15" t="s">
        <v>32</v>
      </c>
      <c r="E27" s="12" t="s">
        <v>17</v>
      </c>
      <c r="F27" s="11" t="n">
        <v>0.4</v>
      </c>
      <c r="G27" s="13" t="n">
        <v>200</v>
      </c>
      <c r="H27" s="16" t="n">
        <f aca="false">G27*F27</f>
        <v>80</v>
      </c>
      <c r="I27" s="17"/>
    </row>
    <row r="28" customFormat="false" ht="12.8" hidden="false" customHeight="false" outlineLevel="0" collapsed="false">
      <c r="A28" s="13" t="s">
        <v>43</v>
      </c>
      <c r="B28" s="14" t="s">
        <v>38</v>
      </c>
      <c r="C28" s="14" t="s">
        <v>15</v>
      </c>
      <c r="D28" s="15" t="s">
        <v>32</v>
      </c>
      <c r="E28" s="12" t="s">
        <v>17</v>
      </c>
      <c r="F28" s="11" t="n">
        <v>0.4</v>
      </c>
      <c r="G28" s="13" t="n">
        <v>95</v>
      </c>
      <c r="H28" s="16" t="n">
        <f aca="false">G28*F28</f>
        <v>38</v>
      </c>
      <c r="I28" s="17"/>
    </row>
    <row r="29" customFormat="false" ht="12.8" hidden="false" customHeight="false" outlineLevel="0" collapsed="false">
      <c r="A29" s="5" t="s">
        <v>44</v>
      </c>
      <c r="B29" s="14"/>
      <c r="C29" s="14"/>
      <c r="D29" s="15"/>
      <c r="E29" s="12"/>
      <c r="F29" s="11"/>
      <c r="G29" s="13"/>
      <c r="H29" s="16"/>
      <c r="I29" s="11"/>
    </row>
    <row r="30" customFormat="false" ht="12.8" hidden="false" customHeight="false" outlineLevel="0" collapsed="false">
      <c r="A30" s="13" t="s">
        <v>42</v>
      </c>
      <c r="B30" s="14" t="s">
        <v>38</v>
      </c>
      <c r="C30" s="14" t="s">
        <v>15</v>
      </c>
      <c r="D30" s="15" t="s">
        <v>32</v>
      </c>
      <c r="E30" s="12" t="s">
        <v>17</v>
      </c>
      <c r="F30" s="11" t="n">
        <v>0.3</v>
      </c>
      <c r="G30" s="13" t="n">
        <v>500</v>
      </c>
      <c r="H30" s="16" t="n">
        <f aca="false">G30*F30</f>
        <v>150</v>
      </c>
      <c r="I30" s="17"/>
    </row>
    <row r="31" customFormat="false" ht="12.8" hidden="false" customHeight="false" outlineLevel="0" collapsed="false">
      <c r="A31" s="5" t="s">
        <v>45</v>
      </c>
      <c r="B31" s="14"/>
      <c r="C31" s="14"/>
      <c r="D31" s="15"/>
      <c r="E31" s="12"/>
      <c r="F31" s="11"/>
      <c r="G31" s="13"/>
      <c r="H31" s="16"/>
      <c r="I31" s="11"/>
    </row>
    <row r="32" customFormat="false" ht="12.8" hidden="false" customHeight="false" outlineLevel="0" collapsed="false">
      <c r="A32" s="13" t="s">
        <v>35</v>
      </c>
      <c r="B32" s="14" t="s">
        <v>36</v>
      </c>
      <c r="C32" s="14" t="s">
        <v>15</v>
      </c>
      <c r="D32" s="15" t="s">
        <v>32</v>
      </c>
      <c r="E32" s="12" t="s">
        <v>17</v>
      </c>
      <c r="F32" s="11" t="n">
        <v>0.4</v>
      </c>
      <c r="G32" s="13" t="n">
        <v>10</v>
      </c>
      <c r="H32" s="16" t="n">
        <f aca="false">G32*F32</f>
        <v>4</v>
      </c>
      <c r="I32" s="17"/>
    </row>
    <row r="33" customFormat="false" ht="12.8" hidden="false" customHeight="false" outlineLevel="0" collapsed="false">
      <c r="A33" s="13" t="s">
        <v>37</v>
      </c>
      <c r="B33" s="14" t="s">
        <v>38</v>
      </c>
      <c r="C33" s="14" t="s">
        <v>15</v>
      </c>
      <c r="D33" s="15" t="s">
        <v>32</v>
      </c>
      <c r="E33" s="12" t="s">
        <v>17</v>
      </c>
      <c r="F33" s="11" t="n">
        <v>0.4</v>
      </c>
      <c r="G33" s="13" t="n">
        <v>10</v>
      </c>
      <c r="H33" s="16" t="n">
        <f aca="false">G33*F33</f>
        <v>4</v>
      </c>
      <c r="I33" s="17"/>
    </row>
    <row r="34" customFormat="false" ht="12.8" hidden="false" customHeight="false" outlineLevel="0" collapsed="false">
      <c r="A34" s="13" t="s">
        <v>39</v>
      </c>
      <c r="B34" s="14" t="s">
        <v>38</v>
      </c>
      <c r="C34" s="14" t="s">
        <v>15</v>
      </c>
      <c r="D34" s="15" t="s">
        <v>32</v>
      </c>
      <c r="E34" s="12" t="s">
        <v>17</v>
      </c>
      <c r="F34" s="11" t="n">
        <v>0.4</v>
      </c>
      <c r="G34" s="13" t="n">
        <v>10</v>
      </c>
      <c r="H34" s="16" t="n">
        <f aca="false">G34*F34</f>
        <v>4</v>
      </c>
      <c r="I34" s="17"/>
    </row>
    <row r="35" customFormat="false" ht="12.8" hidden="false" customHeight="false" outlineLevel="0" collapsed="false">
      <c r="A35" s="13" t="s">
        <v>40</v>
      </c>
      <c r="B35" s="14" t="s">
        <v>38</v>
      </c>
      <c r="C35" s="14" t="s">
        <v>15</v>
      </c>
      <c r="D35" s="15" t="s">
        <v>32</v>
      </c>
      <c r="E35" s="12" t="s">
        <v>17</v>
      </c>
      <c r="F35" s="11" t="n">
        <v>0.4</v>
      </c>
      <c r="G35" s="13" t="n">
        <v>10</v>
      </c>
      <c r="H35" s="16" t="n">
        <f aca="false">G35*F35</f>
        <v>4</v>
      </c>
      <c r="I35" s="17"/>
    </row>
    <row r="36" customFormat="false" ht="12.8" hidden="false" customHeight="false" outlineLevel="0" collapsed="false">
      <c r="A36" s="13" t="s">
        <v>46</v>
      </c>
      <c r="B36" s="14" t="s">
        <v>38</v>
      </c>
      <c r="C36" s="14" t="s">
        <v>15</v>
      </c>
      <c r="D36" s="15" t="s">
        <v>32</v>
      </c>
      <c r="E36" s="12" t="s">
        <v>17</v>
      </c>
      <c r="F36" s="11" t="n">
        <v>0.4</v>
      </c>
      <c r="G36" s="13" t="n">
        <v>10</v>
      </c>
      <c r="H36" s="16" t="n">
        <f aca="false">G36*F36</f>
        <v>4</v>
      </c>
      <c r="I36" s="17"/>
    </row>
    <row r="37" customFormat="false" ht="12.8" hidden="false" customHeight="true" outlineLevel="0" collapsed="false">
      <c r="A37" s="19" t="s">
        <v>47</v>
      </c>
      <c r="B37" s="19"/>
      <c r="C37" s="19"/>
      <c r="D37" s="19"/>
      <c r="E37" s="19"/>
      <c r="F37" s="12"/>
      <c r="G37" s="13"/>
      <c r="H37" s="16"/>
      <c r="I37" s="11"/>
    </row>
    <row r="38" customFormat="false" ht="23.85" hidden="false" customHeight="false" outlineLevel="0" collapsed="false">
      <c r="A38" s="5" t="s">
        <v>48</v>
      </c>
      <c r="B38" s="20" t="s">
        <v>49</v>
      </c>
      <c r="C38" s="20" t="s">
        <v>7</v>
      </c>
      <c r="D38" s="20" t="s">
        <v>8</v>
      </c>
      <c r="E38" s="21"/>
      <c r="F38" s="9" t="s">
        <v>50</v>
      </c>
      <c r="G38" s="22"/>
      <c r="H38" s="16"/>
      <c r="I38" s="11"/>
    </row>
    <row r="39" customFormat="false" ht="12.8" hidden="false" customHeight="false" outlineLevel="0" collapsed="false">
      <c r="A39" s="13" t="s">
        <v>51</v>
      </c>
      <c r="B39" s="23" t="s">
        <v>52</v>
      </c>
      <c r="C39" s="12" t="s">
        <v>53</v>
      </c>
      <c r="D39" s="12" t="s">
        <v>17</v>
      </c>
      <c r="E39" s="21"/>
      <c r="F39" s="11" t="n">
        <v>80</v>
      </c>
      <c r="G39" s="13" t="n">
        <v>1</v>
      </c>
      <c r="H39" s="16" t="n">
        <f aca="false">G39*F39</f>
        <v>80</v>
      </c>
      <c r="I39" s="17"/>
    </row>
    <row r="40" customFormat="false" ht="12.8" hidden="false" customHeight="false" outlineLevel="0" collapsed="false">
      <c r="A40" s="13" t="s">
        <v>54</v>
      </c>
      <c r="B40" s="23" t="s">
        <v>52</v>
      </c>
      <c r="C40" s="12" t="s">
        <v>53</v>
      </c>
      <c r="D40" s="12" t="s">
        <v>17</v>
      </c>
      <c r="E40" s="21"/>
      <c r="F40" s="11" t="n">
        <v>15</v>
      </c>
      <c r="G40" s="13" t="n">
        <v>5</v>
      </c>
      <c r="H40" s="16" t="n">
        <f aca="false">G40*F40</f>
        <v>75</v>
      </c>
      <c r="I40" s="17"/>
    </row>
    <row r="41" customFormat="false" ht="12.8" hidden="false" customHeight="false" outlineLevel="0" collapsed="false">
      <c r="A41" s="13" t="s">
        <v>55</v>
      </c>
      <c r="B41" s="23" t="s">
        <v>52</v>
      </c>
      <c r="C41" s="12" t="s">
        <v>53</v>
      </c>
      <c r="D41" s="12" t="s">
        <v>17</v>
      </c>
      <c r="E41" s="21"/>
      <c r="F41" s="11" t="n">
        <v>20</v>
      </c>
      <c r="G41" s="13" t="n">
        <v>5</v>
      </c>
      <c r="H41" s="16" t="n">
        <f aca="false">G41*F41</f>
        <v>100</v>
      </c>
      <c r="I41" s="17"/>
    </row>
    <row r="42" customFormat="false" ht="23.6" hidden="false" customHeight="false" outlineLevel="0" collapsed="false">
      <c r="A42" s="13" t="s">
        <v>56</v>
      </c>
      <c r="B42" s="23" t="s">
        <v>52</v>
      </c>
      <c r="C42" s="12" t="s">
        <v>53</v>
      </c>
      <c r="D42" s="12" t="s">
        <v>17</v>
      </c>
      <c r="E42" s="21"/>
      <c r="F42" s="11" t="n">
        <v>18</v>
      </c>
      <c r="G42" s="13" t="n">
        <v>1</v>
      </c>
      <c r="H42" s="16" t="n">
        <f aca="false">G42*F42</f>
        <v>18</v>
      </c>
      <c r="I42" s="17"/>
    </row>
    <row r="43" customFormat="false" ht="12.8" hidden="false" customHeight="false" outlineLevel="0" collapsed="false">
      <c r="A43" s="13" t="s">
        <v>57</v>
      </c>
      <c r="B43" s="23" t="s">
        <v>52</v>
      </c>
      <c r="C43" s="12" t="s">
        <v>53</v>
      </c>
      <c r="D43" s="12" t="s">
        <v>17</v>
      </c>
      <c r="E43" s="21"/>
      <c r="F43" s="11" t="n">
        <v>60</v>
      </c>
      <c r="G43" s="13" t="n">
        <v>1</v>
      </c>
      <c r="H43" s="16" t="n">
        <f aca="false">G43*F43</f>
        <v>60</v>
      </c>
      <c r="I43" s="17"/>
    </row>
    <row r="44" customFormat="false" ht="12.8" hidden="false" customHeight="false" outlineLevel="0" collapsed="false">
      <c r="A44" s="13" t="s">
        <v>58</v>
      </c>
      <c r="B44" s="23" t="s">
        <v>52</v>
      </c>
      <c r="C44" s="12" t="s">
        <v>53</v>
      </c>
      <c r="D44" s="12" t="s">
        <v>17</v>
      </c>
      <c r="E44" s="21"/>
      <c r="F44" s="11" t="n">
        <v>45</v>
      </c>
      <c r="G44" s="13" t="n">
        <v>1</v>
      </c>
      <c r="H44" s="16" t="n">
        <f aca="false">G44*F44</f>
        <v>45</v>
      </c>
      <c r="I44" s="17"/>
    </row>
    <row r="45" customFormat="false" ht="23.6" hidden="false" customHeight="false" outlineLevel="0" collapsed="false">
      <c r="A45" s="13" t="s">
        <v>59</v>
      </c>
      <c r="B45" s="23" t="s">
        <v>52</v>
      </c>
      <c r="C45" s="12" t="s">
        <v>53</v>
      </c>
      <c r="D45" s="12" t="s">
        <v>17</v>
      </c>
      <c r="E45" s="21"/>
      <c r="F45" s="11" t="n">
        <v>45</v>
      </c>
      <c r="G45" s="13" t="n">
        <v>1</v>
      </c>
      <c r="H45" s="16" t="n">
        <f aca="false">G45*F45</f>
        <v>45</v>
      </c>
      <c r="I45" s="17"/>
    </row>
    <row r="46" customFormat="false" ht="12.8" hidden="false" customHeight="false" outlineLevel="0" collapsed="false">
      <c r="A46" s="13"/>
      <c r="B46" s="23"/>
      <c r="C46" s="12"/>
      <c r="D46" s="12"/>
      <c r="E46" s="21"/>
      <c r="F46" s="11"/>
      <c r="G46" s="13"/>
      <c r="H46" s="13"/>
      <c r="I46" s="11"/>
    </row>
    <row r="47" customFormat="false" ht="12.8" hidden="false" customHeight="true" outlineLevel="0" collapsed="false">
      <c r="A47" s="24" t="s">
        <v>60</v>
      </c>
      <c r="B47" s="24"/>
      <c r="C47" s="24"/>
      <c r="D47" s="24"/>
      <c r="E47" s="24"/>
      <c r="F47" s="24"/>
      <c r="G47" s="25"/>
      <c r="H47" s="16" t="n">
        <f aca="false">SUM(H4:H14)</f>
        <v>1652.6</v>
      </c>
      <c r="I47" s="11" t="n">
        <f aca="false">SUM(I5:I14)</f>
        <v>0</v>
      </c>
    </row>
    <row r="48" customFormat="false" ht="12.8" hidden="false" customHeight="true" outlineLevel="0" collapsed="false">
      <c r="A48" s="24" t="s">
        <v>61</v>
      </c>
      <c r="B48" s="24"/>
      <c r="C48" s="24"/>
      <c r="D48" s="24"/>
      <c r="E48" s="24"/>
      <c r="F48" s="24"/>
      <c r="G48" s="26"/>
      <c r="H48" s="16" t="n">
        <f aca="false">H49-H47</f>
        <v>347.046</v>
      </c>
      <c r="I48" s="11" t="n">
        <f aca="false">I47*0.21</f>
        <v>0</v>
      </c>
    </row>
    <row r="49" customFormat="false" ht="12.8" hidden="false" customHeight="true" outlineLevel="0" collapsed="false">
      <c r="A49" s="19" t="s">
        <v>62</v>
      </c>
      <c r="B49" s="19"/>
      <c r="C49" s="19"/>
      <c r="D49" s="19"/>
      <c r="E49" s="19"/>
      <c r="F49" s="19"/>
      <c r="G49" s="27"/>
      <c r="H49" s="28" t="n">
        <f aca="false">H47*1.21</f>
        <v>1999.646</v>
      </c>
      <c r="I49" s="11" t="n">
        <f aca="false">I47+I48</f>
        <v>0</v>
      </c>
    </row>
    <row r="50" customFormat="false" ht="12.8" hidden="false" customHeight="true" outlineLevel="0" collapsed="false">
      <c r="A50" s="24" t="s">
        <v>63</v>
      </c>
      <c r="B50" s="24"/>
      <c r="C50" s="24"/>
      <c r="D50" s="24"/>
      <c r="E50" s="24"/>
      <c r="F50" s="24"/>
      <c r="G50" s="27"/>
      <c r="H50" s="16" t="n">
        <f aca="false">SUM(H20:H45)</f>
        <v>1653</v>
      </c>
      <c r="I50" s="11" t="n">
        <f aca="false">SUM(I20:I36)</f>
        <v>0</v>
      </c>
    </row>
    <row r="51" customFormat="false" ht="12.8" hidden="false" customHeight="true" outlineLevel="0" collapsed="false">
      <c r="A51" s="24" t="s">
        <v>64</v>
      </c>
      <c r="B51" s="24"/>
      <c r="C51" s="24"/>
      <c r="D51" s="24"/>
      <c r="E51" s="24"/>
      <c r="F51" s="24"/>
      <c r="G51" s="27"/>
      <c r="H51" s="16" t="n">
        <f aca="false">H52-H50</f>
        <v>347.13</v>
      </c>
      <c r="I51" s="11" t="n">
        <f aca="false">I50*0.21</f>
        <v>0</v>
      </c>
    </row>
    <row r="52" customFormat="false" ht="12.8" hidden="false" customHeight="true" outlineLevel="0" collapsed="false">
      <c r="A52" s="19" t="s">
        <v>65</v>
      </c>
      <c r="B52" s="19"/>
      <c r="C52" s="19"/>
      <c r="D52" s="19"/>
      <c r="E52" s="19"/>
      <c r="F52" s="19"/>
      <c r="G52" s="27"/>
      <c r="H52" s="28" t="n">
        <f aca="false">H50*1.21</f>
        <v>2000.13</v>
      </c>
      <c r="I52" s="11" t="n">
        <f aca="false">I51+I50</f>
        <v>0</v>
      </c>
    </row>
    <row r="53" customFormat="false" ht="12.8" hidden="false" customHeight="true" outlineLevel="0" collapsed="false">
      <c r="A53" s="9" t="s">
        <v>66</v>
      </c>
      <c r="B53" s="9"/>
      <c r="C53" s="9"/>
      <c r="D53" s="9"/>
      <c r="E53" s="9"/>
      <c r="F53" s="9"/>
      <c r="G53" s="29" t="n">
        <f aca="false">SUM(H49,H52)</f>
        <v>3999.776</v>
      </c>
      <c r="H53" s="29"/>
      <c r="I53" s="11" t="n">
        <f aca="false">I52+I49</f>
        <v>0</v>
      </c>
    </row>
  </sheetData>
  <sheetProtection sheet="true" password="de19" objects="true" scenarios="true"/>
  <mergeCells count="19">
    <mergeCell ref="A1:F1"/>
    <mergeCell ref="G1:H1"/>
    <mergeCell ref="A2:F2"/>
    <mergeCell ref="G2:H2"/>
    <mergeCell ref="A4:E4"/>
    <mergeCell ref="A8:E8"/>
    <mergeCell ref="A16:F16"/>
    <mergeCell ref="G16:H16"/>
    <mergeCell ref="A19:E19"/>
    <mergeCell ref="A26:E26"/>
    <mergeCell ref="A37:E37"/>
    <mergeCell ref="A47:F47"/>
    <mergeCell ref="A48:F48"/>
    <mergeCell ref="A49:F49"/>
    <mergeCell ref="A50:F50"/>
    <mergeCell ref="A51:F51"/>
    <mergeCell ref="A52:F52"/>
    <mergeCell ref="A53:F53"/>
    <mergeCell ref="G53:H53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Roman,Normal"&amp;12&amp;A</oddHeader>
    <oddFooter>&amp;C&amp;"Times New Roman,Normal"&amp;12Página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324</TotalTime>
  <Application>LibreOffice/7.1.7.2$Windows_X86_64 LibreOffice_project/c6a4e3954236145e2acb0b65f68614365aeee33f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2025-05-27T14:34:41Z</dcterms:created>
  <dc:creator/>
  <dc:description/>
  <dc:language>es-ES</dc:language>
  <cp:lastModifiedBy/>
  <dcterms:modified xsi:type="dcterms:W3CDTF">2025-07-02T13:36:21Z</dcterms:modified>
  <cp:revision>32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