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ifs\Empresa\Doc\Arees\Infraestructures\Contractació\Expedients\2025\SUBMINISTRAMENT\AT25096 Subministrament vestuari laboral\01 Doc licitacio\"/>
    </mc:Choice>
  </mc:AlternateContent>
  <bookViews>
    <workbookView xWindow="0" yWindow="0" windowWidth="28800" windowHeight="18000" tabRatio="585"/>
  </bookViews>
  <sheets>
    <sheet name="MODEL AT25096" sheetId="9" r:id="rId1"/>
  </sheets>
  <definedNames>
    <definedName name="_xlnm.Print_Area" localSheetId="0">'MODEL AT25096'!$A$1:$M$38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9" l="1"/>
  <c r="K9" i="9"/>
  <c r="K10" i="9"/>
  <c r="K11" i="9"/>
  <c r="K12" i="9"/>
  <c r="K13" i="9"/>
  <c r="K14" i="9"/>
  <c r="K15" i="9"/>
  <c r="K16" i="9"/>
  <c r="K17" i="9"/>
  <c r="K18" i="9"/>
  <c r="K19" i="9"/>
  <c r="K20" i="9"/>
  <c r="K22" i="9"/>
  <c r="K23" i="9"/>
  <c r="K24" i="9"/>
  <c r="K25" i="9"/>
  <c r="K26" i="9"/>
  <c r="K27" i="9"/>
  <c r="K28" i="9"/>
  <c r="K29" i="9"/>
  <c r="K30" i="9"/>
  <c r="K31" i="9"/>
  <c r="K32" i="9"/>
  <c r="K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8" i="9"/>
  <c r="I34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8" i="9"/>
  <c r="L9" i="9" l="1"/>
  <c r="L8" i="9"/>
  <c r="L29" i="9"/>
  <c r="L25" i="9"/>
  <c r="L21" i="9"/>
  <c r="L17" i="9"/>
  <c r="L13" i="9"/>
  <c r="L30" i="9"/>
  <c r="L26" i="9"/>
  <c r="L22" i="9"/>
  <c r="L18" i="9"/>
  <c r="L14" i="9"/>
  <c r="L10" i="9"/>
  <c r="L32" i="9"/>
  <c r="L24" i="9"/>
  <c r="L20" i="9"/>
  <c r="L16" i="9"/>
  <c r="L12" i="9"/>
  <c r="K33" i="9"/>
  <c r="L28" i="9"/>
  <c r="L31" i="9"/>
  <c r="L27" i="9"/>
  <c r="L23" i="9"/>
  <c r="L19" i="9"/>
  <c r="L15" i="9"/>
  <c r="L11" i="9"/>
  <c r="I33" i="9"/>
  <c r="G33" i="9"/>
  <c r="E33" i="9"/>
  <c r="G34" i="9"/>
  <c r="L33" i="9" l="1"/>
</calcChain>
</file>

<file path=xl/sharedStrings.xml><?xml version="1.0" encoding="utf-8"?>
<sst xmlns="http://schemas.openxmlformats.org/spreadsheetml/2006/main" count="69" uniqueCount="49">
  <si>
    <t xml:space="preserve">Polo màniga llarga  / Workteam model C3842 (Blau Marí/ A.V groc) </t>
  </si>
  <si>
    <t>Armilla alta Visibilitat/ Workteam model S4035 (Blau Marí/ A.V groc)</t>
  </si>
  <si>
    <t xml:space="preserve">Pantaló / Workteam model B9300 (blanc) </t>
  </si>
  <si>
    <t>Casaca / Workteam model  B9200 (blanc)</t>
  </si>
  <si>
    <t xml:space="preserve">Camisa màniga llarga / Workteam model  B8000 (celeste) </t>
  </si>
  <si>
    <t xml:space="preserve">Camisa màniga curta / Workteam model B8100 (celeste) </t>
  </si>
  <si>
    <t>Calçat seguretat PANTER SERRAJE velcro link</t>
  </si>
  <si>
    <t>Pantaló / Workshell model S9820 (Blau marí/ A.V groc)</t>
  </si>
  <si>
    <t>Forro polar  / Workteam model C4020 (Blau Marí/ A.V groc)</t>
  </si>
  <si>
    <t>Bata model B6701 (blanc)</t>
  </si>
  <si>
    <t>NO</t>
  </si>
  <si>
    <t>SI</t>
  </si>
  <si>
    <t>Si</t>
  </si>
  <si>
    <t>--</t>
  </si>
  <si>
    <t>Pantaló / Workteam model C4018 (Blau Marí/ A.V groc)</t>
  </si>
  <si>
    <t>Armilla C3615 (Blau Marí/ A.V groc)</t>
  </si>
  <si>
    <t xml:space="preserve">Jaqueta  / Workshell model  S9525 (Blau Marí/ A.V groc) </t>
  </si>
  <si>
    <t>Pantaló texà Workteam B4003</t>
  </si>
  <si>
    <t>Calçat U-POWER RED LION CARBON S3 SRC CI ESD</t>
  </si>
  <si>
    <t>OBSERVACIONS</t>
  </si>
  <si>
    <t>ELEMENT/MARCA/MODEL</t>
  </si>
  <si>
    <t>MODEL OFERTA ECONÒMICA PER LA LICITACIÓ DEL SUBMINISTRAMENT DE VESTUARI LABORAL D'AIGÜES DE REUS (AT25096)</t>
  </si>
  <si>
    <t>TOTAL PBL</t>
  </si>
  <si>
    <t>Parka  / Workteam model  C3710 (Blau Marí/ A.V groc)</t>
  </si>
  <si>
    <t>Samarreta interior màniga curta cotó Home 100 % cotó (*)</t>
  </si>
  <si>
    <t>Samarreta  interior màniga llarga cotó Home 100 % cotó (*)</t>
  </si>
  <si>
    <t>Samarreta  interior màniga curta cotó Dona 100 % cotó (*)</t>
  </si>
  <si>
    <t>Samarreta  interior màniga llarga cotó Dona 100 % cotó (*)</t>
  </si>
  <si>
    <t>Calçat seguretat PANTER SERRAJE mod. Diamon Link S3</t>
  </si>
  <si>
    <t>Calçat seguretat PANTER mod. Brisa  Velcro Blanc o similar</t>
  </si>
  <si>
    <t>SERIGRAFIA</t>
  </si>
  <si>
    <t>Els preus de contracte seran els que resultin d'aplicar la baixa anual als preus unitaris.</t>
  </si>
  <si>
    <t xml:space="preserve">NO </t>
  </si>
  <si>
    <t xml:space="preserve">Gorra protecció WFA908 / Workteam model WFA909 (B. Marí / A.V groc) </t>
  </si>
  <si>
    <r>
      <t>Polo màniga llarga  /</t>
    </r>
    <r>
      <rPr>
        <b/>
        <sz val="10"/>
        <color rgb="FF000000"/>
        <rFont val="Calibri"/>
        <family val="2"/>
      </rPr>
      <t xml:space="preserve"> Model:</t>
    </r>
    <r>
      <rPr>
        <sz val="9"/>
        <color rgb="FF000000"/>
        <rFont val="Calibri"/>
        <family val="2"/>
      </rPr>
      <t xml:space="preserve"> Ídem  Workteam model C3842 (Blau Marí/ A.V groc)   Teixit: COOLMAX EXTREM FRESH</t>
    </r>
  </si>
  <si>
    <r>
      <t>Polo màniga curta / Model:</t>
    </r>
    <r>
      <rPr>
        <sz val="9"/>
        <color rgb="FF000000"/>
        <rFont val="Calibri"/>
        <family val="2"/>
      </rPr>
      <t xml:space="preserve"> Ídem </t>
    </r>
    <r>
      <rPr>
        <sz val="10"/>
        <color rgb="FF000000"/>
        <rFont val="Calibri"/>
        <family val="2"/>
      </rPr>
      <t>Workteam model C3840 (Blau Marí/ A.V groc) Teixit: COOLMAX EXTREM FRESH</t>
    </r>
  </si>
  <si>
    <t>PREU UNITARI</t>
  </si>
  <si>
    <t>PREU UNITARI OFERT 1er ANY</t>
  </si>
  <si>
    <t>IMPORT TOTAL PRIMER ANY</t>
  </si>
  <si>
    <t>PREU UNITARI OFERT 2ON ANY</t>
  </si>
  <si>
    <t>IMPORT TOTAL SEGON ANY</t>
  </si>
  <si>
    <t>PREU UNITARI OFERT 3ER ANY</t>
  </si>
  <si>
    <t>IMPORT TOTAL TERCER ANY</t>
  </si>
  <si>
    <t>PRESSUPOST TOTAL PELS TRES ANYS</t>
  </si>
  <si>
    <t>UNITATS (*)</t>
  </si>
  <si>
    <t>*unitats estimades no vinculants</t>
  </si>
  <si>
    <t>Signatura persona responsable</t>
  </si>
  <si>
    <t xml:space="preserve">La persona sotasignant, representant de l'empresa amb raó social </t>
  </si>
  <si>
    <t>amb NIF/CIF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</si>
</sst>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Tahoma"/>
      <family val="2"/>
    </font>
    <font>
      <sz val="10"/>
      <name val="Calibri"/>
      <family val="2"/>
    </font>
    <font>
      <sz val="11"/>
      <name val="Tahoma"/>
      <family val="2"/>
    </font>
    <font>
      <sz val="9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8" fillId="0" borderId="7" xfId="0" applyFont="1" applyBorder="1" applyAlignment="1" applyProtection="1">
      <alignment horizontal="left"/>
    </xf>
    <xf numFmtId="0" fontId="2" fillId="0" borderId="0" xfId="0" applyFont="1" applyProtection="1"/>
    <xf numFmtId="44" fontId="2" fillId="0" borderId="0" xfId="0" applyNumberFormat="1" applyFont="1" applyProtection="1"/>
    <xf numFmtId="44" fontId="2" fillId="0" borderId="1" xfId="0" applyNumberFormat="1" applyFont="1" applyBorder="1" applyProtection="1"/>
    <xf numFmtId="44" fontId="2" fillId="3" borderId="1" xfId="0" applyNumberFormat="1" applyFont="1" applyFill="1" applyBorder="1" applyProtection="1"/>
    <xf numFmtId="44" fontId="2" fillId="0" borderId="4" xfId="0" applyNumberFormat="1" applyFont="1" applyBorder="1" applyAlignment="1" applyProtection="1">
      <alignment horizontal="right" vertical="center"/>
    </xf>
    <xf numFmtId="44" fontId="2" fillId="0" borderId="6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justify" vertical="center"/>
    </xf>
    <xf numFmtId="0" fontId="5" fillId="0" borderId="3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44" fontId="10" fillId="0" borderId="3" xfId="1" applyFont="1" applyBorder="1" applyAlignment="1" applyProtection="1">
      <alignment horizontal="center" vertical="center"/>
    </xf>
    <xf numFmtId="44" fontId="2" fillId="0" borderId="5" xfId="1" applyFont="1" applyBorder="1" applyAlignment="1" applyProtection="1">
      <alignment horizontal="right" vertical="center"/>
    </xf>
    <xf numFmtId="0" fontId="5" fillId="0" borderId="3" xfId="0" quotePrefix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justify" vertical="center"/>
    </xf>
    <xf numFmtId="0" fontId="11" fillId="0" borderId="3" xfId="0" applyFont="1" applyBorder="1" applyAlignment="1" applyProtection="1">
      <alignment horizontal="center" vertical="center"/>
    </xf>
    <xf numFmtId="44" fontId="10" fillId="4" borderId="3" xfId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2" fillId="0" borderId="3" xfId="0" applyFont="1" applyBorder="1" applyAlignment="1" applyProtection="1">
      <alignment horizontal="right" vertical="center"/>
      <protection locked="0"/>
    </xf>
    <xf numFmtId="44" fontId="2" fillId="5" borderId="1" xfId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protection locked="0"/>
    </xf>
    <xf numFmtId="44" fontId="2" fillId="5" borderId="2" xfId="1" applyFont="1" applyFill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</xf>
    <xf numFmtId="44" fontId="2" fillId="0" borderId="10" xfId="0" applyNumberFormat="1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justify" vertical="center"/>
    </xf>
    <xf numFmtId="0" fontId="5" fillId="0" borderId="8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44" fontId="10" fillId="0" borderId="8" xfId="1" applyFont="1" applyBorder="1" applyAlignment="1" applyProtection="1">
      <alignment horizontal="center" vertical="center"/>
    </xf>
    <xf numFmtId="44" fontId="2" fillId="0" borderId="9" xfId="1" applyFont="1" applyBorder="1" applyAlignment="1" applyProtection="1">
      <alignment horizontal="right" vertical="center"/>
    </xf>
    <xf numFmtId="0" fontId="2" fillId="4" borderId="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right"/>
    </xf>
    <xf numFmtId="0" fontId="2" fillId="4" borderId="5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C1FFEA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227642</xdr:colOff>
      <xdr:row>3</xdr:row>
      <xdr:rowOff>25377</xdr:rowOff>
    </xdr:from>
    <xdr:ext cx="19026038" cy="585661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27642" y="564528"/>
          <a:ext cx="19026038" cy="58566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prenc part en la licitació per la contractació del “</a:t>
          </a:r>
          <a:r>
            <a:rPr lang="ca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Subministrament de vestuari laboral d’Aigües de Reus (AT25100)</a:t>
          </a: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”, assabentat de les condicions tècniques, econòmiques i generals que regeixen la seva contractació, i manifestant que em  trobo en plena possessió de la meva capacitat jurídica i d’obrar, per a tal efecte faig constar que</a:t>
          </a:r>
          <a:r>
            <a:rPr lang="ca-E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preus unitaris oferts són_</a:t>
          </a:r>
          <a:r>
            <a:rPr lang="ca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B23" zoomScale="112" zoomScaleNormal="112" workbookViewId="0">
      <selection activeCell="J9" sqref="J9"/>
    </sheetView>
  </sheetViews>
  <sheetFormatPr baseColWidth="10" defaultColWidth="29.42578125" defaultRowHeight="14.25" x14ac:dyDescent="0.2"/>
  <cols>
    <col min="1" max="1" width="60.42578125" style="2" customWidth="1"/>
    <col min="2" max="2" width="12.7109375" style="2" bestFit="1" customWidth="1"/>
    <col min="3" max="3" width="13.7109375" style="2" bestFit="1" customWidth="1"/>
    <col min="4" max="4" width="12.42578125" style="2" customWidth="1"/>
    <col min="5" max="6" width="13.7109375" style="2" bestFit="1" customWidth="1"/>
    <col min="7" max="7" width="15.140625" style="2" customWidth="1"/>
    <col min="8" max="8" width="13.7109375" style="2" bestFit="1" customWidth="1"/>
    <col min="9" max="12" width="17" style="2" customWidth="1"/>
    <col min="13" max="13" width="29.42578125" style="2" customWidth="1"/>
    <col min="14" max="16384" width="29.42578125" style="2"/>
  </cols>
  <sheetData>
    <row r="1" spans="1:13" x14ac:dyDescent="0.2">
      <c r="A1" s="17" t="s">
        <v>21</v>
      </c>
      <c r="B1" s="17"/>
    </row>
    <row r="3" spans="1:13" x14ac:dyDescent="0.2">
      <c r="A3" s="37" t="s">
        <v>47</v>
      </c>
      <c r="B3" s="38"/>
      <c r="C3" s="39"/>
      <c r="D3" s="35" t="s">
        <v>48</v>
      </c>
      <c r="E3" s="38"/>
      <c r="F3" s="39"/>
      <c r="G3" s="35"/>
      <c r="H3" s="35"/>
      <c r="I3" s="35"/>
      <c r="J3" s="35"/>
      <c r="K3" s="35"/>
      <c r="L3" s="35"/>
      <c r="M3" s="35"/>
    </row>
    <row r="4" spans="1:13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26.1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22" customFormat="1" ht="55.5" customHeight="1" x14ac:dyDescent="0.2">
      <c r="A7" s="18" t="s">
        <v>20</v>
      </c>
      <c r="B7" s="18" t="s">
        <v>30</v>
      </c>
      <c r="C7" s="18" t="s">
        <v>44</v>
      </c>
      <c r="D7" s="18" t="s">
        <v>36</v>
      </c>
      <c r="E7" s="19" t="s">
        <v>22</v>
      </c>
      <c r="F7" s="36" t="s">
        <v>37</v>
      </c>
      <c r="G7" s="20" t="s">
        <v>38</v>
      </c>
      <c r="H7" s="36" t="s">
        <v>39</v>
      </c>
      <c r="I7" s="20" t="s">
        <v>40</v>
      </c>
      <c r="J7" s="36" t="s">
        <v>41</v>
      </c>
      <c r="K7" s="20" t="s">
        <v>42</v>
      </c>
      <c r="L7" s="20" t="s">
        <v>43</v>
      </c>
      <c r="M7" s="21" t="s">
        <v>19</v>
      </c>
    </row>
    <row r="8" spans="1:13" ht="27" customHeight="1" thickBot="1" x14ac:dyDescent="0.25">
      <c r="A8" s="30" t="s">
        <v>14</v>
      </c>
      <c r="B8" s="31" t="s">
        <v>32</v>
      </c>
      <c r="C8" s="32">
        <v>85</v>
      </c>
      <c r="D8" s="33">
        <v>16.366700000000002</v>
      </c>
      <c r="E8" s="34">
        <f t="shared" ref="E8:E32" si="0">C8*D8</f>
        <v>1391.1695000000002</v>
      </c>
      <c r="F8" s="26">
        <v>0</v>
      </c>
      <c r="G8" s="29">
        <f t="shared" ref="G8:G32" si="1">C8*F8</f>
        <v>0</v>
      </c>
      <c r="H8" s="26">
        <v>0</v>
      </c>
      <c r="I8" s="29">
        <f t="shared" ref="I8:I32" si="2">C8*H8</f>
        <v>0</v>
      </c>
      <c r="J8" s="26">
        <v>0</v>
      </c>
      <c r="K8" s="29">
        <f t="shared" ref="K8:K32" si="3">C8*J8</f>
        <v>0</v>
      </c>
      <c r="L8" s="29">
        <f>G8+I8+K8</f>
        <v>0</v>
      </c>
      <c r="M8" s="27"/>
    </row>
    <row r="9" spans="1:13" ht="27" customHeight="1" thickBot="1" x14ac:dyDescent="0.25">
      <c r="A9" s="8" t="s">
        <v>7</v>
      </c>
      <c r="B9" s="9" t="s">
        <v>10</v>
      </c>
      <c r="C9" s="10">
        <v>2</v>
      </c>
      <c r="D9" s="11">
        <v>36.5032</v>
      </c>
      <c r="E9" s="12">
        <f t="shared" si="0"/>
        <v>73.006399999999999</v>
      </c>
      <c r="F9" s="24">
        <v>0</v>
      </c>
      <c r="G9" s="6">
        <f t="shared" si="1"/>
        <v>0</v>
      </c>
      <c r="H9" s="24">
        <v>0</v>
      </c>
      <c r="I9" s="6">
        <f t="shared" si="2"/>
        <v>0</v>
      </c>
      <c r="J9" s="24">
        <v>0</v>
      </c>
      <c r="K9" s="6">
        <f t="shared" si="3"/>
        <v>0</v>
      </c>
      <c r="L9" s="6">
        <f t="shared" ref="L9:L32" si="4">G9+I9+K9</f>
        <v>0</v>
      </c>
      <c r="M9" s="23"/>
    </row>
    <row r="10" spans="1:13" ht="27" customHeight="1" thickBot="1" x14ac:dyDescent="0.25">
      <c r="A10" s="14" t="s">
        <v>0</v>
      </c>
      <c r="B10" s="9" t="s">
        <v>11</v>
      </c>
      <c r="C10" s="15">
        <v>48</v>
      </c>
      <c r="D10" s="11">
        <v>14.286099999999999</v>
      </c>
      <c r="E10" s="12">
        <f t="shared" si="0"/>
        <v>685.7328</v>
      </c>
      <c r="F10" s="24">
        <v>0</v>
      </c>
      <c r="G10" s="6">
        <f t="shared" si="1"/>
        <v>0</v>
      </c>
      <c r="H10" s="24">
        <v>0</v>
      </c>
      <c r="I10" s="6">
        <f t="shared" si="2"/>
        <v>0</v>
      </c>
      <c r="J10" s="24">
        <v>0</v>
      </c>
      <c r="K10" s="6">
        <f t="shared" si="3"/>
        <v>0</v>
      </c>
      <c r="L10" s="6">
        <f t="shared" si="4"/>
        <v>0</v>
      </c>
      <c r="M10" s="23"/>
    </row>
    <row r="11" spans="1:13" ht="27" customHeight="1" thickBot="1" x14ac:dyDescent="0.25">
      <c r="A11" s="14" t="s">
        <v>34</v>
      </c>
      <c r="B11" s="9" t="s">
        <v>11</v>
      </c>
      <c r="C11" s="10">
        <v>2</v>
      </c>
      <c r="D11" s="11">
        <v>32.393500000000003</v>
      </c>
      <c r="E11" s="12">
        <f t="shared" si="0"/>
        <v>64.787000000000006</v>
      </c>
      <c r="F11" s="24">
        <v>0</v>
      </c>
      <c r="G11" s="6">
        <f t="shared" si="1"/>
        <v>0</v>
      </c>
      <c r="H11" s="24">
        <v>0</v>
      </c>
      <c r="I11" s="6">
        <f t="shared" si="2"/>
        <v>0</v>
      </c>
      <c r="J11" s="24">
        <v>0</v>
      </c>
      <c r="K11" s="6">
        <f t="shared" si="3"/>
        <v>0</v>
      </c>
      <c r="L11" s="6">
        <f t="shared" si="4"/>
        <v>0</v>
      </c>
      <c r="M11" s="23"/>
    </row>
    <row r="12" spans="1:13" ht="27" customHeight="1" thickBot="1" x14ac:dyDescent="0.25">
      <c r="A12" s="8" t="s">
        <v>35</v>
      </c>
      <c r="B12" s="9" t="s">
        <v>11</v>
      </c>
      <c r="C12" s="10">
        <v>44</v>
      </c>
      <c r="D12" s="11">
        <v>28.2014</v>
      </c>
      <c r="E12" s="12">
        <f t="shared" si="0"/>
        <v>1240.8616</v>
      </c>
      <c r="F12" s="24">
        <v>0</v>
      </c>
      <c r="G12" s="6">
        <f t="shared" si="1"/>
        <v>0</v>
      </c>
      <c r="H12" s="24">
        <v>0</v>
      </c>
      <c r="I12" s="6">
        <f t="shared" si="2"/>
        <v>0</v>
      </c>
      <c r="J12" s="24">
        <v>0</v>
      </c>
      <c r="K12" s="6">
        <f t="shared" si="3"/>
        <v>0</v>
      </c>
      <c r="L12" s="6">
        <f t="shared" si="4"/>
        <v>0</v>
      </c>
      <c r="M12" s="23"/>
    </row>
    <row r="13" spans="1:13" ht="27" customHeight="1" thickBot="1" x14ac:dyDescent="0.25">
      <c r="A13" s="8" t="s">
        <v>8</v>
      </c>
      <c r="B13" s="9" t="s">
        <v>11</v>
      </c>
      <c r="C13" s="10">
        <v>58</v>
      </c>
      <c r="D13" s="11">
        <v>20.6</v>
      </c>
      <c r="E13" s="12">
        <f t="shared" si="0"/>
        <v>1194.8000000000002</v>
      </c>
      <c r="F13" s="24">
        <v>0</v>
      </c>
      <c r="G13" s="6">
        <f t="shared" si="1"/>
        <v>0</v>
      </c>
      <c r="H13" s="24">
        <v>0</v>
      </c>
      <c r="I13" s="6">
        <f t="shared" si="2"/>
        <v>0</v>
      </c>
      <c r="J13" s="24">
        <v>0</v>
      </c>
      <c r="K13" s="6">
        <f t="shared" si="3"/>
        <v>0</v>
      </c>
      <c r="L13" s="6">
        <f t="shared" si="4"/>
        <v>0</v>
      </c>
      <c r="M13" s="23"/>
    </row>
    <row r="14" spans="1:13" ht="27" customHeight="1" thickBot="1" x14ac:dyDescent="0.25">
      <c r="A14" s="8" t="s">
        <v>23</v>
      </c>
      <c r="B14" s="9" t="s">
        <v>11</v>
      </c>
      <c r="C14" s="10">
        <v>1</v>
      </c>
      <c r="D14" s="11">
        <v>33.342644999999997</v>
      </c>
      <c r="E14" s="12">
        <f t="shared" si="0"/>
        <v>33.342644999999997</v>
      </c>
      <c r="F14" s="24">
        <v>0</v>
      </c>
      <c r="G14" s="6">
        <f t="shared" si="1"/>
        <v>0</v>
      </c>
      <c r="H14" s="24">
        <v>0</v>
      </c>
      <c r="I14" s="6">
        <f t="shared" si="2"/>
        <v>0</v>
      </c>
      <c r="J14" s="24">
        <v>0</v>
      </c>
      <c r="K14" s="6">
        <f t="shared" si="3"/>
        <v>0</v>
      </c>
      <c r="L14" s="6">
        <f t="shared" si="4"/>
        <v>0</v>
      </c>
      <c r="M14" s="23"/>
    </row>
    <row r="15" spans="1:13" ht="27" customHeight="1" thickBot="1" x14ac:dyDescent="0.25">
      <c r="A15" s="8" t="s">
        <v>1</v>
      </c>
      <c r="B15" s="9" t="s">
        <v>12</v>
      </c>
      <c r="C15" s="10">
        <v>22</v>
      </c>
      <c r="D15" s="11">
        <v>25.997199999999999</v>
      </c>
      <c r="E15" s="12">
        <f t="shared" si="0"/>
        <v>571.9384</v>
      </c>
      <c r="F15" s="24">
        <v>0</v>
      </c>
      <c r="G15" s="6">
        <f t="shared" si="1"/>
        <v>0</v>
      </c>
      <c r="H15" s="24">
        <v>0</v>
      </c>
      <c r="I15" s="6">
        <f t="shared" si="2"/>
        <v>0</v>
      </c>
      <c r="J15" s="24">
        <v>0</v>
      </c>
      <c r="K15" s="6">
        <f t="shared" si="3"/>
        <v>0</v>
      </c>
      <c r="L15" s="6">
        <f t="shared" si="4"/>
        <v>0</v>
      </c>
      <c r="M15" s="23"/>
    </row>
    <row r="16" spans="1:13" ht="27" customHeight="1" thickBot="1" x14ac:dyDescent="0.25">
      <c r="A16" s="8" t="s">
        <v>15</v>
      </c>
      <c r="B16" s="9" t="s">
        <v>12</v>
      </c>
      <c r="C16" s="10">
        <v>10</v>
      </c>
      <c r="D16" s="16">
        <v>6.6950000000000003</v>
      </c>
      <c r="E16" s="12">
        <f t="shared" si="0"/>
        <v>66.95</v>
      </c>
      <c r="F16" s="24">
        <v>0</v>
      </c>
      <c r="G16" s="6">
        <f t="shared" si="1"/>
        <v>0</v>
      </c>
      <c r="H16" s="24">
        <v>0</v>
      </c>
      <c r="I16" s="6">
        <f t="shared" si="2"/>
        <v>0</v>
      </c>
      <c r="J16" s="24">
        <v>0</v>
      </c>
      <c r="K16" s="6">
        <f t="shared" si="3"/>
        <v>0</v>
      </c>
      <c r="L16" s="6">
        <f t="shared" si="4"/>
        <v>0</v>
      </c>
      <c r="M16" s="23"/>
    </row>
    <row r="17" spans="1:13" ht="27" customHeight="1" thickBot="1" x14ac:dyDescent="0.25">
      <c r="A17" s="8" t="s">
        <v>16</v>
      </c>
      <c r="B17" s="9" t="s">
        <v>11</v>
      </c>
      <c r="C17" s="10">
        <v>22</v>
      </c>
      <c r="D17" s="11">
        <v>41.6738</v>
      </c>
      <c r="E17" s="12">
        <f t="shared" si="0"/>
        <v>916.82359999999994</v>
      </c>
      <c r="F17" s="24">
        <v>0</v>
      </c>
      <c r="G17" s="6">
        <f t="shared" si="1"/>
        <v>0</v>
      </c>
      <c r="H17" s="24">
        <v>0</v>
      </c>
      <c r="I17" s="6">
        <f t="shared" si="2"/>
        <v>0</v>
      </c>
      <c r="J17" s="24">
        <v>0</v>
      </c>
      <c r="K17" s="6">
        <f t="shared" si="3"/>
        <v>0</v>
      </c>
      <c r="L17" s="6">
        <f t="shared" si="4"/>
        <v>0</v>
      </c>
      <c r="M17" s="23"/>
    </row>
    <row r="18" spans="1:13" ht="27" customHeight="1" thickBot="1" x14ac:dyDescent="0.25">
      <c r="A18" s="8" t="s">
        <v>2</v>
      </c>
      <c r="B18" s="9" t="s">
        <v>10</v>
      </c>
      <c r="C18" s="10">
        <v>18</v>
      </c>
      <c r="D18" s="11">
        <v>9.2288000000000014</v>
      </c>
      <c r="E18" s="12">
        <f t="shared" si="0"/>
        <v>166.11840000000004</v>
      </c>
      <c r="F18" s="24">
        <v>0</v>
      </c>
      <c r="G18" s="6">
        <f t="shared" si="1"/>
        <v>0</v>
      </c>
      <c r="H18" s="24">
        <v>0</v>
      </c>
      <c r="I18" s="6">
        <f t="shared" si="2"/>
        <v>0</v>
      </c>
      <c r="J18" s="24">
        <v>0</v>
      </c>
      <c r="K18" s="6">
        <f t="shared" si="3"/>
        <v>0</v>
      </c>
      <c r="L18" s="6">
        <f t="shared" si="4"/>
        <v>0</v>
      </c>
      <c r="M18" s="23"/>
    </row>
    <row r="19" spans="1:13" ht="27" customHeight="1" thickBot="1" x14ac:dyDescent="0.25">
      <c r="A19" s="8" t="s">
        <v>3</v>
      </c>
      <c r="B19" s="9" t="s">
        <v>11</v>
      </c>
      <c r="C19" s="10">
        <v>18</v>
      </c>
      <c r="D19" s="11">
        <v>9.0743000000000009</v>
      </c>
      <c r="E19" s="12">
        <f t="shared" si="0"/>
        <v>163.3374</v>
      </c>
      <c r="F19" s="24">
        <v>0</v>
      </c>
      <c r="G19" s="6">
        <f t="shared" si="1"/>
        <v>0</v>
      </c>
      <c r="H19" s="24">
        <v>0</v>
      </c>
      <c r="I19" s="6">
        <f t="shared" si="2"/>
        <v>0</v>
      </c>
      <c r="J19" s="24">
        <v>0</v>
      </c>
      <c r="K19" s="6">
        <f t="shared" si="3"/>
        <v>0</v>
      </c>
      <c r="L19" s="6">
        <f t="shared" si="4"/>
        <v>0</v>
      </c>
      <c r="M19" s="23"/>
    </row>
    <row r="20" spans="1:13" ht="27" customHeight="1" thickBot="1" x14ac:dyDescent="0.25">
      <c r="A20" s="8" t="s">
        <v>17</v>
      </c>
      <c r="B20" s="9" t="s">
        <v>10</v>
      </c>
      <c r="C20" s="10">
        <v>12</v>
      </c>
      <c r="D20" s="11">
        <v>16.2225</v>
      </c>
      <c r="E20" s="12">
        <f t="shared" si="0"/>
        <v>194.67000000000002</v>
      </c>
      <c r="F20" s="24">
        <v>0</v>
      </c>
      <c r="G20" s="6">
        <f t="shared" si="1"/>
        <v>0</v>
      </c>
      <c r="H20" s="24">
        <v>0</v>
      </c>
      <c r="I20" s="6">
        <f t="shared" si="2"/>
        <v>0</v>
      </c>
      <c r="J20" s="24">
        <v>0</v>
      </c>
      <c r="K20" s="6">
        <f t="shared" si="3"/>
        <v>0</v>
      </c>
      <c r="L20" s="6">
        <f t="shared" si="4"/>
        <v>0</v>
      </c>
      <c r="M20" s="23"/>
    </row>
    <row r="21" spans="1:13" ht="27" customHeight="1" thickBot="1" x14ac:dyDescent="0.25">
      <c r="A21" s="8" t="s">
        <v>4</v>
      </c>
      <c r="B21" s="9" t="s">
        <v>10</v>
      </c>
      <c r="C21" s="10">
        <v>6</v>
      </c>
      <c r="D21" s="11">
        <v>10.6708</v>
      </c>
      <c r="E21" s="12">
        <f t="shared" si="0"/>
        <v>64.024799999999999</v>
      </c>
      <c r="F21" s="24">
        <v>0</v>
      </c>
      <c r="G21" s="6">
        <f t="shared" si="1"/>
        <v>0</v>
      </c>
      <c r="H21" s="24">
        <v>0</v>
      </c>
      <c r="I21" s="6">
        <f t="shared" si="2"/>
        <v>0</v>
      </c>
      <c r="J21" s="24">
        <v>0</v>
      </c>
      <c r="K21" s="6">
        <f t="shared" si="3"/>
        <v>0</v>
      </c>
      <c r="L21" s="6">
        <f t="shared" si="4"/>
        <v>0</v>
      </c>
      <c r="M21" s="23"/>
    </row>
    <row r="22" spans="1:13" ht="27" customHeight="1" thickBot="1" x14ac:dyDescent="0.25">
      <c r="A22" s="8" t="s">
        <v>5</v>
      </c>
      <c r="B22" s="9" t="s">
        <v>10</v>
      </c>
      <c r="C22" s="10">
        <v>2</v>
      </c>
      <c r="D22" s="11">
        <v>9.9497999999999998</v>
      </c>
      <c r="E22" s="12">
        <f t="shared" si="0"/>
        <v>19.8996</v>
      </c>
      <c r="F22" s="24">
        <v>0</v>
      </c>
      <c r="G22" s="6">
        <f t="shared" si="1"/>
        <v>0</v>
      </c>
      <c r="H22" s="24">
        <v>0</v>
      </c>
      <c r="I22" s="6">
        <f t="shared" si="2"/>
        <v>0</v>
      </c>
      <c r="J22" s="24">
        <v>0</v>
      </c>
      <c r="K22" s="6">
        <f t="shared" si="3"/>
        <v>0</v>
      </c>
      <c r="L22" s="6">
        <f t="shared" si="4"/>
        <v>0</v>
      </c>
      <c r="M22" s="23"/>
    </row>
    <row r="23" spans="1:13" ht="27" customHeight="1" thickBot="1" x14ac:dyDescent="0.25">
      <c r="A23" s="8" t="s">
        <v>24</v>
      </c>
      <c r="B23" s="9" t="s">
        <v>10</v>
      </c>
      <c r="C23" s="10">
        <v>50</v>
      </c>
      <c r="D23" s="11">
        <v>7.5087000000000002</v>
      </c>
      <c r="E23" s="12">
        <f t="shared" si="0"/>
        <v>375.435</v>
      </c>
      <c r="F23" s="24">
        <v>0</v>
      </c>
      <c r="G23" s="6">
        <f t="shared" si="1"/>
        <v>0</v>
      </c>
      <c r="H23" s="24">
        <v>0</v>
      </c>
      <c r="I23" s="6">
        <f t="shared" si="2"/>
        <v>0</v>
      </c>
      <c r="J23" s="24">
        <v>0</v>
      </c>
      <c r="K23" s="6">
        <f t="shared" si="3"/>
        <v>0</v>
      </c>
      <c r="L23" s="6">
        <f t="shared" si="4"/>
        <v>0</v>
      </c>
      <c r="M23" s="23"/>
    </row>
    <row r="24" spans="1:13" ht="27" customHeight="1" thickBot="1" x14ac:dyDescent="0.25">
      <c r="A24" s="8" t="s">
        <v>25</v>
      </c>
      <c r="B24" s="9" t="s">
        <v>10</v>
      </c>
      <c r="C24" s="10">
        <v>50</v>
      </c>
      <c r="D24" s="11">
        <v>9.8673999999999999</v>
      </c>
      <c r="E24" s="12">
        <f t="shared" si="0"/>
        <v>493.37</v>
      </c>
      <c r="F24" s="24">
        <v>0</v>
      </c>
      <c r="G24" s="6">
        <f t="shared" si="1"/>
        <v>0</v>
      </c>
      <c r="H24" s="24">
        <v>0</v>
      </c>
      <c r="I24" s="6">
        <f t="shared" si="2"/>
        <v>0</v>
      </c>
      <c r="J24" s="24">
        <v>0</v>
      </c>
      <c r="K24" s="6">
        <f t="shared" si="3"/>
        <v>0</v>
      </c>
      <c r="L24" s="6">
        <f t="shared" si="4"/>
        <v>0</v>
      </c>
      <c r="M24" s="23"/>
    </row>
    <row r="25" spans="1:13" ht="27" customHeight="1" thickBot="1" x14ac:dyDescent="0.25">
      <c r="A25" s="8" t="s">
        <v>26</v>
      </c>
      <c r="B25" s="9" t="s">
        <v>10</v>
      </c>
      <c r="C25" s="10">
        <v>14</v>
      </c>
      <c r="D25" s="11">
        <v>7.5087000000000002</v>
      </c>
      <c r="E25" s="12">
        <f t="shared" si="0"/>
        <v>105.12180000000001</v>
      </c>
      <c r="F25" s="24">
        <v>0</v>
      </c>
      <c r="G25" s="6">
        <f t="shared" si="1"/>
        <v>0</v>
      </c>
      <c r="H25" s="24">
        <v>0</v>
      </c>
      <c r="I25" s="6">
        <f t="shared" si="2"/>
        <v>0</v>
      </c>
      <c r="J25" s="24">
        <v>0</v>
      </c>
      <c r="K25" s="6">
        <f t="shared" si="3"/>
        <v>0</v>
      </c>
      <c r="L25" s="6">
        <f t="shared" si="4"/>
        <v>0</v>
      </c>
      <c r="M25" s="23"/>
    </row>
    <row r="26" spans="1:13" ht="27" customHeight="1" thickBot="1" x14ac:dyDescent="0.25">
      <c r="A26" s="8" t="s">
        <v>27</v>
      </c>
      <c r="B26" s="9" t="s">
        <v>10</v>
      </c>
      <c r="C26" s="10">
        <v>14</v>
      </c>
      <c r="D26" s="11">
        <v>9.8673999999999999</v>
      </c>
      <c r="E26" s="12">
        <f t="shared" si="0"/>
        <v>138.14359999999999</v>
      </c>
      <c r="F26" s="24">
        <v>0</v>
      </c>
      <c r="G26" s="6">
        <f t="shared" si="1"/>
        <v>0</v>
      </c>
      <c r="H26" s="24">
        <v>0</v>
      </c>
      <c r="I26" s="6">
        <f t="shared" si="2"/>
        <v>0</v>
      </c>
      <c r="J26" s="24">
        <v>0</v>
      </c>
      <c r="K26" s="6">
        <f t="shared" si="3"/>
        <v>0</v>
      </c>
      <c r="L26" s="6">
        <f t="shared" si="4"/>
        <v>0</v>
      </c>
      <c r="M26" s="23"/>
    </row>
    <row r="27" spans="1:13" ht="27" customHeight="1" thickBot="1" x14ac:dyDescent="0.25">
      <c r="A27" s="8" t="s">
        <v>9</v>
      </c>
      <c r="B27" s="9" t="s">
        <v>11</v>
      </c>
      <c r="C27" s="10">
        <v>10</v>
      </c>
      <c r="D27" s="11">
        <v>11.9892</v>
      </c>
      <c r="E27" s="12">
        <f t="shared" si="0"/>
        <v>119.892</v>
      </c>
      <c r="F27" s="24">
        <v>0</v>
      </c>
      <c r="G27" s="6">
        <f t="shared" si="1"/>
        <v>0</v>
      </c>
      <c r="H27" s="24">
        <v>0</v>
      </c>
      <c r="I27" s="6">
        <f t="shared" si="2"/>
        <v>0</v>
      </c>
      <c r="J27" s="24">
        <v>0</v>
      </c>
      <c r="K27" s="6">
        <f t="shared" si="3"/>
        <v>0</v>
      </c>
      <c r="L27" s="6">
        <f t="shared" si="4"/>
        <v>0</v>
      </c>
      <c r="M27" s="23"/>
    </row>
    <row r="28" spans="1:13" ht="27" customHeight="1" thickBot="1" x14ac:dyDescent="0.25">
      <c r="A28" s="8" t="s">
        <v>33</v>
      </c>
      <c r="B28" s="9" t="s">
        <v>11</v>
      </c>
      <c r="C28" s="10">
        <v>30</v>
      </c>
      <c r="D28" s="11">
        <v>4.7</v>
      </c>
      <c r="E28" s="12">
        <f t="shared" si="0"/>
        <v>141</v>
      </c>
      <c r="F28" s="24">
        <v>0</v>
      </c>
      <c r="G28" s="6">
        <f t="shared" si="1"/>
        <v>0</v>
      </c>
      <c r="H28" s="24">
        <v>0</v>
      </c>
      <c r="I28" s="6">
        <f t="shared" si="2"/>
        <v>0</v>
      </c>
      <c r="J28" s="24">
        <v>0</v>
      </c>
      <c r="K28" s="6">
        <f t="shared" si="3"/>
        <v>0</v>
      </c>
      <c r="L28" s="6">
        <f t="shared" si="4"/>
        <v>0</v>
      </c>
      <c r="M28" s="23"/>
    </row>
    <row r="29" spans="1:13" ht="27" customHeight="1" thickBot="1" x14ac:dyDescent="0.25">
      <c r="A29" s="8" t="s">
        <v>28</v>
      </c>
      <c r="B29" s="9" t="s">
        <v>13</v>
      </c>
      <c r="C29" s="10">
        <v>2</v>
      </c>
      <c r="D29" s="11">
        <v>40.3245</v>
      </c>
      <c r="E29" s="12">
        <f t="shared" si="0"/>
        <v>80.649000000000001</v>
      </c>
      <c r="F29" s="24">
        <v>0</v>
      </c>
      <c r="G29" s="6">
        <f t="shared" si="1"/>
        <v>0</v>
      </c>
      <c r="H29" s="24">
        <v>0</v>
      </c>
      <c r="I29" s="6">
        <f t="shared" si="2"/>
        <v>0</v>
      </c>
      <c r="J29" s="24">
        <v>0</v>
      </c>
      <c r="K29" s="6">
        <f t="shared" si="3"/>
        <v>0</v>
      </c>
      <c r="L29" s="6">
        <f t="shared" si="4"/>
        <v>0</v>
      </c>
      <c r="M29" s="23"/>
    </row>
    <row r="30" spans="1:13" ht="27" customHeight="1" thickBot="1" x14ac:dyDescent="0.25">
      <c r="A30" s="8" t="s">
        <v>6</v>
      </c>
      <c r="B30" s="13" t="s">
        <v>13</v>
      </c>
      <c r="C30" s="10">
        <v>2</v>
      </c>
      <c r="D30" s="11">
        <v>53.158300000000004</v>
      </c>
      <c r="E30" s="12">
        <f t="shared" si="0"/>
        <v>106.31660000000001</v>
      </c>
      <c r="F30" s="24">
        <v>0</v>
      </c>
      <c r="G30" s="6">
        <f t="shared" si="1"/>
        <v>0</v>
      </c>
      <c r="H30" s="24">
        <v>0</v>
      </c>
      <c r="I30" s="6">
        <f t="shared" si="2"/>
        <v>0</v>
      </c>
      <c r="J30" s="24">
        <v>0</v>
      </c>
      <c r="K30" s="6">
        <f t="shared" si="3"/>
        <v>0</v>
      </c>
      <c r="L30" s="6">
        <f t="shared" si="4"/>
        <v>0</v>
      </c>
      <c r="M30" s="23"/>
    </row>
    <row r="31" spans="1:13" ht="27" customHeight="1" thickBot="1" x14ac:dyDescent="0.25">
      <c r="A31" s="8" t="s">
        <v>29</v>
      </c>
      <c r="B31" s="9" t="s">
        <v>13</v>
      </c>
      <c r="C31" s="10">
        <v>20</v>
      </c>
      <c r="D31" s="11">
        <v>33.248400000000004</v>
      </c>
      <c r="E31" s="12">
        <f t="shared" si="0"/>
        <v>664.96800000000007</v>
      </c>
      <c r="F31" s="24">
        <v>0</v>
      </c>
      <c r="G31" s="6">
        <f t="shared" si="1"/>
        <v>0</v>
      </c>
      <c r="H31" s="24">
        <v>0</v>
      </c>
      <c r="I31" s="6">
        <f t="shared" si="2"/>
        <v>0</v>
      </c>
      <c r="J31" s="24">
        <v>0</v>
      </c>
      <c r="K31" s="6">
        <f t="shared" si="3"/>
        <v>0</v>
      </c>
      <c r="L31" s="6">
        <f t="shared" si="4"/>
        <v>0</v>
      </c>
      <c r="M31" s="23"/>
    </row>
    <row r="32" spans="1:13" ht="27" customHeight="1" thickBot="1" x14ac:dyDescent="0.25">
      <c r="A32" s="8" t="s">
        <v>18</v>
      </c>
      <c r="B32" s="9" t="s">
        <v>13</v>
      </c>
      <c r="C32" s="10">
        <v>37</v>
      </c>
      <c r="D32" s="11">
        <v>101.97</v>
      </c>
      <c r="E32" s="12">
        <f t="shared" si="0"/>
        <v>3772.89</v>
      </c>
      <c r="F32" s="24">
        <v>0</v>
      </c>
      <c r="G32" s="7">
        <f t="shared" si="1"/>
        <v>0</v>
      </c>
      <c r="H32" s="24">
        <v>0</v>
      </c>
      <c r="I32" s="7">
        <f t="shared" si="2"/>
        <v>0</v>
      </c>
      <c r="J32" s="24">
        <v>0</v>
      </c>
      <c r="K32" s="6">
        <f t="shared" si="3"/>
        <v>0</v>
      </c>
      <c r="L32" s="6">
        <f t="shared" si="4"/>
        <v>0</v>
      </c>
      <c r="M32" s="23"/>
    </row>
    <row r="33" spans="1:12" ht="15" thickBot="1" x14ac:dyDescent="0.25">
      <c r="A33" s="1" t="s">
        <v>45</v>
      </c>
      <c r="B33" s="1"/>
      <c r="E33" s="3">
        <f>SUM(E8:E32)</f>
        <v>12845.248145</v>
      </c>
      <c r="F33" s="3"/>
      <c r="G33" s="4">
        <f t="shared" ref="G33:I33" si="5">SUM(G8:G32)</f>
        <v>0</v>
      </c>
      <c r="H33" s="3"/>
      <c r="I33" s="4">
        <f t="shared" si="5"/>
        <v>0</v>
      </c>
      <c r="J33" s="3"/>
      <c r="K33" s="4">
        <f>SUM(K8:K32)</f>
        <v>0</v>
      </c>
      <c r="L33" s="5">
        <f>G33+I33+K33</f>
        <v>0</v>
      </c>
    </row>
    <row r="34" spans="1:12" x14ac:dyDescent="0.2">
      <c r="E34" s="3"/>
      <c r="F34" s="3"/>
      <c r="G34" s="2">
        <f>F34*1.03</f>
        <v>0</v>
      </c>
      <c r="H34" s="3"/>
      <c r="I34" s="2">
        <f>H34*1.03</f>
        <v>0</v>
      </c>
    </row>
    <row r="35" spans="1:12" x14ac:dyDescent="0.2">
      <c r="A35" s="2" t="s">
        <v>31</v>
      </c>
    </row>
    <row r="37" spans="1:12" ht="15" x14ac:dyDescent="0.2">
      <c r="A37" s="28" t="s">
        <v>46</v>
      </c>
    </row>
    <row r="38" spans="1:12" ht="75.95" customHeight="1" x14ac:dyDescent="0.2">
      <c r="A38" s="25"/>
    </row>
  </sheetData>
  <sheetProtection algorithmName="SHA-512" hashValue="DnDhxbNqB8xt1/N3RixxROdhQPTfYAQibIZqaMgcicqboNJGwBbRNRAZv6efwqTOm3tXJg3KSRHKa92+Fv/mjQ==" saltValue="TtkJarrl2Xbz6Az/VFsejA==" spinCount="100000" sheet="1" objects="1" scenarios="1" selectLockedCells="1"/>
  <mergeCells count="2">
    <mergeCell ref="B3:C3"/>
    <mergeCell ref="E3:F3"/>
  </mergeCells>
  <pageMargins left="0.70866141732283505" right="0.70866141732283505" top="0.74803149606299202" bottom="0.74803149606299202" header="0.31496062992126" footer="0.31496062992126"/>
  <pageSetup paperSize="8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 AT25096</vt:lpstr>
      <vt:lpstr>'MODEL AT25096'!Área_de_impresión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nherrera</dc:creator>
  <cp:lastModifiedBy>Pilar Albesa Mestre</cp:lastModifiedBy>
  <cp:lastPrinted>2025-06-12T09:34:37Z</cp:lastPrinted>
  <dcterms:created xsi:type="dcterms:W3CDTF">2016-04-05T13:13:01Z</dcterms:created>
  <dcterms:modified xsi:type="dcterms:W3CDTF">2025-06-17T10:03:07Z</dcterms:modified>
</cp:coreProperties>
</file>