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Contractacio\EXPEDIENTS COMUNS\AA - MEDI AMBIENT\NETEJA VIÀRIA\PLECS DEFINITIUS\"/>
    </mc:Choice>
  </mc:AlternateContent>
  <xr:revisionPtr revIDLastSave="0" documentId="8_{FB3F49D2-38E3-40EF-8A3D-BA6E5CE19ED8}" xr6:coauthVersionLast="47" xr6:coauthVersionMax="47" xr10:uidLastSave="{00000000-0000-0000-0000-000000000000}"/>
  <bookViews>
    <workbookView xWindow="-120" yWindow="-120" windowWidth="29040" windowHeight="15720" tabRatio="756" firstSheet="3" activeTab="4" xr2:uid="{00000000-000D-0000-FFFF-FFFF00000000}"/>
  </bookViews>
  <sheets>
    <sheet name="Portada A4" sheetId="2" r:id="rId1"/>
    <sheet name="Portada A5" sheetId="16" r:id="rId2"/>
    <sheet name="Instruccions A4" sheetId="5" r:id="rId3"/>
    <sheet name="Instruccions A5" sheetId="10" r:id="rId4"/>
    <sheet name="TAULA NV A4+A5" sheetId="4" r:id="rId5"/>
    <sheet name="Quadre_Servei" sheetId="6" r:id="rId6"/>
    <sheet name="A4_MAT_CONT" sheetId="17" r:id="rId7"/>
    <sheet name="A5_PER" sheetId="11" r:id="rId8"/>
    <sheet name="A5_MAT" sheetId="12" r:id="rId9"/>
    <sheet name="A5_MAT_INV" sheetId="13" r:id="rId10"/>
    <sheet name="A5_COM" sheetId="14" r:id="rId11"/>
    <sheet name="A5_LIC" sheetId="15" r:id="rId12"/>
  </sheets>
  <definedNames>
    <definedName name="_xlnm.Print_Area" localSheetId="8">A5_MAT!$A$1:$G$30</definedName>
    <definedName name="_xlnm.Print_Area" localSheetId="7">A5_PER!$A$1:$H$38</definedName>
    <definedName name="_xlnm.Print_Area" localSheetId="2">'Instruccions A4'!$A$1:$B$27</definedName>
    <definedName name="_xlnm.Print_Area" localSheetId="3">'Instruccions A5'!$A$1:$B$10</definedName>
    <definedName name="_xlnm.Print_Area" localSheetId="0">'Portada A4'!$A$1:$E$35</definedName>
    <definedName name="_xlnm.Print_Area" localSheetId="1">'Portada A5'!$A$1:$E$35</definedName>
    <definedName name="_xlnm.Print_Area" localSheetId="4">'TAULA NV A4+A5'!$A$1:$AQ$58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3" i="4" l="1"/>
  <c r="AF13" i="4"/>
  <c r="M13" i="4"/>
  <c r="AL15" i="4"/>
  <c r="AJ15" i="4"/>
  <c r="AH14" i="4"/>
  <c r="AH13" i="4"/>
  <c r="AF14" i="4"/>
  <c r="AP13" i="4" l="1"/>
  <c r="AA14" i="4" l="1"/>
  <c r="AB14" i="4" s="1"/>
  <c r="AA15" i="4"/>
  <c r="AB15" i="4" s="1"/>
  <c r="AA13" i="4"/>
  <c r="AN3" i="4"/>
  <c r="AN6" i="4" s="1"/>
  <c r="AL3" i="4"/>
  <c r="AL6" i="4" s="1"/>
  <c r="AB13" i="4" l="1"/>
  <c r="AC13" i="4"/>
  <c r="AK15" i="4"/>
  <c r="AM15" i="4"/>
  <c r="AI14" i="4"/>
  <c r="AG14" i="4"/>
  <c r="B54" i="4"/>
  <c r="B55" i="4" s="1"/>
  <c r="A54" i="4"/>
  <c r="A55" i="4" s="1"/>
  <c r="A56" i="4" s="1"/>
  <c r="B50" i="4"/>
  <c r="B51" i="4" s="1"/>
  <c r="A50" i="4"/>
  <c r="A51" i="4" s="1"/>
  <c r="A52" i="4" s="1"/>
  <c r="B46" i="4"/>
  <c r="B47" i="4" s="1"/>
  <c r="A46" i="4"/>
  <c r="A47" i="4" s="1"/>
  <c r="A48" i="4" s="1"/>
  <c r="B42" i="4"/>
  <c r="B43" i="4" s="1"/>
  <c r="A42" i="4"/>
  <c r="A43" i="4" s="1"/>
  <c r="A44" i="4" s="1"/>
  <c r="B38" i="4"/>
  <c r="B39" i="4" s="1"/>
  <c r="A38" i="4"/>
  <c r="A39" i="4" s="1"/>
  <c r="A40" i="4" s="1"/>
  <c r="B34" i="4"/>
  <c r="B35" i="4" s="1"/>
  <c r="A34" i="4"/>
  <c r="A35" i="4" s="1"/>
  <c r="A36" i="4" s="1"/>
  <c r="B30" i="4"/>
  <c r="B31" i="4" s="1"/>
  <c r="A30" i="4"/>
  <c r="A31" i="4" s="1"/>
  <c r="A32" i="4" s="1"/>
  <c r="B27" i="4"/>
  <c r="A27" i="4"/>
  <c r="A28" i="4" s="1"/>
  <c r="B23" i="4"/>
  <c r="B24" i="4" s="1"/>
  <c r="A23" i="4"/>
  <c r="A24" i="4" s="1"/>
  <c r="A25" i="4" s="1"/>
  <c r="B19" i="4"/>
  <c r="B20" i="4" s="1"/>
  <c r="A19" i="4"/>
  <c r="A20" i="4" s="1"/>
  <c r="A21" i="4" s="1"/>
  <c r="B13" i="4"/>
  <c r="A13" i="4"/>
  <c r="A9" i="4"/>
  <c r="A10" i="4" s="1"/>
  <c r="A11" i="4" s="1"/>
  <c r="AP3" i="4"/>
  <c r="AP6" i="4" s="1"/>
  <c r="AJ3" i="4"/>
  <c r="AJ6" i="4" s="1"/>
  <c r="AH3" i="4"/>
  <c r="AH6" i="4" s="1"/>
  <c r="AF3" i="4"/>
  <c r="AF6" i="4" s="1"/>
  <c r="AD3" i="4"/>
  <c r="AD6" i="4" s="1"/>
  <c r="Z3" i="4"/>
  <c r="Z6" i="4" s="1"/>
  <c r="Y3" i="4"/>
  <c r="Y6" i="4" s="1"/>
  <c r="X3" i="4"/>
  <c r="X6" i="4" s="1"/>
  <c r="V3" i="4"/>
  <c r="V6" i="4" s="1"/>
  <c r="U3" i="4"/>
  <c r="U6" i="4" s="1"/>
  <c r="T3" i="4"/>
  <c r="T6" i="4" s="1"/>
  <c r="S3" i="4"/>
  <c r="S6" i="4" s="1"/>
  <c r="R3" i="4"/>
  <c r="R6" i="4" s="1"/>
  <c r="Q3" i="4"/>
  <c r="Q6" i="4" s="1"/>
  <c r="P3" i="4"/>
  <c r="P6" i="4" s="1"/>
  <c r="O3" i="4"/>
  <c r="O6" i="4" s="1"/>
  <c r="K3" i="4"/>
  <c r="K6" i="4" s="1"/>
  <c r="J3" i="4"/>
  <c r="J6" i="4" s="1"/>
  <c r="I3" i="4"/>
  <c r="I6" i="4" s="1"/>
  <c r="H3" i="4"/>
  <c r="H6" i="4" s="1"/>
  <c r="G3" i="4"/>
  <c r="G6" i="4" s="1"/>
  <c r="F3" i="4"/>
  <c r="F6" i="4" s="1"/>
  <c r="E3" i="4"/>
  <c r="E6" i="4" s="1"/>
  <c r="D3" i="4"/>
  <c r="D6" i="4" s="1"/>
  <c r="C3" i="4"/>
  <c r="C6" i="4" s="1"/>
  <c r="B3" i="4"/>
  <c r="B6" i="4" s="1"/>
  <c r="A3" i="4"/>
  <c r="A6" i="4" s="1"/>
  <c r="AI13" i="4" l="1"/>
  <c r="A16" i="4"/>
  <c r="A17" i="4" s="1"/>
  <c r="B16" i="4"/>
  <c r="AQ13" i="4" l="1"/>
</calcChain>
</file>

<file path=xl/sharedStrings.xml><?xml version="1.0" encoding="utf-8"?>
<sst xmlns="http://schemas.openxmlformats.org/spreadsheetml/2006/main" count="539" uniqueCount="346">
  <si>
    <t xml:space="preserve">Full      de     </t>
  </si>
  <si>
    <t>Tipus de servei</t>
  </si>
  <si>
    <t>Indicador (A)</t>
  </si>
  <si>
    <t xml:space="preserve">PLEC DE PRESCRIPCIONS TÈCNIQUES PARTICULARS QUE </t>
  </si>
  <si>
    <t>Escombrada manual</t>
  </si>
  <si>
    <t>Escombrada manual vehicle auxiliar</t>
  </si>
  <si>
    <t>Metre lineal eix de carrer</t>
  </si>
  <si>
    <t>Escombrada mecànica (gran, aprox. 5m3)</t>
  </si>
  <si>
    <t>Escombrada mecànica (petita, aprox. 2m3)</t>
  </si>
  <si>
    <t>Escombrada mixta (1 peó)</t>
  </si>
  <si>
    <t>Escombrada mixta (2 peons)</t>
  </si>
  <si>
    <t>Neteja mecànica amb aigua a pressió</t>
  </si>
  <si>
    <t>Els licitadors han de facilitar aquesta taula en format DIN A3</t>
  </si>
  <si>
    <t>CODI SERVEI</t>
  </si>
  <si>
    <t>SERVEI / RUTA</t>
  </si>
  <si>
    <t>RECORREGUT</t>
  </si>
  <si>
    <t>PLÀNOL</t>
  </si>
  <si>
    <t>NÚM. EQUIPS</t>
  </si>
  <si>
    <t>TORN</t>
  </si>
  <si>
    <t>HORA</t>
  </si>
  <si>
    <t>DEDICACIÓ</t>
  </si>
  <si>
    <t>DIA DE LA SETMANA</t>
  </si>
  <si>
    <t>JORNADES SENCERES/ANY</t>
  </si>
  <si>
    <t>COMENTARIS</t>
  </si>
  <si>
    <t>PERSONAL</t>
  </si>
  <si>
    <t>TOTAL</t>
  </si>
  <si>
    <t>INICI</t>
  </si>
  <si>
    <t>FI</t>
  </si>
  <si>
    <t>h</t>
  </si>
  <si>
    <t>%</t>
  </si>
  <si>
    <t>dl</t>
  </si>
  <si>
    <t>dm</t>
  </si>
  <si>
    <t>dc</t>
  </si>
  <si>
    <t>dj</t>
  </si>
  <si>
    <t>dv</t>
  </si>
  <si>
    <t>ds</t>
  </si>
  <si>
    <t>dg</t>
  </si>
  <si>
    <t>Núm.</t>
  </si>
  <si>
    <t>LABORABLES</t>
  </si>
  <si>
    <t>FESTIVES</t>
  </si>
  <si>
    <t>€/jornada</t>
  </si>
  <si>
    <t>NV1</t>
  </si>
  <si>
    <t>Codi</t>
  </si>
  <si>
    <t>Equips/ruta</t>
  </si>
  <si>
    <t>M: Matí. T:Tarda. N:Nit</t>
  </si>
  <si>
    <t>Hora inici</t>
  </si>
  <si>
    <t>Hora fi</t>
  </si>
  <si>
    <t>Total hores dedicades a la ruta</t>
  </si>
  <si>
    <t xml:space="preserve">Marcar quin dia de la setmana es realitza la ruta. </t>
  </si>
  <si>
    <t xml:space="preserve">Comentaris </t>
  </si>
  <si>
    <t>(…)</t>
  </si>
  <si>
    <t>NV2</t>
  </si>
  <si>
    <r>
      <t xml:space="preserve">Escombrada </t>
    </r>
    <r>
      <rPr>
        <sz val="10"/>
        <color theme="1"/>
        <rFont val="Calibri"/>
        <family val="2"/>
        <charset val="128"/>
      </rPr>
      <t>manual motoritzada</t>
    </r>
  </si>
  <si>
    <t>NV3</t>
  </si>
  <si>
    <t>Escombrada Mixta</t>
  </si>
  <si>
    <t>NV4</t>
  </si>
  <si>
    <t>Escombrada Mecànica</t>
  </si>
  <si>
    <t>NV5</t>
  </si>
  <si>
    <t>Neteja amb aigua a pressió</t>
  </si>
  <si>
    <t>NV6</t>
  </si>
  <si>
    <t>Buidat, neteja i manteniment de papereres</t>
  </si>
  <si>
    <t>NV7</t>
  </si>
  <si>
    <t>Reforç per neteja de fulles</t>
  </si>
  <si>
    <r>
      <t>NV</t>
    </r>
    <r>
      <rPr>
        <sz val="10"/>
        <color theme="1"/>
        <rFont val="Calibri"/>
        <family val="2"/>
        <charset val="128"/>
      </rPr>
      <t>8</t>
    </r>
  </si>
  <si>
    <t>NV9</t>
  </si>
  <si>
    <t>NV10</t>
  </si>
  <si>
    <t>NV11</t>
  </si>
  <si>
    <t>NV12</t>
  </si>
  <si>
    <t>Transport residus neteja viària a planta</t>
  </si>
  <si>
    <t>Dedicació anual per categoria laboral</t>
  </si>
  <si>
    <t>CATEGORIA LABORAL</t>
  </si>
  <si>
    <t>Dedicació anual per tipologia de recurs material</t>
  </si>
  <si>
    <t>FITXA T/QS: QUADRE DE SERVEI TIPUS</t>
  </si>
  <si>
    <t>FITXA T/QS</t>
  </si>
  <si>
    <t>SETMANA 1</t>
  </si>
  <si>
    <t>SETMANA 2</t>
  </si>
  <si>
    <t>SETMANA 3</t>
  </si>
  <si>
    <t>SETMANA 4</t>
  </si>
  <si>
    <t>…</t>
  </si>
  <si>
    <t>LLEGENDA SERVEIS</t>
  </si>
  <si>
    <r>
      <t xml:space="preserve">PERSONAL </t>
    </r>
    <r>
      <rPr>
        <b/>
        <vertAlign val="subscript"/>
        <sz val="11"/>
        <color theme="0"/>
        <rFont val="Verdana"/>
        <family val="2"/>
      </rPr>
      <t>1</t>
    </r>
  </si>
  <si>
    <t>DL</t>
  </si>
  <si>
    <t>DM</t>
  </si>
  <si>
    <t>DC</t>
  </si>
  <si>
    <t>DJ</t>
  </si>
  <si>
    <t>DV</t>
  </si>
  <si>
    <t>DS</t>
  </si>
  <si>
    <t>DG</t>
  </si>
  <si>
    <t>EMA</t>
  </si>
  <si>
    <t>EMC</t>
  </si>
  <si>
    <t>Escombrat mecànic</t>
  </si>
  <si>
    <t>Peó NV 1</t>
  </si>
  <si>
    <r>
      <t xml:space="preserve">D </t>
    </r>
    <r>
      <rPr>
        <vertAlign val="subscript"/>
        <sz val="10"/>
        <color theme="1" tint="0.499984740745262"/>
        <rFont val="Verdana"/>
        <family val="2"/>
      </rPr>
      <t>2</t>
    </r>
  </si>
  <si>
    <t>D</t>
  </si>
  <si>
    <t>EMX</t>
  </si>
  <si>
    <t>Ecombrat mixt</t>
  </si>
  <si>
    <t>Peó NV 2</t>
  </si>
  <si>
    <t>Graf</t>
  </si>
  <si>
    <t>Pintades i graffitis</t>
  </si>
  <si>
    <t>Pass</t>
  </si>
  <si>
    <t>Passeig marítim</t>
  </si>
  <si>
    <t>Peó NV n</t>
  </si>
  <si>
    <t>Mob</t>
  </si>
  <si>
    <t>Mobiliari urbà</t>
  </si>
  <si>
    <t>Cond NV 1</t>
  </si>
  <si>
    <t>MEC</t>
  </si>
  <si>
    <t>Env</t>
  </si>
  <si>
    <t>Recollida d'envasos</t>
  </si>
  <si>
    <t>Cond NV 2</t>
  </si>
  <si>
    <t>MEX</t>
  </si>
  <si>
    <t>Org</t>
  </si>
  <si>
    <t>Recollida fracció FORM</t>
  </si>
  <si>
    <t>RES</t>
  </si>
  <si>
    <t>Recollida de resta</t>
  </si>
  <si>
    <t>Cond NV n</t>
  </si>
  <si>
    <t>P/C</t>
  </si>
  <si>
    <t>Recollida paper i cartró</t>
  </si>
  <si>
    <t>Peó Cond NV 1</t>
  </si>
  <si>
    <t>Peó Cond NV 2</t>
  </si>
  <si>
    <t>Peó Cond NV n</t>
  </si>
  <si>
    <t>Encarregat brigada</t>
  </si>
  <si>
    <t>Encarregat</t>
  </si>
  <si>
    <t>Mecànic</t>
  </si>
  <si>
    <t>(1) Les categories laborals aquí enumerades només ho estan a mode d'exemple. En l'oferta presentada s'haurà d'incloure tots els treballadors de totes les categories laborals que siguin objecte de la contracta.</t>
  </si>
  <si>
    <r>
      <t xml:space="preserve">(2) El dia de descans del personal es marcarà amb una </t>
    </r>
    <r>
      <rPr>
        <sz val="11"/>
        <color rgb="FFFF0000"/>
        <rFont val="Verdana"/>
        <family val="2"/>
      </rPr>
      <t>D</t>
    </r>
  </si>
  <si>
    <t>NETEJA VIÀRIA</t>
  </si>
  <si>
    <t>Cada fila representa una ruta, excepte les marcades en lila, que representen serveis. Cal incloure (insertar) tantes files com rutes es planifiquin, dins de cada servei que figura a la taula</t>
  </si>
  <si>
    <t>Codi Plànol</t>
  </si>
  <si>
    <t>SECTOR/BARRI/ZONA</t>
  </si>
  <si>
    <t>Barri afectat per ruta</t>
  </si>
  <si>
    <t>En cas que la ruta es porti a terme amb més d'un operari o recurs material, afegir tantes fileres com siguin necessàries. S'aporta exemple en color blau</t>
  </si>
  <si>
    <t>Centre</t>
  </si>
  <si>
    <t>M</t>
  </si>
  <si>
    <t>EMM1</t>
  </si>
  <si>
    <t>PEMM1</t>
  </si>
  <si>
    <t>Peó esecialista</t>
  </si>
  <si>
    <t>Vehicle caixa oberta 3,5 tn</t>
  </si>
  <si>
    <t>Peó</t>
  </si>
  <si>
    <t>RRHH i RRMM</t>
  </si>
  <si>
    <t>Categoria/Descripció</t>
  </si>
  <si>
    <t>En cas que algun servei ofert no aparegui a la taula, cal afegir-ho</t>
  </si>
  <si>
    <t xml:space="preserve">Logo empresa </t>
  </si>
  <si>
    <t>PE</t>
  </si>
  <si>
    <t>P</t>
  </si>
  <si>
    <t>VCO</t>
  </si>
  <si>
    <t>Indicador A</t>
  </si>
  <si>
    <t>Rendiment</t>
  </si>
  <si>
    <t>CARACTERÍSTIQUES I DIMENSIONAT DEL SERVEI DE NETEJA VIÀRIA</t>
  </si>
  <si>
    <t>INSTRUCCIONS ANNEX 5</t>
  </si>
  <si>
    <t>Categoria professional / descripció del material</t>
  </si>
  <si>
    <t>€/anual</t>
  </si>
  <si>
    <t>Cost en euros/jornada</t>
  </si>
  <si>
    <t>Cost total anual</t>
  </si>
  <si>
    <t>VESTUARI I EINES</t>
  </si>
  <si>
    <t>RRMM MANTENIMENT</t>
  </si>
  <si>
    <t>RRMM CONSUM</t>
  </si>
  <si>
    <t>RRMM LLOGUER</t>
  </si>
  <si>
    <t>Hores ruta/hora jornada laboral (en %)</t>
  </si>
  <si>
    <t xml:space="preserve">Nº de dies a l'any que es presta el servei, en dies LABORABLES. </t>
  </si>
  <si>
    <t xml:space="preserve">Nº de dies a l'any que es presta el servei, en dies FESTIUS. </t>
  </si>
  <si>
    <t>DIES-JORNADES /ANY</t>
  </si>
  <si>
    <t>Suma dels dies laborables i festius</t>
  </si>
  <si>
    <t>JORNADES TOTAL</t>
  </si>
  <si>
    <t>Multiplicació dels dies totals pel % de dedicació</t>
  </si>
  <si>
    <t>DIES TOTALS</t>
  </si>
  <si>
    <t>unitats</t>
  </si>
  <si>
    <r>
      <rPr>
        <b/>
        <sz val="11"/>
        <color rgb="FFFF0000"/>
        <rFont val="Calibri"/>
        <family val="2"/>
        <scheme val="minor"/>
      </rPr>
      <t>Import unit €/jornada</t>
    </r>
    <r>
      <rPr>
        <sz val="11"/>
        <color rgb="FFFF0000"/>
        <rFont val="Calibri"/>
        <family val="2"/>
        <scheme val="minor"/>
      </rPr>
      <t>: ha de coincidir necessàriament amb la informació facilitada en fitxes anteriors</t>
    </r>
  </si>
  <si>
    <t>VALORACIÓ ECONÒMICA</t>
  </si>
  <si>
    <t>Sumatori total</t>
  </si>
  <si>
    <t>Rendiment = Indicador A/total hores dedicades a la ruta</t>
  </si>
  <si>
    <t>Els codis dels RRHH i RRMM ha de coincidir amb els aportats a la resta de fitxes</t>
  </si>
  <si>
    <t>Import unit €/jornada: ha de coincidir necessàriament amb la informació facilitada a la resta de fitxes, multiplicada per les unitats corresponents</t>
  </si>
  <si>
    <t>Com cumplimentar la Taula de Valoració econòmica dels serveis?</t>
  </si>
  <si>
    <t>Fitxa E/PER-00</t>
  </si>
  <si>
    <t>FITXA PREUS UNITARIS DE PERSONAL</t>
  </si>
  <si>
    <t>Logo Empresa</t>
  </si>
  <si>
    <t>CATEGORIA</t>
  </si>
  <si>
    <t>(emplenar una fitxa per cada categoria)</t>
  </si>
  <si>
    <t>CODI</t>
  </si>
  <si>
    <t>(codi)</t>
  </si>
  <si>
    <t>Unitats</t>
  </si>
  <si>
    <t>Concepte</t>
  </si>
  <si>
    <t>Valor unitari</t>
  </si>
  <si>
    <t>Import</t>
  </si>
  <si>
    <t>Total</t>
  </si>
  <si>
    <t>Salari base</t>
  </si>
  <si>
    <t xml:space="preserve">Antiguitat </t>
  </si>
  <si>
    <t>(Indicar %)</t>
  </si>
  <si>
    <t>Plus ___</t>
  </si>
  <si>
    <t>...</t>
  </si>
  <si>
    <r>
      <t xml:space="preserve">Subtotal </t>
    </r>
    <r>
      <rPr>
        <b/>
        <sz val="9"/>
        <color theme="1"/>
        <rFont val="Calibri"/>
        <family val="2"/>
        <scheme val="minor"/>
      </rPr>
      <t>(1)</t>
    </r>
  </si>
  <si>
    <t>Pagues extraordinàries</t>
  </si>
  <si>
    <r>
      <t xml:space="preserve">Subtotal </t>
    </r>
    <r>
      <rPr>
        <b/>
        <sz val="9"/>
        <color theme="1"/>
        <rFont val="Calibri"/>
        <family val="2"/>
        <scheme val="minor"/>
      </rPr>
      <t>(2)</t>
    </r>
  </si>
  <si>
    <r>
      <t xml:space="preserve">TOTAL RETRIBUCIONS SALARIALS </t>
    </r>
    <r>
      <rPr>
        <b/>
        <sz val="9"/>
        <color theme="0"/>
        <rFont val="Calibri"/>
        <family val="2"/>
        <scheme val="minor"/>
      </rPr>
      <t>(3)</t>
    </r>
  </si>
  <si>
    <t>Cotitzacions</t>
  </si>
  <si>
    <t>Assegurança social</t>
  </si>
  <si>
    <t>Desocupació, FGS i FP</t>
  </si>
  <si>
    <t>Accidents</t>
  </si>
  <si>
    <r>
      <t>Subtotal</t>
    </r>
    <r>
      <rPr>
        <b/>
        <sz val="9"/>
        <color theme="1"/>
        <rFont val="Calibri"/>
        <family val="2"/>
        <scheme val="minor"/>
      </rPr>
      <t xml:space="preserve"> (4)</t>
    </r>
  </si>
  <si>
    <t>Altres</t>
  </si>
  <si>
    <t>Absentisme</t>
  </si>
  <si>
    <r>
      <t>Subtotal</t>
    </r>
    <r>
      <rPr>
        <b/>
        <sz val="9"/>
        <color theme="1"/>
        <rFont val="Calibri"/>
        <family val="2"/>
        <scheme val="minor"/>
      </rPr>
      <t xml:space="preserve"> (5)</t>
    </r>
  </si>
  <si>
    <t>TOTAL ANUAL PER OPERARI DE LA CATEGORIA</t>
  </si>
  <si>
    <t>Jornades / any</t>
  </si>
  <si>
    <t>Preu per jornada (€)</t>
  </si>
  <si>
    <t xml:space="preserve">Hores per jornada </t>
  </si>
  <si>
    <t>PREUS UNITARIS OFERTATS PER SERVEIS EXTRAORDINARIS</t>
  </si>
  <si>
    <t>Preu per jornada feiner diürn (€)</t>
  </si>
  <si>
    <t>Preu per jornada feiner nocturn (€)</t>
  </si>
  <si>
    <t>Fitxa E/MAT-00</t>
  </si>
  <si>
    <t>FITXA DE PREUS UNITARIS DE CADA MATERIAL PRESENTAT A L'OFERTA</t>
  </si>
  <si>
    <t xml:space="preserve">MATERIAL                                      </t>
  </si>
  <si>
    <t>Full        de</t>
  </si>
  <si>
    <t>DADES BÀSIQUES</t>
  </si>
  <si>
    <t>Tipus de material</t>
  </si>
  <si>
    <t>Servei</t>
  </si>
  <si>
    <t>Règim (nova adquisició, lloguer, propietat Ajuntament, …)</t>
  </si>
  <si>
    <t>1. COST ANUAL D'AMORTITZACIÓ I FINANÇAMENT</t>
  </si>
  <si>
    <t xml:space="preserve"> €</t>
  </si>
  <si>
    <t xml:space="preserve">Tipus d’interès </t>
  </si>
  <si>
    <t>Període d’amortització (n)</t>
  </si>
  <si>
    <t>anys</t>
  </si>
  <si>
    <t>TOTAL ANUAL AMORTITZACIÓ  (€/ANY)</t>
  </si>
  <si>
    <t>TOTAL ANUAL FINANÇAMENT  (€/ANY)</t>
  </si>
  <si>
    <t>TOTAL ANUAL AMORTITZACIÓ I FINANÇAMENT (€/ANY)</t>
  </si>
  <si>
    <t>2. COST D'EXPLOTACIÓ</t>
  </si>
  <si>
    <t>2a Despeses manteniment</t>
  </si>
  <si>
    <t>2b Consums</t>
  </si>
  <si>
    <t>2c Assegurances i impostos</t>
  </si>
  <si>
    <t>2d Lloguer (*)</t>
  </si>
  <si>
    <t>Durada de la jornada</t>
  </si>
  <si>
    <t>hores</t>
  </si>
  <si>
    <t>Cal omplir aquesta fitxa per cada material que formi part de l'oferta, ja sigui de nova adquisició, lloguer, propietat de l'Ajuntament, etc. Omplir i deixar en blanc en cada cas la informació que s'escaigui</t>
  </si>
  <si>
    <t>(*) En el cas que el material sigui de lloguer, s'enten que totes les despeses de Manteniment, Consums i Assegurances i impostos van incloses dintre del preu del lloguer</t>
  </si>
  <si>
    <t>Fitxa E/MAT-INV</t>
  </si>
  <si>
    <t>FITXA: TAULA GENERAL D'INVERSIONS</t>
  </si>
  <si>
    <t xml:space="preserve">Logo Empresa </t>
  </si>
  <si>
    <t>MATERIAL</t>
  </si>
  <si>
    <t>Anys per amort.</t>
  </si>
  <si>
    <t>Inversió (€/un)</t>
  </si>
  <si>
    <t>Unitats (un)</t>
  </si>
  <si>
    <t>TOTAL INVERS (€)</t>
  </si>
  <si>
    <t>Tipus d'inter (%)</t>
  </si>
  <si>
    <t>Amort. any 1 (€)</t>
  </si>
  <si>
    <t>Finanç. any 1   (€)</t>
  </si>
  <si>
    <t>TOTAL AMORT.               (amort. +  finanç) (€/any)</t>
  </si>
  <si>
    <t>ASSEGURANCES I IMPOSTOS (2c) (€/any)</t>
  </si>
  <si>
    <t>TOTAL INVERSIÓ</t>
  </si>
  <si>
    <t>TOTAL AMORTITZACIÓ (amort. +  finanç)</t>
  </si>
  <si>
    <r>
      <t xml:space="preserve">Element accessori 1 a instal·lar </t>
    </r>
    <r>
      <rPr>
        <i/>
        <sz val="11"/>
        <color theme="2" tint="-0.499984740745262"/>
        <rFont val="Calibri"/>
        <family val="2"/>
        <scheme val="minor"/>
      </rPr>
      <t>(descripció)</t>
    </r>
  </si>
  <si>
    <r>
      <t xml:space="preserve">Element accessori 2 a instal·lar </t>
    </r>
    <r>
      <rPr>
        <i/>
        <sz val="11"/>
        <color theme="2" tint="-0.499984740745262"/>
        <rFont val="Calibri"/>
        <family val="2"/>
        <scheme val="minor"/>
      </rPr>
      <t>(descripció)</t>
    </r>
  </si>
  <si>
    <r>
      <t xml:space="preserve">Element accessori n a instal·lar </t>
    </r>
    <r>
      <rPr>
        <i/>
        <sz val="11"/>
        <color theme="2" tint="-0.499984740745262"/>
        <rFont val="Calibri"/>
        <family val="2"/>
        <scheme val="minor"/>
      </rPr>
      <t>(descripció)</t>
    </r>
  </si>
  <si>
    <t>Cost de la inversió per cada unitat (capital a amortitzar)</t>
  </si>
  <si>
    <t>Cost unitari d'adquisició</t>
  </si>
  <si>
    <t>Fitxa E/COM</t>
  </si>
  <si>
    <t>FITXA PRESSUPOST ANUAL D'INSTAL·LACIONS FIXES I SERVEIS COMUNS</t>
  </si>
  <si>
    <t>1. DESPESES DE PERSONAL</t>
  </si>
  <si>
    <t>Categoria</t>
  </si>
  <si>
    <t>Jornals</t>
  </si>
  <si>
    <t>Import unit</t>
  </si>
  <si>
    <t>Parcial</t>
  </si>
  <si>
    <t xml:space="preserve">€/jornada </t>
  </si>
  <si>
    <t>€/any</t>
  </si>
  <si>
    <t xml:space="preserve">TOTAL DESPESES DE PERSONAL (€/ANY)         </t>
  </si>
  <si>
    <t>2. DESPESES D’EXPLOTACIÓ</t>
  </si>
  <si>
    <t>Tipus de maquinària i/o instal·lació</t>
  </si>
  <si>
    <t>Tipus de despeses</t>
  </si>
  <si>
    <t>MANTENIMENT (2a)</t>
  </si>
  <si>
    <t>CONSUMS (2b)</t>
  </si>
  <si>
    <t>LLOGER (2d)</t>
  </si>
  <si>
    <t xml:space="preserve">TOTAL DESPESES D'EXPLOTACIÓ (€/ANY)         </t>
  </si>
  <si>
    <t>3. DESPESES D’AMORTITZACIÓ, FINANÇAMENT I ASSEGURANCES</t>
  </si>
  <si>
    <t>Dedicació al servei (%)</t>
  </si>
  <si>
    <t>Import unitari</t>
  </si>
  <si>
    <t>Import total</t>
  </si>
  <si>
    <t>€/any · unitat</t>
  </si>
  <si>
    <t>AMORTITZACIÓ I FINANÇAMENT</t>
  </si>
  <si>
    <t>ASSEGURANCES I IMPOSTOS</t>
  </si>
  <si>
    <t xml:space="preserve">TOTAL DESPESES D'AMORT., FINANÇ. I ASSEG. (€/ANY)         </t>
  </si>
  <si>
    <t>(3)</t>
  </si>
  <si>
    <t xml:space="preserve">TOTAL DESPESES ANUALS DEL SERVEI XXX (€/ANY)         </t>
  </si>
  <si>
    <t>(1+2+3)</t>
  </si>
  <si>
    <t>CONTROL DE QUALITAT DEL SERVEI</t>
  </si>
  <si>
    <r>
      <rPr>
        <b/>
        <sz val="11"/>
        <rFont val="Arial"/>
        <family val="2"/>
      </rPr>
      <t>Unitats</t>
    </r>
    <r>
      <rPr>
        <sz val="11"/>
        <rFont val="Arial"/>
        <family val="2"/>
      </rPr>
      <t>: reflexa la duració de la jornada on 1,00 és jornada completa, expressar amb un màxim de dos decimals</t>
    </r>
  </si>
  <si>
    <r>
      <rPr>
        <b/>
        <sz val="11"/>
        <rFont val="Arial"/>
        <family val="2"/>
      </rPr>
      <t>Jornals parcials</t>
    </r>
    <r>
      <rPr>
        <sz val="11"/>
        <rFont val="Arial"/>
        <family val="2"/>
      </rPr>
      <t>: dies a l'any que es presta el servei</t>
    </r>
  </si>
  <si>
    <r>
      <rPr>
        <b/>
        <sz val="11"/>
        <rFont val="Arial"/>
        <family val="2"/>
      </rPr>
      <t>Jornals totals</t>
    </r>
    <r>
      <rPr>
        <sz val="11"/>
        <rFont val="Arial"/>
        <family val="2"/>
      </rPr>
      <t>: multiplicació de Jornals parcials per Unitats</t>
    </r>
  </si>
  <si>
    <r>
      <rPr>
        <b/>
        <sz val="11"/>
        <rFont val="Arial"/>
        <family val="2"/>
      </rPr>
      <t>Import unit €/jornada</t>
    </r>
    <r>
      <rPr>
        <sz val="11"/>
        <rFont val="Arial"/>
        <family val="2"/>
      </rPr>
      <t>: ha de conincidir necessàriament amb la informació facilitada en fitxes anteriors</t>
    </r>
  </si>
  <si>
    <r>
      <rPr>
        <b/>
        <sz val="11"/>
        <rFont val="Arial"/>
        <family val="2"/>
      </rPr>
      <t>Import €/any:</t>
    </r>
    <r>
      <rPr>
        <sz val="11"/>
        <rFont val="Arial"/>
        <family val="2"/>
      </rPr>
      <t xml:space="preserve"> multiplicació de Jornals total per Import unit</t>
    </r>
  </si>
  <si>
    <t>Fitxa E/LIC-01</t>
  </si>
  <si>
    <t>FITXA PRESSUPOST  DE LICITACIÓ</t>
  </si>
  <si>
    <t>Logo Empresa licitadora</t>
  </si>
  <si>
    <t>PRESSUPOST ANUAL DELS SERVEIS OBJECTE DE CONTRACTE</t>
  </si>
  <si>
    <t>TOTAL (€/ANY)</t>
  </si>
  <si>
    <t>(1)</t>
  </si>
  <si>
    <t>(2)</t>
  </si>
  <si>
    <t>PRESSUPOST ANUAL D'INSTAL·LACIONS I SERVEIS COMUNS</t>
  </si>
  <si>
    <t>TOTAL INST. I SERV. COMUNS (€/ANY)</t>
  </si>
  <si>
    <t>(4)</t>
  </si>
  <si>
    <t>TOTAL INVERSIÓ ANUAL (€/ANY)</t>
  </si>
  <si>
    <t xml:space="preserve"> IMPORT ANUAL TOTAL DELS SERVEIS (€/ANY)</t>
  </si>
  <si>
    <t>(1+2+3+4+5)</t>
  </si>
  <si>
    <t>DESPESES GENERALS: DIRECCIÓ I ADMINISTRACIÓ</t>
  </si>
  <si>
    <t>BENEFICI INDUSTRIAL</t>
  </si>
  <si>
    <t>IMPORT ANUAL OFERTAT  SENSE IVA (€/ANY)</t>
  </si>
  <si>
    <t>IVA VIGENT</t>
  </si>
  <si>
    <t>IMPORT ANUAL OFERTAT AMB IVA (€/ANY)</t>
  </si>
  <si>
    <t>Tipus de maquinària</t>
  </si>
  <si>
    <t xml:space="preserve">TOTAL DESPESES DIRECTES (€/ANY)  </t>
  </si>
  <si>
    <t>TOTAL ANUAL</t>
  </si>
  <si>
    <t>Com cumplimentar La Taula de característiques i dimensionat del servei?</t>
  </si>
  <si>
    <t>Preu per hora (€)</t>
  </si>
  <si>
    <t>Preu per hora festiu diürn (€)</t>
  </si>
  <si>
    <t>Preu per hora festiu nocturn (€)</t>
  </si>
  <si>
    <t>Valor</t>
  </si>
  <si>
    <t>Unitat</t>
  </si>
  <si>
    <t>Indicar unitats del valor de rendiment (ml, m2, etc...)</t>
  </si>
  <si>
    <t>HORES ANUALS TOTALS</t>
  </si>
  <si>
    <t>ml</t>
  </si>
  <si>
    <t>Total d'hores d'equip que presta el servei</t>
  </si>
  <si>
    <t>Fitxa M/MAT-CONTR</t>
  </si>
  <si>
    <t>FITXA: MATERIAL DE LA CONTRACTA</t>
  </si>
  <si>
    <t>UNITATS</t>
  </si>
  <si>
    <t>SERVEI/S ASSOCIAT/S</t>
  </si>
  <si>
    <t>ORIGEN/RÈGIM D'UTILITZACIÓ</t>
  </si>
  <si>
    <t>PROPIETAT</t>
  </si>
  <si>
    <t>AJUNTAMENT DE VIC</t>
  </si>
  <si>
    <t>REGIRAN LA PRESTACIÓ DEL SERVEI DE NETEJA VIÀRIA</t>
  </si>
  <si>
    <t>ANNEX 4: CARACTERÍSTIQUES I DIMENSIONAT DELS SERVEIS</t>
  </si>
  <si>
    <t>ANNEX 5: VALORACIÓ ECONÒMICA DELS SERVEIS</t>
  </si>
  <si>
    <t>INSTRUCCIONS ANNEX 4</t>
  </si>
  <si>
    <r>
      <t>La primera part de la taula ha de ser una còpia idèntica a la taula aportada a l'</t>
    </r>
    <r>
      <rPr>
        <i/>
        <sz val="11"/>
        <color theme="1"/>
        <rFont val="Calibri"/>
        <family val="2"/>
      </rPr>
      <t>Annex 4 Característiques i dimensionats dels serveis</t>
    </r>
  </si>
  <si>
    <r>
      <t xml:space="preserve">Com a mínim ha de figurar tot el material detallat a la taula d'inversions més la resta de material de lloguer o que l'empresa aporti en cessió que  prevegui utilitzar en aquesta contracta.
</t>
    </r>
    <r>
      <rPr>
        <b/>
        <sz val="9"/>
        <color theme="1"/>
        <rFont val="Calibri"/>
        <family val="2"/>
        <scheme val="minor"/>
      </rPr>
      <t xml:space="preserve">ORIGEN/RÈGIM D'UTILITZACIÓ: </t>
    </r>
    <r>
      <rPr>
        <sz val="9"/>
        <color theme="1"/>
        <rFont val="Calibri"/>
        <family val="2"/>
        <scheme val="minor"/>
      </rPr>
      <t xml:space="preserve">1. Nova adquisició / 2. Antiga contracta / 3. Lloguer / 4. Cessió (sense cost) / 5. Altres (especificar).
Tot el material presentat ha de definir-se en una d'aquestes 5 categories.
</t>
    </r>
    <r>
      <rPr>
        <b/>
        <sz val="9"/>
        <color theme="1"/>
        <rFont val="Calibri"/>
        <family val="2"/>
        <scheme val="minor"/>
      </rPr>
      <t>PROPIETAT:</t>
    </r>
    <r>
      <rPr>
        <sz val="9"/>
        <color theme="1"/>
        <rFont val="Calibri"/>
        <family val="2"/>
        <scheme val="minor"/>
      </rPr>
      <t xml:space="preserve"> 1. Ajuntament de Vic / 2. Empresa concessionària / 3. Altres (especificar)
Tot el material presentat ha de definir-se en una d'aquestes 3 categories.</t>
    </r>
  </si>
  <si>
    <t>1.  PRESSUPOST ANUAL DEL SERVEI DE NETEJA VIÀRIA</t>
  </si>
  <si>
    <t>TOTAL COST ANUAL DEL SERVEI (€/ANY)</t>
  </si>
  <si>
    <t>(1+2)</t>
  </si>
  <si>
    <t>INVERSIÓ TOTAL ANUAL (AMORTITZACIÓ i FINANÇAMENT)</t>
  </si>
  <si>
    <t>TOTAL                              (AMORT ) (€/any)</t>
  </si>
  <si>
    <t>TOTAL ASSEGURANCES I IMPOSTOS</t>
  </si>
  <si>
    <r>
      <t xml:space="preserve">Incloure tots aquells conceptes que no formin part de l'execució directa de cap servei ni estiguin dins de Despeses Generals, com puguin ser: telefonia, despeses de la nau central, vehicles d'inspecció, etc.
</t>
    </r>
    <r>
      <rPr>
        <b/>
        <sz val="11"/>
        <rFont val="Arial"/>
        <family val="2"/>
      </rPr>
      <t>INCLOURE EL CONCEPTE DE BOSSA D'HORES EN MITJANS COMUNS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INCLOURE EL CONCEPTE D'ASSEGURANCES I IMPOSTOS EN MITJANS COMUNS</t>
    </r>
  </si>
  <si>
    <t>%sobre (1+2) = (3)</t>
  </si>
  <si>
    <t>%sobre (1+2+4) =(5)</t>
  </si>
  <si>
    <t>LOT 1</t>
  </si>
  <si>
    <t>Servei de brigada de matí</t>
  </si>
  <si>
    <t>Servei de brigada de tardes</t>
  </si>
  <si>
    <t>Servei de brigada de taques</t>
  </si>
  <si>
    <t>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</si>
</sst>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"/>
    <numFmt numFmtId="165" formatCode="#,##0.00\ [$€-40A];\-#,##0.00\ [$€-40A]"/>
    <numFmt numFmtId="166" formatCode="#,##0.00\ &quot;€&quot;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20"/>
      <color rgb="FF92D050"/>
      <name val="Calibri"/>
      <family val="2"/>
    </font>
    <font>
      <b/>
      <sz val="2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9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charset val="128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2" tint="-0.499984740745262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  <charset val="128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b/>
      <vertAlign val="subscript"/>
      <sz val="11"/>
      <color theme="0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vertAlign val="subscript"/>
      <sz val="10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sz val="11"/>
      <color rgb="FFFF0000"/>
      <name val="Verdana"/>
      <family val="2"/>
    </font>
    <font>
      <sz val="10"/>
      <color theme="8"/>
      <name val="Calibri"/>
      <family val="2"/>
    </font>
    <font>
      <b/>
      <sz val="14"/>
      <color theme="9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0" tint="-0.34998626667073579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8"/>
      <name val="Calibri"/>
      <family val="2"/>
    </font>
    <font>
      <sz val="9"/>
      <color theme="2" tint="-0.499984740745262"/>
      <name val="Calibri"/>
      <family val="2"/>
    </font>
    <font>
      <i/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A9D08E"/>
      <name val="Calibri"/>
      <family val="2"/>
      <scheme val="minor"/>
    </font>
    <font>
      <sz val="1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theme="1" tint="0.499984740745262"/>
      <name val="Arial"/>
      <family val="2"/>
    </font>
    <font>
      <sz val="9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theme="2" tint="-0.499984740745262"/>
      <name val="Calibri"/>
      <family val="2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00B05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9" fontId="11" fillId="0" borderId="15" xfId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4" fillId="5" borderId="19" xfId="0" applyFont="1" applyFill="1" applyBorder="1" applyAlignment="1">
      <alignment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22" fillId="0" borderId="23" xfId="0" applyFont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6" fillId="9" borderId="32" xfId="0" applyFont="1" applyFill="1" applyBorder="1" applyAlignment="1">
      <alignment horizontal="center" vertical="center"/>
    </xf>
    <xf numFmtId="0" fontId="26" fillId="9" borderId="33" xfId="0" applyFont="1" applyFill="1" applyBorder="1" applyAlignment="1">
      <alignment horizontal="center" vertical="center"/>
    </xf>
    <xf numFmtId="0" fontId="26" fillId="10" borderId="34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9" borderId="34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left" vertical="center"/>
    </xf>
    <xf numFmtId="0" fontId="26" fillId="8" borderId="38" xfId="0" applyFont="1" applyFill="1" applyBorder="1" applyAlignment="1">
      <alignment horizontal="left" vertical="center"/>
    </xf>
    <xf numFmtId="0" fontId="0" fillId="8" borderId="0" xfId="0" applyFill="1" applyAlignment="1">
      <alignment vertical="center"/>
    </xf>
    <xf numFmtId="0" fontId="24" fillId="4" borderId="39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8" borderId="39" xfId="0" applyFont="1" applyFill="1" applyBorder="1" applyAlignment="1">
      <alignment horizontal="left" vertical="center"/>
    </xf>
    <xf numFmtId="0" fontId="26" fillId="8" borderId="34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6" fillId="9" borderId="39" xfId="0" applyFont="1" applyFill="1" applyBorder="1" applyAlignment="1">
      <alignment horizontal="left" vertical="center"/>
    </xf>
    <xf numFmtId="0" fontId="20" fillId="9" borderId="39" xfId="0" applyFont="1" applyFill="1" applyBorder="1" applyAlignment="1">
      <alignment horizontal="center" vertical="center"/>
    </xf>
    <xf numFmtId="0" fontId="20" fillId="9" borderId="33" xfId="0" applyFont="1" applyFill="1" applyBorder="1" applyAlignment="1">
      <alignment horizontal="center" vertical="center"/>
    </xf>
    <xf numFmtId="0" fontId="27" fillId="9" borderId="33" xfId="0" applyFont="1" applyFill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/>
    </xf>
    <xf numFmtId="0" fontId="29" fillId="9" borderId="35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0" borderId="0" xfId="0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31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4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65" fontId="31" fillId="0" borderId="15" xfId="0" applyNumberFormat="1" applyFont="1" applyBorder="1" applyAlignment="1">
      <alignment horizontal="center" vertical="center"/>
    </xf>
    <xf numFmtId="2" fontId="31" fillId="0" borderId="15" xfId="0" applyNumberFormat="1" applyFont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5" fillId="0" borderId="15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4" fillId="0" borderId="8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8" borderId="16" xfId="0" applyFill="1" applyBorder="1" applyAlignment="1">
      <alignment horizontal="justify" vertical="center" wrapText="1"/>
    </xf>
    <xf numFmtId="0" fontId="0" fillId="8" borderId="17" xfId="0" applyFill="1" applyBorder="1" applyAlignment="1">
      <alignment horizontal="justify" vertical="center" wrapText="1"/>
    </xf>
    <xf numFmtId="0" fontId="51" fillId="8" borderId="0" xfId="0" applyFont="1" applyFill="1" applyAlignment="1">
      <alignment vertical="center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4" fillId="15" borderId="83" xfId="0" applyFont="1" applyFill="1" applyBorder="1" applyAlignment="1">
      <alignment horizontal="center" vertical="center" wrapText="1"/>
    </xf>
    <xf numFmtId="0" fontId="44" fillId="15" borderId="91" xfId="0" applyFont="1" applyFill="1" applyBorder="1" applyAlignment="1">
      <alignment horizontal="center" vertical="center" wrapText="1"/>
    </xf>
    <xf numFmtId="0" fontId="53" fillId="16" borderId="93" xfId="0" applyFont="1" applyFill="1" applyBorder="1" applyAlignment="1">
      <alignment horizontal="center" vertical="center" wrapText="1"/>
    </xf>
    <xf numFmtId="0" fontId="53" fillId="16" borderId="94" xfId="0" applyFont="1" applyFill="1" applyBorder="1" applyAlignment="1">
      <alignment horizontal="center" vertical="center" wrapText="1"/>
    </xf>
    <xf numFmtId="0" fontId="44" fillId="15" borderId="95" xfId="0" applyFont="1" applyFill="1" applyBorder="1" applyAlignment="1">
      <alignment horizontal="center" vertical="center" wrapText="1"/>
    </xf>
    <xf numFmtId="0" fontId="44" fillId="15" borderId="92" xfId="0" applyFont="1" applyFill="1" applyBorder="1" applyAlignment="1">
      <alignment horizontal="center" vertical="center" wrapText="1"/>
    </xf>
    <xf numFmtId="0" fontId="0" fillId="0" borderId="59" xfId="0" applyBorder="1"/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96" xfId="0" applyBorder="1" applyAlignment="1" applyProtection="1">
      <alignment horizontal="center" vertical="center" wrapText="1"/>
      <protection locked="0"/>
    </xf>
    <xf numFmtId="0" fontId="0" fillId="0" borderId="9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8" fontId="0" fillId="0" borderId="15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 wrapText="1"/>
    </xf>
    <xf numFmtId="8" fontId="0" fillId="0" borderId="62" xfId="0" applyNumberFormat="1" applyBorder="1" applyAlignment="1">
      <alignment vertical="center"/>
    </xf>
    <xf numFmtId="0" fontId="0" fillId="0" borderId="98" xfId="0" applyBorder="1"/>
    <xf numFmtId="0" fontId="0" fillId="0" borderId="77" xfId="0" applyBorder="1" applyAlignment="1" applyProtection="1">
      <alignment horizontal="center" vertical="center" wrapText="1"/>
      <protection locked="0"/>
    </xf>
    <xf numFmtId="0" fontId="0" fillId="0" borderId="99" xfId="0" applyBorder="1" applyAlignment="1" applyProtection="1">
      <alignment horizontal="center" vertical="center" wrapText="1"/>
      <protection locked="0"/>
    </xf>
    <xf numFmtId="0" fontId="0" fillId="0" borderId="100" xfId="0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  <protection locked="0"/>
    </xf>
    <xf numFmtId="8" fontId="0" fillId="0" borderId="52" xfId="0" applyNumberFormat="1" applyBorder="1" applyAlignment="1">
      <alignment horizontal="center" vertical="center"/>
    </xf>
    <xf numFmtId="8" fontId="0" fillId="0" borderId="52" xfId="0" applyNumberFormat="1" applyBorder="1" applyAlignment="1">
      <alignment horizontal="center" vertical="center" wrapText="1"/>
    </xf>
    <xf numFmtId="8" fontId="0" fillId="0" borderId="101" xfId="0" applyNumberFormat="1" applyBorder="1" applyAlignment="1">
      <alignment vertical="center"/>
    </xf>
    <xf numFmtId="166" fontId="0" fillId="0" borderId="72" xfId="0" applyNumberForma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58" fillId="0" borderId="6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8" fillId="0" borderId="62" xfId="0" applyFont="1" applyBorder="1" applyAlignment="1">
      <alignment horizontal="center" vertical="center" wrapText="1"/>
    </xf>
    <xf numFmtId="0" fontId="60" fillId="19" borderId="64" xfId="0" applyFont="1" applyFill="1" applyBorder="1" applyAlignment="1">
      <alignment horizontal="center" vertical="center" wrapText="1"/>
    </xf>
    <xf numFmtId="0" fontId="58" fillId="0" borderId="59" xfId="0" applyFont="1" applyBorder="1" applyAlignment="1">
      <alignment horizontal="center" vertical="center" wrapText="1"/>
    </xf>
    <xf numFmtId="0" fontId="60" fillId="19" borderId="82" xfId="0" applyFont="1" applyFill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0" fontId="58" fillId="0" borderId="98" xfId="0" applyFont="1" applyBorder="1" applyAlignment="1">
      <alignment horizontal="center" vertical="center" wrapText="1"/>
    </xf>
    <xf numFmtId="0" fontId="58" fillId="0" borderId="74" xfId="0" applyFont="1" applyBorder="1" applyAlignment="1">
      <alignment horizontal="center" vertical="center" wrapText="1"/>
    </xf>
    <xf numFmtId="0" fontId="36" fillId="0" borderId="0" xfId="0" quotePrefix="1" applyFont="1" applyAlignment="1">
      <alignment horizontal="left" vertical="center"/>
    </xf>
    <xf numFmtId="0" fontId="58" fillId="0" borderId="21" xfId="0" applyFont="1" applyBorder="1" applyAlignment="1">
      <alignment horizontal="center" vertical="center" wrapText="1"/>
    </xf>
    <xf numFmtId="0" fontId="58" fillId="0" borderId="106" xfId="0" applyFont="1" applyBorder="1" applyAlignment="1">
      <alignment horizontal="center" vertical="center" wrapText="1"/>
    </xf>
    <xf numFmtId="0" fontId="58" fillId="0" borderId="101" xfId="0" applyFont="1" applyBorder="1" applyAlignment="1">
      <alignment horizontal="center" vertical="center" wrapText="1"/>
    </xf>
    <xf numFmtId="0" fontId="63" fillId="0" borderId="0" xfId="0" quotePrefix="1" applyFont="1" applyAlignment="1">
      <alignment horizontal="left" vertical="center"/>
    </xf>
    <xf numFmtId="0" fontId="61" fillId="0" borderId="101" xfId="0" quotePrefix="1" applyFont="1" applyBorder="1" applyAlignment="1">
      <alignment horizontal="center" vertical="center" wrapText="1"/>
    </xf>
    <xf numFmtId="0" fontId="61" fillId="0" borderId="101" xfId="0" applyFont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38" fillId="14" borderId="40" xfId="0" applyFont="1" applyFill="1" applyBorder="1" applyAlignment="1">
      <alignment horizontal="center" vertical="center" wrapText="1"/>
    </xf>
    <xf numFmtId="0" fontId="38" fillId="14" borderId="64" xfId="0" applyFont="1" applyFill="1" applyBorder="1" applyAlignment="1">
      <alignment horizontal="center" vertical="center" wrapText="1"/>
    </xf>
    <xf numFmtId="0" fontId="38" fillId="14" borderId="42" xfId="0" applyFont="1" applyFill="1" applyBorder="1" applyAlignment="1">
      <alignment horizontal="center" vertical="center" wrapText="1"/>
    </xf>
    <xf numFmtId="0" fontId="38" fillId="14" borderId="75" xfId="0" applyFont="1" applyFill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14" borderId="69" xfId="0" applyFill="1" applyBorder="1" applyAlignment="1" applyProtection="1">
      <alignment horizontal="center" vertical="center" wrapText="1"/>
      <protection locked="0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82" xfId="0" applyFont="1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98" xfId="0" applyBorder="1" applyAlignment="1">
      <alignment horizontal="center" vertical="center" wrapText="1"/>
    </xf>
    <xf numFmtId="0" fontId="0" fillId="0" borderId="101" xfId="0" applyBorder="1" applyAlignment="1" applyProtection="1">
      <alignment horizontal="center" vertical="center" wrapText="1"/>
      <protection locked="0"/>
    </xf>
    <xf numFmtId="0" fontId="36" fillId="0" borderId="83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98" xfId="0" applyFont="1" applyBorder="1" applyAlignment="1">
      <alignment horizontal="center" vertical="center" wrapText="1"/>
    </xf>
    <xf numFmtId="0" fontId="67" fillId="14" borderId="75" xfId="0" applyFont="1" applyFill="1" applyBorder="1" applyAlignment="1" applyProtection="1">
      <alignment horizontal="center" vertical="center" wrapText="1"/>
      <protection locked="0"/>
    </xf>
    <xf numFmtId="0" fontId="68" fillId="15" borderId="101" xfId="0" applyFont="1" applyFill="1" applyBorder="1" applyAlignment="1" applyProtection="1">
      <alignment horizontal="center" vertical="center" wrapText="1"/>
      <protection locked="0"/>
    </xf>
    <xf numFmtId="0" fontId="69" fillId="7" borderId="48" xfId="0" applyFont="1" applyFill="1" applyBorder="1" applyAlignment="1">
      <alignment horizontal="center" vertical="center"/>
    </xf>
    <xf numFmtId="0" fontId="67" fillId="0" borderId="62" xfId="0" quotePrefix="1" applyFont="1" applyBorder="1" applyAlignment="1">
      <alignment horizontal="center" vertical="center" wrapText="1"/>
    </xf>
    <xf numFmtId="0" fontId="67" fillId="0" borderId="62" xfId="0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center" wrapText="1"/>
    </xf>
    <xf numFmtId="0" fontId="36" fillId="0" borderId="0" xfId="0" applyFont="1"/>
    <xf numFmtId="0" fontId="3" fillId="0" borderId="0" xfId="0" applyFont="1"/>
    <xf numFmtId="0" fontId="71" fillId="0" borderId="0" xfId="0" applyFont="1" applyAlignment="1">
      <alignment horizontal="right"/>
    </xf>
    <xf numFmtId="0" fontId="54" fillId="16" borderId="102" xfId="0" applyFont="1" applyFill="1" applyBorder="1" applyAlignment="1">
      <alignment vertical="center" wrapText="1"/>
    </xf>
    <xf numFmtId="0" fontId="7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20" fontId="31" fillId="0" borderId="40" xfId="0" applyNumberFormat="1" applyFont="1" applyBorder="1" applyAlignment="1">
      <alignment horizontal="center" vertical="center"/>
    </xf>
    <xf numFmtId="20" fontId="31" fillId="0" borderId="41" xfId="0" applyNumberFormat="1" applyFont="1" applyBorder="1" applyAlignment="1">
      <alignment horizontal="center" vertical="center"/>
    </xf>
    <xf numFmtId="20" fontId="31" fillId="0" borderId="42" xfId="0" applyNumberFormat="1" applyFont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31" fillId="0" borderId="40" xfId="0" applyNumberFormat="1" applyFont="1" applyBorder="1" applyAlignment="1">
      <alignment horizontal="center" vertical="center"/>
    </xf>
    <xf numFmtId="164" fontId="31" fillId="0" borderId="41" xfId="0" applyNumberFormat="1" applyFont="1" applyBorder="1" applyAlignment="1">
      <alignment horizontal="center" vertical="center"/>
    </xf>
    <xf numFmtId="164" fontId="31" fillId="0" borderId="42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31" fillId="12" borderId="4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65" fontId="40" fillId="0" borderId="15" xfId="0" applyNumberFormat="1" applyFont="1" applyBorder="1" applyAlignment="1">
      <alignment horizontal="center" vertical="center"/>
    </xf>
    <xf numFmtId="165" fontId="40" fillId="0" borderId="42" xfId="0" applyNumberFormat="1" applyFont="1" applyBorder="1" applyAlignment="1">
      <alignment horizontal="center" vertical="center"/>
    </xf>
    <xf numFmtId="3" fontId="31" fillId="0" borderId="40" xfId="0" applyNumberFormat="1" applyFont="1" applyBorder="1" applyAlignment="1">
      <alignment horizontal="center" vertical="center"/>
    </xf>
    <xf numFmtId="3" fontId="31" fillId="0" borderId="41" xfId="0" applyNumberFormat="1" applyFont="1" applyBorder="1" applyAlignment="1">
      <alignment horizontal="center" vertical="center"/>
    </xf>
    <xf numFmtId="3" fontId="31" fillId="0" borderId="42" xfId="0" applyNumberFormat="1" applyFont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70" fillId="0" borderId="9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2" fillId="14" borderId="7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44" fillId="15" borderId="68" xfId="0" applyFont="1" applyFill="1" applyBorder="1" applyAlignment="1">
      <alignment horizontal="center" vertical="center" wrapText="1"/>
    </xf>
    <xf numFmtId="0" fontId="0" fillId="15" borderId="68" xfId="0" applyFill="1" applyBorder="1" applyAlignment="1">
      <alignment horizontal="center" vertical="center" wrapText="1"/>
    </xf>
    <xf numFmtId="0" fontId="0" fillId="0" borderId="61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0" fillId="0" borderId="76" xfId="0" applyBorder="1" applyAlignment="1">
      <alignment horizontal="right" vertical="center" wrapText="1"/>
    </xf>
    <xf numFmtId="0" fontId="0" fillId="0" borderId="77" xfId="0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0" fontId="0" fillId="9" borderId="51" xfId="0" applyFill="1" applyBorder="1" applyAlignment="1">
      <alignment horizontal="center" vertical="center" wrapText="1"/>
    </xf>
    <xf numFmtId="0" fontId="0" fillId="9" borderId="82" xfId="0" applyFill="1" applyBorder="1" applyAlignment="1">
      <alignment horizontal="center" vertical="center" wrapText="1"/>
    </xf>
    <xf numFmtId="0" fontId="0" fillId="0" borderId="79" xfId="0" applyBorder="1" applyAlignment="1">
      <alignment horizontal="right" vertical="center" wrapText="1"/>
    </xf>
    <xf numFmtId="0" fontId="0" fillId="0" borderId="80" xfId="0" applyBorder="1" applyAlignment="1">
      <alignment horizontal="right" vertical="center" wrapText="1"/>
    </xf>
    <xf numFmtId="0" fontId="0" fillId="0" borderId="81" xfId="0" applyBorder="1" applyAlignment="1">
      <alignment horizontal="right" vertical="center" wrapText="1"/>
    </xf>
    <xf numFmtId="0" fontId="35" fillId="14" borderId="49" xfId="0" applyFont="1" applyFill="1" applyBorder="1" applyAlignment="1">
      <alignment horizontal="center" vertical="center" wrapText="1"/>
    </xf>
    <xf numFmtId="0" fontId="35" fillId="14" borderId="70" xfId="0" applyFont="1" applyFill="1" applyBorder="1" applyAlignment="1">
      <alignment horizontal="center" vertical="center" wrapText="1"/>
    </xf>
    <xf numFmtId="0" fontId="35" fillId="14" borderId="50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right" vertical="center" wrapText="1"/>
    </xf>
    <xf numFmtId="0" fontId="0" fillId="0" borderId="66" xfId="0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0" fontId="0" fillId="9" borderId="74" xfId="0" applyFill="1" applyBorder="1" applyAlignment="1">
      <alignment horizontal="center" vertical="center" wrapText="1"/>
    </xf>
    <xf numFmtId="0" fontId="0" fillId="9" borderId="103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35" fillId="14" borderId="49" xfId="0" applyFont="1" applyFill="1" applyBorder="1" applyAlignment="1">
      <alignment horizontal="right" vertical="center" wrapText="1"/>
    </xf>
    <xf numFmtId="0" fontId="35" fillId="14" borderId="70" xfId="0" applyFont="1" applyFill="1" applyBorder="1" applyAlignment="1">
      <alignment horizontal="right" vertical="center" wrapText="1"/>
    </xf>
    <xf numFmtId="0" fontId="35" fillId="14" borderId="71" xfId="0" applyFont="1" applyFill="1" applyBorder="1" applyAlignment="1">
      <alignment horizontal="right" vertical="center" wrapText="1"/>
    </xf>
    <xf numFmtId="0" fontId="0" fillId="9" borderId="72" xfId="0" applyFill="1" applyBorder="1" applyAlignment="1">
      <alignment horizontal="center" vertical="center" wrapText="1"/>
    </xf>
    <xf numFmtId="0" fontId="0" fillId="9" borderId="73" xfId="0" applyFill="1" applyBorder="1" applyAlignment="1">
      <alignment horizontal="center" vertical="center" wrapText="1"/>
    </xf>
    <xf numFmtId="0" fontId="0" fillId="0" borderId="6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76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2" fillId="0" borderId="65" xfId="0" applyFont="1" applyBorder="1" applyAlignment="1">
      <alignment horizontal="right" vertical="center" wrapText="1"/>
    </xf>
    <xf numFmtId="0" fontId="2" fillId="0" borderId="66" xfId="0" applyFont="1" applyBorder="1" applyAlignment="1">
      <alignment horizontal="right" vertical="center" wrapText="1"/>
    </xf>
    <xf numFmtId="0" fontId="2" fillId="0" borderId="67" xfId="0" applyFont="1" applyBorder="1" applyAlignment="1">
      <alignment horizontal="right" vertical="center" wrapText="1"/>
    </xf>
    <xf numFmtId="0" fontId="0" fillId="9" borderId="68" xfId="0" applyFill="1" applyBorder="1" applyAlignment="1">
      <alignment horizontal="center" vertical="center" wrapText="1"/>
    </xf>
    <xf numFmtId="0" fontId="0" fillId="9" borderId="69" xfId="0" applyFill="1" applyBorder="1" applyAlignment="1">
      <alignment horizontal="center" vertical="center" wrapText="1"/>
    </xf>
    <xf numFmtId="0" fontId="47" fillId="0" borderId="65" xfId="0" applyFont="1" applyBorder="1" applyAlignment="1">
      <alignment horizontal="left" vertical="center" wrapText="1"/>
    </xf>
    <xf numFmtId="0" fontId="47" fillId="0" borderId="66" xfId="0" applyFont="1" applyBorder="1" applyAlignment="1">
      <alignment horizontal="left" vertical="center" wrapText="1"/>
    </xf>
    <xf numFmtId="0" fontId="47" fillId="0" borderId="67" xfId="0" applyFont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2" fillId="0" borderId="49" xfId="0" applyFont="1" applyBorder="1" applyAlignment="1">
      <alignment horizontal="right" vertical="center" wrapText="1"/>
    </xf>
    <xf numFmtId="0" fontId="2" fillId="0" borderId="70" xfId="0" applyFont="1" applyBorder="1" applyAlignment="1">
      <alignment horizontal="right" vertical="center" wrapText="1"/>
    </xf>
    <xf numFmtId="0" fontId="2" fillId="0" borderId="71" xfId="0" applyFont="1" applyBorder="1" applyAlignment="1">
      <alignment horizontal="right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14" borderId="61" xfId="0" applyFill="1" applyBorder="1" applyAlignment="1">
      <alignment horizontal="justify" vertical="center" wrapText="1"/>
    </xf>
    <xf numFmtId="0" fontId="0" fillId="14" borderId="16" xfId="0" applyFill="1" applyBorder="1" applyAlignment="1">
      <alignment horizontal="justify" vertical="center" wrapText="1"/>
    </xf>
    <xf numFmtId="0" fontId="0" fillId="14" borderId="60" xfId="0" applyFill="1" applyBorder="1" applyAlignment="1">
      <alignment horizontal="justify" vertical="center" wrapText="1"/>
    </xf>
    <xf numFmtId="0" fontId="44" fillId="14" borderId="59" xfId="0" applyFont="1" applyFill="1" applyBorder="1" applyAlignment="1">
      <alignment horizontal="center" vertical="center" wrapText="1"/>
    </xf>
    <xf numFmtId="0" fontId="44" fillId="14" borderId="15" xfId="0" applyFont="1" applyFill="1" applyBorder="1" applyAlignment="1">
      <alignment horizontal="center" vertical="center" wrapText="1"/>
    </xf>
    <xf numFmtId="0" fontId="44" fillId="14" borderId="62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" fillId="14" borderId="56" xfId="0" applyFont="1" applyFill="1" applyBorder="1" applyAlignment="1">
      <alignment horizontal="center" vertical="center"/>
    </xf>
    <xf numFmtId="0" fontId="2" fillId="14" borderId="57" xfId="0" applyFont="1" applyFill="1" applyBorder="1" applyAlignment="1">
      <alignment horizontal="center" vertical="center"/>
    </xf>
    <xf numFmtId="0" fontId="2" fillId="14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60" xfId="0" applyBorder="1" applyAlignment="1">
      <alignment vertical="center" wrapText="1"/>
    </xf>
    <xf numFmtId="0" fontId="0" fillId="8" borderId="61" xfId="0" applyFill="1" applyBorder="1" applyAlignment="1">
      <alignment horizontal="left" vertical="center" wrapText="1"/>
    </xf>
    <xf numFmtId="0" fontId="0" fillId="8" borderId="16" xfId="0" applyFill="1" applyBorder="1"/>
    <xf numFmtId="0" fontId="0" fillId="0" borderId="8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50" fillId="8" borderId="90" xfId="0" applyFont="1" applyFill="1" applyBorder="1" applyAlignment="1">
      <alignment vertical="center" wrapText="1"/>
    </xf>
    <xf numFmtId="0" fontId="3" fillId="8" borderId="0" xfId="0" applyFont="1" applyFill="1" applyAlignment="1">
      <alignment horizontal="left" vertical="center" wrapText="1"/>
    </xf>
    <xf numFmtId="0" fontId="0" fillId="0" borderId="59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2" fillId="0" borderId="59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0" fillId="0" borderId="15" xfId="0" applyBorder="1" applyAlignment="1">
      <alignment horizontal="right" vertical="center" wrapText="1"/>
    </xf>
    <xf numFmtId="0" fontId="0" fillId="0" borderId="62" xfId="0" applyBorder="1" applyAlignment="1">
      <alignment horizontal="right" vertical="center" wrapText="1"/>
    </xf>
    <xf numFmtId="0" fontId="35" fillId="14" borderId="59" xfId="0" applyFont="1" applyFill="1" applyBorder="1" applyAlignment="1">
      <alignment horizontal="right" vertical="center" wrapText="1"/>
    </xf>
    <xf numFmtId="0" fontId="35" fillId="14" borderId="15" xfId="0" applyFont="1" applyFill="1" applyBorder="1" applyAlignment="1">
      <alignment horizontal="right" vertical="center" wrapText="1"/>
    </xf>
    <xf numFmtId="0" fontId="0" fillId="0" borderId="62" xfId="0" applyBorder="1" applyAlignment="1">
      <alignment horizontal="justify" vertical="center" wrapText="1"/>
    </xf>
    <xf numFmtId="0" fontId="0" fillId="14" borderId="84" xfId="0" applyFill="1" applyBorder="1" applyAlignment="1">
      <alignment horizontal="justify" vertical="center" wrapText="1"/>
    </xf>
    <xf numFmtId="0" fontId="0" fillId="14" borderId="42" xfId="0" applyFill="1" applyBorder="1" applyAlignment="1">
      <alignment horizontal="justify" vertical="center" wrapText="1"/>
    </xf>
    <xf numFmtId="0" fontId="0" fillId="14" borderId="15" xfId="0" applyFill="1" applyBorder="1" applyAlignment="1">
      <alignment horizontal="justify" vertical="center" wrapText="1"/>
    </xf>
    <xf numFmtId="0" fontId="0" fillId="14" borderId="62" xfId="0" applyFill="1" applyBorder="1" applyAlignment="1">
      <alignment horizontal="justify" vertical="center" wrapText="1"/>
    </xf>
    <xf numFmtId="0" fontId="2" fillId="0" borderId="61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85" xfId="0" applyFont="1" applyBorder="1" applyAlignment="1">
      <alignment horizontal="justify" vertical="center" wrapText="1"/>
    </xf>
    <xf numFmtId="0" fontId="2" fillId="0" borderId="86" xfId="0" applyFont="1" applyBorder="1" applyAlignment="1">
      <alignment horizontal="justify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38" fillId="0" borderId="59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" fillId="14" borderId="59" xfId="0" applyFont="1" applyFill="1" applyBorder="1" applyAlignment="1">
      <alignment horizontal="justify" vertical="center" wrapText="1"/>
    </xf>
    <xf numFmtId="0" fontId="2" fillId="14" borderId="15" xfId="0" applyFont="1" applyFill="1" applyBorder="1" applyAlignment="1">
      <alignment horizontal="justify" vertical="center" wrapText="1"/>
    </xf>
    <xf numFmtId="0" fontId="2" fillId="14" borderId="62" xfId="0" applyFont="1" applyFill="1" applyBorder="1" applyAlignment="1">
      <alignment horizontal="justify" vertical="center" wrapText="1"/>
    </xf>
    <xf numFmtId="0" fontId="38" fillId="0" borderId="59" xfId="0" applyFont="1" applyBorder="1" applyAlignment="1">
      <alignment horizontal="justify" vertical="center" wrapText="1"/>
    </xf>
    <xf numFmtId="0" fontId="2" fillId="0" borderId="62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62" xfId="0" applyFont="1" applyBorder="1" applyAlignment="1">
      <alignment horizontal="right" vertical="center" wrapText="1"/>
    </xf>
    <xf numFmtId="0" fontId="2" fillId="14" borderId="56" xfId="0" applyFont="1" applyFill="1" applyBorder="1" applyAlignment="1">
      <alignment horizontal="center" vertical="center" wrapText="1"/>
    </xf>
    <xf numFmtId="0" fontId="2" fillId="14" borderId="57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49" fillId="14" borderId="59" xfId="0" applyFont="1" applyFill="1" applyBorder="1" applyAlignment="1">
      <alignment horizontal="justify" vertical="center" wrapText="1"/>
    </xf>
    <xf numFmtId="0" fontId="49" fillId="14" borderId="15" xfId="0" applyFont="1" applyFill="1" applyBorder="1" applyAlignment="1">
      <alignment horizontal="justify" vertical="center" wrapText="1"/>
    </xf>
    <xf numFmtId="0" fontId="49" fillId="14" borderId="62" xfId="0" applyFont="1" applyFill="1" applyBorder="1" applyAlignment="1">
      <alignment horizontal="justify" vertical="center" wrapText="1"/>
    </xf>
    <xf numFmtId="0" fontId="54" fillId="16" borderId="49" xfId="0" applyFont="1" applyFill="1" applyBorder="1" applyAlignment="1">
      <alignment horizontal="right" vertical="center" wrapText="1"/>
    </xf>
    <xf numFmtId="0" fontId="54" fillId="16" borderId="70" xfId="0" applyFont="1" applyFill="1" applyBorder="1" applyAlignment="1">
      <alignment horizontal="right" vertical="center" wrapText="1"/>
    </xf>
    <xf numFmtId="0" fontId="54" fillId="16" borderId="71" xfId="0" applyFont="1" applyFill="1" applyBorder="1" applyAlignment="1">
      <alignment horizontal="right" vertical="center" wrapText="1"/>
    </xf>
    <xf numFmtId="0" fontId="54" fillId="16" borderId="102" xfId="0" applyFont="1" applyFill="1" applyBorder="1" applyAlignment="1">
      <alignment horizontal="right" vertical="center" wrapText="1"/>
    </xf>
    <xf numFmtId="0" fontId="52" fillId="14" borderId="90" xfId="0" applyFont="1" applyFill="1" applyBorder="1" applyAlignment="1">
      <alignment horizontal="center" vertical="center" wrapText="1"/>
    </xf>
    <xf numFmtId="0" fontId="37" fillId="14" borderId="90" xfId="0" applyFont="1" applyFill="1" applyBorder="1" applyAlignment="1">
      <alignment horizontal="center" vertical="center" wrapText="1"/>
    </xf>
    <xf numFmtId="0" fontId="37" fillId="14" borderId="91" xfId="0" applyFont="1" applyFill="1" applyBorder="1" applyAlignment="1">
      <alignment horizontal="center" vertical="center" wrapText="1"/>
    </xf>
    <xf numFmtId="0" fontId="57" fillId="4" borderId="76" xfId="0" applyFont="1" applyFill="1" applyBorder="1" applyAlignment="1">
      <alignment horizontal="right" vertical="center" wrapText="1"/>
    </xf>
    <xf numFmtId="0" fontId="53" fillId="4" borderId="77" xfId="0" applyFont="1" applyFill="1" applyBorder="1" applyAlignment="1">
      <alignment vertical="center" wrapText="1"/>
    </xf>
    <xf numFmtId="0" fontId="53" fillId="4" borderId="78" xfId="0" applyFont="1" applyFill="1" applyBorder="1" applyAlignment="1">
      <alignment vertical="center" wrapText="1"/>
    </xf>
    <xf numFmtId="0" fontId="57" fillId="20" borderId="76" xfId="0" applyFont="1" applyFill="1" applyBorder="1" applyAlignment="1">
      <alignment horizontal="right" vertical="center" wrapText="1"/>
    </xf>
    <xf numFmtId="0" fontId="53" fillId="20" borderId="77" xfId="0" applyFont="1" applyFill="1" applyBorder="1" applyAlignment="1">
      <alignment vertical="center" wrapText="1"/>
    </xf>
    <xf numFmtId="0" fontId="53" fillId="20" borderId="78" xfId="0" applyFont="1" applyFill="1" applyBorder="1" applyAlignment="1">
      <alignment vertical="center" wrapText="1"/>
    </xf>
    <xf numFmtId="0" fontId="64" fillId="0" borderId="90" xfId="0" applyFont="1" applyBorder="1" applyAlignment="1">
      <alignment horizontal="left" vertical="center" wrapText="1" shrinkToFit="1"/>
    </xf>
    <xf numFmtId="0" fontId="64" fillId="0" borderId="0" xfId="0" applyFont="1" applyAlignment="1">
      <alignment horizontal="left" vertical="center" wrapText="1" shrinkToFit="1"/>
    </xf>
    <xf numFmtId="0" fontId="58" fillId="0" borderId="68" xfId="0" applyFont="1" applyBorder="1" applyAlignment="1">
      <alignment horizontal="center" vertical="center" wrapText="1"/>
    </xf>
    <xf numFmtId="0" fontId="62" fillId="0" borderId="95" xfId="0" applyFont="1" applyBorder="1" applyAlignment="1">
      <alignment horizontal="left" vertical="center" wrapText="1"/>
    </xf>
    <xf numFmtId="0" fontId="62" fillId="0" borderId="41" xfId="0" applyFont="1" applyBorder="1" applyAlignment="1">
      <alignment horizontal="left" vertical="center" wrapText="1"/>
    </xf>
    <xf numFmtId="0" fontId="62" fillId="0" borderId="51" xfId="0" applyFont="1" applyBorder="1" applyAlignment="1">
      <alignment horizontal="left" vertical="center" wrapText="1"/>
    </xf>
    <xf numFmtId="0" fontId="0" fillId="0" borderId="66" xfId="0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8" fillId="0" borderId="52" xfId="0" applyFont="1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" fillId="14" borderId="65" xfId="0" applyFont="1" applyFill="1" applyBorder="1" applyAlignment="1">
      <alignment horizontal="right" vertical="center" wrapText="1"/>
    </xf>
    <xf numFmtId="0" fontId="0" fillId="14" borderId="66" xfId="0" applyFill="1" applyBorder="1" applyAlignment="1">
      <alignment horizontal="right" vertical="center" wrapText="1"/>
    </xf>
    <xf numFmtId="0" fontId="0" fillId="14" borderId="67" xfId="0" applyFill="1" applyBorder="1" applyAlignment="1">
      <alignment horizontal="right" vertical="center" wrapText="1"/>
    </xf>
    <xf numFmtId="0" fontId="44" fillId="15" borderId="76" xfId="0" applyFont="1" applyFill="1" applyBorder="1" applyAlignment="1">
      <alignment horizontal="right" vertical="center" wrapText="1"/>
    </xf>
    <xf numFmtId="0" fontId="53" fillId="15" borderId="77" xfId="0" applyFont="1" applyFill="1" applyBorder="1" applyAlignment="1">
      <alignment vertical="center" wrapText="1"/>
    </xf>
    <xf numFmtId="0" fontId="53" fillId="15" borderId="78" xfId="0" applyFont="1" applyFill="1" applyBorder="1" applyAlignment="1">
      <alignment vertical="center" wrapText="1"/>
    </xf>
    <xf numFmtId="0" fontId="59" fillId="18" borderId="59" xfId="0" applyFont="1" applyFill="1" applyBorder="1" applyAlignment="1">
      <alignment horizontal="left" vertical="center" wrapText="1"/>
    </xf>
    <xf numFmtId="0" fontId="59" fillId="18" borderId="15" xfId="0" applyFont="1" applyFill="1" applyBorder="1" applyAlignment="1">
      <alignment horizontal="left" vertical="center" wrapText="1"/>
    </xf>
    <xf numFmtId="0" fontId="59" fillId="18" borderId="62" xfId="0" applyFont="1" applyFill="1" applyBorder="1" applyAlignment="1">
      <alignment horizontal="left" vertical="center" wrapText="1"/>
    </xf>
    <xf numFmtId="0" fontId="60" fillId="19" borderId="59" xfId="0" applyFont="1" applyFill="1" applyBorder="1" applyAlignment="1">
      <alignment horizontal="center" vertical="center" wrapText="1"/>
    </xf>
    <xf numFmtId="0" fontId="60" fillId="19" borderId="63" xfId="0" applyFont="1" applyFill="1" applyBorder="1" applyAlignment="1">
      <alignment horizontal="center" vertical="center" wrapText="1"/>
    </xf>
    <xf numFmtId="0" fontId="60" fillId="19" borderId="15" xfId="0" applyFont="1" applyFill="1" applyBorder="1" applyAlignment="1">
      <alignment horizontal="center" vertical="center" wrapText="1"/>
    </xf>
    <xf numFmtId="0" fontId="60" fillId="19" borderId="4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60" fillId="19" borderId="87" xfId="0" applyFont="1" applyFill="1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56" fillId="19" borderId="107" xfId="0" applyFont="1" applyFill="1" applyBorder="1" applyAlignment="1">
      <alignment horizontal="center" vertical="center" wrapText="1"/>
    </xf>
    <xf numFmtId="0" fontId="56" fillId="19" borderId="80" xfId="0" applyFont="1" applyFill="1" applyBorder="1" applyAlignment="1">
      <alignment horizontal="center" vertical="center" wrapText="1"/>
    </xf>
    <xf numFmtId="0" fontId="56" fillId="19" borderId="81" xfId="0" applyFont="1" applyFill="1" applyBorder="1" applyAlignment="1">
      <alignment horizontal="center" vertical="center" wrapText="1"/>
    </xf>
    <xf numFmtId="0" fontId="50" fillId="0" borderId="95" xfId="0" applyFont="1" applyBorder="1" applyAlignment="1">
      <alignment horizontal="left" vertical="center" wrapText="1"/>
    </xf>
    <xf numFmtId="0" fontId="50" fillId="0" borderId="41" xfId="0" applyFont="1" applyBorder="1" applyAlignment="1">
      <alignment horizontal="left" vertical="center" wrapText="1"/>
    </xf>
    <xf numFmtId="0" fontId="50" fillId="0" borderId="51" xfId="0" applyFont="1" applyBorder="1" applyAlignment="1">
      <alignment horizontal="left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3" fillId="0" borderId="9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8" fillId="14" borderId="59" xfId="0" applyFont="1" applyFill="1" applyBorder="1" applyAlignment="1">
      <alignment horizontal="center" vertical="center" wrapText="1"/>
    </xf>
    <xf numFmtId="0" fontId="38" fillId="14" borderId="63" xfId="0" applyFont="1" applyFill="1" applyBorder="1" applyAlignment="1">
      <alignment horizontal="center" vertical="center" wrapText="1"/>
    </xf>
    <xf numFmtId="0" fontId="38" fillId="14" borderId="87" xfId="0" applyFont="1" applyFill="1" applyBorder="1" applyAlignment="1">
      <alignment horizontal="center" vertical="center" wrapText="1"/>
    </xf>
    <xf numFmtId="0" fontId="38" fillId="14" borderId="85" xfId="0" applyFont="1" applyFill="1" applyBorder="1" applyAlignment="1">
      <alignment horizontal="center" vertical="center" wrapText="1"/>
    </xf>
    <xf numFmtId="0" fontId="38" fillId="14" borderId="104" xfId="0" applyFont="1" applyFill="1" applyBorder="1" applyAlignment="1">
      <alignment horizontal="center" vertical="center" wrapText="1"/>
    </xf>
    <xf numFmtId="0" fontId="38" fillId="14" borderId="107" xfId="0" applyFont="1" applyFill="1" applyBorder="1" applyAlignment="1">
      <alignment horizontal="center" vertical="center" wrapText="1"/>
    </xf>
    <xf numFmtId="0" fontId="38" fillId="14" borderId="80" xfId="0" applyFont="1" applyFill="1" applyBorder="1" applyAlignment="1">
      <alignment horizontal="center" vertical="center" wrapText="1"/>
    </xf>
    <xf numFmtId="0" fontId="38" fillId="14" borderId="81" xfId="0" applyFont="1" applyFill="1" applyBorder="1" applyAlignment="1">
      <alignment horizontal="center" vertical="center" wrapText="1"/>
    </xf>
    <xf numFmtId="0" fontId="38" fillId="14" borderId="40" xfId="0" applyFont="1" applyFill="1" applyBorder="1" applyAlignment="1">
      <alignment horizontal="center" vertical="center" wrapText="1"/>
    </xf>
    <xf numFmtId="0" fontId="0" fillId="14" borderId="51" xfId="0" applyFill="1" applyBorder="1" applyAlignment="1">
      <alignment horizontal="center" vertical="center" wrapText="1"/>
    </xf>
    <xf numFmtId="0" fontId="38" fillId="14" borderId="51" xfId="0" applyFont="1" applyFill="1" applyBorder="1" applyAlignment="1">
      <alignment horizontal="center" vertical="center" wrapText="1"/>
    </xf>
    <xf numFmtId="0" fontId="54" fillId="15" borderId="59" xfId="0" applyFont="1" applyFill="1" applyBorder="1" applyAlignment="1">
      <alignment horizontal="left" vertical="center" wrapText="1"/>
    </xf>
    <xf numFmtId="0" fontId="54" fillId="15" borderId="15" xfId="0" applyFont="1" applyFill="1" applyBorder="1" applyAlignment="1">
      <alignment horizontal="left" vertical="center" wrapText="1"/>
    </xf>
    <xf numFmtId="0" fontId="54" fillId="15" borderId="62" xfId="0" applyFont="1" applyFill="1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4" fillId="0" borderId="83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66" fillId="14" borderId="68" xfId="0" applyFont="1" applyFill="1" applyBorder="1" applyAlignment="1">
      <alignment horizontal="center" vertical="center" wrapText="1"/>
    </xf>
    <xf numFmtId="0" fontId="38" fillId="14" borderId="105" xfId="0" applyFont="1" applyFill="1" applyBorder="1" applyAlignment="1">
      <alignment horizontal="center" vertical="center" wrapText="1"/>
    </xf>
    <xf numFmtId="0" fontId="38" fillId="14" borderId="18" xfId="0" applyFont="1" applyFill="1" applyBorder="1" applyAlignment="1">
      <alignment horizontal="center" vertical="center" wrapText="1"/>
    </xf>
    <xf numFmtId="0" fontId="38" fillId="14" borderId="53" xfId="0" applyFont="1" applyFill="1" applyBorder="1" applyAlignment="1">
      <alignment horizontal="center" vertical="center" wrapText="1"/>
    </xf>
    <xf numFmtId="0" fontId="38" fillId="14" borderId="42" xfId="0" applyFont="1" applyFill="1" applyBorder="1" applyAlignment="1">
      <alignment horizontal="center" vertical="center" wrapText="1"/>
    </xf>
    <xf numFmtId="0" fontId="0" fillId="17" borderId="59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62" xfId="0" applyFill="1" applyBorder="1" applyAlignment="1">
      <alignment horizontal="center" vertical="center" wrapText="1"/>
    </xf>
    <xf numFmtId="0" fontId="44" fillId="4" borderId="98" xfId="0" applyFont="1" applyFill="1" applyBorder="1" applyAlignment="1">
      <alignment horizontal="right" vertical="center" wrapText="1"/>
    </xf>
    <xf numFmtId="0" fontId="44" fillId="4" borderId="52" xfId="0" applyFont="1" applyFill="1" applyBorder="1" applyAlignment="1">
      <alignment horizontal="right" vertical="center" wrapText="1"/>
    </xf>
    <xf numFmtId="0" fontId="44" fillId="4" borderId="59" xfId="0" applyFont="1" applyFill="1" applyBorder="1" applyAlignment="1">
      <alignment horizontal="right" vertical="center" wrapText="1"/>
    </xf>
    <xf numFmtId="0" fontId="44" fillId="4" borderId="15" xfId="0" applyFont="1" applyFill="1" applyBorder="1" applyAlignment="1">
      <alignment horizontal="right" vertical="center" wrapText="1"/>
    </xf>
    <xf numFmtId="0" fontId="0" fillId="17" borderId="84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 wrapText="1"/>
    </xf>
    <xf numFmtId="0" fontId="38" fillId="18" borderId="59" xfId="0" applyFont="1" applyFill="1" applyBorder="1" applyAlignment="1">
      <alignment horizontal="left" vertical="center" wrapText="1"/>
    </xf>
    <xf numFmtId="0" fontId="38" fillId="18" borderId="15" xfId="0" applyFont="1" applyFill="1" applyBorder="1" applyAlignment="1">
      <alignment horizontal="left" vertical="center" wrapText="1"/>
    </xf>
    <xf numFmtId="0" fontId="38" fillId="18" borderId="62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0" fontId="2" fillId="2" borderId="61" xfId="0" applyFont="1" applyFill="1" applyBorder="1" applyAlignment="1">
      <alignment horizontal="right" vertical="center" wrapText="1"/>
    </xf>
    <xf numFmtId="0" fontId="0" fillId="2" borderId="16" xfId="0" applyFill="1" applyBorder="1" applyAlignment="1">
      <alignment horizontal="right" vertical="center" wrapText="1"/>
    </xf>
    <xf numFmtId="9" fontId="0" fillId="0" borderId="59" xfId="0" applyNumberForma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7" fillId="0" borderId="60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right" vertical="center" wrapText="1"/>
    </xf>
    <xf numFmtId="0" fontId="38" fillId="0" borderId="62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right" vertical="center" wrapText="1"/>
    </xf>
    <xf numFmtId="0" fontId="0" fillId="17" borderId="61" xfId="0" applyFill="1" applyBorder="1" applyAlignment="1">
      <alignment horizontal="center" vertical="center" wrapText="1"/>
    </xf>
    <xf numFmtId="0" fontId="38" fillId="18" borderId="61" xfId="0" applyFont="1" applyFill="1" applyBorder="1" applyAlignment="1">
      <alignment horizontal="left" vertical="center" wrapText="1"/>
    </xf>
    <xf numFmtId="0" fontId="38" fillId="18" borderId="16" xfId="0" applyFont="1" applyFill="1" applyBorder="1" applyAlignment="1">
      <alignment horizontal="left" vertical="center" wrapText="1"/>
    </xf>
    <xf numFmtId="0" fontId="38" fillId="18" borderId="60" xfId="0" applyFont="1" applyFill="1" applyBorder="1" applyAlignment="1">
      <alignment horizontal="left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52" fillId="14" borderId="68" xfId="0" applyFont="1" applyFill="1" applyBorder="1" applyAlignment="1">
      <alignment horizontal="center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1</xdr:col>
      <xdr:colOff>753110</xdr:colOff>
      <xdr:row>4</xdr:row>
      <xdr:rowOff>149860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EB0B4B0-5F07-42B8-9BEA-00E665945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5900"/>
          <a:ext cx="2569210" cy="7975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50800</xdr:rowOff>
    </xdr:from>
    <xdr:to>
      <xdr:col>1</xdr:col>
      <xdr:colOff>765810</xdr:colOff>
      <xdr:row>4</xdr:row>
      <xdr:rowOff>162560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787D663-ACF6-72AA-A002-249B8F18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28600"/>
          <a:ext cx="2569210" cy="797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25"/>
  <sheetViews>
    <sheetView view="pageBreakPreview" zoomScale="60" zoomScaleNormal="100" workbookViewId="0">
      <selection activeCell="E25" sqref="E25"/>
    </sheetView>
  </sheetViews>
  <sheetFormatPr defaultColWidth="11.42578125" defaultRowHeight="15"/>
  <cols>
    <col min="1" max="1" width="28.140625" customWidth="1"/>
    <col min="2" max="2" width="14.42578125" customWidth="1"/>
    <col min="3" max="3" width="15" customWidth="1"/>
    <col min="4" max="4" width="14" customWidth="1"/>
    <col min="5" max="5" width="16.42578125" customWidth="1"/>
  </cols>
  <sheetData>
    <row r="2" spans="1:5" ht="26.25">
      <c r="A2" s="3"/>
    </row>
    <row r="14" spans="1:5" ht="85.5" customHeight="1">
      <c r="A14" s="201" t="s">
        <v>327</v>
      </c>
      <c r="B14" s="201"/>
      <c r="C14" s="201"/>
      <c r="D14" s="201"/>
      <c r="E14" s="201"/>
    </row>
    <row r="22" spans="5:5" ht="21">
      <c r="E22" s="4" t="s">
        <v>3</v>
      </c>
    </row>
    <row r="23" spans="5:5" ht="21">
      <c r="E23" s="198" t="s">
        <v>326</v>
      </c>
    </row>
    <row r="24" spans="5:5" ht="21">
      <c r="E24" s="5" t="s">
        <v>325</v>
      </c>
    </row>
    <row r="25" spans="5:5" ht="26.25">
      <c r="E25" s="200" t="s">
        <v>341</v>
      </c>
    </row>
  </sheetData>
  <mergeCells count="1">
    <mergeCell ref="A14:E14"/>
  </mergeCells>
  <pageMargins left="0.7" right="0.7" top="0.75" bottom="0.75" header="0.3" footer="0.3"/>
  <pageSetup paperSize="9" scale="9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5108-8B20-4BB0-AFFA-2971022F4F6F}">
  <dimension ref="A1:M15"/>
  <sheetViews>
    <sheetView topLeftCell="C1" zoomScaleNormal="100" zoomScaleSheetLayoutView="85" workbookViewId="0">
      <selection activeCell="L2" sqref="L2"/>
    </sheetView>
  </sheetViews>
  <sheetFormatPr defaultColWidth="11.42578125" defaultRowHeight="15"/>
  <cols>
    <col min="2" max="2" width="13.5703125" customWidth="1"/>
    <col min="5" max="5" width="13.42578125" customWidth="1"/>
    <col min="6" max="6" width="13.7109375" customWidth="1"/>
    <col min="7" max="7" width="14.42578125" customWidth="1"/>
    <col min="8" max="8" width="13" customWidth="1"/>
    <col min="9" max="9" width="15.140625" customWidth="1"/>
    <col min="10" max="10" width="15.5703125" customWidth="1"/>
    <col min="11" max="11" width="24.28515625" customWidth="1"/>
    <col min="12" max="12" width="29.5703125" customWidth="1"/>
    <col min="13" max="13" width="21" customWidth="1"/>
  </cols>
  <sheetData>
    <row r="1" spans="1:13" ht="15.75" thickBot="1">
      <c r="A1" s="256" t="s">
        <v>234</v>
      </c>
      <c r="B1" s="256"/>
      <c r="C1" s="385" t="s">
        <v>235</v>
      </c>
      <c r="D1" s="386"/>
      <c r="E1" s="386"/>
      <c r="F1" s="386"/>
      <c r="G1" s="386"/>
      <c r="H1" s="386"/>
      <c r="I1" s="386"/>
      <c r="J1" s="386"/>
      <c r="K1" s="386"/>
      <c r="L1" s="387"/>
      <c r="M1" s="126" t="s">
        <v>236</v>
      </c>
    </row>
    <row r="2" spans="1:13" ht="47.25">
      <c r="A2" s="127" t="s">
        <v>178</v>
      </c>
      <c r="B2" s="259" t="s">
        <v>237</v>
      </c>
      <c r="C2" s="260"/>
      <c r="D2" s="128" t="s">
        <v>238</v>
      </c>
      <c r="E2" s="129" t="s">
        <v>239</v>
      </c>
      <c r="F2" s="130" t="s">
        <v>240</v>
      </c>
      <c r="G2" s="131" t="s">
        <v>241</v>
      </c>
      <c r="H2" s="131" t="s">
        <v>242</v>
      </c>
      <c r="I2" s="129" t="s">
        <v>243</v>
      </c>
      <c r="J2" s="130" t="s">
        <v>244</v>
      </c>
      <c r="K2" s="131" t="s">
        <v>245</v>
      </c>
      <c r="L2" s="131" t="s">
        <v>246</v>
      </c>
      <c r="M2" s="132" t="s">
        <v>336</v>
      </c>
    </row>
    <row r="3" spans="1:13">
      <c r="A3" s="133"/>
      <c r="B3" s="253"/>
      <c r="C3" s="253"/>
      <c r="D3" s="134"/>
      <c r="E3" s="135"/>
      <c r="F3" s="136"/>
      <c r="G3" s="114"/>
      <c r="H3" s="137"/>
      <c r="I3" s="138"/>
      <c r="J3" s="138"/>
      <c r="K3" s="139"/>
      <c r="L3" s="137"/>
      <c r="M3" s="140"/>
    </row>
    <row r="4" spans="1:13">
      <c r="A4" s="133"/>
      <c r="B4" s="253"/>
      <c r="C4" s="253"/>
      <c r="D4" s="134"/>
      <c r="E4" s="135"/>
      <c r="F4" s="136"/>
      <c r="G4" s="114"/>
      <c r="H4" s="137"/>
      <c r="I4" s="138"/>
      <c r="J4" s="138"/>
      <c r="K4" s="139"/>
      <c r="L4" s="137"/>
      <c r="M4" s="140"/>
    </row>
    <row r="5" spans="1:13">
      <c r="A5" s="133"/>
      <c r="B5" s="253"/>
      <c r="C5" s="253"/>
      <c r="D5" s="134"/>
      <c r="E5" s="135"/>
      <c r="F5" s="136"/>
      <c r="G5" s="114"/>
      <c r="H5" s="137"/>
      <c r="I5" s="138"/>
      <c r="J5" s="138"/>
      <c r="K5" s="139"/>
      <c r="L5" s="137"/>
      <c r="M5" s="140"/>
    </row>
    <row r="6" spans="1:13">
      <c r="A6" s="133"/>
      <c r="B6" s="253"/>
      <c r="C6" s="253"/>
      <c r="D6" s="134"/>
      <c r="E6" s="135"/>
      <c r="F6" s="136"/>
      <c r="G6" s="114"/>
      <c r="H6" s="137"/>
      <c r="I6" s="138"/>
      <c r="J6" s="138"/>
      <c r="K6" s="139"/>
      <c r="L6" s="137"/>
      <c r="M6" s="140"/>
    </row>
    <row r="7" spans="1:13">
      <c r="A7" s="133"/>
      <c r="B7" s="253"/>
      <c r="C7" s="253"/>
      <c r="D7" s="134"/>
      <c r="E7" s="135"/>
      <c r="F7" s="136"/>
      <c r="G7" s="114"/>
      <c r="H7" s="137"/>
      <c r="I7" s="138"/>
      <c r="J7" s="138"/>
      <c r="K7" s="139"/>
      <c r="L7" s="137"/>
      <c r="M7" s="140"/>
    </row>
    <row r="8" spans="1:13">
      <c r="A8" s="133"/>
      <c r="B8" s="253"/>
      <c r="C8" s="253"/>
      <c r="D8" s="134"/>
      <c r="E8" s="135"/>
      <c r="F8" s="136"/>
      <c r="G8" s="114"/>
      <c r="H8" s="137"/>
      <c r="I8" s="138"/>
      <c r="J8" s="138"/>
      <c r="K8" s="139"/>
      <c r="L8" s="137"/>
      <c r="M8" s="140"/>
    </row>
    <row r="9" spans="1:13">
      <c r="A9" s="133"/>
      <c r="B9" s="253"/>
      <c r="C9" s="253"/>
      <c r="D9" s="134"/>
      <c r="E9" s="135"/>
      <c r="F9" s="136"/>
      <c r="G9" s="114"/>
      <c r="H9" s="137"/>
      <c r="I9" s="138"/>
      <c r="J9" s="138"/>
      <c r="K9" s="139"/>
      <c r="L9" s="137"/>
      <c r="M9" s="140"/>
    </row>
    <row r="10" spans="1:13">
      <c r="A10" s="133"/>
      <c r="B10" s="253"/>
      <c r="C10" s="253"/>
      <c r="D10" s="134"/>
      <c r="E10" s="135"/>
      <c r="F10" s="136"/>
      <c r="G10" s="114"/>
      <c r="H10" s="137"/>
      <c r="I10" s="138"/>
      <c r="J10" s="138"/>
      <c r="K10" s="139"/>
      <c r="L10" s="137"/>
      <c r="M10" s="140"/>
    </row>
    <row r="11" spans="1:13">
      <c r="A11" s="133"/>
      <c r="B11" s="253"/>
      <c r="C11" s="253"/>
      <c r="D11" s="134"/>
      <c r="E11" s="135"/>
      <c r="F11" s="136"/>
      <c r="G11" s="114"/>
      <c r="H11" s="137"/>
      <c r="I11" s="138"/>
      <c r="J11" s="138"/>
      <c r="K11" s="139"/>
      <c r="L11" s="137"/>
      <c r="M11" s="140"/>
    </row>
    <row r="12" spans="1:13">
      <c r="A12" s="133"/>
      <c r="B12" s="253"/>
      <c r="C12" s="253"/>
      <c r="D12" s="134"/>
      <c r="E12" s="135"/>
      <c r="F12" s="136"/>
      <c r="G12" s="114"/>
      <c r="H12" s="137"/>
      <c r="I12" s="138"/>
      <c r="J12" s="138"/>
      <c r="K12" s="139"/>
      <c r="L12" s="137"/>
      <c r="M12" s="140"/>
    </row>
    <row r="13" spans="1:13">
      <c r="A13" s="133"/>
      <c r="B13" s="253"/>
      <c r="C13" s="253"/>
      <c r="D13" s="134"/>
      <c r="E13" s="135"/>
      <c r="F13" s="136"/>
      <c r="G13" s="114"/>
      <c r="H13" s="137"/>
      <c r="I13" s="138"/>
      <c r="J13" s="138"/>
      <c r="K13" s="139"/>
      <c r="L13" s="137"/>
      <c r="M13" s="140"/>
    </row>
    <row r="14" spans="1:13" ht="15.75" thickBot="1">
      <c r="A14" s="141"/>
      <c r="B14" s="254"/>
      <c r="C14" s="254"/>
      <c r="D14" s="142"/>
      <c r="E14" s="143"/>
      <c r="F14" s="144"/>
      <c r="G14" s="145"/>
      <c r="H14" s="146"/>
      <c r="I14" s="147"/>
      <c r="J14" s="147"/>
      <c r="K14" s="148"/>
      <c r="L14" s="146"/>
      <c r="M14" s="149"/>
    </row>
    <row r="15" spans="1:13" ht="49.9" customHeight="1" thickBot="1">
      <c r="A15" s="381" t="s">
        <v>247</v>
      </c>
      <c r="B15" s="382"/>
      <c r="C15" s="382"/>
      <c r="D15" s="382"/>
      <c r="E15" s="382"/>
      <c r="F15" s="383"/>
      <c r="G15" s="150"/>
      <c r="H15" s="384" t="s">
        <v>248</v>
      </c>
      <c r="I15" s="382"/>
      <c r="J15" s="383"/>
      <c r="K15" s="150"/>
      <c r="L15" s="199" t="s">
        <v>337</v>
      </c>
      <c r="M15" s="150"/>
    </row>
  </sheetData>
  <mergeCells count="17">
    <mergeCell ref="B11:C11"/>
    <mergeCell ref="A1:B1"/>
    <mergeCell ref="C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A15:F15"/>
    <mergeCell ref="H15:J15"/>
  </mergeCells>
  <pageMargins left="0.7" right="0.7" top="0.75" bottom="0.75" header="0.3" footer="0.3"/>
  <pageSetup paperSize="9" scale="67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6A06-36F5-43E0-8AC3-9A201EC15AF0}">
  <dimension ref="A1:L47"/>
  <sheetViews>
    <sheetView topLeftCell="A18" workbookViewId="0">
      <selection activeCell="O41" sqref="O41"/>
    </sheetView>
  </sheetViews>
  <sheetFormatPr defaultColWidth="9.140625" defaultRowHeight="15"/>
  <cols>
    <col min="1" max="1" width="10.85546875" style="153" customWidth="1"/>
    <col min="2" max="2" width="4.140625" style="153" customWidth="1"/>
    <col min="3" max="3" width="4.5703125" style="153" customWidth="1"/>
    <col min="4" max="4" width="12" style="153" customWidth="1"/>
    <col min="5" max="5" width="15.140625" style="153" customWidth="1"/>
    <col min="6" max="6" width="12.85546875" style="153" customWidth="1"/>
    <col min="7" max="7" width="10.28515625" style="153" customWidth="1"/>
    <col min="8" max="9" width="6.7109375" style="153" customWidth="1"/>
    <col min="10" max="10" width="21" style="153" customWidth="1"/>
    <col min="11" max="16384" width="9.140625" style="153"/>
  </cols>
  <sheetData>
    <row r="1" spans="1:10" ht="38.25" customHeight="1">
      <c r="A1" s="453" t="s">
        <v>254</v>
      </c>
      <c r="B1" s="454"/>
      <c r="C1" s="455" t="s">
        <v>255</v>
      </c>
      <c r="D1" s="455"/>
      <c r="E1" s="455"/>
      <c r="F1" s="455"/>
      <c r="G1" s="455"/>
      <c r="H1" s="455"/>
      <c r="I1" s="455"/>
      <c r="J1" s="172" t="s">
        <v>175</v>
      </c>
    </row>
    <row r="2" spans="1:10" ht="15.75" customHeight="1">
      <c r="A2" s="448" t="s">
        <v>256</v>
      </c>
      <c r="B2" s="449"/>
      <c r="C2" s="449"/>
      <c r="D2" s="449"/>
      <c r="E2" s="449"/>
      <c r="F2" s="449"/>
      <c r="G2" s="449"/>
      <c r="H2" s="449"/>
      <c r="I2" s="449"/>
      <c r="J2" s="450"/>
    </row>
    <row r="3" spans="1:10" ht="15" customHeight="1">
      <c r="A3" s="437" t="s">
        <v>180</v>
      </c>
      <c r="B3" s="439" t="s">
        <v>257</v>
      </c>
      <c r="C3" s="440"/>
      <c r="D3" s="440"/>
      <c r="E3" s="441"/>
      <c r="F3" s="173" t="s">
        <v>258</v>
      </c>
      <c r="G3" s="173" t="s">
        <v>258</v>
      </c>
      <c r="H3" s="445" t="s">
        <v>259</v>
      </c>
      <c r="I3" s="445"/>
      <c r="J3" s="174" t="s">
        <v>183</v>
      </c>
    </row>
    <row r="4" spans="1:10" ht="15" customHeight="1">
      <c r="A4" s="437"/>
      <c r="B4" s="456"/>
      <c r="C4" s="457"/>
      <c r="D4" s="457"/>
      <c r="E4" s="458"/>
      <c r="F4" s="175" t="s">
        <v>260</v>
      </c>
      <c r="G4" s="175" t="s">
        <v>184</v>
      </c>
      <c r="H4" s="459" t="s">
        <v>261</v>
      </c>
      <c r="I4" s="459"/>
      <c r="J4" s="176" t="s">
        <v>262</v>
      </c>
    </row>
    <row r="5" spans="1:10">
      <c r="A5" s="113"/>
      <c r="B5" s="365"/>
      <c r="C5" s="451"/>
      <c r="D5" s="451"/>
      <c r="E5" s="452"/>
      <c r="F5" s="114"/>
      <c r="G5" s="137"/>
      <c r="H5" s="292"/>
      <c r="I5" s="292"/>
      <c r="J5" s="177"/>
    </row>
    <row r="6" spans="1:10">
      <c r="A6" s="113"/>
      <c r="B6" s="365"/>
      <c r="C6" s="451"/>
      <c r="D6" s="451"/>
      <c r="E6" s="452"/>
      <c r="F6" s="114"/>
      <c r="G6" s="137"/>
      <c r="H6" s="292"/>
      <c r="I6" s="292"/>
      <c r="J6" s="177"/>
    </row>
    <row r="7" spans="1:10">
      <c r="A7" s="113"/>
      <c r="B7" s="365"/>
      <c r="C7" s="366"/>
      <c r="D7" s="366"/>
      <c r="E7" s="402"/>
      <c r="F7" s="114"/>
      <c r="G7" s="137"/>
      <c r="H7" s="292"/>
      <c r="I7" s="292"/>
      <c r="J7" s="177"/>
    </row>
    <row r="8" spans="1:10">
      <c r="A8" s="113"/>
      <c r="B8" s="365"/>
      <c r="C8" s="366"/>
      <c r="D8" s="366"/>
      <c r="E8" s="402"/>
      <c r="F8" s="114"/>
      <c r="G8" s="137"/>
      <c r="H8" s="292"/>
      <c r="I8" s="292"/>
      <c r="J8" s="177"/>
    </row>
    <row r="9" spans="1:10" ht="15.75" thickBot="1">
      <c r="A9" s="113"/>
      <c r="B9" s="365"/>
      <c r="C9" s="366"/>
      <c r="D9" s="366"/>
      <c r="E9" s="402"/>
      <c r="F9" s="114"/>
      <c r="G9" s="137"/>
      <c r="H9" s="292"/>
      <c r="I9" s="292"/>
      <c r="J9" s="177"/>
    </row>
    <row r="10" spans="1:10" ht="15" customHeight="1">
      <c r="A10" s="410" t="s">
        <v>263</v>
      </c>
      <c r="B10" s="411"/>
      <c r="C10" s="411"/>
      <c r="D10" s="411"/>
      <c r="E10" s="411"/>
      <c r="F10" s="411"/>
      <c r="G10" s="411"/>
      <c r="H10" s="411"/>
      <c r="I10" s="412"/>
      <c r="J10" s="178"/>
    </row>
    <row r="11" spans="1:10" ht="15.75" customHeight="1">
      <c r="A11" s="448" t="s">
        <v>264</v>
      </c>
      <c r="B11" s="449"/>
      <c r="C11" s="449"/>
      <c r="D11" s="449"/>
      <c r="E11" s="449"/>
      <c r="F11" s="449"/>
      <c r="G11" s="449"/>
      <c r="H11" s="449"/>
      <c r="I11" s="449"/>
      <c r="J11" s="450"/>
    </row>
    <row r="12" spans="1:10" ht="15" customHeight="1">
      <c r="A12" s="437" t="s">
        <v>180</v>
      </c>
      <c r="B12" s="439" t="s">
        <v>306</v>
      </c>
      <c r="C12" s="440"/>
      <c r="D12" s="441"/>
      <c r="E12" s="445" t="s">
        <v>266</v>
      </c>
      <c r="F12" s="173" t="s">
        <v>258</v>
      </c>
      <c r="G12" s="173" t="s">
        <v>258</v>
      </c>
      <c r="H12" s="445" t="s">
        <v>259</v>
      </c>
      <c r="I12" s="445"/>
      <c r="J12" s="174" t="s">
        <v>183</v>
      </c>
    </row>
    <row r="13" spans="1:10" ht="31.5" customHeight="1" thickBot="1">
      <c r="A13" s="438"/>
      <c r="B13" s="442"/>
      <c r="C13" s="443"/>
      <c r="D13" s="444"/>
      <c r="E13" s="446"/>
      <c r="F13" s="179" t="s">
        <v>260</v>
      </c>
      <c r="G13" s="179" t="s">
        <v>184</v>
      </c>
      <c r="H13" s="447" t="s">
        <v>40</v>
      </c>
      <c r="I13" s="447"/>
      <c r="J13" s="180" t="s">
        <v>262</v>
      </c>
    </row>
    <row r="14" spans="1:10" ht="15" customHeight="1">
      <c r="A14" s="181"/>
      <c r="B14" s="310"/>
      <c r="C14" s="400"/>
      <c r="D14" s="311"/>
      <c r="E14" s="434" t="s">
        <v>267</v>
      </c>
      <c r="F14" s="151"/>
      <c r="G14" s="182"/>
      <c r="H14" s="432"/>
      <c r="I14" s="432"/>
      <c r="J14" s="183"/>
    </row>
    <row r="15" spans="1:10">
      <c r="A15" s="113"/>
      <c r="B15" s="365"/>
      <c r="C15" s="366"/>
      <c r="D15" s="402"/>
      <c r="E15" s="435"/>
      <c r="F15" s="114"/>
      <c r="G15" s="137"/>
      <c r="H15" s="292"/>
      <c r="I15" s="292"/>
      <c r="J15" s="177"/>
    </row>
    <row r="16" spans="1:10" ht="15.75" thickBot="1">
      <c r="A16" s="184"/>
      <c r="B16" s="404"/>
      <c r="C16" s="405"/>
      <c r="D16" s="406"/>
      <c r="E16" s="436"/>
      <c r="F16" s="145"/>
      <c r="G16" s="146"/>
      <c r="H16" s="433"/>
      <c r="I16" s="433"/>
      <c r="J16" s="185"/>
    </row>
    <row r="17" spans="1:12">
      <c r="A17" s="181"/>
      <c r="B17" s="310"/>
      <c r="C17" s="400"/>
      <c r="D17" s="311"/>
      <c r="E17" s="434" t="s">
        <v>268</v>
      </c>
      <c r="F17" s="151"/>
      <c r="G17" s="182"/>
      <c r="H17" s="432"/>
      <c r="I17" s="432"/>
      <c r="J17" s="183"/>
    </row>
    <row r="18" spans="1:12">
      <c r="A18" s="113"/>
      <c r="B18" s="365"/>
      <c r="C18" s="366"/>
      <c r="D18" s="402"/>
      <c r="E18" s="435"/>
      <c r="F18" s="114"/>
      <c r="G18" s="137"/>
      <c r="H18" s="292"/>
      <c r="I18" s="292"/>
      <c r="J18" s="177"/>
    </row>
    <row r="19" spans="1:12" ht="15.75" thickBot="1">
      <c r="A19" s="184"/>
      <c r="B19" s="404"/>
      <c r="C19" s="405"/>
      <c r="D19" s="406"/>
      <c r="E19" s="436"/>
      <c r="F19" s="145"/>
      <c r="G19" s="146"/>
      <c r="H19" s="433"/>
      <c r="I19" s="433"/>
      <c r="J19" s="185"/>
    </row>
    <row r="20" spans="1:12">
      <c r="A20" s="181"/>
      <c r="B20" s="310"/>
      <c r="C20" s="400"/>
      <c r="D20" s="311"/>
      <c r="E20" s="434" t="s">
        <v>269</v>
      </c>
      <c r="F20" s="151"/>
      <c r="G20" s="182"/>
      <c r="H20" s="432"/>
      <c r="I20" s="432"/>
      <c r="J20" s="183"/>
    </row>
    <row r="21" spans="1:12">
      <c r="A21" s="113"/>
      <c r="B21" s="365"/>
      <c r="C21" s="366"/>
      <c r="D21" s="402"/>
      <c r="E21" s="435"/>
      <c r="F21" s="114"/>
      <c r="G21" s="137"/>
      <c r="H21" s="292"/>
      <c r="I21" s="292"/>
      <c r="J21" s="177"/>
    </row>
    <row r="22" spans="1:12" ht="15.75" thickBot="1">
      <c r="A22" s="184"/>
      <c r="B22" s="404"/>
      <c r="C22" s="405"/>
      <c r="D22" s="406"/>
      <c r="E22" s="436"/>
      <c r="F22" s="145"/>
      <c r="G22" s="146"/>
      <c r="H22" s="433"/>
      <c r="I22" s="433"/>
      <c r="J22" s="185"/>
    </row>
    <row r="23" spans="1:12" ht="15" customHeight="1">
      <c r="A23" s="186"/>
      <c r="B23" s="310"/>
      <c r="C23" s="400"/>
      <c r="D23" s="311"/>
      <c r="E23" s="429" t="s">
        <v>153</v>
      </c>
      <c r="F23" s="151"/>
      <c r="G23" s="182"/>
      <c r="H23" s="432"/>
      <c r="I23" s="432"/>
      <c r="J23" s="183"/>
    </row>
    <row r="24" spans="1:12">
      <c r="A24" s="187"/>
      <c r="B24" s="365"/>
      <c r="C24" s="366"/>
      <c r="D24" s="402"/>
      <c r="E24" s="430"/>
      <c r="F24" s="114"/>
      <c r="G24" s="137"/>
      <c r="H24" s="292"/>
      <c r="I24" s="292"/>
      <c r="J24" s="177"/>
    </row>
    <row r="25" spans="1:12" ht="15.75" thickBot="1">
      <c r="A25" s="188"/>
      <c r="B25" s="404"/>
      <c r="C25" s="405"/>
      <c r="D25" s="406"/>
      <c r="E25" s="431"/>
      <c r="F25" s="145"/>
      <c r="G25" s="146"/>
      <c r="H25" s="433"/>
      <c r="I25" s="433"/>
      <c r="J25" s="185"/>
    </row>
    <row r="26" spans="1:12" ht="18" customHeight="1">
      <c r="A26" s="410" t="s">
        <v>270</v>
      </c>
      <c r="B26" s="411"/>
      <c r="C26" s="411"/>
      <c r="D26" s="411"/>
      <c r="E26" s="411"/>
      <c r="F26" s="411"/>
      <c r="G26" s="411"/>
      <c r="H26" s="411"/>
      <c r="I26" s="412"/>
      <c r="J26" s="189"/>
    </row>
    <row r="27" spans="1:12" ht="36.75" customHeight="1" thickBot="1">
      <c r="A27" s="413" t="s">
        <v>307</v>
      </c>
      <c r="B27" s="414"/>
      <c r="C27" s="414"/>
      <c r="D27" s="414"/>
      <c r="E27" s="414"/>
      <c r="F27" s="414"/>
      <c r="G27" s="414"/>
      <c r="H27" s="414"/>
      <c r="I27" s="415"/>
      <c r="J27" s="190"/>
    </row>
    <row r="28" spans="1:12" ht="18" hidden="1" customHeight="1">
      <c r="A28" s="416" t="s">
        <v>271</v>
      </c>
      <c r="B28" s="417"/>
      <c r="C28" s="417"/>
      <c r="D28" s="417"/>
      <c r="E28" s="417"/>
      <c r="F28" s="417"/>
      <c r="G28" s="417"/>
      <c r="H28" s="417"/>
      <c r="I28" s="417"/>
      <c r="J28" s="418"/>
    </row>
    <row r="29" spans="1:12" ht="18" hidden="1" customHeight="1">
      <c r="A29" s="419" t="s">
        <v>180</v>
      </c>
      <c r="B29" s="421" t="s">
        <v>265</v>
      </c>
      <c r="C29" s="421"/>
      <c r="D29" s="421"/>
      <c r="E29" s="422" t="s">
        <v>266</v>
      </c>
      <c r="F29" s="422" t="s">
        <v>272</v>
      </c>
      <c r="G29" s="424" t="s">
        <v>273</v>
      </c>
      <c r="H29" s="361"/>
      <c r="I29" s="425"/>
      <c r="J29" s="155" t="s">
        <v>274</v>
      </c>
      <c r="L29" s="102"/>
    </row>
    <row r="30" spans="1:12" ht="18" hidden="1" customHeight="1">
      <c r="A30" s="420"/>
      <c r="B30" s="422"/>
      <c r="C30" s="422"/>
      <c r="D30" s="422"/>
      <c r="E30" s="423"/>
      <c r="F30" s="423"/>
      <c r="G30" s="426" t="s">
        <v>275</v>
      </c>
      <c r="H30" s="427"/>
      <c r="I30" s="428"/>
      <c r="J30" s="157" t="s">
        <v>262</v>
      </c>
    </row>
    <row r="31" spans="1:12" ht="18" hidden="1" customHeight="1">
      <c r="A31" s="158"/>
      <c r="B31" s="396"/>
      <c r="C31" s="396"/>
      <c r="D31" s="396"/>
      <c r="E31" s="397" t="s">
        <v>276</v>
      </c>
      <c r="F31" s="160"/>
      <c r="G31" s="310"/>
      <c r="H31" s="400"/>
      <c r="I31" s="311"/>
      <c r="J31" s="152"/>
      <c r="L31" s="161"/>
    </row>
    <row r="32" spans="1:12" ht="18" hidden="1" customHeight="1">
      <c r="A32" s="156"/>
      <c r="B32" s="401"/>
      <c r="C32" s="401"/>
      <c r="D32" s="401"/>
      <c r="E32" s="398"/>
      <c r="F32" s="162"/>
      <c r="G32" s="407"/>
      <c r="H32" s="408"/>
      <c r="I32" s="409"/>
      <c r="J32" s="154"/>
      <c r="L32" s="161"/>
    </row>
    <row r="33" spans="1:12" ht="18" hidden="1" customHeight="1">
      <c r="A33" s="159"/>
      <c r="B33" s="403"/>
      <c r="C33" s="403"/>
      <c r="D33" s="403"/>
      <c r="E33" s="399"/>
      <c r="F33" s="163"/>
      <c r="G33" s="404"/>
      <c r="H33" s="405"/>
      <c r="I33" s="406"/>
      <c r="J33" s="164"/>
      <c r="L33" s="161"/>
    </row>
    <row r="34" spans="1:12" ht="18" hidden="1" customHeight="1">
      <c r="A34" s="158"/>
      <c r="B34" s="396" t="s">
        <v>78</v>
      </c>
      <c r="C34" s="396"/>
      <c r="D34" s="396"/>
      <c r="E34" s="397" t="s">
        <v>277</v>
      </c>
      <c r="F34" s="160"/>
      <c r="G34" s="310"/>
      <c r="H34" s="400"/>
      <c r="I34" s="311"/>
      <c r="J34" s="152"/>
      <c r="L34" s="161"/>
    </row>
    <row r="35" spans="1:12" ht="18" hidden="1" customHeight="1">
      <c r="A35" s="156"/>
      <c r="B35" s="401" t="s">
        <v>78</v>
      </c>
      <c r="C35" s="401"/>
      <c r="D35" s="401"/>
      <c r="E35" s="398"/>
      <c r="F35" s="162"/>
      <c r="G35" s="365"/>
      <c r="H35" s="366"/>
      <c r="I35" s="402"/>
      <c r="J35" s="154"/>
    </row>
    <row r="36" spans="1:12" ht="18" hidden="1" customHeight="1">
      <c r="A36" s="159"/>
      <c r="B36" s="403"/>
      <c r="C36" s="403"/>
      <c r="D36" s="403"/>
      <c r="E36" s="399"/>
      <c r="F36" s="163"/>
      <c r="G36" s="404"/>
      <c r="H36" s="405"/>
      <c r="I36" s="406"/>
      <c r="J36" s="164"/>
      <c r="L36" s="165"/>
    </row>
    <row r="37" spans="1:12" ht="25.5" hidden="1" customHeight="1">
      <c r="A37" s="388" t="s">
        <v>278</v>
      </c>
      <c r="B37" s="389"/>
      <c r="C37" s="389"/>
      <c r="D37" s="389"/>
      <c r="E37" s="389"/>
      <c r="F37" s="389"/>
      <c r="G37" s="389"/>
      <c r="H37" s="389"/>
      <c r="I37" s="390"/>
      <c r="J37" s="166" t="s">
        <v>279</v>
      </c>
      <c r="L37" s="165"/>
    </row>
    <row r="38" spans="1:12" ht="25.5" hidden="1" customHeight="1">
      <c r="A38" s="391" t="s">
        <v>280</v>
      </c>
      <c r="B38" s="392"/>
      <c r="C38" s="392"/>
      <c r="D38" s="392"/>
      <c r="E38" s="392"/>
      <c r="F38" s="392"/>
      <c r="G38" s="392"/>
      <c r="H38" s="392"/>
      <c r="I38" s="393"/>
      <c r="J38" s="167" t="s">
        <v>281</v>
      </c>
    </row>
    <row r="39" spans="1:12" ht="25.5" hidden="1" customHeight="1">
      <c r="A39" s="388" t="s">
        <v>282</v>
      </c>
      <c r="B39" s="389"/>
      <c r="C39" s="389"/>
      <c r="D39" s="389"/>
      <c r="E39" s="389"/>
      <c r="F39" s="389"/>
      <c r="G39" s="389"/>
      <c r="H39" s="389"/>
      <c r="I39" s="390"/>
      <c r="J39" s="167" t="s">
        <v>281</v>
      </c>
      <c r="K39" s="168"/>
    </row>
    <row r="40" spans="1:12" ht="25.5" hidden="1" customHeight="1">
      <c r="A40" s="391" t="s">
        <v>280</v>
      </c>
      <c r="B40" s="392"/>
      <c r="C40" s="392"/>
      <c r="D40" s="392"/>
      <c r="E40" s="392"/>
      <c r="F40" s="392"/>
      <c r="G40" s="392"/>
      <c r="H40" s="392"/>
      <c r="I40" s="393"/>
      <c r="J40" s="167" t="s">
        <v>281</v>
      </c>
      <c r="K40" s="168"/>
    </row>
    <row r="41" spans="1:12">
      <c r="A41" s="394" t="s">
        <v>338</v>
      </c>
      <c r="B41" s="394"/>
      <c r="C41" s="394"/>
      <c r="D41" s="394"/>
      <c r="E41" s="394"/>
      <c r="F41" s="394"/>
      <c r="G41" s="394"/>
      <c r="H41" s="394"/>
      <c r="I41" s="394"/>
      <c r="J41" s="394"/>
    </row>
    <row r="42" spans="1:12" ht="52.9" customHeight="1">
      <c r="A42" s="395"/>
      <c r="B42" s="395"/>
      <c r="C42" s="395"/>
      <c r="D42" s="395"/>
      <c r="E42" s="395"/>
      <c r="F42" s="395"/>
      <c r="G42" s="395"/>
      <c r="H42" s="395"/>
      <c r="I42" s="395"/>
      <c r="J42" s="395"/>
    </row>
    <row r="43" spans="1:12">
      <c r="A43" s="169" t="s">
        <v>283</v>
      </c>
      <c r="B43" s="170"/>
      <c r="C43" s="170"/>
      <c r="D43" s="170"/>
      <c r="E43" s="170"/>
      <c r="F43" s="170"/>
      <c r="G43" s="170"/>
      <c r="H43" s="170"/>
      <c r="I43" s="170"/>
      <c r="J43" s="170"/>
    </row>
    <row r="44" spans="1:12">
      <c r="A44" s="169" t="s">
        <v>284</v>
      </c>
      <c r="B44" s="170"/>
      <c r="C44" s="170"/>
      <c r="D44" s="170"/>
      <c r="E44" s="170"/>
      <c r="F44" s="170"/>
      <c r="G44" s="170"/>
      <c r="H44" s="170"/>
      <c r="I44" s="170"/>
      <c r="J44" s="170"/>
    </row>
    <row r="45" spans="1:12">
      <c r="A45" s="169" t="s">
        <v>285</v>
      </c>
      <c r="B45" s="170"/>
      <c r="C45" s="170"/>
      <c r="D45" s="170"/>
      <c r="E45" s="170"/>
      <c r="F45" s="170"/>
      <c r="G45" s="170"/>
      <c r="H45" s="170"/>
      <c r="I45" s="170"/>
      <c r="J45" s="170"/>
    </row>
    <row r="46" spans="1:12">
      <c r="A46" s="169" t="s">
        <v>286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2">
      <c r="A47" s="169" t="s">
        <v>287</v>
      </c>
      <c r="B47" s="170"/>
      <c r="C47" s="170"/>
      <c r="D47" s="170"/>
      <c r="E47" s="170"/>
      <c r="F47" s="170"/>
      <c r="G47" s="170"/>
      <c r="H47" s="170"/>
      <c r="I47" s="170"/>
      <c r="J47" s="170"/>
    </row>
  </sheetData>
  <mergeCells count="80">
    <mergeCell ref="A1:B1"/>
    <mergeCell ref="C1:I1"/>
    <mergeCell ref="A2:J2"/>
    <mergeCell ref="A3:A4"/>
    <mergeCell ref="B3:E4"/>
    <mergeCell ref="H3:I3"/>
    <mergeCell ref="H4:I4"/>
    <mergeCell ref="B5:E5"/>
    <mergeCell ref="H5:I5"/>
    <mergeCell ref="B6:E6"/>
    <mergeCell ref="H6:I6"/>
    <mergeCell ref="B7:E7"/>
    <mergeCell ref="H7:I7"/>
    <mergeCell ref="A10:I10"/>
    <mergeCell ref="A11:J11"/>
    <mergeCell ref="B8:E8"/>
    <mergeCell ref="H8:I8"/>
    <mergeCell ref="B9:E9"/>
    <mergeCell ref="H9:I9"/>
    <mergeCell ref="B14:D14"/>
    <mergeCell ref="E14:E16"/>
    <mergeCell ref="H14:I14"/>
    <mergeCell ref="B15:D15"/>
    <mergeCell ref="H15:I15"/>
    <mergeCell ref="B16:D16"/>
    <mergeCell ref="H16:I16"/>
    <mergeCell ref="A12:A13"/>
    <mergeCell ref="B12:D13"/>
    <mergeCell ref="E12:E13"/>
    <mergeCell ref="H12:I12"/>
    <mergeCell ref="H13:I13"/>
    <mergeCell ref="B17:D17"/>
    <mergeCell ref="E17:E19"/>
    <mergeCell ref="H17:I17"/>
    <mergeCell ref="B18:D18"/>
    <mergeCell ref="H18:I18"/>
    <mergeCell ref="B19:D19"/>
    <mergeCell ref="H19:I19"/>
    <mergeCell ref="B20:D20"/>
    <mergeCell ref="E20:E22"/>
    <mergeCell ref="H20:I20"/>
    <mergeCell ref="B21:D21"/>
    <mergeCell ref="H21:I21"/>
    <mergeCell ref="B22:D22"/>
    <mergeCell ref="H22:I22"/>
    <mergeCell ref="B23:D23"/>
    <mergeCell ref="E23:E25"/>
    <mergeCell ref="H23:I23"/>
    <mergeCell ref="B24:D24"/>
    <mergeCell ref="H24:I24"/>
    <mergeCell ref="B25:D25"/>
    <mergeCell ref="H25:I25"/>
    <mergeCell ref="A26:I26"/>
    <mergeCell ref="A27:I27"/>
    <mergeCell ref="A28:J28"/>
    <mergeCell ref="A29:A30"/>
    <mergeCell ref="B29:D30"/>
    <mergeCell ref="E29:E30"/>
    <mergeCell ref="F29:F30"/>
    <mergeCell ref="G29:I29"/>
    <mergeCell ref="G30:I30"/>
    <mergeCell ref="B31:D31"/>
    <mergeCell ref="E31:E33"/>
    <mergeCell ref="G31:I31"/>
    <mergeCell ref="B32:D32"/>
    <mergeCell ref="G32:I32"/>
    <mergeCell ref="B33:D33"/>
    <mergeCell ref="G33:I33"/>
    <mergeCell ref="B34:D34"/>
    <mergeCell ref="E34:E36"/>
    <mergeCell ref="G34:I34"/>
    <mergeCell ref="B35:D35"/>
    <mergeCell ref="G35:I35"/>
    <mergeCell ref="B36:D36"/>
    <mergeCell ref="G36:I36"/>
    <mergeCell ref="A37:I37"/>
    <mergeCell ref="A38:I38"/>
    <mergeCell ref="A39:I39"/>
    <mergeCell ref="A40:I40"/>
    <mergeCell ref="A41:J42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A12A-40B9-4C64-AD76-859D5E4143CB}">
  <dimension ref="A1:N27"/>
  <sheetViews>
    <sheetView topLeftCell="A8" zoomScaleNormal="100" workbookViewId="0">
      <selection activeCell="O27" sqref="O27"/>
    </sheetView>
  </sheetViews>
  <sheetFormatPr defaultColWidth="11.42578125" defaultRowHeight="18" customHeight="1"/>
  <cols>
    <col min="1" max="1" width="8.42578125" style="153" customWidth="1"/>
    <col min="2" max="2" width="3.7109375" style="153" hidden="1" customWidth="1"/>
    <col min="3" max="3" width="0.140625" style="153" customWidth="1"/>
    <col min="4" max="5" width="3.7109375" style="153" customWidth="1"/>
    <col min="6" max="10" width="11.42578125" style="153"/>
    <col min="11" max="11" width="11.42578125" style="153" customWidth="1"/>
    <col min="12" max="12" width="18" style="153" customWidth="1"/>
    <col min="13" max="13" width="4" style="153" customWidth="1"/>
    <col min="14" max="14" width="11.42578125" style="171"/>
    <col min="15" max="16384" width="11.42578125" style="153"/>
  </cols>
  <sheetData>
    <row r="1" spans="1:13" ht="39" customHeight="1">
      <c r="A1" s="485" t="s">
        <v>288</v>
      </c>
      <c r="B1" s="486"/>
      <c r="C1" s="486"/>
      <c r="D1" s="486"/>
      <c r="E1" s="487"/>
      <c r="F1" s="488" t="s">
        <v>289</v>
      </c>
      <c r="G1" s="488"/>
      <c r="H1" s="488"/>
      <c r="I1" s="488"/>
      <c r="J1" s="488"/>
      <c r="K1" s="488"/>
      <c r="L1" s="172" t="s">
        <v>290</v>
      </c>
    </row>
    <row r="2" spans="1:13" ht="21.75" customHeight="1">
      <c r="A2" s="482" t="s">
        <v>291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4"/>
    </row>
    <row r="3" spans="1:13" ht="22.5" customHeight="1">
      <c r="A3" s="363" t="s">
        <v>332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479"/>
    </row>
    <row r="4" spans="1:13" ht="15">
      <c r="A4" s="480" t="s">
        <v>292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192" t="s">
        <v>293</v>
      </c>
    </row>
    <row r="5" spans="1:13" ht="20.25" customHeight="1">
      <c r="A5" s="473" t="s">
        <v>333</v>
      </c>
      <c r="B5" s="474"/>
      <c r="C5" s="474"/>
      <c r="D5" s="474"/>
      <c r="E5" s="474"/>
      <c r="F5" s="474"/>
      <c r="G5" s="474"/>
      <c r="H5" s="474"/>
      <c r="I5" s="474"/>
      <c r="J5" s="474"/>
      <c r="K5" s="478"/>
      <c r="L5" s="192" t="s">
        <v>293</v>
      </c>
    </row>
    <row r="6" spans="1:13" ht="4.5" customHeight="1">
      <c r="A6" s="481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7"/>
    </row>
    <row r="7" spans="1:13" ht="21.75" customHeight="1">
      <c r="A7" s="482" t="s">
        <v>295</v>
      </c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4"/>
    </row>
    <row r="8" spans="1:13" ht="18" customHeight="1">
      <c r="A8" s="473" t="s">
        <v>296</v>
      </c>
      <c r="B8" s="474"/>
      <c r="C8" s="474"/>
      <c r="D8" s="474"/>
      <c r="E8" s="474"/>
      <c r="F8" s="474"/>
      <c r="G8" s="474"/>
      <c r="H8" s="474"/>
      <c r="I8" s="474"/>
      <c r="J8" s="474"/>
      <c r="K8" s="478"/>
      <c r="L8" s="192" t="s">
        <v>294</v>
      </c>
    </row>
    <row r="9" spans="1:13" ht="4.5" customHeight="1">
      <c r="A9" s="467"/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2"/>
    </row>
    <row r="10" spans="1:13" ht="4.5" customHeight="1">
      <c r="A10" s="467"/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2"/>
    </row>
    <row r="11" spans="1:13" ht="21" customHeight="1">
      <c r="A11" s="465" t="s">
        <v>299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193" t="s">
        <v>334</v>
      </c>
    </row>
    <row r="12" spans="1:13" ht="4.5" customHeight="1">
      <c r="A12" s="467"/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2"/>
    </row>
    <row r="13" spans="1:13" ht="21" customHeight="1">
      <c r="A13" s="469" t="s">
        <v>301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1"/>
    </row>
    <row r="14" spans="1:13" ht="18" customHeight="1">
      <c r="A14" s="475" t="s">
        <v>29</v>
      </c>
      <c r="B14" s="292"/>
      <c r="C14" s="292"/>
      <c r="D14" s="292"/>
      <c r="E14" s="292"/>
      <c r="F14" s="292"/>
      <c r="G14" s="292"/>
      <c r="H14" s="473" t="s">
        <v>292</v>
      </c>
      <c r="I14" s="474"/>
      <c r="J14" s="474"/>
      <c r="K14" s="476" t="s">
        <v>339</v>
      </c>
      <c r="L14" s="477"/>
    </row>
    <row r="15" spans="1:13" ht="5.45" customHeight="1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</row>
    <row r="16" spans="1:13" ht="22.9" customHeight="1">
      <c r="A16" s="482" t="s">
        <v>335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4"/>
    </row>
    <row r="17" spans="1:14" ht="22.9" customHeight="1">
      <c r="A17" s="473" t="s">
        <v>298</v>
      </c>
      <c r="B17" s="474"/>
      <c r="C17" s="474"/>
      <c r="D17" s="474"/>
      <c r="E17" s="474"/>
      <c r="F17" s="474"/>
      <c r="G17" s="474"/>
      <c r="H17" s="474"/>
      <c r="I17" s="474"/>
      <c r="J17" s="474"/>
      <c r="K17" s="478"/>
      <c r="L17" s="192" t="s">
        <v>297</v>
      </c>
    </row>
    <row r="18" spans="1:14" ht="15" customHeight="1">
      <c r="N18" s="153"/>
    </row>
    <row r="19" spans="1:14" ht="18" customHeight="1">
      <c r="A19" s="469" t="s">
        <v>302</v>
      </c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1"/>
    </row>
    <row r="20" spans="1:14" ht="18" customHeight="1">
      <c r="A20" s="475" t="s">
        <v>29</v>
      </c>
      <c r="B20" s="292"/>
      <c r="C20" s="292"/>
      <c r="D20" s="292"/>
      <c r="E20" s="292"/>
      <c r="F20" s="292"/>
      <c r="G20" s="292"/>
      <c r="H20" s="473" t="s">
        <v>292</v>
      </c>
      <c r="I20" s="474"/>
      <c r="J20" s="474"/>
      <c r="K20" s="476" t="s">
        <v>340</v>
      </c>
      <c r="L20" s="477"/>
    </row>
    <row r="21" spans="1:14" ht="4.5" customHeight="1">
      <c r="A21" s="460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2"/>
    </row>
    <row r="22" spans="1:14" ht="21" customHeight="1">
      <c r="A22" s="465" t="s">
        <v>303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192" t="s">
        <v>300</v>
      </c>
    </row>
    <row r="23" spans="1:14" ht="4.5" customHeight="1">
      <c r="A23" s="467"/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2"/>
    </row>
    <row r="24" spans="1:14" ht="18" customHeight="1">
      <c r="A24" s="469" t="s">
        <v>304</v>
      </c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1"/>
    </row>
    <row r="25" spans="1:14" ht="18" customHeight="1">
      <c r="A25" s="472" t="s">
        <v>29</v>
      </c>
      <c r="B25" s="292"/>
      <c r="C25" s="292"/>
      <c r="D25" s="292"/>
      <c r="E25" s="292"/>
      <c r="F25" s="292"/>
      <c r="G25" s="292"/>
      <c r="H25" s="473" t="s">
        <v>292</v>
      </c>
      <c r="I25" s="474"/>
      <c r="J25" s="474"/>
      <c r="K25" s="292"/>
      <c r="L25" s="293"/>
    </row>
    <row r="26" spans="1:14" ht="6" customHeight="1">
      <c r="A26" s="460"/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2"/>
    </row>
    <row r="27" spans="1:14" ht="30" customHeight="1" thickBot="1">
      <c r="A27" s="463" t="s">
        <v>305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194"/>
    </row>
  </sheetData>
  <mergeCells count="35">
    <mergeCell ref="A1:E1"/>
    <mergeCell ref="F1:K1"/>
    <mergeCell ref="A2:L2"/>
    <mergeCell ref="A10:L10"/>
    <mergeCell ref="A11:K11"/>
    <mergeCell ref="A17:K17"/>
    <mergeCell ref="A3:L3"/>
    <mergeCell ref="A4:K4"/>
    <mergeCell ref="A5:K5"/>
    <mergeCell ref="A6:L6"/>
    <mergeCell ref="A7:L7"/>
    <mergeCell ref="A8:K8"/>
    <mergeCell ref="A9:L9"/>
    <mergeCell ref="A16:L16"/>
    <mergeCell ref="A12:L12"/>
    <mergeCell ref="A13:L13"/>
    <mergeCell ref="A14:D14"/>
    <mergeCell ref="E14:G14"/>
    <mergeCell ref="H14:J14"/>
    <mergeCell ref="K14:L14"/>
    <mergeCell ref="A19:L19"/>
    <mergeCell ref="A20:D20"/>
    <mergeCell ref="E20:G20"/>
    <mergeCell ref="H20:J20"/>
    <mergeCell ref="K20:L20"/>
    <mergeCell ref="A26:L26"/>
    <mergeCell ref="A27:K27"/>
    <mergeCell ref="A21:L21"/>
    <mergeCell ref="A22:K22"/>
    <mergeCell ref="A23:L23"/>
    <mergeCell ref="A24:L24"/>
    <mergeCell ref="A25:D25"/>
    <mergeCell ref="E25:G25"/>
    <mergeCell ref="H25:J25"/>
    <mergeCell ref="K25:L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4C79-3FAD-4101-82EC-8E42D5071590}">
  <dimension ref="A2:E25"/>
  <sheetViews>
    <sheetView view="pageBreakPreview" zoomScale="60" zoomScaleNormal="100" workbookViewId="0">
      <selection activeCell="M16" sqref="M16"/>
    </sheetView>
  </sheetViews>
  <sheetFormatPr defaultColWidth="11.42578125" defaultRowHeight="15"/>
  <cols>
    <col min="1" max="1" width="28.140625" customWidth="1"/>
    <col min="2" max="2" width="14.42578125" customWidth="1"/>
    <col min="3" max="3" width="15" customWidth="1"/>
    <col min="4" max="4" width="14" customWidth="1"/>
    <col min="5" max="5" width="16.42578125" customWidth="1"/>
  </cols>
  <sheetData>
    <row r="2" spans="1:5" ht="26.25">
      <c r="A2" s="3"/>
    </row>
    <row r="14" spans="1:5" ht="85.5" customHeight="1">
      <c r="A14" s="201" t="s">
        <v>328</v>
      </c>
      <c r="B14" s="201"/>
      <c r="C14" s="201"/>
      <c r="D14" s="201"/>
      <c r="E14" s="201"/>
    </row>
    <row r="22" spans="5:5" ht="21">
      <c r="E22" s="4" t="s">
        <v>3</v>
      </c>
    </row>
    <row r="23" spans="5:5" ht="21">
      <c r="E23" s="198" t="s">
        <v>326</v>
      </c>
    </row>
    <row r="24" spans="5:5" ht="21">
      <c r="E24" s="5" t="s">
        <v>325</v>
      </c>
    </row>
    <row r="25" spans="5:5" ht="26.25">
      <c r="E25" s="200" t="s">
        <v>341</v>
      </c>
    </row>
  </sheetData>
  <mergeCells count="1">
    <mergeCell ref="A14:E14"/>
  </mergeCells>
  <pageMargins left="0.7" right="0.7" top="0.75" bottom="0.75" header="0.3" footer="0.3"/>
  <pageSetup paperSize="9" scale="9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32"/>
  <sheetViews>
    <sheetView topLeftCell="A3" zoomScaleNormal="100" workbookViewId="0">
      <selection activeCell="A2" sqref="A2"/>
    </sheetView>
  </sheetViews>
  <sheetFormatPr defaultColWidth="11.42578125" defaultRowHeight="15"/>
  <cols>
    <col min="1" max="1" width="63.42578125" customWidth="1"/>
    <col min="2" max="2" width="45.28515625" customWidth="1"/>
  </cols>
  <sheetData>
    <row r="1" spans="1:2" ht="18.75">
      <c r="A1" s="91" t="s">
        <v>329</v>
      </c>
    </row>
    <row r="3" spans="1:2">
      <c r="A3" s="90" t="s">
        <v>309</v>
      </c>
    </row>
    <row r="5" spans="1:2" ht="32.25" customHeight="1">
      <c r="A5" s="202" t="s">
        <v>126</v>
      </c>
      <c r="B5" s="202"/>
    </row>
    <row r="6" spans="1:2" ht="32.25" customHeight="1">
      <c r="A6" s="203" t="s">
        <v>140</v>
      </c>
      <c r="B6" s="203"/>
    </row>
    <row r="7" spans="1:2" ht="32.25" customHeight="1">
      <c r="A7" s="202" t="s">
        <v>130</v>
      </c>
      <c r="B7" s="202"/>
    </row>
    <row r="8" spans="1:2" ht="32.25" customHeight="1">
      <c r="A8" s="204"/>
      <c r="B8" s="204"/>
    </row>
    <row r="9" spans="1:2" ht="32.25" customHeight="1">
      <c r="A9" s="203" t="s">
        <v>12</v>
      </c>
      <c r="B9" s="203"/>
    </row>
    <row r="10" spans="1:2" ht="32.25" customHeight="1">
      <c r="A10" s="92"/>
    </row>
    <row r="11" spans="1:2" ht="32.25" customHeight="1">
      <c r="A11" s="2" t="s">
        <v>1</v>
      </c>
      <c r="B11" s="2" t="s">
        <v>2</v>
      </c>
    </row>
    <row r="12" spans="1:2" ht="15" customHeight="1">
      <c r="A12" s="1" t="s">
        <v>4</v>
      </c>
      <c r="B12" s="1" t="s">
        <v>6</v>
      </c>
    </row>
    <row r="13" spans="1:2" ht="15" customHeight="1">
      <c r="A13" s="1" t="s">
        <v>5</v>
      </c>
      <c r="B13" s="1" t="s">
        <v>6</v>
      </c>
    </row>
    <row r="14" spans="1:2" ht="15" customHeight="1">
      <c r="A14" s="1" t="s">
        <v>7</v>
      </c>
      <c r="B14" s="1" t="s">
        <v>6</v>
      </c>
    </row>
    <row r="15" spans="1:2" ht="15" customHeight="1">
      <c r="A15" s="1" t="s">
        <v>8</v>
      </c>
      <c r="B15" s="1" t="s">
        <v>6</v>
      </c>
    </row>
    <row r="16" spans="1:2" ht="15" customHeight="1">
      <c r="A16" s="1" t="s">
        <v>9</v>
      </c>
      <c r="B16" s="1" t="s">
        <v>6</v>
      </c>
    </row>
    <row r="17" spans="1:2" ht="15" customHeight="1">
      <c r="A17" s="1" t="s">
        <v>10</v>
      </c>
      <c r="B17" s="1" t="s">
        <v>6</v>
      </c>
    </row>
    <row r="18" spans="1:2">
      <c r="A18" s="1" t="s">
        <v>11</v>
      </c>
      <c r="B18" s="1" t="s">
        <v>6</v>
      </c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8" spans="1:2">
      <c r="A28" s="94"/>
    </row>
    <row r="29" spans="1:2">
      <c r="A29" s="94"/>
    </row>
    <row r="30" spans="1:2">
      <c r="A30" s="6"/>
    </row>
    <row r="32" spans="1:2">
      <c r="A32" s="102" t="s">
        <v>166</v>
      </c>
    </row>
  </sheetData>
  <mergeCells count="5">
    <mergeCell ref="A5:B5"/>
    <mergeCell ref="A6:B6"/>
    <mergeCell ref="A7:B7"/>
    <mergeCell ref="A9:B9"/>
    <mergeCell ref="A8:B8"/>
  </mergeCells>
  <pageMargins left="0.7" right="0.7" top="0.75" bottom="0.75" header="0.3" footer="0.3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52E7-D4E2-43E2-8A05-121EFD14869E}">
  <dimension ref="A1:B15"/>
  <sheetViews>
    <sheetView zoomScaleNormal="100" workbookViewId="0">
      <selection activeCell="A12" sqref="A12"/>
    </sheetView>
  </sheetViews>
  <sheetFormatPr defaultColWidth="11.42578125" defaultRowHeight="15"/>
  <cols>
    <col min="1" max="1" width="63.42578125" customWidth="1"/>
    <col min="2" max="2" width="45.28515625" customWidth="1"/>
  </cols>
  <sheetData>
    <row r="1" spans="1:2" ht="18.75">
      <c r="A1" s="91" t="s">
        <v>148</v>
      </c>
    </row>
    <row r="3" spans="1:2">
      <c r="A3" s="90" t="s">
        <v>172</v>
      </c>
    </row>
    <row r="5" spans="1:2" ht="32.25" customHeight="1">
      <c r="A5" s="202" t="s">
        <v>330</v>
      </c>
      <c r="B5" s="202"/>
    </row>
    <row r="6" spans="1:2" ht="32.25" customHeight="1">
      <c r="A6" s="202" t="s">
        <v>171</v>
      </c>
      <c r="B6" s="202"/>
    </row>
    <row r="7" spans="1:2" ht="32.25" customHeight="1">
      <c r="A7" s="202" t="s">
        <v>170</v>
      </c>
      <c r="B7" s="202"/>
    </row>
    <row r="8" spans="1:2" ht="32.25" customHeight="1">
      <c r="A8" s="204"/>
      <c r="B8" s="204"/>
    </row>
    <row r="9" spans="1:2" ht="32.25" customHeight="1">
      <c r="A9" s="203" t="s">
        <v>12</v>
      </c>
      <c r="B9" s="203"/>
    </row>
    <row r="10" spans="1:2" ht="32.25" customHeight="1">
      <c r="A10" s="92"/>
    </row>
    <row r="11" spans="1:2">
      <c r="A11" s="94"/>
    </row>
    <row r="12" spans="1:2">
      <c r="A12" s="6"/>
    </row>
    <row r="15" spans="1:2">
      <c r="A15" s="102"/>
    </row>
  </sheetData>
  <mergeCells count="5"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scale="7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Q109"/>
  <sheetViews>
    <sheetView tabSelected="1" view="pageBreakPreview" zoomScaleNormal="100" zoomScaleSheetLayoutView="100" workbookViewId="0">
      <selection activeCell="E10" sqref="E10"/>
    </sheetView>
  </sheetViews>
  <sheetFormatPr defaultColWidth="10.85546875" defaultRowHeight="12.75"/>
  <cols>
    <col min="1" max="1" width="5.85546875" style="9" customWidth="1"/>
    <col min="2" max="2" width="33.85546875" style="8" customWidth="1"/>
    <col min="3" max="3" width="20.85546875" style="8" customWidth="1"/>
    <col min="4" max="4" width="10.85546875" style="8" customWidth="1"/>
    <col min="5" max="5" width="10" style="8" customWidth="1"/>
    <col min="6" max="6" width="7" style="8" customWidth="1"/>
    <col min="7" max="7" width="7.28515625" style="9" customWidth="1"/>
    <col min="8" max="8" width="4.85546875" style="8" customWidth="1"/>
    <col min="9" max="9" width="5.7109375" style="8" customWidth="1"/>
    <col min="10" max="10" width="6.5703125" style="8" customWidth="1"/>
    <col min="11" max="11" width="9" style="8" customWidth="1"/>
    <col min="12" max="12" width="11.140625" style="8" customWidth="1"/>
    <col min="13" max="14" width="9.7109375" style="8" customWidth="1"/>
    <col min="15" max="21" width="3" style="9" customWidth="1"/>
    <col min="22" max="22" width="7.28515625" style="8" customWidth="1"/>
    <col min="23" max="23" width="4.42578125" style="8" customWidth="1"/>
    <col min="24" max="24" width="20.42578125" style="9" customWidth="1"/>
    <col min="25" max="25" width="12.42578125" style="9" customWidth="1"/>
    <col min="26" max="28" width="12.28515625" style="9" customWidth="1"/>
    <col min="29" max="29" width="11.5703125" style="9" customWidth="1"/>
    <col min="30" max="30" width="18.7109375" style="8" customWidth="1"/>
    <col min="31" max="31" width="2.28515625" style="8" customWidth="1"/>
    <col min="32" max="32" width="14.42578125" style="8" customWidth="1"/>
    <col min="33" max="33" width="11.140625" style="8" customWidth="1"/>
    <col min="34" max="35" width="11.140625" style="9" customWidth="1"/>
    <col min="36" max="41" width="11.140625" style="8" customWidth="1"/>
    <col min="42" max="42" width="11.140625" style="9" customWidth="1"/>
    <col min="43" max="43" width="12.85546875" style="9" customWidth="1"/>
    <col min="44" max="16384" width="10.85546875" style="8"/>
  </cols>
  <sheetData>
    <row r="1" spans="1:43" ht="18.75">
      <c r="A1" s="7" t="s">
        <v>147</v>
      </c>
      <c r="AD1" s="93" t="s">
        <v>141</v>
      </c>
      <c r="AF1" s="7" t="s">
        <v>167</v>
      </c>
      <c r="AQ1" s="93" t="s">
        <v>141</v>
      </c>
    </row>
    <row r="2" spans="1:43">
      <c r="AD2" s="10"/>
      <c r="AE2" s="10"/>
    </row>
    <row r="3" spans="1:43" s="103" customFormat="1">
      <c r="A3" s="85" t="str">
        <f>A4</f>
        <v>CODI SERVEI</v>
      </c>
      <c r="B3" s="103" t="str">
        <f>B4</f>
        <v>SERVEI / RUTA</v>
      </c>
      <c r="C3" s="103" t="str">
        <f t="shared" ref="C3:G3" si="0">C4</f>
        <v>SECTOR/BARRI/ZONA</v>
      </c>
      <c r="D3" s="103" t="str">
        <f t="shared" si="0"/>
        <v>RECORREGUT</v>
      </c>
      <c r="E3" s="103" t="str">
        <f t="shared" si="0"/>
        <v>PLÀNOL</v>
      </c>
      <c r="F3" s="103" t="str">
        <f t="shared" si="0"/>
        <v>NÚM. EQUIPS</v>
      </c>
      <c r="G3" s="103" t="str">
        <f t="shared" si="0"/>
        <v>TORN</v>
      </c>
      <c r="H3" s="103" t="str">
        <f>H5</f>
        <v>INICI</v>
      </c>
      <c r="I3" s="103" t="str">
        <f>I5</f>
        <v>FI</v>
      </c>
      <c r="J3" s="103" t="str">
        <f>J5</f>
        <v>h</v>
      </c>
      <c r="K3" s="103" t="str">
        <f>J4</f>
        <v>DEDICACIÓ</v>
      </c>
      <c r="O3" s="103" t="str">
        <f>O5</f>
        <v>dl</v>
      </c>
      <c r="P3" s="103" t="str">
        <f t="shared" ref="P3:Z3" si="1">P5</f>
        <v>dm</v>
      </c>
      <c r="Q3" s="103" t="str">
        <f t="shared" si="1"/>
        <v>dc</v>
      </c>
      <c r="R3" s="103" t="str">
        <f t="shared" si="1"/>
        <v>dj</v>
      </c>
      <c r="S3" s="103" t="str">
        <f t="shared" si="1"/>
        <v>dv</v>
      </c>
      <c r="T3" s="103" t="str">
        <f t="shared" si="1"/>
        <v>ds</v>
      </c>
      <c r="U3" s="103" t="str">
        <f t="shared" si="1"/>
        <v>dg</v>
      </c>
      <c r="V3" s="103" t="str">
        <f t="shared" si="1"/>
        <v>Núm.</v>
      </c>
      <c r="W3" s="103" t="s">
        <v>42</v>
      </c>
      <c r="X3" s="103" t="str">
        <f t="shared" si="1"/>
        <v>Categoria/Descripció</v>
      </c>
      <c r="Y3" s="103" t="str">
        <f t="shared" si="1"/>
        <v>LABORABLES</v>
      </c>
      <c r="Z3" s="103" t="str">
        <f t="shared" si="1"/>
        <v>FESTIVES</v>
      </c>
      <c r="AD3" s="103" t="str">
        <f t="shared" ref="AD3" si="2">AD4</f>
        <v>COMENTARIS</v>
      </c>
      <c r="AF3" s="103" t="str">
        <f t="shared" ref="AF3:AH3" si="3">AF5</f>
        <v>€/jornada</v>
      </c>
      <c r="AH3" s="103" t="str">
        <f t="shared" si="3"/>
        <v>€/jornada</v>
      </c>
      <c r="AJ3" s="103" t="str">
        <f>AJ5</f>
        <v>€/jornada</v>
      </c>
      <c r="AL3" s="103" t="str">
        <f>AL5</f>
        <v>€/jornada</v>
      </c>
      <c r="AN3" s="103" t="str">
        <f>AN5</f>
        <v>€/jornada</v>
      </c>
      <c r="AP3" s="103" t="str">
        <f t="shared" ref="AP3" si="4">AP4</f>
        <v>TOTAL</v>
      </c>
    </row>
    <row r="4" spans="1:43" ht="14.1" customHeight="1">
      <c r="A4" s="205" t="s">
        <v>13</v>
      </c>
      <c r="B4" s="207" t="s">
        <v>14</v>
      </c>
      <c r="C4" s="209" t="s">
        <v>128</v>
      </c>
      <c r="D4" s="209" t="s">
        <v>15</v>
      </c>
      <c r="E4" s="209" t="s">
        <v>16</v>
      </c>
      <c r="F4" s="209" t="s">
        <v>17</v>
      </c>
      <c r="G4" s="209" t="s">
        <v>18</v>
      </c>
      <c r="H4" s="221" t="s">
        <v>19</v>
      </c>
      <c r="I4" s="221"/>
      <c r="J4" s="207" t="s">
        <v>20</v>
      </c>
      <c r="K4" s="207"/>
      <c r="L4" s="209" t="s">
        <v>145</v>
      </c>
      <c r="M4" s="217" t="s">
        <v>146</v>
      </c>
      <c r="N4" s="218"/>
      <c r="O4" s="207" t="s">
        <v>21</v>
      </c>
      <c r="P4" s="207"/>
      <c r="Q4" s="207"/>
      <c r="R4" s="207"/>
      <c r="S4" s="207"/>
      <c r="T4" s="207"/>
      <c r="U4" s="207"/>
      <c r="V4" s="232" t="s">
        <v>138</v>
      </c>
      <c r="W4" s="217"/>
      <c r="X4" s="218"/>
      <c r="Y4" s="241" t="s">
        <v>160</v>
      </c>
      <c r="Z4" s="242"/>
      <c r="AA4" s="242"/>
      <c r="AB4" s="243"/>
      <c r="AC4" s="219" t="s">
        <v>316</v>
      </c>
      <c r="AD4" s="244" t="s">
        <v>23</v>
      </c>
      <c r="AE4" s="11"/>
      <c r="AF4" s="238" t="s">
        <v>24</v>
      </c>
      <c r="AG4" s="239"/>
      <c r="AH4" s="238" t="s">
        <v>153</v>
      </c>
      <c r="AI4" s="239"/>
      <c r="AJ4" s="238" t="s">
        <v>154</v>
      </c>
      <c r="AK4" s="239"/>
      <c r="AL4" s="238" t="s">
        <v>155</v>
      </c>
      <c r="AM4" s="239"/>
      <c r="AN4" s="238" t="s">
        <v>156</v>
      </c>
      <c r="AO4" s="239"/>
      <c r="AP4" s="238" t="s">
        <v>25</v>
      </c>
      <c r="AQ4" s="240"/>
    </row>
    <row r="5" spans="1:43" ht="25.5">
      <c r="A5" s="206"/>
      <c r="B5" s="208"/>
      <c r="C5" s="210"/>
      <c r="D5" s="210"/>
      <c r="E5" s="210"/>
      <c r="F5" s="210"/>
      <c r="G5" s="210"/>
      <c r="H5" s="12" t="s">
        <v>26</v>
      </c>
      <c r="I5" s="12" t="s">
        <v>27</v>
      </c>
      <c r="J5" s="12" t="s">
        <v>28</v>
      </c>
      <c r="K5" s="13" t="s">
        <v>29</v>
      </c>
      <c r="L5" s="210"/>
      <c r="M5" s="13" t="s">
        <v>313</v>
      </c>
      <c r="N5" s="13" t="s">
        <v>314</v>
      </c>
      <c r="O5" s="13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42</v>
      </c>
      <c r="X5" s="13" t="s">
        <v>139</v>
      </c>
      <c r="Y5" s="12" t="s">
        <v>38</v>
      </c>
      <c r="Z5" s="12" t="s">
        <v>39</v>
      </c>
      <c r="AA5" s="97" t="s">
        <v>164</v>
      </c>
      <c r="AB5" s="97" t="s">
        <v>162</v>
      </c>
      <c r="AC5" s="220"/>
      <c r="AD5" s="245"/>
      <c r="AE5" s="11"/>
      <c r="AF5" s="14" t="s">
        <v>40</v>
      </c>
      <c r="AG5" s="14" t="s">
        <v>150</v>
      </c>
      <c r="AH5" s="14" t="s">
        <v>40</v>
      </c>
      <c r="AI5" s="14" t="s">
        <v>150</v>
      </c>
      <c r="AJ5" s="14" t="s">
        <v>40</v>
      </c>
      <c r="AK5" s="14" t="s">
        <v>150</v>
      </c>
      <c r="AL5" s="14" t="s">
        <v>40</v>
      </c>
      <c r="AM5" s="14" t="s">
        <v>150</v>
      </c>
      <c r="AN5" s="14" t="s">
        <v>40</v>
      </c>
      <c r="AO5" s="14" t="s">
        <v>150</v>
      </c>
      <c r="AP5" s="14" t="s">
        <v>40</v>
      </c>
      <c r="AQ5" s="14" t="s">
        <v>150</v>
      </c>
    </row>
    <row r="6" spans="1:43" ht="12.95" hidden="1" customHeight="1">
      <c r="A6" s="15" t="str">
        <f>A3</f>
        <v>CODI SERVEI</v>
      </c>
      <c r="B6" s="16" t="str">
        <f t="shared" ref="B6:AP6" si="5">B3</f>
        <v>SERVEI / RUTA</v>
      </c>
      <c r="C6" s="16" t="str">
        <f t="shared" si="5"/>
        <v>SECTOR/BARRI/ZONA</v>
      </c>
      <c r="D6" s="16" t="str">
        <f t="shared" si="5"/>
        <v>RECORREGUT</v>
      </c>
      <c r="E6" s="16" t="str">
        <f t="shared" si="5"/>
        <v>PLÀNOL</v>
      </c>
      <c r="F6" s="16" t="str">
        <f t="shared" si="5"/>
        <v>NÚM. EQUIPS</v>
      </c>
      <c r="G6" s="16" t="str">
        <f t="shared" si="5"/>
        <v>TORN</v>
      </c>
      <c r="H6" s="16" t="str">
        <f t="shared" si="5"/>
        <v>INICI</v>
      </c>
      <c r="I6" s="16" t="str">
        <f t="shared" si="5"/>
        <v>FI</v>
      </c>
      <c r="J6" s="16" t="str">
        <f t="shared" si="5"/>
        <v>h</v>
      </c>
      <c r="K6" s="16" t="str">
        <f t="shared" si="5"/>
        <v>DEDICACIÓ</v>
      </c>
      <c r="L6" s="16"/>
      <c r="M6" s="16"/>
      <c r="N6" s="16"/>
      <c r="O6" s="16" t="str">
        <f t="shared" si="5"/>
        <v>dl</v>
      </c>
      <c r="P6" s="16" t="str">
        <f t="shared" si="5"/>
        <v>dm</v>
      </c>
      <c r="Q6" s="16" t="str">
        <f t="shared" si="5"/>
        <v>dc</v>
      </c>
      <c r="R6" s="16" t="str">
        <f t="shared" si="5"/>
        <v>dj</v>
      </c>
      <c r="S6" s="16" t="str">
        <f t="shared" si="5"/>
        <v>dv</v>
      </c>
      <c r="T6" s="16" t="str">
        <f t="shared" si="5"/>
        <v>ds</v>
      </c>
      <c r="U6" s="16" t="str">
        <f t="shared" si="5"/>
        <v>dg</v>
      </c>
      <c r="V6" s="16" t="str">
        <f>V3</f>
        <v>Núm.</v>
      </c>
      <c r="W6" s="16"/>
      <c r="X6" s="16" t="str">
        <f>X3</f>
        <v>Categoria/Descripció</v>
      </c>
      <c r="Y6" s="16" t="str">
        <f>Y3</f>
        <v>LABORABLES</v>
      </c>
      <c r="Z6" s="16" t="str">
        <f t="shared" ref="Z6" si="6">Z3</f>
        <v>FESTIVES</v>
      </c>
      <c r="AA6" s="17"/>
      <c r="AB6" s="17"/>
      <c r="AC6" s="17"/>
      <c r="AD6" s="17" t="str">
        <f>AD3</f>
        <v>COMENTARIS</v>
      </c>
      <c r="AE6" s="11"/>
      <c r="AF6" s="16" t="str">
        <f t="shared" si="5"/>
        <v>€/jornada</v>
      </c>
      <c r="AG6" s="16"/>
      <c r="AH6" s="16" t="str">
        <f t="shared" si="5"/>
        <v>€/jornada</v>
      </c>
      <c r="AI6" s="16"/>
      <c r="AJ6" s="16" t="str">
        <f>AJ3</f>
        <v>€/jornada</v>
      </c>
      <c r="AK6" s="16"/>
      <c r="AL6" s="16" t="str">
        <f>AL3</f>
        <v>€/jornada</v>
      </c>
      <c r="AM6" s="16"/>
      <c r="AN6" s="16" t="str">
        <f>AN3</f>
        <v>€/jornada</v>
      </c>
      <c r="AO6" s="16"/>
      <c r="AP6" s="16" t="str">
        <f t="shared" si="5"/>
        <v>TOTAL</v>
      </c>
      <c r="AQ6" s="84"/>
    </row>
    <row r="7" spans="1:43" ht="12.95" customHeight="1" thickBot="1">
      <c r="A7" s="228" t="s">
        <v>125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85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</row>
    <row r="8" spans="1:43" ht="13.5" thickBot="1">
      <c r="A8" s="18" t="s">
        <v>41</v>
      </c>
      <c r="B8" s="19" t="s">
        <v>4</v>
      </c>
      <c r="C8" s="19"/>
      <c r="D8" s="19"/>
      <c r="E8" s="19"/>
      <c r="F8" s="19"/>
      <c r="G8" s="20"/>
      <c r="H8" s="19"/>
      <c r="I8" s="19"/>
      <c r="J8" s="19"/>
      <c r="K8" s="19"/>
      <c r="L8" s="19"/>
      <c r="M8" s="19"/>
      <c r="N8" s="19"/>
      <c r="O8" s="20"/>
      <c r="P8" s="20"/>
      <c r="Q8" s="20"/>
      <c r="R8" s="20"/>
      <c r="S8" s="20"/>
      <c r="T8" s="20"/>
      <c r="U8" s="20"/>
      <c r="V8" s="19"/>
      <c r="W8" s="19"/>
      <c r="X8" s="19"/>
      <c r="Y8" s="20"/>
      <c r="Z8" s="20"/>
      <c r="AA8" s="20"/>
      <c r="AB8" s="20"/>
      <c r="AC8" s="20"/>
      <c r="AD8" s="21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109" t="s">
        <v>168</v>
      </c>
    </row>
    <row r="9" spans="1:43" ht="71.25" customHeight="1">
      <c r="A9" s="23" t="str">
        <f>A8</f>
        <v>NV1</v>
      </c>
      <c r="B9" s="24" t="s">
        <v>4</v>
      </c>
      <c r="C9" s="96" t="s">
        <v>129</v>
      </c>
      <c r="D9" s="96" t="s">
        <v>42</v>
      </c>
      <c r="E9" s="96" t="s">
        <v>127</v>
      </c>
      <c r="F9" s="96" t="s">
        <v>43</v>
      </c>
      <c r="G9" s="96" t="s">
        <v>44</v>
      </c>
      <c r="H9" s="96" t="s">
        <v>45</v>
      </c>
      <c r="I9" s="96" t="s">
        <v>46</v>
      </c>
      <c r="J9" s="96" t="s">
        <v>47</v>
      </c>
      <c r="K9" s="96" t="s">
        <v>157</v>
      </c>
      <c r="L9" s="96" t="s">
        <v>145</v>
      </c>
      <c r="M9" s="110" t="s">
        <v>169</v>
      </c>
      <c r="N9" s="195" t="s">
        <v>315</v>
      </c>
      <c r="O9" s="225" t="s">
        <v>48</v>
      </c>
      <c r="P9" s="226"/>
      <c r="Q9" s="226"/>
      <c r="R9" s="226"/>
      <c r="S9" s="226"/>
      <c r="T9" s="226"/>
      <c r="U9" s="227"/>
      <c r="V9" s="96" t="s">
        <v>165</v>
      </c>
      <c r="W9" s="96" t="s">
        <v>42</v>
      </c>
      <c r="X9" s="96" t="s">
        <v>149</v>
      </c>
      <c r="Y9" s="96" t="s">
        <v>158</v>
      </c>
      <c r="Z9" s="96" t="s">
        <v>159</v>
      </c>
      <c r="AA9" s="96" t="s">
        <v>161</v>
      </c>
      <c r="AB9" s="96" t="s">
        <v>163</v>
      </c>
      <c r="AC9" s="96" t="s">
        <v>318</v>
      </c>
      <c r="AD9" s="96" t="s">
        <v>49</v>
      </c>
      <c r="AF9" s="96" t="s">
        <v>151</v>
      </c>
      <c r="AG9" s="96" t="s">
        <v>152</v>
      </c>
      <c r="AH9" s="96" t="s">
        <v>151</v>
      </c>
      <c r="AI9" s="96" t="s">
        <v>152</v>
      </c>
      <c r="AJ9" s="96" t="s">
        <v>151</v>
      </c>
      <c r="AK9" s="96" t="s">
        <v>152</v>
      </c>
      <c r="AL9" s="96" t="s">
        <v>151</v>
      </c>
      <c r="AM9" s="96" t="s">
        <v>152</v>
      </c>
      <c r="AN9" s="96" t="s">
        <v>151</v>
      </c>
      <c r="AO9" s="96" t="s">
        <v>152</v>
      </c>
      <c r="AP9" s="96" t="s">
        <v>151</v>
      </c>
      <c r="AQ9" s="104" t="s">
        <v>152</v>
      </c>
    </row>
    <row r="10" spans="1:43">
      <c r="A10" s="23" t="str">
        <f t="shared" ref="A10:B27" si="7">A9</f>
        <v>NV1</v>
      </c>
      <c r="B10" s="24" t="s">
        <v>4</v>
      </c>
      <c r="C10" s="25"/>
      <c r="D10" s="23"/>
      <c r="E10" s="23"/>
      <c r="F10" s="23"/>
      <c r="G10" s="23"/>
      <c r="H10" s="23"/>
      <c r="I10" s="23"/>
      <c r="J10" s="23"/>
      <c r="K10" s="26"/>
      <c r="L10" s="26"/>
      <c r="M10" s="26"/>
      <c r="N10" s="26"/>
      <c r="O10" s="23"/>
      <c r="P10" s="23"/>
      <c r="Q10" s="23"/>
      <c r="R10" s="23"/>
      <c r="S10" s="23"/>
      <c r="T10" s="23"/>
      <c r="U10" s="23"/>
      <c r="V10" s="23"/>
      <c r="W10" s="23"/>
      <c r="X10" s="25"/>
      <c r="Y10" s="23"/>
      <c r="Z10" s="23"/>
      <c r="AA10" s="23"/>
      <c r="AB10" s="23"/>
      <c r="AC10" s="23"/>
      <c r="AD10" s="25"/>
      <c r="AF10" s="23"/>
      <c r="AG10" s="23"/>
      <c r="AH10" s="23"/>
      <c r="AI10" s="23"/>
      <c r="AJ10" s="105"/>
      <c r="AK10" s="105"/>
      <c r="AL10" s="105"/>
      <c r="AM10" s="105"/>
      <c r="AN10" s="105"/>
      <c r="AO10" s="105"/>
      <c r="AP10" s="105"/>
      <c r="AQ10" s="105"/>
    </row>
    <row r="11" spans="1:43" ht="13.5" thickBot="1">
      <c r="A11" s="23" t="str">
        <f>A10</f>
        <v>NV1</v>
      </c>
      <c r="B11" s="27" t="s">
        <v>50</v>
      </c>
      <c r="C11" s="25"/>
      <c r="D11" s="23"/>
      <c r="E11" s="23"/>
      <c r="F11" s="23"/>
      <c r="G11" s="23"/>
      <c r="H11" s="23"/>
      <c r="I11" s="23"/>
      <c r="J11" s="23"/>
      <c r="K11" s="26"/>
      <c r="L11" s="26"/>
      <c r="M11" s="26"/>
      <c r="N11" s="26"/>
      <c r="O11" s="23"/>
      <c r="P11" s="23"/>
      <c r="Q11" s="23"/>
      <c r="R11" s="23"/>
      <c r="S11" s="23"/>
      <c r="T11" s="23"/>
      <c r="U11" s="23"/>
      <c r="V11" s="23"/>
      <c r="W11" s="23"/>
      <c r="X11" s="25"/>
      <c r="Y11" s="23"/>
      <c r="Z11" s="23"/>
      <c r="AA11" s="23"/>
      <c r="AB11" s="23"/>
      <c r="AC11" s="23"/>
      <c r="AD11" s="25"/>
      <c r="AF11" s="23"/>
      <c r="AG11" s="23"/>
      <c r="AH11" s="23"/>
      <c r="AI11" s="23"/>
      <c r="AJ11" s="105"/>
      <c r="AK11" s="105"/>
      <c r="AL11" s="105"/>
      <c r="AM11" s="105"/>
      <c r="AN11" s="105"/>
      <c r="AO11" s="105"/>
      <c r="AP11" s="105"/>
      <c r="AQ11" s="106"/>
    </row>
    <row r="12" spans="1:43" ht="13.5" thickBot="1">
      <c r="A12" s="18" t="s">
        <v>51</v>
      </c>
      <c r="B12" s="19" t="s">
        <v>52</v>
      </c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  <c r="N12" s="19"/>
      <c r="O12" s="20"/>
      <c r="P12" s="20"/>
      <c r="Q12" s="20"/>
      <c r="R12" s="20"/>
      <c r="S12" s="20"/>
      <c r="T12" s="20"/>
      <c r="U12" s="20"/>
      <c r="V12" s="19"/>
      <c r="W12" s="19"/>
      <c r="X12" s="19"/>
      <c r="Y12" s="20"/>
      <c r="Z12" s="20"/>
      <c r="AA12" s="20"/>
      <c r="AB12" s="20"/>
      <c r="AC12" s="20"/>
      <c r="AD12" s="21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109" t="s">
        <v>168</v>
      </c>
    </row>
    <row r="13" spans="1:43" s="89" customFormat="1" ht="15" customHeight="1">
      <c r="A13" s="211" t="str">
        <f t="shared" si="7"/>
        <v>NV2</v>
      </c>
      <c r="B13" s="211" t="str">
        <f>B12</f>
        <v>Escombrada manual motoritzada</v>
      </c>
      <c r="C13" s="211" t="s">
        <v>131</v>
      </c>
      <c r="D13" s="211" t="s">
        <v>133</v>
      </c>
      <c r="E13" s="211" t="s">
        <v>134</v>
      </c>
      <c r="F13" s="211">
        <v>1</v>
      </c>
      <c r="G13" s="211" t="s">
        <v>132</v>
      </c>
      <c r="H13" s="214">
        <v>0.33333333333333331</v>
      </c>
      <c r="I13" s="214">
        <v>0.5</v>
      </c>
      <c r="J13" s="222">
        <v>4</v>
      </c>
      <c r="K13" s="101">
        <v>0.65</v>
      </c>
      <c r="L13" s="235">
        <v>5000</v>
      </c>
      <c r="M13" s="222">
        <f>L13/J13</f>
        <v>1250</v>
      </c>
      <c r="N13" s="222" t="s">
        <v>317</v>
      </c>
      <c r="O13" s="229"/>
      <c r="P13" s="87"/>
      <c r="Q13" s="87"/>
      <c r="R13" s="87"/>
      <c r="S13" s="229"/>
      <c r="T13" s="87"/>
      <c r="U13" s="87"/>
      <c r="V13" s="87">
        <v>1</v>
      </c>
      <c r="W13" s="87" t="s">
        <v>142</v>
      </c>
      <c r="X13" s="88" t="s">
        <v>135</v>
      </c>
      <c r="Y13" s="87">
        <v>102</v>
      </c>
      <c r="Z13" s="87">
        <v>0</v>
      </c>
      <c r="AA13" s="87">
        <f>Z13+Y13</f>
        <v>102</v>
      </c>
      <c r="AB13" s="87">
        <f>AA13*K13</f>
        <v>66.3</v>
      </c>
      <c r="AC13" s="211">
        <f>(AA13*J13)</f>
        <v>408</v>
      </c>
      <c r="AD13" s="88"/>
      <c r="AF13" s="107">
        <f>120*V13</f>
        <v>120</v>
      </c>
      <c r="AG13" s="107">
        <f>AB13*AF13</f>
        <v>7956</v>
      </c>
      <c r="AH13" s="107">
        <f>0.2*V13</f>
        <v>0.2</v>
      </c>
      <c r="AI13" s="107">
        <f>AH13*AB13</f>
        <v>13.26</v>
      </c>
      <c r="AJ13" s="108"/>
      <c r="AK13" s="108"/>
      <c r="AL13" s="108"/>
      <c r="AM13" s="108"/>
      <c r="AN13" s="108"/>
      <c r="AO13" s="108"/>
      <c r="AP13" s="233">
        <f>AF13+AF14+AH13+AH14+AJ15+AL15</f>
        <v>275.39999999999998</v>
      </c>
      <c r="AQ13" s="234">
        <f>AG13+AG14+AI13+AI14+AK15+AM15</f>
        <v>18259.02</v>
      </c>
    </row>
    <row r="14" spans="1:43" s="89" customFormat="1">
      <c r="A14" s="212"/>
      <c r="B14" s="212"/>
      <c r="C14" s="212"/>
      <c r="D14" s="212"/>
      <c r="E14" s="212"/>
      <c r="F14" s="212"/>
      <c r="G14" s="212"/>
      <c r="H14" s="215"/>
      <c r="I14" s="215"/>
      <c r="J14" s="223"/>
      <c r="K14" s="101">
        <v>0.65</v>
      </c>
      <c r="L14" s="236"/>
      <c r="M14" s="223"/>
      <c r="N14" s="223"/>
      <c r="O14" s="230"/>
      <c r="P14" s="87"/>
      <c r="Q14" s="87"/>
      <c r="R14" s="87"/>
      <c r="S14" s="230"/>
      <c r="T14" s="87"/>
      <c r="U14" s="87"/>
      <c r="V14" s="87">
        <v>1</v>
      </c>
      <c r="W14" s="87" t="s">
        <v>143</v>
      </c>
      <c r="X14" s="88" t="s">
        <v>137</v>
      </c>
      <c r="Y14" s="87">
        <v>102</v>
      </c>
      <c r="Z14" s="87">
        <v>0</v>
      </c>
      <c r="AA14" s="87">
        <f t="shared" ref="AA14:AA15" si="8">Z14+Y14</f>
        <v>102</v>
      </c>
      <c r="AB14" s="87">
        <f t="shared" ref="AB14:AB15" si="9">AA14*K14</f>
        <v>66.3</v>
      </c>
      <c r="AC14" s="212"/>
      <c r="AD14" s="88"/>
      <c r="AF14" s="107">
        <f>100*V14</f>
        <v>100</v>
      </c>
      <c r="AG14" s="107">
        <f>AB14*AF14</f>
        <v>6630</v>
      </c>
      <c r="AH14" s="107">
        <f>0.2*V14</f>
        <v>0.2</v>
      </c>
      <c r="AI14" s="107">
        <f>AH14*AB14</f>
        <v>13.26</v>
      </c>
      <c r="AJ14" s="108"/>
      <c r="AK14" s="108"/>
      <c r="AL14" s="108"/>
      <c r="AM14" s="108"/>
      <c r="AN14" s="108"/>
      <c r="AO14" s="108"/>
      <c r="AP14" s="233"/>
      <c r="AQ14" s="233"/>
    </row>
    <row r="15" spans="1:43" s="89" customFormat="1">
      <c r="A15" s="213"/>
      <c r="B15" s="213"/>
      <c r="C15" s="213"/>
      <c r="D15" s="213"/>
      <c r="E15" s="213"/>
      <c r="F15" s="213"/>
      <c r="G15" s="213"/>
      <c r="H15" s="216"/>
      <c r="I15" s="216"/>
      <c r="J15" s="224"/>
      <c r="K15" s="101">
        <v>0.65</v>
      </c>
      <c r="L15" s="237"/>
      <c r="M15" s="224"/>
      <c r="N15" s="224"/>
      <c r="O15" s="231"/>
      <c r="P15" s="87"/>
      <c r="Q15" s="87"/>
      <c r="R15" s="87"/>
      <c r="S15" s="231"/>
      <c r="T15" s="87"/>
      <c r="U15" s="87"/>
      <c r="V15" s="87">
        <v>1</v>
      </c>
      <c r="W15" s="87" t="s">
        <v>144</v>
      </c>
      <c r="X15" s="88" t="s">
        <v>136</v>
      </c>
      <c r="Y15" s="87">
        <v>102</v>
      </c>
      <c r="Z15" s="87">
        <v>0</v>
      </c>
      <c r="AA15" s="87">
        <f t="shared" si="8"/>
        <v>102</v>
      </c>
      <c r="AB15" s="87">
        <f t="shared" si="9"/>
        <v>66.3</v>
      </c>
      <c r="AC15" s="213"/>
      <c r="AD15" s="88"/>
      <c r="AF15" s="108"/>
      <c r="AG15" s="108"/>
      <c r="AH15" s="108"/>
      <c r="AI15" s="108"/>
      <c r="AJ15" s="107">
        <f>25*V15</f>
        <v>25</v>
      </c>
      <c r="AK15" s="107">
        <f>AJ15*AB15</f>
        <v>1657.5</v>
      </c>
      <c r="AL15" s="107">
        <f>30*V15</f>
        <v>30</v>
      </c>
      <c r="AM15" s="107">
        <f>AL15*AB15</f>
        <v>1989</v>
      </c>
      <c r="AN15" s="108"/>
      <c r="AO15" s="108"/>
      <c r="AP15" s="233"/>
      <c r="AQ15" s="233"/>
    </row>
    <row r="16" spans="1:43">
      <c r="A16" s="23" t="str">
        <f>A13</f>
        <v>NV2</v>
      </c>
      <c r="B16" s="24" t="str">
        <f>B13</f>
        <v>Escombrada manual motoritzada</v>
      </c>
      <c r="C16" s="25"/>
      <c r="D16" s="23"/>
      <c r="E16" s="23"/>
      <c r="F16" s="23"/>
      <c r="G16" s="23"/>
      <c r="H16" s="23"/>
      <c r="I16" s="23"/>
      <c r="J16" s="23"/>
      <c r="K16" s="26"/>
      <c r="L16" s="26"/>
      <c r="M16" s="26"/>
      <c r="N16" s="26"/>
      <c r="O16" s="23"/>
      <c r="P16" s="23"/>
      <c r="Q16" s="23"/>
      <c r="R16" s="23"/>
      <c r="S16" s="23"/>
      <c r="T16" s="23"/>
      <c r="U16" s="23"/>
      <c r="V16" s="87"/>
      <c r="W16" s="87"/>
      <c r="X16" s="88"/>
      <c r="Y16" s="87"/>
      <c r="Z16" s="87"/>
      <c r="AA16" s="87"/>
      <c r="AB16" s="87"/>
      <c r="AC16" s="87"/>
      <c r="AD16" s="25"/>
      <c r="AF16" s="23"/>
      <c r="AG16" s="23"/>
      <c r="AH16" s="23"/>
      <c r="AI16" s="23"/>
      <c r="AJ16" s="107"/>
      <c r="AK16" s="105"/>
      <c r="AL16" s="107"/>
      <c r="AM16" s="105"/>
      <c r="AN16" s="105"/>
      <c r="AO16" s="105"/>
      <c r="AP16" s="105"/>
      <c r="AQ16" s="105"/>
    </row>
    <row r="17" spans="1:43" ht="13.5" thickBot="1">
      <c r="A17" s="23" t="str">
        <f t="shared" si="7"/>
        <v>NV2</v>
      </c>
      <c r="B17" s="27" t="s">
        <v>50</v>
      </c>
      <c r="C17" s="25"/>
      <c r="D17" s="23"/>
      <c r="E17" s="23"/>
      <c r="F17" s="23"/>
      <c r="G17" s="23"/>
      <c r="H17" s="23"/>
      <c r="I17" s="23"/>
      <c r="J17" s="23"/>
      <c r="K17" s="26"/>
      <c r="L17" s="26"/>
      <c r="M17" s="26"/>
      <c r="N17" s="26"/>
      <c r="O17" s="23"/>
      <c r="P17" s="23"/>
      <c r="Q17" s="23"/>
      <c r="R17" s="23"/>
      <c r="S17" s="23"/>
      <c r="T17" s="23"/>
      <c r="U17" s="23"/>
      <c r="V17" s="23"/>
      <c r="W17" s="23"/>
      <c r="X17" s="25"/>
      <c r="Y17" s="23"/>
      <c r="Z17" s="23"/>
      <c r="AA17" s="23"/>
      <c r="AB17" s="23"/>
      <c r="AC17" s="23"/>
      <c r="AD17" s="25"/>
      <c r="AF17" s="23"/>
      <c r="AG17" s="23"/>
      <c r="AH17" s="23"/>
      <c r="AI17" s="23"/>
      <c r="AJ17" s="105"/>
      <c r="AK17" s="105"/>
      <c r="AL17" s="105"/>
      <c r="AM17" s="105"/>
      <c r="AN17" s="105"/>
      <c r="AO17" s="105"/>
      <c r="AP17" s="105"/>
      <c r="AQ17" s="105"/>
    </row>
    <row r="18" spans="1:43" ht="13.5" thickBot="1">
      <c r="A18" s="18" t="s">
        <v>53</v>
      </c>
      <c r="B18" s="19" t="s">
        <v>54</v>
      </c>
      <c r="C18" s="19"/>
      <c r="D18" s="19"/>
      <c r="E18" s="19"/>
      <c r="F18" s="19"/>
      <c r="G18" s="20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0"/>
      <c r="U18" s="20"/>
      <c r="V18" s="19"/>
      <c r="W18" s="19"/>
      <c r="X18" s="19"/>
      <c r="Y18" s="20"/>
      <c r="Z18" s="20"/>
      <c r="AA18" s="20"/>
      <c r="AB18" s="20"/>
      <c r="AC18" s="20"/>
      <c r="AD18" s="21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109" t="s">
        <v>168</v>
      </c>
    </row>
    <row r="19" spans="1:43">
      <c r="A19" s="23" t="str">
        <f t="shared" si="7"/>
        <v>NV3</v>
      </c>
      <c r="B19" s="24" t="str">
        <f>B18</f>
        <v>Escombrada Mixta</v>
      </c>
      <c r="C19" s="25"/>
      <c r="D19" s="23"/>
      <c r="E19" s="23"/>
      <c r="F19" s="23"/>
      <c r="G19" s="23"/>
      <c r="H19" s="23"/>
      <c r="I19" s="23"/>
      <c r="J19" s="23"/>
      <c r="K19" s="26"/>
      <c r="L19" s="26"/>
      <c r="M19" s="26"/>
      <c r="N19" s="26"/>
      <c r="O19" s="23"/>
      <c r="P19" s="23"/>
      <c r="Q19" s="23"/>
      <c r="R19" s="23"/>
      <c r="S19" s="23"/>
      <c r="T19" s="23"/>
      <c r="U19" s="23"/>
      <c r="V19" s="23"/>
      <c r="W19" s="23"/>
      <c r="X19" s="25"/>
      <c r="Y19" s="23"/>
      <c r="Z19" s="23"/>
      <c r="AA19" s="23"/>
      <c r="AB19" s="23"/>
      <c r="AC19" s="23"/>
      <c r="AD19" s="25"/>
      <c r="AF19" s="23"/>
      <c r="AG19" s="23"/>
      <c r="AH19" s="23"/>
      <c r="AI19" s="23"/>
      <c r="AJ19" s="105"/>
      <c r="AK19" s="105"/>
      <c r="AL19" s="105"/>
      <c r="AM19" s="105"/>
      <c r="AN19" s="105"/>
      <c r="AO19" s="105"/>
      <c r="AP19" s="105"/>
      <c r="AQ19" s="105"/>
    </row>
    <row r="20" spans="1:43">
      <c r="A20" s="23" t="str">
        <f t="shared" si="7"/>
        <v>NV3</v>
      </c>
      <c r="B20" s="24" t="str">
        <f>B19</f>
        <v>Escombrada Mixta</v>
      </c>
      <c r="C20" s="25"/>
      <c r="D20" s="23"/>
      <c r="E20" s="23"/>
      <c r="F20" s="23"/>
      <c r="G20" s="23"/>
      <c r="H20" s="23"/>
      <c r="I20" s="23"/>
      <c r="J20" s="23"/>
      <c r="K20" s="26"/>
      <c r="L20" s="26"/>
      <c r="M20" s="26"/>
      <c r="N20" s="26"/>
      <c r="O20" s="23"/>
      <c r="P20" s="23"/>
      <c r="Q20" s="23"/>
      <c r="R20" s="23"/>
      <c r="S20" s="23"/>
      <c r="T20" s="23"/>
      <c r="U20" s="23"/>
      <c r="V20" s="23"/>
      <c r="W20" s="23"/>
      <c r="X20" s="25"/>
      <c r="Y20" s="23"/>
      <c r="Z20" s="23"/>
      <c r="AA20" s="23"/>
      <c r="AB20" s="23"/>
      <c r="AC20" s="23"/>
      <c r="AD20" s="25"/>
      <c r="AF20" s="23"/>
      <c r="AG20" s="23"/>
      <c r="AH20" s="23"/>
      <c r="AI20" s="23"/>
      <c r="AJ20" s="105"/>
      <c r="AK20" s="105"/>
      <c r="AL20" s="105"/>
      <c r="AM20" s="105"/>
      <c r="AN20" s="105"/>
      <c r="AO20" s="105"/>
      <c r="AP20" s="105"/>
      <c r="AQ20" s="105"/>
    </row>
    <row r="21" spans="1:43" ht="13.5" thickBot="1">
      <c r="A21" s="23" t="str">
        <f t="shared" si="7"/>
        <v>NV3</v>
      </c>
      <c r="B21" s="27" t="s">
        <v>50</v>
      </c>
      <c r="C21" s="25"/>
      <c r="D21" s="23"/>
      <c r="E21" s="23"/>
      <c r="F21" s="23"/>
      <c r="G21" s="23"/>
      <c r="H21" s="23"/>
      <c r="I21" s="23"/>
      <c r="J21" s="23"/>
      <c r="K21" s="26"/>
      <c r="L21" s="26"/>
      <c r="M21" s="26"/>
      <c r="N21" s="26"/>
      <c r="O21" s="23"/>
      <c r="P21" s="23"/>
      <c r="Q21" s="23"/>
      <c r="R21" s="23"/>
      <c r="S21" s="23"/>
      <c r="T21" s="23"/>
      <c r="U21" s="23"/>
      <c r="V21" s="23"/>
      <c r="W21" s="23"/>
      <c r="X21" s="25"/>
      <c r="Y21" s="23"/>
      <c r="Z21" s="23"/>
      <c r="AA21" s="23"/>
      <c r="AB21" s="23"/>
      <c r="AC21" s="23"/>
      <c r="AD21" s="25"/>
      <c r="AF21" s="23"/>
      <c r="AG21" s="23"/>
      <c r="AH21" s="23"/>
      <c r="AI21" s="23"/>
      <c r="AJ21" s="105"/>
      <c r="AK21" s="105"/>
      <c r="AL21" s="105"/>
      <c r="AM21" s="105"/>
      <c r="AN21" s="105"/>
      <c r="AO21" s="105"/>
      <c r="AP21" s="105"/>
      <c r="AQ21" s="105"/>
    </row>
    <row r="22" spans="1:43" ht="13.5" thickBot="1">
      <c r="A22" s="18" t="s">
        <v>55</v>
      </c>
      <c r="B22" s="19" t="s">
        <v>56</v>
      </c>
      <c r="C22" s="19"/>
      <c r="D22" s="19"/>
      <c r="E22" s="19"/>
      <c r="F22" s="19"/>
      <c r="G22" s="20"/>
      <c r="H22" s="19"/>
      <c r="I22" s="19"/>
      <c r="J22" s="19"/>
      <c r="K22" s="19"/>
      <c r="L22" s="19"/>
      <c r="M22" s="19"/>
      <c r="N22" s="19"/>
      <c r="O22" s="20"/>
      <c r="P22" s="20"/>
      <c r="Q22" s="20"/>
      <c r="R22" s="20"/>
      <c r="S22" s="20"/>
      <c r="T22" s="20"/>
      <c r="U22" s="20"/>
      <c r="V22" s="19"/>
      <c r="W22" s="19"/>
      <c r="X22" s="19"/>
      <c r="Y22" s="20"/>
      <c r="Z22" s="20"/>
      <c r="AA22" s="20"/>
      <c r="AB22" s="20"/>
      <c r="AC22" s="20"/>
      <c r="AD22" s="21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109" t="s">
        <v>168</v>
      </c>
    </row>
    <row r="23" spans="1:43">
      <c r="A23" s="23" t="str">
        <f t="shared" si="7"/>
        <v>NV4</v>
      </c>
      <c r="B23" s="24" t="str">
        <f t="shared" si="7"/>
        <v>Escombrada Mecànica</v>
      </c>
      <c r="C23" s="25"/>
      <c r="D23" s="23"/>
      <c r="E23" s="23"/>
      <c r="F23" s="23"/>
      <c r="G23" s="23"/>
      <c r="H23" s="23"/>
      <c r="I23" s="23"/>
      <c r="J23" s="23"/>
      <c r="K23" s="26"/>
      <c r="L23" s="26"/>
      <c r="M23" s="26"/>
      <c r="N23" s="26"/>
      <c r="O23" s="23"/>
      <c r="P23" s="23"/>
      <c r="Q23" s="23"/>
      <c r="R23" s="23"/>
      <c r="S23" s="23"/>
      <c r="T23" s="23"/>
      <c r="U23" s="23"/>
      <c r="V23" s="23"/>
      <c r="W23" s="23"/>
      <c r="X23" s="25"/>
      <c r="Y23" s="23"/>
      <c r="Z23" s="23"/>
      <c r="AA23" s="23"/>
      <c r="AB23" s="23"/>
      <c r="AC23" s="23"/>
      <c r="AD23" s="25"/>
      <c r="AF23" s="23"/>
      <c r="AG23" s="23"/>
      <c r="AH23" s="23"/>
      <c r="AI23" s="23"/>
      <c r="AJ23" s="105"/>
      <c r="AK23" s="105"/>
      <c r="AL23" s="105"/>
      <c r="AM23" s="105"/>
      <c r="AN23" s="105"/>
      <c r="AO23" s="105"/>
      <c r="AP23" s="105"/>
      <c r="AQ23" s="105"/>
    </row>
    <row r="24" spans="1:43">
      <c r="A24" s="23" t="str">
        <f t="shared" si="7"/>
        <v>NV4</v>
      </c>
      <c r="B24" s="24" t="str">
        <f t="shared" si="7"/>
        <v>Escombrada Mecànica</v>
      </c>
      <c r="C24" s="25"/>
      <c r="D24" s="23"/>
      <c r="E24" s="23"/>
      <c r="F24" s="23"/>
      <c r="G24" s="23"/>
      <c r="H24" s="23"/>
      <c r="I24" s="23"/>
      <c r="J24" s="23"/>
      <c r="K24" s="26"/>
      <c r="L24" s="26"/>
      <c r="M24" s="26"/>
      <c r="N24" s="26"/>
      <c r="O24" s="23"/>
      <c r="P24" s="23"/>
      <c r="Q24" s="23"/>
      <c r="R24" s="23"/>
      <c r="S24" s="23"/>
      <c r="T24" s="23"/>
      <c r="U24" s="23"/>
      <c r="V24" s="23"/>
      <c r="W24" s="23"/>
      <c r="X24" s="25"/>
      <c r="Y24" s="23"/>
      <c r="Z24" s="23"/>
      <c r="AA24" s="23"/>
      <c r="AB24" s="23"/>
      <c r="AC24" s="23"/>
      <c r="AD24" s="25"/>
      <c r="AF24" s="23"/>
      <c r="AG24" s="23"/>
      <c r="AH24" s="23"/>
      <c r="AI24" s="23"/>
      <c r="AJ24" s="105"/>
      <c r="AK24" s="105"/>
      <c r="AL24" s="105"/>
      <c r="AM24" s="105"/>
      <c r="AN24" s="105"/>
      <c r="AO24" s="105"/>
      <c r="AP24" s="105"/>
      <c r="AQ24" s="105"/>
    </row>
    <row r="25" spans="1:43" ht="13.5" thickBot="1">
      <c r="A25" s="23" t="str">
        <f t="shared" si="7"/>
        <v>NV4</v>
      </c>
      <c r="B25" s="27" t="s">
        <v>50</v>
      </c>
      <c r="C25" s="25"/>
      <c r="D25" s="23"/>
      <c r="E25" s="23"/>
      <c r="F25" s="23"/>
      <c r="G25" s="23"/>
      <c r="H25" s="23"/>
      <c r="I25" s="23"/>
      <c r="J25" s="23"/>
      <c r="K25" s="26"/>
      <c r="L25" s="26"/>
      <c r="M25" s="26"/>
      <c r="N25" s="26"/>
      <c r="O25" s="23"/>
      <c r="P25" s="23"/>
      <c r="Q25" s="23"/>
      <c r="R25" s="23"/>
      <c r="S25" s="23"/>
      <c r="T25" s="23"/>
      <c r="U25" s="23"/>
      <c r="V25" s="23"/>
      <c r="W25" s="23"/>
      <c r="X25" s="25"/>
      <c r="Y25" s="23"/>
      <c r="Z25" s="23"/>
      <c r="AA25" s="23"/>
      <c r="AB25" s="23"/>
      <c r="AC25" s="23"/>
      <c r="AD25" s="25"/>
      <c r="AF25" s="23"/>
      <c r="AG25" s="23"/>
      <c r="AH25" s="23"/>
      <c r="AI25" s="23"/>
      <c r="AJ25" s="105"/>
      <c r="AK25" s="105"/>
      <c r="AL25" s="105"/>
      <c r="AM25" s="105"/>
      <c r="AN25" s="105"/>
      <c r="AO25" s="105"/>
      <c r="AP25" s="105"/>
      <c r="AQ25" s="105"/>
    </row>
    <row r="26" spans="1:43" ht="13.5" thickBot="1">
      <c r="A26" s="18" t="s">
        <v>57</v>
      </c>
      <c r="B26" s="19" t="s">
        <v>58</v>
      </c>
      <c r="C26" s="19"/>
      <c r="D26" s="19"/>
      <c r="E26" s="19"/>
      <c r="F26" s="19"/>
      <c r="G26" s="20"/>
      <c r="H26" s="19"/>
      <c r="I26" s="19"/>
      <c r="J26" s="19"/>
      <c r="K26" s="19"/>
      <c r="L26" s="19"/>
      <c r="M26" s="19"/>
      <c r="N26" s="19"/>
      <c r="O26" s="20"/>
      <c r="P26" s="20"/>
      <c r="Q26" s="20"/>
      <c r="R26" s="20"/>
      <c r="S26" s="20"/>
      <c r="T26" s="20"/>
      <c r="U26" s="20"/>
      <c r="V26" s="19"/>
      <c r="W26" s="19"/>
      <c r="X26" s="19"/>
      <c r="Y26" s="20"/>
      <c r="Z26" s="20"/>
      <c r="AA26" s="20"/>
      <c r="AB26" s="20"/>
      <c r="AC26" s="20"/>
      <c r="AD26" s="21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109" t="s">
        <v>168</v>
      </c>
    </row>
    <row r="27" spans="1:43">
      <c r="A27" s="23" t="str">
        <f t="shared" si="7"/>
        <v>NV5</v>
      </c>
      <c r="B27" s="24" t="str">
        <f>B26</f>
        <v>Neteja amb aigua a pressió</v>
      </c>
      <c r="C27" s="25"/>
      <c r="D27" s="28"/>
      <c r="E27" s="28"/>
      <c r="F27" s="28"/>
      <c r="G27" s="23"/>
      <c r="H27" s="23"/>
      <c r="I27" s="23"/>
      <c r="J27" s="23"/>
      <c r="K27" s="26"/>
      <c r="L27" s="26"/>
      <c r="M27" s="26"/>
      <c r="N27" s="26"/>
      <c r="O27" s="23"/>
      <c r="P27" s="23"/>
      <c r="Q27" s="23"/>
      <c r="R27" s="23"/>
      <c r="S27" s="23"/>
      <c r="T27" s="23"/>
      <c r="U27" s="23"/>
      <c r="V27" s="23"/>
      <c r="W27" s="23"/>
      <c r="X27" s="25"/>
      <c r="Y27" s="23"/>
      <c r="Z27" s="23"/>
      <c r="AA27" s="23"/>
      <c r="AB27" s="23"/>
      <c r="AC27" s="23"/>
      <c r="AD27" s="25"/>
      <c r="AF27" s="23"/>
      <c r="AG27" s="23"/>
      <c r="AH27" s="23"/>
      <c r="AI27" s="23"/>
      <c r="AJ27" s="105"/>
      <c r="AK27" s="105"/>
      <c r="AL27" s="105"/>
      <c r="AM27" s="105"/>
      <c r="AN27" s="105"/>
      <c r="AO27" s="105"/>
      <c r="AP27" s="105"/>
      <c r="AQ27" s="105"/>
    </row>
    <row r="28" spans="1:43" ht="13.5" thickBot="1">
      <c r="A28" s="23" t="str">
        <f t="shared" ref="A28:B43" si="10">A27</f>
        <v>NV5</v>
      </c>
      <c r="B28" s="27" t="s">
        <v>50</v>
      </c>
      <c r="C28" s="25"/>
      <c r="D28" s="28"/>
      <c r="E28" s="28"/>
      <c r="F28" s="28"/>
      <c r="G28" s="23"/>
      <c r="H28" s="23"/>
      <c r="I28" s="23"/>
      <c r="J28" s="23"/>
      <c r="K28" s="26"/>
      <c r="L28" s="26"/>
      <c r="M28" s="26"/>
      <c r="N28" s="26"/>
      <c r="O28" s="23"/>
      <c r="P28" s="23"/>
      <c r="Q28" s="23"/>
      <c r="R28" s="23"/>
      <c r="S28" s="23"/>
      <c r="T28" s="23"/>
      <c r="U28" s="23"/>
      <c r="V28" s="23"/>
      <c r="W28" s="23"/>
      <c r="X28" s="25"/>
      <c r="Y28" s="23"/>
      <c r="Z28" s="23"/>
      <c r="AA28" s="23"/>
      <c r="AB28" s="23"/>
      <c r="AC28" s="23"/>
      <c r="AD28" s="25"/>
      <c r="AF28" s="23"/>
      <c r="AG28" s="23"/>
      <c r="AH28" s="23"/>
      <c r="AI28" s="23"/>
      <c r="AJ28" s="105"/>
      <c r="AK28" s="105"/>
      <c r="AL28" s="105"/>
      <c r="AM28" s="105"/>
      <c r="AN28" s="105"/>
      <c r="AO28" s="105"/>
      <c r="AP28" s="105"/>
      <c r="AQ28" s="105"/>
    </row>
    <row r="29" spans="1:43" ht="13.5" thickBot="1">
      <c r="A29" s="18" t="s">
        <v>59</v>
      </c>
      <c r="B29" s="19" t="s">
        <v>60</v>
      </c>
      <c r="C29" s="19"/>
      <c r="D29" s="19"/>
      <c r="E29" s="19"/>
      <c r="F29" s="19"/>
      <c r="G29" s="20"/>
      <c r="H29" s="19"/>
      <c r="I29" s="19"/>
      <c r="J29" s="19"/>
      <c r="K29" s="19"/>
      <c r="L29" s="19"/>
      <c r="M29" s="19"/>
      <c r="N29" s="19"/>
      <c r="O29" s="20"/>
      <c r="P29" s="20"/>
      <c r="Q29" s="20"/>
      <c r="R29" s="20"/>
      <c r="S29" s="20"/>
      <c r="T29" s="20"/>
      <c r="U29" s="20"/>
      <c r="V29" s="19"/>
      <c r="W29" s="19"/>
      <c r="X29" s="19"/>
      <c r="Y29" s="20"/>
      <c r="Z29" s="20"/>
      <c r="AA29" s="20"/>
      <c r="AB29" s="20"/>
      <c r="AC29" s="20"/>
      <c r="AD29" s="21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109" t="s">
        <v>168</v>
      </c>
    </row>
    <row r="30" spans="1:43">
      <c r="A30" s="23" t="str">
        <f t="shared" si="10"/>
        <v>NV6</v>
      </c>
      <c r="B30" s="24" t="str">
        <f>B29</f>
        <v>Buidat, neteja i manteniment de papereres</v>
      </c>
      <c r="C30" s="25"/>
      <c r="D30" s="23"/>
      <c r="E30" s="23"/>
      <c r="F30" s="23"/>
      <c r="G30" s="23"/>
      <c r="H30" s="23"/>
      <c r="I30" s="23"/>
      <c r="J30" s="23"/>
      <c r="K30" s="26"/>
      <c r="L30" s="26"/>
      <c r="M30" s="26"/>
      <c r="N30" s="26"/>
      <c r="O30" s="23"/>
      <c r="P30" s="23"/>
      <c r="Q30" s="23"/>
      <c r="R30" s="23"/>
      <c r="S30" s="23"/>
      <c r="T30" s="23"/>
      <c r="U30" s="23"/>
      <c r="V30" s="23"/>
      <c r="W30" s="23"/>
      <c r="X30" s="25"/>
      <c r="Y30" s="23"/>
      <c r="Z30" s="23"/>
      <c r="AA30" s="23"/>
      <c r="AB30" s="23"/>
      <c r="AC30" s="23"/>
      <c r="AD30" s="25"/>
      <c r="AF30" s="23"/>
      <c r="AG30" s="23"/>
      <c r="AH30" s="23"/>
      <c r="AI30" s="23"/>
      <c r="AJ30" s="105"/>
      <c r="AK30" s="105"/>
      <c r="AL30" s="105"/>
      <c r="AM30" s="105"/>
      <c r="AN30" s="105"/>
      <c r="AO30" s="105"/>
      <c r="AP30" s="105"/>
      <c r="AQ30" s="105"/>
    </row>
    <row r="31" spans="1:43">
      <c r="A31" s="23" t="str">
        <f t="shared" si="10"/>
        <v>NV6</v>
      </c>
      <c r="B31" s="24" t="str">
        <f t="shared" si="10"/>
        <v>Buidat, neteja i manteniment de papereres</v>
      </c>
      <c r="C31" s="25"/>
      <c r="D31" s="23"/>
      <c r="E31" s="23"/>
      <c r="F31" s="23"/>
      <c r="G31" s="23"/>
      <c r="H31" s="23"/>
      <c r="I31" s="23"/>
      <c r="J31" s="23"/>
      <c r="K31" s="26"/>
      <c r="L31" s="26"/>
      <c r="M31" s="26"/>
      <c r="N31" s="26"/>
      <c r="O31" s="23"/>
      <c r="P31" s="23"/>
      <c r="Q31" s="23"/>
      <c r="R31" s="23"/>
      <c r="S31" s="23"/>
      <c r="T31" s="23"/>
      <c r="U31" s="23"/>
      <c r="V31" s="23"/>
      <c r="W31" s="23"/>
      <c r="X31" s="25"/>
      <c r="Y31" s="23"/>
      <c r="Z31" s="23"/>
      <c r="AA31" s="23"/>
      <c r="AB31" s="23"/>
      <c r="AC31" s="23"/>
      <c r="AD31" s="25"/>
      <c r="AF31" s="23"/>
      <c r="AG31" s="23"/>
      <c r="AH31" s="23"/>
      <c r="AI31" s="23"/>
      <c r="AJ31" s="105"/>
      <c r="AK31" s="105"/>
      <c r="AL31" s="105"/>
      <c r="AM31" s="105"/>
      <c r="AN31" s="105"/>
      <c r="AO31" s="105"/>
      <c r="AP31" s="105"/>
      <c r="AQ31" s="105"/>
    </row>
    <row r="32" spans="1:43" ht="13.5" thickBot="1">
      <c r="A32" s="23" t="str">
        <f t="shared" si="10"/>
        <v>NV6</v>
      </c>
      <c r="B32" s="27" t="s">
        <v>50</v>
      </c>
      <c r="C32" s="25"/>
      <c r="D32" s="23"/>
      <c r="E32" s="23"/>
      <c r="F32" s="23"/>
      <c r="G32" s="23"/>
      <c r="H32" s="23"/>
      <c r="I32" s="23"/>
      <c r="J32" s="23"/>
      <c r="K32" s="26"/>
      <c r="L32" s="26"/>
      <c r="M32" s="26"/>
      <c r="N32" s="26"/>
      <c r="O32" s="23"/>
      <c r="P32" s="23"/>
      <c r="Q32" s="23"/>
      <c r="R32" s="23"/>
      <c r="S32" s="23"/>
      <c r="T32" s="23"/>
      <c r="U32" s="23"/>
      <c r="V32" s="23"/>
      <c r="W32" s="23"/>
      <c r="X32" s="25"/>
      <c r="Y32" s="23"/>
      <c r="Z32" s="23"/>
      <c r="AA32" s="23"/>
      <c r="AB32" s="23"/>
      <c r="AC32" s="23"/>
      <c r="AD32" s="25"/>
      <c r="AF32" s="23"/>
      <c r="AG32" s="23"/>
      <c r="AH32" s="23"/>
      <c r="AI32" s="23"/>
      <c r="AJ32" s="105"/>
      <c r="AK32" s="105"/>
      <c r="AL32" s="105"/>
      <c r="AM32" s="105"/>
      <c r="AN32" s="105"/>
      <c r="AO32" s="105"/>
      <c r="AP32" s="105"/>
      <c r="AQ32" s="105"/>
    </row>
    <row r="33" spans="1:43" ht="13.5" thickBot="1">
      <c r="A33" s="18" t="s">
        <v>61</v>
      </c>
      <c r="B33" s="19" t="s">
        <v>62</v>
      </c>
      <c r="C33" s="19"/>
      <c r="D33" s="19"/>
      <c r="E33" s="19"/>
      <c r="F33" s="19"/>
      <c r="G33" s="20"/>
      <c r="H33" s="19"/>
      <c r="I33" s="19"/>
      <c r="J33" s="19"/>
      <c r="K33" s="19"/>
      <c r="L33" s="19"/>
      <c r="M33" s="19"/>
      <c r="N33" s="19"/>
      <c r="O33" s="20"/>
      <c r="P33" s="20"/>
      <c r="Q33" s="20"/>
      <c r="R33" s="20"/>
      <c r="S33" s="20"/>
      <c r="T33" s="20"/>
      <c r="U33" s="20"/>
      <c r="V33" s="19"/>
      <c r="W33" s="19"/>
      <c r="X33" s="19"/>
      <c r="Y33" s="20"/>
      <c r="Z33" s="20"/>
      <c r="AA33" s="20"/>
      <c r="AB33" s="20"/>
      <c r="AC33" s="20"/>
      <c r="AD33" s="21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109" t="s">
        <v>168</v>
      </c>
    </row>
    <row r="34" spans="1:43">
      <c r="A34" s="23" t="str">
        <f t="shared" si="10"/>
        <v>NV7</v>
      </c>
      <c r="B34" s="24" t="str">
        <f>B33</f>
        <v>Reforç per neteja de fulles</v>
      </c>
      <c r="C34" s="25"/>
      <c r="D34" s="23"/>
      <c r="E34" s="23"/>
      <c r="F34" s="23"/>
      <c r="G34" s="23"/>
      <c r="H34" s="23"/>
      <c r="I34" s="23"/>
      <c r="J34" s="23"/>
      <c r="K34" s="26"/>
      <c r="L34" s="26"/>
      <c r="M34" s="26"/>
      <c r="N34" s="26"/>
      <c r="O34" s="23"/>
      <c r="P34" s="23"/>
      <c r="Q34" s="23"/>
      <c r="R34" s="23"/>
      <c r="S34" s="23"/>
      <c r="T34" s="23"/>
      <c r="U34" s="23"/>
      <c r="V34" s="23"/>
      <c r="W34" s="23"/>
      <c r="X34" s="25"/>
      <c r="Y34" s="23"/>
      <c r="Z34" s="23"/>
      <c r="AA34" s="23"/>
      <c r="AB34" s="23"/>
      <c r="AC34" s="23"/>
      <c r="AD34" s="25"/>
      <c r="AF34" s="23"/>
      <c r="AG34" s="23"/>
      <c r="AH34" s="23"/>
      <c r="AI34" s="23"/>
      <c r="AJ34" s="105"/>
      <c r="AK34" s="105"/>
      <c r="AL34" s="105"/>
      <c r="AM34" s="105"/>
      <c r="AN34" s="105"/>
      <c r="AO34" s="105"/>
      <c r="AP34" s="105"/>
      <c r="AQ34" s="105"/>
    </row>
    <row r="35" spans="1:43">
      <c r="A35" s="23" t="str">
        <f t="shared" si="10"/>
        <v>NV7</v>
      </c>
      <c r="B35" s="24" t="str">
        <f t="shared" si="10"/>
        <v>Reforç per neteja de fulles</v>
      </c>
      <c r="C35" s="25"/>
      <c r="D35" s="23"/>
      <c r="E35" s="23"/>
      <c r="F35" s="23"/>
      <c r="G35" s="23"/>
      <c r="H35" s="23"/>
      <c r="I35" s="23"/>
      <c r="J35" s="23"/>
      <c r="K35" s="26"/>
      <c r="L35" s="26"/>
      <c r="M35" s="26"/>
      <c r="N35" s="26"/>
      <c r="O35" s="23"/>
      <c r="P35" s="23"/>
      <c r="Q35" s="23"/>
      <c r="R35" s="23"/>
      <c r="S35" s="23"/>
      <c r="T35" s="23"/>
      <c r="U35" s="23"/>
      <c r="V35" s="23"/>
      <c r="W35" s="23"/>
      <c r="X35" s="25"/>
      <c r="Y35" s="23"/>
      <c r="Z35" s="23"/>
      <c r="AA35" s="23"/>
      <c r="AB35" s="23"/>
      <c r="AC35" s="23"/>
      <c r="AD35" s="25"/>
      <c r="AF35" s="23"/>
      <c r="AG35" s="23"/>
      <c r="AH35" s="23"/>
      <c r="AI35" s="23"/>
      <c r="AJ35" s="105"/>
      <c r="AK35" s="105"/>
      <c r="AL35" s="105"/>
      <c r="AM35" s="105"/>
      <c r="AN35" s="105"/>
      <c r="AO35" s="105"/>
      <c r="AP35" s="105"/>
      <c r="AQ35" s="105"/>
    </row>
    <row r="36" spans="1:43" ht="13.5" thickBot="1">
      <c r="A36" s="23" t="str">
        <f t="shared" si="10"/>
        <v>NV7</v>
      </c>
      <c r="B36" s="27" t="s">
        <v>50</v>
      </c>
      <c r="C36" s="25"/>
      <c r="D36" s="25"/>
      <c r="E36" s="25"/>
      <c r="F36" s="25"/>
      <c r="G36" s="23"/>
      <c r="H36" s="25"/>
      <c r="I36" s="25"/>
      <c r="J36" s="25"/>
      <c r="K36" s="25"/>
      <c r="L36" s="25"/>
      <c r="M36" s="25"/>
      <c r="N36" s="25"/>
      <c r="O36" s="23"/>
      <c r="P36" s="23"/>
      <c r="Q36" s="23"/>
      <c r="R36" s="23"/>
      <c r="S36" s="23"/>
      <c r="T36" s="23"/>
      <c r="U36" s="23"/>
      <c r="V36" s="25"/>
      <c r="W36" s="25"/>
      <c r="X36" s="23"/>
      <c r="Y36" s="23"/>
      <c r="Z36" s="23"/>
      <c r="AA36" s="23"/>
      <c r="AB36" s="23"/>
      <c r="AC36" s="23"/>
      <c r="AD36" s="25"/>
      <c r="AF36" s="25"/>
      <c r="AG36" s="25"/>
      <c r="AH36" s="23"/>
      <c r="AI36" s="23"/>
      <c r="AJ36" s="25"/>
      <c r="AK36" s="25"/>
      <c r="AL36" s="25"/>
      <c r="AM36" s="25"/>
      <c r="AN36" s="25"/>
      <c r="AO36" s="25"/>
      <c r="AP36" s="25"/>
      <c r="AQ36" s="25"/>
    </row>
    <row r="37" spans="1:43" ht="13.5" thickBot="1">
      <c r="A37" s="29" t="s">
        <v>63</v>
      </c>
      <c r="B37" s="19" t="s">
        <v>342</v>
      </c>
      <c r="C37" s="19"/>
      <c r="D37" s="19"/>
      <c r="E37" s="19"/>
      <c r="F37" s="19"/>
      <c r="G37" s="20"/>
      <c r="H37" s="19"/>
      <c r="I37" s="19"/>
      <c r="J37" s="19"/>
      <c r="K37" s="19"/>
      <c r="L37" s="19"/>
      <c r="M37" s="19"/>
      <c r="N37" s="19"/>
      <c r="O37" s="20"/>
      <c r="P37" s="20"/>
      <c r="Q37" s="20"/>
      <c r="R37" s="20"/>
      <c r="S37" s="20"/>
      <c r="T37" s="20"/>
      <c r="U37" s="20"/>
      <c r="V37" s="19"/>
      <c r="W37" s="19"/>
      <c r="X37" s="19"/>
      <c r="Y37" s="20"/>
      <c r="Z37" s="20"/>
      <c r="AA37" s="20"/>
      <c r="AB37" s="20"/>
      <c r="AC37" s="20"/>
      <c r="AD37" s="21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109" t="s">
        <v>168</v>
      </c>
    </row>
    <row r="38" spans="1:43">
      <c r="A38" s="23" t="str">
        <f t="shared" si="10"/>
        <v>NV8</v>
      </c>
      <c r="B38" s="27" t="str">
        <f>B37</f>
        <v>Servei de brigada de matí</v>
      </c>
      <c r="C38" s="25"/>
      <c r="D38" s="25"/>
      <c r="E38" s="25"/>
      <c r="F38" s="25"/>
      <c r="G38" s="23"/>
      <c r="H38" s="25"/>
      <c r="I38" s="25"/>
      <c r="J38" s="25"/>
      <c r="K38" s="25"/>
      <c r="L38" s="25"/>
      <c r="M38" s="25"/>
      <c r="N38" s="25"/>
      <c r="O38" s="23"/>
      <c r="P38" s="23"/>
      <c r="Q38" s="23"/>
      <c r="R38" s="23"/>
      <c r="S38" s="23"/>
      <c r="T38" s="23"/>
      <c r="U38" s="23"/>
      <c r="V38" s="25"/>
      <c r="W38" s="25"/>
      <c r="X38" s="23"/>
      <c r="Y38" s="23"/>
      <c r="Z38" s="23"/>
      <c r="AA38" s="23"/>
      <c r="AB38" s="23"/>
      <c r="AC38" s="23"/>
      <c r="AD38" s="25"/>
      <c r="AF38" s="25"/>
      <c r="AG38" s="25"/>
      <c r="AH38" s="23"/>
      <c r="AI38" s="23"/>
      <c r="AJ38" s="25"/>
      <c r="AK38" s="25"/>
      <c r="AL38" s="25"/>
      <c r="AM38" s="25"/>
      <c r="AN38" s="25"/>
      <c r="AO38" s="25"/>
      <c r="AP38" s="25"/>
      <c r="AQ38" s="25"/>
    </row>
    <row r="39" spans="1:43">
      <c r="A39" s="23" t="str">
        <f t="shared" si="10"/>
        <v>NV8</v>
      </c>
      <c r="B39" s="27" t="str">
        <f>B38</f>
        <v>Servei de brigada de matí</v>
      </c>
      <c r="C39" s="25"/>
      <c r="D39" s="25"/>
      <c r="E39" s="25"/>
      <c r="F39" s="25"/>
      <c r="G39" s="23"/>
      <c r="H39" s="25"/>
      <c r="I39" s="25"/>
      <c r="J39" s="25"/>
      <c r="K39" s="25"/>
      <c r="L39" s="25"/>
      <c r="M39" s="25"/>
      <c r="N39" s="25"/>
      <c r="O39" s="23"/>
      <c r="P39" s="23"/>
      <c r="Q39" s="23"/>
      <c r="R39" s="23"/>
      <c r="S39" s="23"/>
      <c r="T39" s="23"/>
      <c r="U39" s="23"/>
      <c r="V39" s="25"/>
      <c r="W39" s="25"/>
      <c r="X39" s="23"/>
      <c r="Y39" s="23"/>
      <c r="Z39" s="23"/>
      <c r="AA39" s="23"/>
      <c r="AB39" s="23"/>
      <c r="AC39" s="23"/>
      <c r="AD39" s="25"/>
      <c r="AF39" s="25"/>
      <c r="AG39" s="25"/>
      <c r="AH39" s="23"/>
      <c r="AI39" s="23"/>
      <c r="AJ39" s="25"/>
      <c r="AK39" s="25"/>
      <c r="AL39" s="25"/>
      <c r="AM39" s="25"/>
      <c r="AN39" s="25"/>
      <c r="AO39" s="25"/>
      <c r="AP39" s="25"/>
      <c r="AQ39" s="25"/>
    </row>
    <row r="40" spans="1:43" ht="13.5" thickBot="1">
      <c r="A40" s="23" t="str">
        <f t="shared" si="10"/>
        <v>NV8</v>
      </c>
      <c r="B40" s="30" t="s">
        <v>50</v>
      </c>
      <c r="C40" s="25"/>
      <c r="D40" s="25"/>
      <c r="E40" s="25"/>
      <c r="F40" s="25"/>
      <c r="G40" s="23"/>
      <c r="H40" s="25"/>
      <c r="I40" s="25"/>
      <c r="J40" s="25"/>
      <c r="K40" s="25"/>
      <c r="L40" s="25"/>
      <c r="M40" s="25"/>
      <c r="N40" s="25"/>
      <c r="O40" s="23"/>
      <c r="P40" s="23"/>
      <c r="Q40" s="23"/>
      <c r="R40" s="23"/>
      <c r="S40" s="23"/>
      <c r="T40" s="23"/>
      <c r="U40" s="23"/>
      <c r="V40" s="25"/>
      <c r="W40" s="25"/>
      <c r="X40" s="23"/>
      <c r="Y40" s="23"/>
      <c r="Z40" s="23"/>
      <c r="AA40" s="23"/>
      <c r="AB40" s="23"/>
      <c r="AC40" s="23"/>
      <c r="AD40" s="25"/>
      <c r="AF40" s="25"/>
      <c r="AG40" s="25"/>
      <c r="AH40" s="23"/>
      <c r="AI40" s="23"/>
      <c r="AJ40" s="25"/>
      <c r="AK40" s="25"/>
      <c r="AL40" s="25"/>
      <c r="AM40" s="25"/>
      <c r="AN40" s="25"/>
      <c r="AO40" s="25"/>
      <c r="AP40" s="25"/>
      <c r="AQ40" s="25"/>
    </row>
    <row r="41" spans="1:43" ht="13.5" thickBot="1">
      <c r="A41" s="29" t="s">
        <v>64</v>
      </c>
      <c r="B41" s="19" t="s">
        <v>343</v>
      </c>
      <c r="C41" s="19"/>
      <c r="D41" s="19"/>
      <c r="E41" s="19"/>
      <c r="F41" s="19"/>
      <c r="G41" s="20"/>
      <c r="H41" s="19"/>
      <c r="I41" s="19"/>
      <c r="J41" s="19"/>
      <c r="K41" s="19"/>
      <c r="L41" s="19"/>
      <c r="M41" s="19"/>
      <c r="N41" s="19"/>
      <c r="O41" s="20"/>
      <c r="P41" s="20"/>
      <c r="Q41" s="20"/>
      <c r="R41" s="20"/>
      <c r="S41" s="20"/>
      <c r="T41" s="20"/>
      <c r="U41" s="20"/>
      <c r="V41" s="19"/>
      <c r="W41" s="19"/>
      <c r="X41" s="19"/>
      <c r="Y41" s="20"/>
      <c r="Z41" s="20"/>
      <c r="AA41" s="20"/>
      <c r="AB41" s="20"/>
      <c r="AC41" s="20"/>
      <c r="AD41" s="21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109" t="s">
        <v>168</v>
      </c>
    </row>
    <row r="42" spans="1:43">
      <c r="A42" s="23" t="str">
        <f t="shared" si="10"/>
        <v>NV9</v>
      </c>
      <c r="B42" s="27" t="str">
        <f>B41</f>
        <v>Servei de brigada de tardes</v>
      </c>
      <c r="C42" s="25"/>
      <c r="D42" s="25"/>
      <c r="E42" s="25"/>
      <c r="F42" s="25"/>
      <c r="G42" s="23"/>
      <c r="H42" s="25"/>
      <c r="I42" s="25"/>
      <c r="J42" s="25"/>
      <c r="K42" s="25"/>
      <c r="L42" s="25"/>
      <c r="M42" s="25"/>
      <c r="N42" s="25"/>
      <c r="O42" s="23"/>
      <c r="P42" s="23"/>
      <c r="Q42" s="23"/>
      <c r="R42" s="23"/>
      <c r="S42" s="23"/>
      <c r="T42" s="23"/>
      <c r="U42" s="23"/>
      <c r="V42" s="25"/>
      <c r="W42" s="25"/>
      <c r="X42" s="23"/>
      <c r="Y42" s="23"/>
      <c r="Z42" s="23"/>
      <c r="AA42" s="23"/>
      <c r="AB42" s="23"/>
      <c r="AC42" s="23"/>
      <c r="AD42" s="25"/>
      <c r="AF42" s="25"/>
      <c r="AG42" s="25"/>
      <c r="AH42" s="23"/>
      <c r="AI42" s="23"/>
      <c r="AJ42" s="25"/>
      <c r="AK42" s="25"/>
      <c r="AL42" s="25"/>
      <c r="AM42" s="25"/>
      <c r="AN42" s="25"/>
      <c r="AO42" s="25"/>
      <c r="AP42" s="25"/>
      <c r="AQ42" s="25"/>
    </row>
    <row r="43" spans="1:43">
      <c r="A43" s="23" t="str">
        <f t="shared" si="10"/>
        <v>NV9</v>
      </c>
      <c r="B43" s="27" t="str">
        <f>B42</f>
        <v>Servei de brigada de tardes</v>
      </c>
      <c r="C43" s="25"/>
      <c r="D43" s="25"/>
      <c r="E43" s="25"/>
      <c r="F43" s="25"/>
      <c r="G43" s="23"/>
      <c r="H43" s="25"/>
      <c r="I43" s="25"/>
      <c r="J43" s="25"/>
      <c r="K43" s="25"/>
      <c r="L43" s="25"/>
      <c r="M43" s="25"/>
      <c r="N43" s="25"/>
      <c r="O43" s="23"/>
      <c r="P43" s="23"/>
      <c r="Q43" s="23"/>
      <c r="R43" s="23"/>
      <c r="S43" s="23"/>
      <c r="T43" s="23"/>
      <c r="U43" s="23"/>
      <c r="V43" s="25"/>
      <c r="W43" s="25"/>
      <c r="X43" s="23"/>
      <c r="Y43" s="23"/>
      <c r="Z43" s="23"/>
      <c r="AA43" s="23"/>
      <c r="AB43" s="23"/>
      <c r="AC43" s="23"/>
      <c r="AD43" s="25"/>
      <c r="AF43" s="25"/>
      <c r="AG43" s="25"/>
      <c r="AH43" s="23"/>
      <c r="AI43" s="23"/>
      <c r="AJ43" s="25"/>
      <c r="AK43" s="25"/>
      <c r="AL43" s="25"/>
      <c r="AM43" s="25"/>
      <c r="AN43" s="25"/>
      <c r="AO43" s="25"/>
      <c r="AP43" s="25"/>
      <c r="AQ43" s="25"/>
    </row>
    <row r="44" spans="1:43" ht="13.5" thickBot="1">
      <c r="A44" s="23" t="str">
        <f t="shared" ref="A44:A56" si="11">A43</f>
        <v>NV9</v>
      </c>
      <c r="B44" s="30" t="s">
        <v>50</v>
      </c>
      <c r="C44" s="25"/>
      <c r="D44" s="25"/>
      <c r="E44" s="25"/>
      <c r="F44" s="25"/>
      <c r="G44" s="23"/>
      <c r="H44" s="25"/>
      <c r="I44" s="25"/>
      <c r="J44" s="25"/>
      <c r="K44" s="25"/>
      <c r="L44" s="25"/>
      <c r="M44" s="25"/>
      <c r="N44" s="25"/>
      <c r="O44" s="23"/>
      <c r="P44" s="23"/>
      <c r="Q44" s="23"/>
      <c r="R44" s="23"/>
      <c r="S44" s="23"/>
      <c r="T44" s="23"/>
      <c r="U44" s="23"/>
      <c r="V44" s="25"/>
      <c r="W44" s="25"/>
      <c r="X44" s="23"/>
      <c r="Y44" s="23"/>
      <c r="Z44" s="23"/>
      <c r="AA44" s="23"/>
      <c r="AB44" s="23"/>
      <c r="AC44" s="23"/>
      <c r="AD44" s="25"/>
      <c r="AF44" s="25"/>
      <c r="AG44" s="25"/>
      <c r="AH44" s="23"/>
      <c r="AI44" s="23"/>
      <c r="AJ44" s="25"/>
      <c r="AK44" s="25"/>
      <c r="AL44" s="25"/>
      <c r="AM44" s="25"/>
      <c r="AN44" s="25"/>
      <c r="AO44" s="25"/>
      <c r="AP44" s="25"/>
      <c r="AQ44" s="25"/>
    </row>
    <row r="45" spans="1:43" ht="13.5" thickBot="1">
      <c r="A45" s="29" t="s">
        <v>65</v>
      </c>
      <c r="B45" s="19" t="s">
        <v>344</v>
      </c>
      <c r="C45" s="19"/>
      <c r="D45" s="19"/>
      <c r="E45" s="19"/>
      <c r="F45" s="19"/>
      <c r="G45" s="20"/>
      <c r="H45" s="19"/>
      <c r="I45" s="19"/>
      <c r="J45" s="19"/>
      <c r="K45" s="19"/>
      <c r="L45" s="19"/>
      <c r="M45" s="19"/>
      <c r="N45" s="19"/>
      <c r="O45" s="20"/>
      <c r="P45" s="20"/>
      <c r="Q45" s="20"/>
      <c r="R45" s="20"/>
      <c r="S45" s="20"/>
      <c r="T45" s="20"/>
      <c r="U45" s="20"/>
      <c r="V45" s="19"/>
      <c r="W45" s="19"/>
      <c r="X45" s="19"/>
      <c r="Y45" s="20"/>
      <c r="Z45" s="20"/>
      <c r="AA45" s="20"/>
      <c r="AB45" s="20"/>
      <c r="AC45" s="20"/>
      <c r="AD45" s="21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109" t="s">
        <v>168</v>
      </c>
    </row>
    <row r="46" spans="1:43">
      <c r="A46" s="23" t="str">
        <f t="shared" si="11"/>
        <v>NV10</v>
      </c>
      <c r="B46" s="27" t="str">
        <f>B45</f>
        <v>Servei de brigada de taques</v>
      </c>
      <c r="C46" s="25"/>
      <c r="D46" s="25"/>
      <c r="E46" s="25"/>
      <c r="F46" s="25"/>
      <c r="G46" s="23"/>
      <c r="H46" s="25"/>
      <c r="I46" s="25"/>
      <c r="J46" s="25"/>
      <c r="K46" s="25"/>
      <c r="L46" s="25"/>
      <c r="M46" s="25"/>
      <c r="N46" s="25"/>
      <c r="O46" s="23"/>
      <c r="P46" s="23"/>
      <c r="Q46" s="23"/>
      <c r="R46" s="23"/>
      <c r="S46" s="23"/>
      <c r="T46" s="23"/>
      <c r="U46" s="23"/>
      <c r="V46" s="25"/>
      <c r="W46" s="25"/>
      <c r="X46" s="23"/>
      <c r="Y46" s="23"/>
      <c r="Z46" s="23"/>
      <c r="AA46" s="23"/>
      <c r="AB46" s="23"/>
      <c r="AC46" s="23"/>
      <c r="AD46" s="25"/>
      <c r="AF46" s="25"/>
      <c r="AG46" s="25"/>
      <c r="AH46" s="23"/>
      <c r="AI46" s="23"/>
      <c r="AJ46" s="25"/>
      <c r="AK46" s="25"/>
      <c r="AL46" s="25"/>
      <c r="AM46" s="25"/>
      <c r="AN46" s="25"/>
      <c r="AO46" s="25"/>
      <c r="AP46" s="25"/>
      <c r="AQ46" s="25"/>
    </row>
    <row r="47" spans="1:43">
      <c r="A47" s="23" t="str">
        <f t="shared" si="11"/>
        <v>NV10</v>
      </c>
      <c r="B47" s="27" t="str">
        <f>B46</f>
        <v>Servei de brigada de taques</v>
      </c>
      <c r="C47" s="25"/>
      <c r="D47" s="25"/>
      <c r="E47" s="25"/>
      <c r="F47" s="25"/>
      <c r="G47" s="23"/>
      <c r="H47" s="25"/>
      <c r="I47" s="25"/>
      <c r="J47" s="25"/>
      <c r="K47" s="25"/>
      <c r="L47" s="25"/>
      <c r="M47" s="25"/>
      <c r="N47" s="25"/>
      <c r="O47" s="23"/>
      <c r="P47" s="23"/>
      <c r="Q47" s="23"/>
      <c r="R47" s="23"/>
      <c r="S47" s="23"/>
      <c r="T47" s="23"/>
      <c r="U47" s="23"/>
      <c r="V47" s="25"/>
      <c r="W47" s="25"/>
      <c r="X47" s="23"/>
      <c r="Y47" s="23"/>
      <c r="Z47" s="23"/>
      <c r="AA47" s="23"/>
      <c r="AB47" s="23"/>
      <c r="AC47" s="23"/>
      <c r="AD47" s="25"/>
      <c r="AF47" s="25"/>
      <c r="AG47" s="25"/>
      <c r="AH47" s="23"/>
      <c r="AI47" s="23"/>
      <c r="AJ47" s="25"/>
      <c r="AK47" s="25"/>
      <c r="AL47" s="25"/>
      <c r="AM47" s="25"/>
      <c r="AN47" s="25"/>
      <c r="AO47" s="25"/>
      <c r="AP47" s="25"/>
      <c r="AQ47" s="25"/>
    </row>
    <row r="48" spans="1:43" ht="13.5" thickBot="1">
      <c r="A48" s="23" t="str">
        <f t="shared" si="11"/>
        <v>NV10</v>
      </c>
      <c r="B48" s="30" t="s">
        <v>50</v>
      </c>
      <c r="C48" s="25"/>
      <c r="D48" s="25"/>
      <c r="E48" s="25"/>
      <c r="F48" s="25"/>
      <c r="G48" s="23"/>
      <c r="H48" s="25"/>
      <c r="I48" s="25"/>
      <c r="J48" s="25"/>
      <c r="K48" s="25"/>
      <c r="L48" s="25"/>
      <c r="M48" s="25"/>
      <c r="N48" s="25"/>
      <c r="O48" s="23"/>
      <c r="P48" s="23"/>
      <c r="Q48" s="23"/>
      <c r="R48" s="23"/>
      <c r="S48" s="23"/>
      <c r="T48" s="23"/>
      <c r="U48" s="23"/>
      <c r="V48" s="25"/>
      <c r="W48" s="25"/>
      <c r="X48" s="23"/>
      <c r="Y48" s="23"/>
      <c r="Z48" s="23"/>
      <c r="AA48" s="23"/>
      <c r="AB48" s="23"/>
      <c r="AC48" s="23"/>
      <c r="AD48" s="25"/>
      <c r="AF48" s="25"/>
      <c r="AG48" s="25"/>
      <c r="AH48" s="23"/>
      <c r="AI48" s="23"/>
      <c r="AJ48" s="25"/>
      <c r="AK48" s="25"/>
      <c r="AL48" s="25"/>
      <c r="AM48" s="25"/>
      <c r="AN48" s="25"/>
      <c r="AO48" s="25"/>
      <c r="AP48" s="25"/>
      <c r="AQ48" s="25"/>
    </row>
    <row r="49" spans="1:43" ht="13.5" thickBot="1">
      <c r="A49" s="29" t="s">
        <v>66</v>
      </c>
      <c r="B49" s="19" t="s">
        <v>345</v>
      </c>
      <c r="C49" s="19"/>
      <c r="D49" s="19"/>
      <c r="E49" s="19"/>
      <c r="F49" s="19"/>
      <c r="G49" s="20"/>
      <c r="H49" s="19"/>
      <c r="I49" s="19"/>
      <c r="J49" s="19"/>
      <c r="K49" s="19"/>
      <c r="L49" s="19"/>
      <c r="M49" s="19"/>
      <c r="N49" s="19"/>
      <c r="O49" s="20"/>
      <c r="P49" s="20"/>
      <c r="Q49" s="20"/>
      <c r="R49" s="20"/>
      <c r="S49" s="20"/>
      <c r="T49" s="20"/>
      <c r="U49" s="20"/>
      <c r="V49" s="19"/>
      <c r="W49" s="19"/>
      <c r="X49" s="19"/>
      <c r="Y49" s="20"/>
      <c r="Z49" s="20"/>
      <c r="AA49" s="20"/>
      <c r="AB49" s="20"/>
      <c r="AC49" s="20"/>
      <c r="AD49" s="21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109" t="s">
        <v>168</v>
      </c>
    </row>
    <row r="50" spans="1:43">
      <c r="A50" s="23" t="str">
        <f t="shared" si="11"/>
        <v>NV11</v>
      </c>
      <c r="B50" s="27" t="str">
        <f>B49</f>
        <v>.....</v>
      </c>
      <c r="C50" s="25"/>
      <c r="D50" s="25"/>
      <c r="E50" s="25"/>
      <c r="F50" s="25"/>
      <c r="G50" s="23"/>
      <c r="H50" s="25"/>
      <c r="I50" s="25"/>
      <c r="J50" s="25"/>
      <c r="K50" s="25"/>
      <c r="L50" s="25"/>
      <c r="M50" s="25"/>
      <c r="N50" s="25"/>
      <c r="O50" s="23"/>
      <c r="P50" s="23"/>
      <c r="Q50" s="23"/>
      <c r="R50" s="23"/>
      <c r="S50" s="23"/>
      <c r="T50" s="23"/>
      <c r="U50" s="23"/>
      <c r="V50" s="25"/>
      <c r="W50" s="25"/>
      <c r="X50" s="23"/>
      <c r="Y50" s="23"/>
      <c r="Z50" s="23"/>
      <c r="AA50" s="23"/>
      <c r="AB50" s="23"/>
      <c r="AC50" s="23"/>
      <c r="AD50" s="25"/>
      <c r="AF50" s="25"/>
      <c r="AG50" s="25"/>
      <c r="AH50" s="23"/>
      <c r="AI50" s="23"/>
      <c r="AJ50" s="25"/>
      <c r="AK50" s="25"/>
      <c r="AL50" s="25"/>
      <c r="AM50" s="25"/>
      <c r="AN50" s="25"/>
      <c r="AO50" s="25"/>
      <c r="AP50" s="25"/>
      <c r="AQ50" s="25"/>
    </row>
    <row r="51" spans="1:43">
      <c r="A51" s="23" t="str">
        <f t="shared" si="11"/>
        <v>NV11</v>
      </c>
      <c r="B51" s="27" t="str">
        <f>B50</f>
        <v>.....</v>
      </c>
      <c r="C51" s="25"/>
      <c r="D51" s="25"/>
      <c r="E51" s="25"/>
      <c r="F51" s="25"/>
      <c r="G51" s="23"/>
      <c r="H51" s="25"/>
      <c r="I51" s="25"/>
      <c r="J51" s="25"/>
      <c r="K51" s="25"/>
      <c r="L51" s="25"/>
      <c r="M51" s="25"/>
      <c r="N51" s="25"/>
      <c r="O51" s="23"/>
      <c r="P51" s="23"/>
      <c r="Q51" s="23"/>
      <c r="R51" s="23"/>
      <c r="S51" s="23"/>
      <c r="T51" s="23"/>
      <c r="U51" s="23"/>
      <c r="V51" s="25"/>
      <c r="W51" s="25"/>
      <c r="X51" s="23"/>
      <c r="Y51" s="23"/>
      <c r="Z51" s="23"/>
      <c r="AA51" s="23"/>
      <c r="AB51" s="23"/>
      <c r="AC51" s="23"/>
      <c r="AD51" s="25"/>
      <c r="AF51" s="25"/>
      <c r="AG51" s="25"/>
      <c r="AH51" s="23"/>
      <c r="AI51" s="23"/>
      <c r="AJ51" s="25"/>
      <c r="AK51" s="25"/>
      <c r="AL51" s="25"/>
      <c r="AM51" s="25"/>
      <c r="AN51" s="25"/>
      <c r="AO51" s="25"/>
      <c r="AP51" s="25"/>
      <c r="AQ51" s="25"/>
    </row>
    <row r="52" spans="1:43" ht="13.5" thickBot="1">
      <c r="A52" s="23" t="str">
        <f t="shared" si="11"/>
        <v>NV11</v>
      </c>
      <c r="B52" s="30" t="s">
        <v>50</v>
      </c>
      <c r="C52" s="25"/>
      <c r="D52" s="25"/>
      <c r="E52" s="25"/>
      <c r="F52" s="25"/>
      <c r="G52" s="23"/>
      <c r="H52" s="25"/>
      <c r="I52" s="25"/>
      <c r="J52" s="25"/>
      <c r="K52" s="25"/>
      <c r="L52" s="25"/>
      <c r="M52" s="25"/>
      <c r="N52" s="25"/>
      <c r="O52" s="23"/>
      <c r="P52" s="23"/>
      <c r="Q52" s="23"/>
      <c r="R52" s="23"/>
      <c r="S52" s="23"/>
      <c r="T52" s="23"/>
      <c r="U52" s="23"/>
      <c r="V52" s="25"/>
      <c r="W52" s="25"/>
      <c r="X52" s="23"/>
      <c r="Y52" s="23"/>
      <c r="Z52" s="23"/>
      <c r="AA52" s="23"/>
      <c r="AB52" s="23"/>
      <c r="AC52" s="23"/>
      <c r="AD52" s="25"/>
      <c r="AF52" s="25"/>
      <c r="AG52" s="25"/>
      <c r="AH52" s="23"/>
      <c r="AI52" s="23"/>
      <c r="AJ52" s="25"/>
      <c r="AK52" s="25"/>
      <c r="AL52" s="25"/>
      <c r="AM52" s="25"/>
      <c r="AN52" s="25"/>
      <c r="AO52" s="25"/>
      <c r="AP52" s="25"/>
      <c r="AQ52" s="25"/>
    </row>
    <row r="53" spans="1:43" ht="13.5" thickBot="1">
      <c r="A53" s="29" t="s">
        <v>67</v>
      </c>
      <c r="B53" s="19" t="s">
        <v>68</v>
      </c>
      <c r="C53" s="19"/>
      <c r="D53" s="19"/>
      <c r="E53" s="19"/>
      <c r="F53" s="19"/>
      <c r="G53" s="20"/>
      <c r="H53" s="19"/>
      <c r="I53" s="19"/>
      <c r="J53" s="19"/>
      <c r="K53" s="19"/>
      <c r="L53" s="19"/>
      <c r="M53" s="19"/>
      <c r="N53" s="19"/>
      <c r="O53" s="20"/>
      <c r="P53" s="20"/>
      <c r="Q53" s="20"/>
      <c r="R53" s="20"/>
      <c r="S53" s="20"/>
      <c r="T53" s="20"/>
      <c r="U53" s="20"/>
      <c r="V53" s="19"/>
      <c r="W53" s="19"/>
      <c r="X53" s="19"/>
      <c r="Y53" s="20"/>
      <c r="Z53" s="20"/>
      <c r="AA53" s="20"/>
      <c r="AB53" s="20"/>
      <c r="AC53" s="20"/>
      <c r="AD53" s="21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109" t="s">
        <v>168</v>
      </c>
    </row>
    <row r="54" spans="1:43">
      <c r="A54" s="23" t="str">
        <f t="shared" si="11"/>
        <v>NV12</v>
      </c>
      <c r="B54" s="27" t="str">
        <f>B53</f>
        <v>Transport residus neteja viària a planta</v>
      </c>
      <c r="C54" s="25"/>
      <c r="D54" s="25"/>
      <c r="E54" s="25"/>
      <c r="F54" s="25"/>
      <c r="G54" s="23"/>
      <c r="H54" s="25"/>
      <c r="I54" s="25"/>
      <c r="J54" s="25"/>
      <c r="K54" s="25"/>
      <c r="L54" s="25"/>
      <c r="M54" s="25"/>
      <c r="N54" s="25"/>
      <c r="O54" s="23"/>
      <c r="P54" s="23"/>
      <c r="Q54" s="23"/>
      <c r="R54" s="23"/>
      <c r="S54" s="23"/>
      <c r="T54" s="23"/>
      <c r="U54" s="23"/>
      <c r="V54" s="25"/>
      <c r="W54" s="25"/>
      <c r="X54" s="23"/>
      <c r="Y54" s="23"/>
      <c r="Z54" s="23"/>
      <c r="AA54" s="23"/>
      <c r="AB54" s="23"/>
      <c r="AC54" s="23"/>
      <c r="AD54" s="25"/>
      <c r="AF54" s="25"/>
      <c r="AG54" s="25"/>
      <c r="AH54" s="23"/>
      <c r="AI54" s="23"/>
      <c r="AJ54" s="25"/>
      <c r="AK54" s="25"/>
      <c r="AL54" s="25"/>
      <c r="AM54" s="25"/>
      <c r="AN54" s="25"/>
      <c r="AO54" s="25"/>
      <c r="AP54" s="25"/>
      <c r="AQ54" s="25"/>
    </row>
    <row r="55" spans="1:43">
      <c r="A55" s="23" t="str">
        <f t="shared" si="11"/>
        <v>NV12</v>
      </c>
      <c r="B55" s="27" t="str">
        <f>B54</f>
        <v>Transport residus neteja viària a planta</v>
      </c>
      <c r="C55" s="25"/>
      <c r="D55" s="25"/>
      <c r="E55" s="25"/>
      <c r="F55" s="25"/>
      <c r="G55" s="23"/>
      <c r="H55" s="25"/>
      <c r="I55" s="25"/>
      <c r="J55" s="25"/>
      <c r="K55" s="25"/>
      <c r="L55" s="25"/>
      <c r="M55" s="25"/>
      <c r="N55" s="25"/>
      <c r="O55" s="23"/>
      <c r="P55" s="23"/>
      <c r="Q55" s="23"/>
      <c r="R55" s="23"/>
      <c r="S55" s="23"/>
      <c r="T55" s="23"/>
      <c r="U55" s="23"/>
      <c r="V55" s="25"/>
      <c r="W55" s="25"/>
      <c r="X55" s="23"/>
      <c r="Y55" s="23"/>
      <c r="Z55" s="23"/>
      <c r="AA55" s="23"/>
      <c r="AB55" s="23"/>
      <c r="AC55" s="23"/>
      <c r="AD55" s="25"/>
      <c r="AF55" s="25"/>
      <c r="AG55" s="25"/>
      <c r="AH55" s="23"/>
      <c r="AI55" s="23"/>
      <c r="AJ55" s="25"/>
      <c r="AK55" s="25"/>
      <c r="AL55" s="25"/>
      <c r="AM55" s="25"/>
      <c r="AN55" s="25"/>
      <c r="AO55" s="25"/>
      <c r="AP55" s="25"/>
      <c r="AQ55" s="25"/>
    </row>
    <row r="56" spans="1:43">
      <c r="A56" s="23" t="str">
        <f t="shared" si="11"/>
        <v>NV12</v>
      </c>
      <c r="B56" s="30" t="s">
        <v>50</v>
      </c>
      <c r="C56" s="25"/>
      <c r="D56" s="25"/>
      <c r="E56" s="25"/>
      <c r="F56" s="25"/>
      <c r="G56" s="23"/>
      <c r="H56" s="25"/>
      <c r="I56" s="25"/>
      <c r="J56" s="25"/>
      <c r="K56" s="25"/>
      <c r="L56" s="25"/>
      <c r="M56" s="25"/>
      <c r="N56" s="25"/>
      <c r="O56" s="23"/>
      <c r="P56" s="23"/>
      <c r="Q56" s="23"/>
      <c r="R56" s="23"/>
      <c r="S56" s="23"/>
      <c r="T56" s="23"/>
      <c r="U56" s="23"/>
      <c r="V56" s="25"/>
      <c r="W56" s="25"/>
      <c r="X56" s="23"/>
      <c r="Y56" s="23"/>
      <c r="Z56" s="23"/>
      <c r="AA56" s="23"/>
      <c r="AB56" s="23"/>
      <c r="AC56" s="23"/>
      <c r="AD56" s="25"/>
      <c r="AF56" s="25"/>
      <c r="AG56" s="25"/>
      <c r="AH56" s="23"/>
      <c r="AI56" s="23"/>
      <c r="AJ56" s="25"/>
      <c r="AK56" s="25"/>
      <c r="AL56" s="25"/>
      <c r="AM56" s="25"/>
      <c r="AN56" s="25"/>
      <c r="AO56" s="25"/>
      <c r="AP56" s="23"/>
      <c r="AQ56" s="23"/>
    </row>
    <row r="57" spans="1:43" ht="5.25" customHeight="1" thickBot="1">
      <c r="B57" s="95"/>
    </row>
    <row r="58" spans="1:43" ht="13.5" thickBot="1">
      <c r="B58" s="95"/>
      <c r="AF58" s="8" t="s">
        <v>308</v>
      </c>
      <c r="AG58" s="191" t="s">
        <v>168</v>
      </c>
      <c r="AH58" s="8" t="s">
        <v>308</v>
      </c>
      <c r="AI58" s="191" t="s">
        <v>168</v>
      </c>
      <c r="AJ58" s="8" t="s">
        <v>308</v>
      </c>
      <c r="AK58" s="191" t="s">
        <v>168</v>
      </c>
      <c r="AL58" s="8" t="s">
        <v>308</v>
      </c>
      <c r="AM58" s="191" t="s">
        <v>168</v>
      </c>
      <c r="AN58" s="8" t="s">
        <v>308</v>
      </c>
      <c r="AO58" s="191" t="s">
        <v>168</v>
      </c>
      <c r="AP58" s="8" t="s">
        <v>308</v>
      </c>
      <c r="AQ58" s="191" t="s">
        <v>168</v>
      </c>
    </row>
    <row r="59" spans="1:43">
      <c r="B59" s="95"/>
    </row>
    <row r="60" spans="1:43">
      <c r="B60" s="95"/>
    </row>
    <row r="61" spans="1:43">
      <c r="B61" s="95"/>
    </row>
    <row r="62" spans="1:43">
      <c r="B62" s="95"/>
    </row>
    <row r="63" spans="1:43">
      <c r="B63" s="95"/>
    </row>
    <row r="64" spans="1:43">
      <c r="B64" s="95"/>
    </row>
    <row r="65" spans="2:2">
      <c r="B65" s="95"/>
    </row>
    <row r="66" spans="2:2">
      <c r="B66" s="95"/>
    </row>
    <row r="67" spans="2:2">
      <c r="B67" s="95"/>
    </row>
    <row r="68" spans="2:2">
      <c r="B68" s="95"/>
    </row>
    <row r="69" spans="2:2">
      <c r="B69" s="95"/>
    </row>
    <row r="70" spans="2:2">
      <c r="B70" s="95"/>
    </row>
    <row r="71" spans="2:2">
      <c r="B71" s="95"/>
    </row>
    <row r="72" spans="2:2">
      <c r="B72" s="95"/>
    </row>
    <row r="73" spans="2:2">
      <c r="B73" s="95"/>
    </row>
    <row r="74" spans="2:2">
      <c r="B74" s="95"/>
    </row>
    <row r="75" spans="2:2">
      <c r="B75" s="95"/>
    </row>
    <row r="76" spans="2:2">
      <c r="B76" s="95"/>
    </row>
    <row r="77" spans="2:2">
      <c r="B77" s="95"/>
    </row>
    <row r="78" spans="2:2">
      <c r="B78" s="95"/>
    </row>
    <row r="79" spans="2:2">
      <c r="B79" s="95"/>
    </row>
    <row r="80" spans="2:2">
      <c r="B80" s="95"/>
    </row>
    <row r="81" spans="2:29">
      <c r="B81" s="95"/>
    </row>
    <row r="82" spans="2:29">
      <c r="B82" s="95"/>
    </row>
    <row r="83" spans="2:29">
      <c r="B83" s="95"/>
    </row>
    <row r="84" spans="2:29">
      <c r="B84" s="95"/>
    </row>
    <row r="85" spans="2:29">
      <c r="B85" s="95"/>
    </row>
    <row r="86" spans="2:29">
      <c r="B86" s="95"/>
    </row>
    <row r="87" spans="2:29">
      <c r="B87" s="95"/>
    </row>
    <row r="88" spans="2:29">
      <c r="B88" s="95"/>
    </row>
    <row r="89" spans="2:29">
      <c r="B89" s="95"/>
    </row>
    <row r="90" spans="2:29">
      <c r="B90" s="95"/>
    </row>
    <row r="91" spans="2:29">
      <c r="B91" s="95"/>
    </row>
    <row r="92" spans="2:29">
      <c r="B92" s="95"/>
    </row>
    <row r="93" spans="2:29">
      <c r="B93" s="95"/>
    </row>
    <row r="95" spans="2:29">
      <c r="X95" s="31" t="s">
        <v>69</v>
      </c>
      <c r="Y95" s="32" t="s">
        <v>22</v>
      </c>
      <c r="Z95" s="33"/>
      <c r="AA95" s="98"/>
      <c r="AB95" s="98"/>
      <c r="AC95" s="98"/>
    </row>
    <row r="96" spans="2:29">
      <c r="X96" s="34" t="s">
        <v>70</v>
      </c>
      <c r="Y96" s="35" t="s">
        <v>38</v>
      </c>
      <c r="Z96" s="36" t="s">
        <v>39</v>
      </c>
      <c r="AA96" s="99"/>
      <c r="AB96" s="99"/>
      <c r="AC96" s="99"/>
    </row>
    <row r="97" spans="24:29">
      <c r="X97" s="37"/>
      <c r="Y97" s="23"/>
      <c r="Z97" s="23"/>
    </row>
    <row r="98" spans="24:29">
      <c r="X98" s="37"/>
      <c r="Y98" s="23"/>
      <c r="Z98" s="23"/>
    </row>
    <row r="99" spans="24:29">
      <c r="X99" s="37"/>
      <c r="Y99" s="23"/>
      <c r="Z99" s="23"/>
    </row>
    <row r="100" spans="24:29">
      <c r="X100" s="37"/>
      <c r="Y100" s="23"/>
      <c r="Z100" s="23"/>
    </row>
    <row r="101" spans="24:29">
      <c r="X101" s="37"/>
      <c r="Y101" s="38"/>
      <c r="Z101" s="38"/>
      <c r="AA101" s="100"/>
      <c r="AB101" s="100"/>
      <c r="AC101" s="100"/>
    </row>
    <row r="102" spans="24:29">
      <c r="Y102" s="8"/>
      <c r="Z102" s="8"/>
      <c r="AA102" s="8"/>
      <c r="AB102" s="8"/>
      <c r="AC102" s="8"/>
    </row>
    <row r="103" spans="24:29">
      <c r="X103" s="31" t="s">
        <v>71</v>
      </c>
      <c r="Y103" s="32" t="s">
        <v>22</v>
      </c>
      <c r="Z103" s="33"/>
      <c r="AA103" s="98"/>
      <c r="AB103" s="98"/>
      <c r="AC103" s="98"/>
    </row>
    <row r="104" spans="24:29">
      <c r="X104" s="34" t="s">
        <v>70</v>
      </c>
      <c r="Y104" s="35" t="s">
        <v>38</v>
      </c>
      <c r="Z104" s="36" t="s">
        <v>39</v>
      </c>
      <c r="AA104" s="99"/>
      <c r="AB104" s="99"/>
      <c r="AC104" s="99"/>
    </row>
    <row r="105" spans="24:29">
      <c r="X105" s="37"/>
      <c r="Y105" s="23"/>
      <c r="Z105" s="23"/>
    </row>
    <row r="106" spans="24:29">
      <c r="X106" s="37"/>
      <c r="Y106" s="23"/>
      <c r="Z106" s="23"/>
    </row>
    <row r="107" spans="24:29">
      <c r="X107" s="37"/>
      <c r="Y107" s="23"/>
      <c r="Z107" s="23"/>
    </row>
    <row r="108" spans="24:29">
      <c r="X108" s="37"/>
      <c r="Y108" s="23"/>
      <c r="Z108" s="23"/>
    </row>
    <row r="109" spans="24:29">
      <c r="X109" s="37"/>
      <c r="Y109" s="38"/>
      <c r="Z109" s="38"/>
      <c r="AA109" s="100"/>
      <c r="AB109" s="100"/>
      <c r="AC109" s="100"/>
    </row>
  </sheetData>
  <mergeCells count="42">
    <mergeCell ref="J13:J15"/>
    <mergeCell ref="O13:O15"/>
    <mergeCell ref="V4:X4"/>
    <mergeCell ref="AP13:AP15"/>
    <mergeCell ref="AQ13:AQ15"/>
    <mergeCell ref="S13:S15"/>
    <mergeCell ref="L13:L15"/>
    <mergeCell ref="AF4:AG4"/>
    <mergeCell ref="AH4:AI4"/>
    <mergeCell ref="N13:N15"/>
    <mergeCell ref="AJ4:AK4"/>
    <mergeCell ref="AP4:AQ4"/>
    <mergeCell ref="AL4:AM4"/>
    <mergeCell ref="AN4:AO4"/>
    <mergeCell ref="Y4:AB4"/>
    <mergeCell ref="AD4:AD5"/>
    <mergeCell ref="L4:L5"/>
    <mergeCell ref="M4:N4"/>
    <mergeCell ref="AC4:AC5"/>
    <mergeCell ref="AC13:AC15"/>
    <mergeCell ref="G4:G5"/>
    <mergeCell ref="H4:I4"/>
    <mergeCell ref="J4:K4"/>
    <mergeCell ref="O4:U4"/>
    <mergeCell ref="M13:M15"/>
    <mergeCell ref="O9:U9"/>
    <mergeCell ref="A7:AD7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8" scale="73" orientation="landscape" horizontalDpi="1200" verticalDpi="1200" r:id="rId1"/>
  <rowBreaks count="1" manualBreakCount="1">
    <brk id="93" max="16383" man="1"/>
  </rowBreaks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P29"/>
  <sheetViews>
    <sheetView zoomScale="115" zoomScaleNormal="115" workbookViewId="0">
      <selection activeCell="B2" sqref="B2"/>
    </sheetView>
  </sheetViews>
  <sheetFormatPr defaultColWidth="9.140625" defaultRowHeight="18" customHeight="1"/>
  <cols>
    <col min="1" max="1" width="5.28515625" style="40" customWidth="1"/>
    <col min="2" max="2" width="18.5703125" style="40" customWidth="1"/>
    <col min="3" max="33" width="5.7109375" style="40" customWidth="1"/>
    <col min="34" max="34" width="1.5703125" style="40" customWidth="1"/>
    <col min="35" max="35" width="9.140625" style="40"/>
    <col min="36" max="36" width="24.140625" style="40" customWidth="1"/>
    <col min="37" max="16384" width="9.140625" style="40"/>
  </cols>
  <sheetData>
    <row r="1" spans="1:42" ht="1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42" ht="18" customHeight="1">
      <c r="A2" s="39"/>
      <c r="B2" s="41" t="s">
        <v>72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42" ht="18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42" ht="18" customHeight="1" thickBot="1">
      <c r="A4" s="39"/>
      <c r="B4" s="42" t="s">
        <v>73</v>
      </c>
      <c r="C4" s="248" t="s">
        <v>74</v>
      </c>
      <c r="D4" s="249"/>
      <c r="E4" s="249"/>
      <c r="F4" s="249"/>
      <c r="G4" s="249"/>
      <c r="H4" s="249"/>
      <c r="I4" s="250"/>
      <c r="J4" s="251" t="s">
        <v>75</v>
      </c>
      <c r="K4" s="249"/>
      <c r="L4" s="249"/>
      <c r="M4" s="249"/>
      <c r="N4" s="249"/>
      <c r="O4" s="249"/>
      <c r="P4" s="252"/>
      <c r="Q4" s="248" t="s">
        <v>76</v>
      </c>
      <c r="R4" s="249"/>
      <c r="S4" s="249"/>
      <c r="T4" s="249"/>
      <c r="U4" s="249"/>
      <c r="V4" s="249"/>
      <c r="W4" s="250"/>
      <c r="X4" s="251" t="s">
        <v>77</v>
      </c>
      <c r="Y4" s="249"/>
      <c r="Z4" s="249"/>
      <c r="AA4" s="249"/>
      <c r="AB4" s="249"/>
      <c r="AC4" s="249"/>
      <c r="AD4" s="252"/>
      <c r="AE4" s="248" t="s">
        <v>78</v>
      </c>
      <c r="AF4" s="249"/>
      <c r="AG4" s="250"/>
      <c r="AH4" s="39"/>
      <c r="AI4" s="246" t="s">
        <v>79</v>
      </c>
      <c r="AJ4" s="247"/>
      <c r="AK4" s="39"/>
      <c r="AL4" s="39"/>
      <c r="AM4" s="39"/>
    </row>
    <row r="5" spans="1:42" ht="18" customHeight="1">
      <c r="A5" s="39"/>
      <c r="B5" s="43" t="s">
        <v>80</v>
      </c>
      <c r="C5" s="44" t="s">
        <v>81</v>
      </c>
      <c r="D5" s="45" t="s">
        <v>82</v>
      </c>
      <c r="E5" s="45" t="s">
        <v>83</v>
      </c>
      <c r="F5" s="45" t="s">
        <v>84</v>
      </c>
      <c r="G5" s="45" t="s">
        <v>85</v>
      </c>
      <c r="H5" s="45" t="s">
        <v>86</v>
      </c>
      <c r="I5" s="46" t="s">
        <v>87</v>
      </c>
      <c r="J5" s="47" t="s">
        <v>81</v>
      </c>
      <c r="K5" s="45" t="s">
        <v>82</v>
      </c>
      <c r="L5" s="45" t="s">
        <v>83</v>
      </c>
      <c r="M5" s="45" t="s">
        <v>84</v>
      </c>
      <c r="N5" s="45" t="s">
        <v>85</v>
      </c>
      <c r="O5" s="45" t="s">
        <v>86</v>
      </c>
      <c r="P5" s="48" t="s">
        <v>87</v>
      </c>
      <c r="Q5" s="44" t="s">
        <v>81</v>
      </c>
      <c r="R5" s="45" t="s">
        <v>82</v>
      </c>
      <c r="S5" s="45" t="s">
        <v>83</v>
      </c>
      <c r="T5" s="45" t="s">
        <v>84</v>
      </c>
      <c r="U5" s="45" t="s">
        <v>85</v>
      </c>
      <c r="V5" s="45" t="s">
        <v>86</v>
      </c>
      <c r="W5" s="46" t="s">
        <v>87</v>
      </c>
      <c r="X5" s="47" t="s">
        <v>81</v>
      </c>
      <c r="Y5" s="45" t="s">
        <v>82</v>
      </c>
      <c r="Z5" s="45" t="s">
        <v>83</v>
      </c>
      <c r="AA5" s="45" t="s">
        <v>84</v>
      </c>
      <c r="AB5" s="45" t="s">
        <v>85</v>
      </c>
      <c r="AC5" s="45" t="s">
        <v>86</v>
      </c>
      <c r="AD5" s="48" t="s">
        <v>87</v>
      </c>
      <c r="AE5" s="44" t="s">
        <v>81</v>
      </c>
      <c r="AF5" s="45" t="s">
        <v>82</v>
      </c>
      <c r="AG5" s="49" t="s">
        <v>83</v>
      </c>
      <c r="AH5" s="39"/>
      <c r="AI5" s="50" t="s">
        <v>88</v>
      </c>
      <c r="AJ5" s="51" t="s">
        <v>4</v>
      </c>
      <c r="AK5" s="52"/>
      <c r="AL5" s="52"/>
      <c r="AM5" s="52"/>
      <c r="AN5"/>
      <c r="AO5"/>
      <c r="AP5"/>
    </row>
    <row r="6" spans="1:42" ht="18" customHeight="1">
      <c r="A6" s="39"/>
      <c r="B6" s="53"/>
      <c r="C6" s="54">
        <v>1</v>
      </c>
      <c r="D6" s="55">
        <v>2</v>
      </c>
      <c r="E6" s="55">
        <v>3</v>
      </c>
      <c r="F6" s="55">
        <v>4</v>
      </c>
      <c r="G6" s="55">
        <v>5</v>
      </c>
      <c r="H6" s="55">
        <v>6</v>
      </c>
      <c r="I6" s="56">
        <v>7</v>
      </c>
      <c r="J6" s="57">
        <v>8</v>
      </c>
      <c r="K6" s="55">
        <v>9</v>
      </c>
      <c r="L6" s="55">
        <v>10</v>
      </c>
      <c r="M6" s="55">
        <v>11</v>
      </c>
      <c r="N6" s="55">
        <v>12</v>
      </c>
      <c r="O6" s="55">
        <v>13</v>
      </c>
      <c r="P6" s="58">
        <v>14</v>
      </c>
      <c r="Q6" s="54">
        <v>15</v>
      </c>
      <c r="R6" s="55">
        <v>16</v>
      </c>
      <c r="S6" s="55">
        <v>17</v>
      </c>
      <c r="T6" s="55">
        <v>18</v>
      </c>
      <c r="U6" s="55">
        <v>19</v>
      </c>
      <c r="V6" s="55">
        <v>20</v>
      </c>
      <c r="W6" s="56">
        <v>21</v>
      </c>
      <c r="X6" s="57">
        <v>22</v>
      </c>
      <c r="Y6" s="55">
        <v>23</v>
      </c>
      <c r="Z6" s="55">
        <v>24</v>
      </c>
      <c r="AA6" s="55">
        <v>25</v>
      </c>
      <c r="AB6" s="55">
        <v>26</v>
      </c>
      <c r="AC6" s="55">
        <v>27</v>
      </c>
      <c r="AD6" s="58">
        <v>28</v>
      </c>
      <c r="AE6" s="54">
        <v>29</v>
      </c>
      <c r="AF6" s="55">
        <v>30</v>
      </c>
      <c r="AG6" s="56">
        <v>31</v>
      </c>
      <c r="AH6" s="39"/>
      <c r="AI6" s="59" t="s">
        <v>89</v>
      </c>
      <c r="AJ6" s="60" t="s">
        <v>90</v>
      </c>
      <c r="AK6" s="52"/>
      <c r="AL6" s="39"/>
      <c r="AM6" s="52"/>
      <c r="AN6"/>
      <c r="AO6"/>
      <c r="AP6"/>
    </row>
    <row r="7" spans="1:42" ht="18" customHeight="1">
      <c r="A7" s="39"/>
      <c r="B7" s="61" t="s">
        <v>91</v>
      </c>
      <c r="C7" s="54" t="s">
        <v>88</v>
      </c>
      <c r="D7" s="55" t="s">
        <v>88</v>
      </c>
      <c r="E7" s="55" t="s">
        <v>88</v>
      </c>
      <c r="F7" s="55" t="s">
        <v>88</v>
      </c>
      <c r="G7" s="55" t="s">
        <v>88</v>
      </c>
      <c r="H7" s="62" t="s">
        <v>92</v>
      </c>
      <c r="I7" s="63" t="s">
        <v>93</v>
      </c>
      <c r="J7" s="57"/>
      <c r="K7" s="55"/>
      <c r="L7" s="55"/>
      <c r="M7" s="55"/>
      <c r="N7" s="55"/>
      <c r="O7" s="55"/>
      <c r="P7" s="58"/>
      <c r="Q7" s="54"/>
      <c r="R7" s="55"/>
      <c r="S7" s="55"/>
      <c r="T7" s="55"/>
      <c r="U7" s="55"/>
      <c r="V7" s="55"/>
      <c r="W7" s="56"/>
      <c r="X7" s="57"/>
      <c r="Y7" s="55"/>
      <c r="Z7" s="55"/>
      <c r="AA7" s="55"/>
      <c r="AB7" s="55"/>
      <c r="AC7" s="55"/>
      <c r="AD7" s="58"/>
      <c r="AE7" s="54"/>
      <c r="AF7" s="55"/>
      <c r="AG7" s="56"/>
      <c r="AH7" s="39"/>
      <c r="AI7" s="59" t="s">
        <v>94</v>
      </c>
      <c r="AJ7" s="60" t="s">
        <v>95</v>
      </c>
      <c r="AK7" s="52"/>
      <c r="AL7" s="39"/>
      <c r="AM7" s="52"/>
      <c r="AN7"/>
      <c r="AO7"/>
      <c r="AP7"/>
    </row>
    <row r="8" spans="1:42" ht="18" customHeight="1">
      <c r="A8" s="39"/>
      <c r="B8" s="61" t="s">
        <v>96</v>
      </c>
      <c r="C8" s="54" t="s">
        <v>88</v>
      </c>
      <c r="D8" s="55" t="s">
        <v>88</v>
      </c>
      <c r="E8" s="55" t="s">
        <v>88</v>
      </c>
      <c r="F8" s="55" t="s">
        <v>88</v>
      </c>
      <c r="G8" s="62" t="s">
        <v>93</v>
      </c>
      <c r="H8" s="62" t="s">
        <v>93</v>
      </c>
      <c r="I8" s="56" t="s">
        <v>88</v>
      </c>
      <c r="J8" s="57"/>
      <c r="K8" s="55"/>
      <c r="L8" s="55"/>
      <c r="M8" s="55"/>
      <c r="N8" s="55"/>
      <c r="O8" s="55"/>
      <c r="P8" s="58"/>
      <c r="Q8" s="54"/>
      <c r="R8" s="55"/>
      <c r="S8" s="55"/>
      <c r="T8" s="55"/>
      <c r="U8" s="55"/>
      <c r="V8" s="55"/>
      <c r="W8" s="56"/>
      <c r="X8" s="57"/>
      <c r="Y8" s="55"/>
      <c r="Z8" s="55"/>
      <c r="AA8" s="55"/>
      <c r="AB8" s="55"/>
      <c r="AC8" s="55"/>
      <c r="AD8" s="58"/>
      <c r="AE8" s="54"/>
      <c r="AF8" s="55"/>
      <c r="AG8" s="56"/>
      <c r="AH8" s="39"/>
      <c r="AI8" s="59" t="s">
        <v>97</v>
      </c>
      <c r="AJ8" s="60" t="s">
        <v>98</v>
      </c>
      <c r="AK8" s="52"/>
      <c r="AL8" s="39"/>
      <c r="AM8" s="52"/>
      <c r="AN8"/>
      <c r="AO8"/>
      <c r="AP8"/>
    </row>
    <row r="9" spans="1:42" ht="18" customHeight="1">
      <c r="A9" s="39"/>
      <c r="B9" s="61" t="s">
        <v>78</v>
      </c>
      <c r="C9" s="54" t="s">
        <v>78</v>
      </c>
      <c r="D9" s="55"/>
      <c r="E9" s="55"/>
      <c r="F9" s="55"/>
      <c r="G9" s="55"/>
      <c r="H9" s="55"/>
      <c r="I9" s="56"/>
      <c r="J9" s="57"/>
      <c r="K9" s="55"/>
      <c r="L9" s="55"/>
      <c r="M9" s="55"/>
      <c r="N9" s="55"/>
      <c r="O9" s="55"/>
      <c r="P9" s="58"/>
      <c r="Q9" s="54"/>
      <c r="R9" s="55"/>
      <c r="S9" s="55"/>
      <c r="T9" s="55"/>
      <c r="U9" s="55"/>
      <c r="V9" s="55"/>
      <c r="W9" s="56"/>
      <c r="X9" s="57"/>
      <c r="Y9" s="55"/>
      <c r="Z9" s="55"/>
      <c r="AA9" s="55"/>
      <c r="AB9" s="55"/>
      <c r="AC9" s="55"/>
      <c r="AD9" s="58"/>
      <c r="AE9" s="54"/>
      <c r="AF9" s="55"/>
      <c r="AG9" s="56"/>
      <c r="AH9" s="39"/>
      <c r="AI9" s="59" t="s">
        <v>99</v>
      </c>
      <c r="AJ9" s="60" t="s">
        <v>100</v>
      </c>
      <c r="AK9" s="52"/>
      <c r="AL9" s="39"/>
      <c r="AM9" s="52"/>
      <c r="AN9"/>
      <c r="AO9"/>
      <c r="AP9"/>
    </row>
    <row r="10" spans="1:42" ht="18" customHeight="1">
      <c r="A10" s="39"/>
      <c r="B10" s="61" t="s">
        <v>101</v>
      </c>
      <c r="C10" s="54" t="s">
        <v>78</v>
      </c>
      <c r="D10" s="55"/>
      <c r="E10" s="55"/>
      <c r="F10" s="55"/>
      <c r="G10" s="55"/>
      <c r="H10" s="55"/>
      <c r="I10" s="56"/>
      <c r="J10" s="57"/>
      <c r="K10" s="55"/>
      <c r="L10" s="55"/>
      <c r="M10" s="55"/>
      <c r="N10" s="55"/>
      <c r="O10" s="55"/>
      <c r="P10" s="58"/>
      <c r="Q10" s="54"/>
      <c r="R10" s="55"/>
      <c r="S10" s="55"/>
      <c r="T10" s="55"/>
      <c r="U10" s="55"/>
      <c r="V10" s="55"/>
      <c r="W10" s="56"/>
      <c r="X10" s="57"/>
      <c r="Y10" s="55"/>
      <c r="Z10" s="55"/>
      <c r="AA10" s="55"/>
      <c r="AB10" s="55"/>
      <c r="AC10" s="55"/>
      <c r="AD10" s="58"/>
      <c r="AE10" s="54"/>
      <c r="AF10" s="55"/>
      <c r="AG10" s="56"/>
      <c r="AH10" s="39"/>
      <c r="AI10" s="59" t="s">
        <v>102</v>
      </c>
      <c r="AJ10" s="60" t="s">
        <v>103</v>
      </c>
      <c r="AK10" s="52"/>
      <c r="AL10" s="39"/>
      <c r="AM10" s="52"/>
      <c r="AN10"/>
      <c r="AO10"/>
      <c r="AP10"/>
    </row>
    <row r="11" spans="1:42" ht="18" customHeight="1">
      <c r="A11" s="39"/>
      <c r="B11" s="64" t="s">
        <v>104</v>
      </c>
      <c r="C11" s="65" t="s">
        <v>105</v>
      </c>
      <c r="D11" s="66" t="s">
        <v>105</v>
      </c>
      <c r="E11" s="66" t="s">
        <v>105</v>
      </c>
      <c r="F11" s="66" t="s">
        <v>105</v>
      </c>
      <c r="G11" s="66" t="s">
        <v>105</v>
      </c>
      <c r="H11" s="67" t="s">
        <v>93</v>
      </c>
      <c r="I11" s="68" t="s">
        <v>93</v>
      </c>
      <c r="J11" s="69"/>
      <c r="K11" s="45"/>
      <c r="L11" s="45"/>
      <c r="M11" s="45"/>
      <c r="N11" s="45"/>
      <c r="O11" s="45"/>
      <c r="P11" s="70"/>
      <c r="Q11" s="44"/>
      <c r="R11" s="45"/>
      <c r="S11" s="45"/>
      <c r="T11" s="45"/>
      <c r="U11" s="45"/>
      <c r="V11" s="45"/>
      <c r="W11" s="49"/>
      <c r="X11" s="47"/>
      <c r="Y11" s="45"/>
      <c r="Z11" s="45"/>
      <c r="AA11" s="45"/>
      <c r="AB11" s="45"/>
      <c r="AC11" s="45"/>
      <c r="AD11" s="70"/>
      <c r="AE11" s="44"/>
      <c r="AF11" s="45"/>
      <c r="AG11" s="49"/>
      <c r="AH11" s="39"/>
      <c r="AI11" s="59" t="s">
        <v>106</v>
      </c>
      <c r="AJ11" s="60" t="s">
        <v>107</v>
      </c>
      <c r="AK11" s="52"/>
      <c r="AL11" s="52"/>
      <c r="AM11" s="52"/>
      <c r="AN11"/>
      <c r="AO11"/>
      <c r="AP11"/>
    </row>
    <row r="12" spans="1:42" ht="18" customHeight="1">
      <c r="A12" s="39"/>
      <c r="B12" s="64" t="s">
        <v>108</v>
      </c>
      <c r="C12" s="71" t="s">
        <v>109</v>
      </c>
      <c r="D12" s="45" t="s">
        <v>109</v>
      </c>
      <c r="E12" s="45" t="s">
        <v>109</v>
      </c>
      <c r="F12" s="45" t="s">
        <v>109</v>
      </c>
      <c r="G12" s="67" t="s">
        <v>93</v>
      </c>
      <c r="H12" s="67" t="s">
        <v>93</v>
      </c>
      <c r="I12" s="49" t="s">
        <v>109</v>
      </c>
      <c r="J12" s="47"/>
      <c r="K12" s="45"/>
      <c r="L12" s="45"/>
      <c r="M12" s="45"/>
      <c r="N12" s="45"/>
      <c r="O12" s="45"/>
      <c r="P12" s="70"/>
      <c r="Q12" s="44"/>
      <c r="R12" s="45"/>
      <c r="S12" s="45"/>
      <c r="T12" s="45"/>
      <c r="U12" s="45"/>
      <c r="V12" s="45"/>
      <c r="W12" s="49"/>
      <c r="X12" s="47"/>
      <c r="Y12" s="45"/>
      <c r="Z12" s="45"/>
      <c r="AA12" s="45"/>
      <c r="AB12" s="45"/>
      <c r="AC12" s="45"/>
      <c r="AD12" s="70"/>
      <c r="AE12" s="44"/>
      <c r="AF12" s="45"/>
      <c r="AG12" s="49"/>
      <c r="AH12" s="39"/>
      <c r="AI12" s="59" t="s">
        <v>110</v>
      </c>
      <c r="AJ12" s="60" t="s">
        <v>111</v>
      </c>
      <c r="AK12" s="39"/>
      <c r="AL12" s="52"/>
      <c r="AM12" s="52"/>
      <c r="AN12"/>
      <c r="AO12"/>
      <c r="AP12"/>
    </row>
    <row r="13" spans="1:42" ht="18" customHeight="1">
      <c r="A13" s="39"/>
      <c r="B13" s="64" t="s">
        <v>78</v>
      </c>
      <c r="C13" s="71" t="s">
        <v>78</v>
      </c>
      <c r="D13" s="45"/>
      <c r="E13" s="45"/>
      <c r="F13" s="45"/>
      <c r="G13" s="45"/>
      <c r="H13" s="45"/>
      <c r="I13" s="49"/>
      <c r="J13" s="47"/>
      <c r="K13" s="45"/>
      <c r="L13" s="45"/>
      <c r="M13" s="45"/>
      <c r="N13" s="45"/>
      <c r="O13" s="45"/>
      <c r="P13" s="70"/>
      <c r="Q13" s="44"/>
      <c r="R13" s="45"/>
      <c r="S13" s="45"/>
      <c r="T13" s="45"/>
      <c r="U13" s="45"/>
      <c r="V13" s="45"/>
      <c r="W13" s="49"/>
      <c r="X13" s="47"/>
      <c r="Y13" s="45"/>
      <c r="Z13" s="45"/>
      <c r="AA13" s="45"/>
      <c r="AB13" s="45"/>
      <c r="AC13" s="45"/>
      <c r="AD13" s="70"/>
      <c r="AE13" s="44"/>
      <c r="AF13" s="45"/>
      <c r="AG13" s="49"/>
      <c r="AH13" s="39"/>
      <c r="AI13" s="59" t="s">
        <v>112</v>
      </c>
      <c r="AJ13" s="60" t="s">
        <v>113</v>
      </c>
      <c r="AK13" s="39"/>
      <c r="AL13" s="52"/>
      <c r="AM13" s="52"/>
      <c r="AN13"/>
      <c r="AO13"/>
      <c r="AP13"/>
    </row>
    <row r="14" spans="1:42" ht="18" customHeight="1">
      <c r="A14" s="39"/>
      <c r="B14" s="64" t="s">
        <v>114</v>
      </c>
      <c r="C14" s="44" t="s">
        <v>78</v>
      </c>
      <c r="D14" s="45"/>
      <c r="E14" s="45"/>
      <c r="F14" s="45"/>
      <c r="G14" s="45"/>
      <c r="H14" s="45"/>
      <c r="I14" s="49"/>
      <c r="J14" s="47"/>
      <c r="K14" s="45"/>
      <c r="L14" s="45"/>
      <c r="M14" s="45"/>
      <c r="N14" s="45"/>
      <c r="O14" s="45"/>
      <c r="P14" s="70"/>
      <c r="Q14" s="44"/>
      <c r="R14" s="45"/>
      <c r="S14" s="45"/>
      <c r="T14" s="45"/>
      <c r="U14" s="45"/>
      <c r="V14" s="45"/>
      <c r="W14" s="49"/>
      <c r="X14" s="47"/>
      <c r="Y14" s="45"/>
      <c r="Z14" s="45"/>
      <c r="AA14" s="45"/>
      <c r="AB14" s="45"/>
      <c r="AC14" s="45"/>
      <c r="AD14" s="70"/>
      <c r="AE14" s="44"/>
      <c r="AF14" s="45"/>
      <c r="AG14" s="49"/>
      <c r="AH14" s="39"/>
      <c r="AI14" s="59" t="s">
        <v>115</v>
      </c>
      <c r="AJ14" s="60" t="s">
        <v>116</v>
      </c>
      <c r="AK14" s="52"/>
      <c r="AL14" s="52"/>
      <c r="AM14" s="52"/>
      <c r="AN14"/>
      <c r="AO14"/>
      <c r="AP14"/>
    </row>
    <row r="15" spans="1:42" ht="18" customHeight="1">
      <c r="A15" s="39"/>
      <c r="B15" s="61" t="s">
        <v>117</v>
      </c>
      <c r="C15" s="54" t="s">
        <v>97</v>
      </c>
      <c r="D15" s="55"/>
      <c r="E15" s="55"/>
      <c r="F15" s="55"/>
      <c r="G15" s="55"/>
      <c r="H15" s="55"/>
      <c r="I15" s="56"/>
      <c r="J15" s="72"/>
      <c r="K15" s="73"/>
      <c r="L15" s="73"/>
      <c r="M15" s="73"/>
      <c r="N15" s="73"/>
      <c r="O15" s="73"/>
      <c r="P15" s="74"/>
      <c r="Q15" s="75"/>
      <c r="R15" s="73"/>
      <c r="S15" s="73"/>
      <c r="T15" s="73"/>
      <c r="U15" s="73"/>
      <c r="V15" s="73"/>
      <c r="W15" s="76"/>
      <c r="X15" s="72"/>
      <c r="Y15" s="73"/>
      <c r="Z15" s="73"/>
      <c r="AA15" s="73"/>
      <c r="AB15" s="73"/>
      <c r="AC15" s="73"/>
      <c r="AD15" s="74"/>
      <c r="AE15" s="75"/>
      <c r="AF15" s="73"/>
      <c r="AG15" s="76"/>
      <c r="AH15" s="39"/>
      <c r="AI15" s="39"/>
      <c r="AJ15" s="39"/>
      <c r="AK15" s="39"/>
      <c r="AL15" s="39"/>
      <c r="AM15" s="39"/>
    </row>
    <row r="16" spans="1:42" ht="18" customHeight="1">
      <c r="A16" s="39"/>
      <c r="B16" s="61" t="s">
        <v>118</v>
      </c>
      <c r="C16" s="54" t="s">
        <v>99</v>
      </c>
      <c r="D16" s="55"/>
      <c r="E16" s="55"/>
      <c r="F16" s="55"/>
      <c r="G16" s="55"/>
      <c r="H16" s="55"/>
      <c r="I16" s="56"/>
      <c r="J16" s="72"/>
      <c r="K16" s="73"/>
      <c r="L16" s="73"/>
      <c r="M16" s="73"/>
      <c r="N16" s="73"/>
      <c r="O16" s="73"/>
      <c r="P16" s="74"/>
      <c r="Q16" s="75"/>
      <c r="R16" s="73"/>
      <c r="S16" s="73"/>
      <c r="T16" s="73"/>
      <c r="U16" s="73"/>
      <c r="V16" s="73"/>
      <c r="W16" s="76"/>
      <c r="X16" s="72"/>
      <c r="Y16" s="73"/>
      <c r="Z16" s="73"/>
      <c r="AA16" s="73"/>
      <c r="AB16" s="73"/>
      <c r="AC16" s="73"/>
      <c r="AD16" s="74"/>
      <c r="AE16" s="75"/>
      <c r="AF16" s="73"/>
      <c r="AG16" s="76"/>
      <c r="AH16" s="39"/>
      <c r="AI16" s="39"/>
      <c r="AJ16" s="39"/>
      <c r="AK16" s="39"/>
      <c r="AL16" s="39"/>
      <c r="AM16" s="39"/>
    </row>
    <row r="17" spans="1:39" ht="18" customHeight="1">
      <c r="A17" s="39"/>
      <c r="B17" s="61" t="s">
        <v>78</v>
      </c>
      <c r="C17" s="54" t="s">
        <v>78</v>
      </c>
      <c r="D17" s="55"/>
      <c r="E17" s="55"/>
      <c r="F17" s="55"/>
      <c r="G17" s="55"/>
      <c r="H17" s="55"/>
      <c r="I17" s="56"/>
      <c r="J17" s="72"/>
      <c r="K17" s="73"/>
      <c r="L17" s="73"/>
      <c r="M17" s="73"/>
      <c r="N17" s="73"/>
      <c r="O17" s="73"/>
      <c r="P17" s="74"/>
      <c r="Q17" s="75"/>
      <c r="R17" s="73"/>
      <c r="S17" s="73"/>
      <c r="T17" s="73"/>
      <c r="U17" s="73"/>
      <c r="V17" s="73"/>
      <c r="W17" s="76"/>
      <c r="X17" s="72"/>
      <c r="Y17" s="73"/>
      <c r="Z17" s="73"/>
      <c r="AA17" s="73"/>
      <c r="AB17" s="73"/>
      <c r="AC17" s="73"/>
      <c r="AD17" s="74"/>
      <c r="AE17" s="75"/>
      <c r="AF17" s="73"/>
      <c r="AG17" s="76"/>
      <c r="AH17" s="39"/>
      <c r="AI17" s="39"/>
      <c r="AJ17" s="39"/>
      <c r="AK17" s="39"/>
      <c r="AL17" s="39"/>
      <c r="AM17" s="39"/>
    </row>
    <row r="18" spans="1:39" ht="18" customHeight="1">
      <c r="A18" s="39"/>
      <c r="B18" s="61" t="s">
        <v>119</v>
      </c>
      <c r="C18" s="54" t="s">
        <v>78</v>
      </c>
      <c r="D18" s="55"/>
      <c r="E18" s="55"/>
      <c r="F18" s="55"/>
      <c r="G18" s="55"/>
      <c r="H18" s="55"/>
      <c r="I18" s="56"/>
      <c r="J18" s="72"/>
      <c r="K18" s="73"/>
      <c r="L18" s="73"/>
      <c r="M18" s="73"/>
      <c r="N18" s="73"/>
      <c r="O18" s="73"/>
      <c r="P18" s="74"/>
      <c r="Q18" s="75"/>
      <c r="R18" s="73"/>
      <c r="S18" s="73"/>
      <c r="T18" s="73"/>
      <c r="U18" s="73"/>
      <c r="V18" s="73"/>
      <c r="W18" s="76"/>
      <c r="X18" s="72"/>
      <c r="Y18" s="73"/>
      <c r="Z18" s="73"/>
      <c r="AA18" s="73"/>
      <c r="AB18" s="73"/>
      <c r="AC18" s="73"/>
      <c r="AD18" s="74"/>
      <c r="AE18" s="75"/>
      <c r="AF18" s="73"/>
      <c r="AG18" s="76"/>
      <c r="AH18" s="39"/>
      <c r="AI18" s="39"/>
      <c r="AJ18" s="39"/>
      <c r="AK18" s="39"/>
      <c r="AL18" s="39"/>
      <c r="AM18" s="39"/>
    </row>
    <row r="19" spans="1:39" ht="18" customHeight="1">
      <c r="A19" s="39"/>
      <c r="B19" s="64" t="s">
        <v>120</v>
      </c>
      <c r="C19" s="71" t="s">
        <v>102</v>
      </c>
      <c r="D19" s="66"/>
      <c r="E19" s="66"/>
      <c r="F19" s="66"/>
      <c r="G19" s="66"/>
      <c r="H19" s="66"/>
      <c r="I19" s="79"/>
      <c r="J19" s="77"/>
      <c r="K19" s="66"/>
      <c r="L19" s="66"/>
      <c r="M19" s="66"/>
      <c r="N19" s="66"/>
      <c r="O19" s="66"/>
      <c r="P19" s="78"/>
      <c r="Q19" s="71"/>
      <c r="R19" s="66"/>
      <c r="S19" s="66"/>
      <c r="T19" s="66"/>
      <c r="U19" s="66"/>
      <c r="V19" s="66"/>
      <c r="W19" s="79"/>
      <c r="X19" s="77"/>
      <c r="Y19" s="66"/>
      <c r="Z19" s="66"/>
      <c r="AA19" s="66"/>
      <c r="AB19" s="66"/>
      <c r="AC19" s="66"/>
      <c r="AD19" s="78"/>
      <c r="AE19" s="71"/>
      <c r="AF19" s="66"/>
      <c r="AG19" s="79"/>
      <c r="AH19" s="39"/>
      <c r="AI19" s="39"/>
      <c r="AJ19" s="39"/>
      <c r="AK19" s="39"/>
      <c r="AL19" s="39"/>
      <c r="AM19" s="39"/>
    </row>
    <row r="20" spans="1:39" ht="18" customHeight="1">
      <c r="A20" s="39"/>
      <c r="B20" s="61" t="s">
        <v>121</v>
      </c>
      <c r="C20" s="75"/>
      <c r="D20" s="73"/>
      <c r="E20" s="73"/>
      <c r="F20" s="73"/>
      <c r="G20" s="73"/>
      <c r="H20" s="73"/>
      <c r="I20" s="76"/>
      <c r="J20" s="72"/>
      <c r="K20" s="73"/>
      <c r="L20" s="73"/>
      <c r="M20" s="73"/>
      <c r="N20" s="73"/>
      <c r="O20" s="73"/>
      <c r="P20" s="74"/>
      <c r="Q20" s="75"/>
      <c r="R20" s="73"/>
      <c r="S20" s="73"/>
      <c r="T20" s="73"/>
      <c r="U20" s="73"/>
      <c r="V20" s="73"/>
      <c r="W20" s="76"/>
      <c r="X20" s="72"/>
      <c r="Y20" s="73"/>
      <c r="Z20" s="73"/>
      <c r="AA20" s="73"/>
      <c r="AB20" s="73"/>
      <c r="AC20" s="73"/>
      <c r="AD20" s="74"/>
      <c r="AE20" s="75"/>
      <c r="AF20" s="73"/>
      <c r="AG20" s="76"/>
      <c r="AH20" s="39"/>
      <c r="AI20" s="39"/>
      <c r="AJ20" s="39"/>
      <c r="AK20" s="39"/>
      <c r="AL20" s="39"/>
      <c r="AM20" s="39"/>
    </row>
    <row r="21" spans="1:39" ht="18" customHeight="1">
      <c r="A21" s="39"/>
      <c r="B21" s="64" t="s">
        <v>122</v>
      </c>
      <c r="C21" s="71"/>
      <c r="D21" s="66"/>
      <c r="E21" s="66"/>
      <c r="F21" s="66"/>
      <c r="G21" s="66"/>
      <c r="H21" s="66"/>
      <c r="I21" s="79"/>
      <c r="J21" s="77"/>
      <c r="K21" s="66"/>
      <c r="L21" s="66"/>
      <c r="M21" s="66"/>
      <c r="N21" s="66"/>
      <c r="O21" s="66"/>
      <c r="P21" s="78"/>
      <c r="Q21" s="71"/>
      <c r="R21" s="66"/>
      <c r="S21" s="66"/>
      <c r="T21" s="66"/>
      <c r="U21" s="66"/>
      <c r="V21" s="66"/>
      <c r="W21" s="79"/>
      <c r="X21" s="77"/>
      <c r="Y21" s="66"/>
      <c r="Z21" s="66"/>
      <c r="AA21" s="66"/>
      <c r="AB21" s="66"/>
      <c r="AC21" s="66"/>
      <c r="AD21" s="78"/>
      <c r="AE21" s="71"/>
      <c r="AF21" s="66"/>
      <c r="AG21" s="79"/>
      <c r="AH21" s="39"/>
      <c r="AI21" s="39"/>
      <c r="AJ21" s="39"/>
      <c r="AK21" s="39"/>
      <c r="AL21" s="39"/>
      <c r="AM21" s="39"/>
    </row>
    <row r="22" spans="1:39" ht="18.75" customHeight="1">
      <c r="A22" s="39"/>
      <c r="B22" s="80" t="s">
        <v>123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ht="18" customHeight="1">
      <c r="A23" s="39"/>
      <c r="B23" s="80" t="s">
        <v>124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1:39" ht="18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9" ht="18" customHeight="1">
      <c r="A25" s="39"/>
      <c r="B25" s="8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9" ht="18" customHeight="1">
      <c r="A26" s="39"/>
      <c r="B26" s="82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9" ht="18" customHeight="1">
      <c r="A27" s="39"/>
      <c r="B27" s="82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1:39" ht="18" customHeight="1">
      <c r="AJ28" s="39"/>
    </row>
    <row r="29" spans="1:39" ht="18" customHeight="1">
      <c r="B29" s="83"/>
    </row>
  </sheetData>
  <mergeCells count="6">
    <mergeCell ref="AI4:AJ4"/>
    <mergeCell ref="C4:I4"/>
    <mergeCell ref="J4:P4"/>
    <mergeCell ref="Q4:W4"/>
    <mergeCell ref="X4:AD4"/>
    <mergeCell ref="AE4:AG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B5C5-31AE-4578-851C-9498CAC77ED2}">
  <dimension ref="A1:J21"/>
  <sheetViews>
    <sheetView workbookViewId="0">
      <selection activeCell="F4" sqref="F4"/>
    </sheetView>
  </sheetViews>
  <sheetFormatPr defaultColWidth="11.42578125" defaultRowHeight="15"/>
  <cols>
    <col min="1" max="1" width="10.28515625" customWidth="1"/>
    <col min="2" max="2" width="7.85546875" customWidth="1"/>
    <col min="3" max="3" width="19.28515625" customWidth="1"/>
    <col min="4" max="4" width="11.140625" customWidth="1"/>
    <col min="5" max="5" width="22.85546875" customWidth="1"/>
    <col min="6" max="6" width="19.28515625" customWidth="1"/>
    <col min="7" max="7" width="14.42578125" customWidth="1"/>
  </cols>
  <sheetData>
    <row r="1" spans="1:10" ht="19.5" thickBot="1">
      <c r="A1" s="256" t="s">
        <v>319</v>
      </c>
      <c r="B1" s="256"/>
      <c r="C1" s="257" t="s">
        <v>320</v>
      </c>
      <c r="D1" s="257"/>
      <c r="E1" s="258"/>
      <c r="F1" s="258"/>
      <c r="G1" s="126" t="s">
        <v>236</v>
      </c>
    </row>
    <row r="2" spans="1:10" ht="31.5">
      <c r="A2" s="127" t="s">
        <v>178</v>
      </c>
      <c r="B2" s="259" t="s">
        <v>237</v>
      </c>
      <c r="C2" s="260"/>
      <c r="D2" s="131" t="s">
        <v>321</v>
      </c>
      <c r="E2" s="131" t="s">
        <v>322</v>
      </c>
      <c r="F2" s="131" t="s">
        <v>323</v>
      </c>
      <c r="G2" s="132" t="s">
        <v>324</v>
      </c>
    </row>
    <row r="3" spans="1:10">
      <c r="A3" s="133"/>
      <c r="B3" s="253"/>
      <c r="C3" s="253"/>
      <c r="D3" s="137"/>
      <c r="E3" s="137"/>
      <c r="F3" s="137"/>
      <c r="G3" s="177"/>
    </row>
    <row r="4" spans="1:10">
      <c r="A4" s="133"/>
      <c r="B4" s="253"/>
      <c r="C4" s="253"/>
      <c r="D4" s="137"/>
      <c r="E4" s="137"/>
      <c r="F4" s="137"/>
      <c r="G4" s="177"/>
      <c r="J4" s="196"/>
    </row>
    <row r="5" spans="1:10">
      <c r="A5" s="133"/>
      <c r="B5" s="253"/>
      <c r="C5" s="253"/>
      <c r="D5" s="137"/>
      <c r="E5" s="137"/>
      <c r="F5" s="137"/>
      <c r="G5" s="177"/>
    </row>
    <row r="6" spans="1:10">
      <c r="A6" s="133"/>
      <c r="B6" s="253"/>
      <c r="C6" s="253"/>
      <c r="D6" s="137"/>
      <c r="E6" s="137"/>
      <c r="F6" s="137"/>
      <c r="G6" s="177"/>
    </row>
    <row r="7" spans="1:10">
      <c r="A7" s="133"/>
      <c r="B7" s="253"/>
      <c r="C7" s="253"/>
      <c r="D7" s="137"/>
      <c r="E7" s="137"/>
      <c r="F7" s="137"/>
      <c r="G7" s="177"/>
    </row>
    <row r="8" spans="1:10">
      <c r="A8" s="133"/>
      <c r="B8" s="253"/>
      <c r="C8" s="253"/>
      <c r="D8" s="137"/>
      <c r="E8" s="137"/>
      <c r="F8" s="137"/>
      <c r="G8" s="177"/>
    </row>
    <row r="9" spans="1:10">
      <c r="A9" s="133"/>
      <c r="B9" s="253"/>
      <c r="C9" s="253"/>
      <c r="D9" s="137"/>
      <c r="E9" s="137"/>
      <c r="F9" s="137"/>
      <c r="G9" s="177"/>
    </row>
    <row r="10" spans="1:10">
      <c r="A10" s="133"/>
      <c r="B10" s="253"/>
      <c r="C10" s="253"/>
      <c r="D10" s="137"/>
      <c r="E10" s="137"/>
      <c r="F10" s="137"/>
      <c r="G10" s="177"/>
    </row>
    <row r="11" spans="1:10">
      <c r="A11" s="133"/>
      <c r="B11" s="253"/>
      <c r="C11" s="253"/>
      <c r="D11" s="137"/>
      <c r="E11" s="137"/>
      <c r="F11" s="137"/>
      <c r="G11" s="177"/>
    </row>
    <row r="12" spans="1:10">
      <c r="A12" s="133"/>
      <c r="B12" s="253"/>
      <c r="C12" s="253"/>
      <c r="D12" s="137"/>
      <c r="E12" s="137"/>
      <c r="F12" s="137"/>
      <c r="G12" s="177"/>
    </row>
    <row r="13" spans="1:10">
      <c r="A13" s="133"/>
      <c r="B13" s="253"/>
      <c r="C13" s="253"/>
      <c r="D13" s="137"/>
      <c r="E13" s="137"/>
      <c r="F13" s="137"/>
      <c r="G13" s="177"/>
    </row>
    <row r="14" spans="1:10" ht="15.75" thickBot="1">
      <c r="A14" s="141"/>
      <c r="B14" s="254"/>
      <c r="C14" s="254"/>
      <c r="D14" s="146"/>
      <c r="E14" s="146"/>
      <c r="F14" s="146"/>
      <c r="G14" s="185"/>
    </row>
    <row r="15" spans="1:10" ht="104.25" customHeight="1">
      <c r="A15" s="255" t="s">
        <v>331</v>
      </c>
      <c r="B15" s="255"/>
      <c r="C15" s="255"/>
      <c r="D15" s="255"/>
      <c r="E15" s="255"/>
      <c r="F15" s="255"/>
      <c r="G15" s="255"/>
    </row>
    <row r="16" spans="1:10">
      <c r="B16" s="90"/>
    </row>
    <row r="17" spans="2:2">
      <c r="B17" s="197"/>
    </row>
    <row r="18" spans="2:2">
      <c r="B18" s="197"/>
    </row>
    <row r="19" spans="2:2">
      <c r="B19" s="197"/>
    </row>
    <row r="20" spans="2:2">
      <c r="B20" s="197"/>
    </row>
    <row r="21" spans="2:2">
      <c r="B21" s="197"/>
    </row>
  </sheetData>
  <mergeCells count="16">
    <mergeCell ref="B5:C5"/>
    <mergeCell ref="A1:B1"/>
    <mergeCell ref="C1:F1"/>
    <mergeCell ref="B2:C2"/>
    <mergeCell ref="B3:C3"/>
    <mergeCell ref="B4:C4"/>
    <mergeCell ref="B12:C12"/>
    <mergeCell ref="B13:C13"/>
    <mergeCell ref="B14:C14"/>
    <mergeCell ref="A15:G1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CC56-3968-48A7-B6C7-9019BE24A2B9}">
  <dimension ref="A1:H38"/>
  <sheetViews>
    <sheetView zoomScale="85" zoomScaleNormal="85" workbookViewId="0">
      <selection activeCell="K12" sqref="K12"/>
    </sheetView>
  </sheetViews>
  <sheetFormatPr defaultColWidth="11.42578125" defaultRowHeight="15"/>
  <cols>
    <col min="1" max="2" width="11.42578125" style="1"/>
    <col min="3" max="3" width="15.140625" style="1" customWidth="1"/>
    <col min="4" max="4" width="22.7109375" style="1" customWidth="1"/>
    <col min="5" max="8" width="11.7109375" style="1" customWidth="1"/>
    <col min="9" max="16384" width="11.42578125" style="1"/>
  </cols>
  <sheetData>
    <row r="1" spans="1:8" ht="28.5" customHeight="1">
      <c r="A1" s="323" t="s">
        <v>173</v>
      </c>
      <c r="B1" s="324"/>
      <c r="C1" s="325" t="s">
        <v>174</v>
      </c>
      <c r="D1" s="326"/>
      <c r="E1" s="326"/>
      <c r="F1" s="327"/>
      <c r="G1" s="328" t="s">
        <v>175</v>
      </c>
      <c r="H1" s="329"/>
    </row>
    <row r="2" spans="1:8" ht="20.25" customHeight="1">
      <c r="A2" s="330" t="s">
        <v>176</v>
      </c>
      <c r="B2" s="331"/>
      <c r="C2" s="332" t="s">
        <v>177</v>
      </c>
      <c r="D2" s="333"/>
      <c r="E2" s="111" t="s">
        <v>178</v>
      </c>
      <c r="F2" s="112" t="s">
        <v>179</v>
      </c>
      <c r="G2" s="334" t="s">
        <v>0</v>
      </c>
      <c r="H2" s="335"/>
    </row>
    <row r="3" spans="1:8" ht="5.25" customHeight="1">
      <c r="A3" s="317"/>
      <c r="B3" s="318"/>
      <c r="C3" s="318"/>
      <c r="D3" s="318"/>
      <c r="E3" s="318"/>
      <c r="F3" s="318"/>
      <c r="G3" s="318"/>
      <c r="H3" s="319"/>
    </row>
    <row r="4" spans="1:8">
      <c r="A4" s="320" t="s">
        <v>180</v>
      </c>
      <c r="B4" s="321" t="s">
        <v>181</v>
      </c>
      <c r="C4" s="321"/>
      <c r="D4" s="321" t="s">
        <v>182</v>
      </c>
      <c r="E4" s="321" t="s">
        <v>183</v>
      </c>
      <c r="F4" s="321"/>
      <c r="G4" s="321" t="s">
        <v>184</v>
      </c>
      <c r="H4" s="322"/>
    </row>
    <row r="5" spans="1:8">
      <c r="A5" s="320"/>
      <c r="B5" s="321"/>
      <c r="C5" s="321"/>
      <c r="D5" s="321"/>
      <c r="E5" s="321"/>
      <c r="F5" s="321"/>
      <c r="G5" s="321"/>
      <c r="H5" s="322"/>
    </row>
    <row r="6" spans="1:8" ht="18" customHeight="1">
      <c r="A6" s="113">
        <v>12</v>
      </c>
      <c r="B6" s="313" t="s">
        <v>185</v>
      </c>
      <c r="C6" s="313"/>
      <c r="D6" s="114"/>
      <c r="E6" s="292"/>
      <c r="F6" s="292"/>
      <c r="G6" s="292"/>
      <c r="H6" s="293"/>
    </row>
    <row r="7" spans="1:8" ht="18" customHeight="1">
      <c r="A7" s="113">
        <v>12</v>
      </c>
      <c r="B7" s="115" t="s">
        <v>186</v>
      </c>
      <c r="C7" s="116" t="s">
        <v>187</v>
      </c>
      <c r="D7" s="114"/>
      <c r="E7" s="292"/>
      <c r="F7" s="292"/>
      <c r="G7" s="292"/>
      <c r="H7" s="293"/>
    </row>
    <row r="8" spans="1:8" ht="18" customHeight="1">
      <c r="A8" s="113">
        <v>12</v>
      </c>
      <c r="B8" s="313" t="s">
        <v>188</v>
      </c>
      <c r="C8" s="313"/>
      <c r="D8" s="114"/>
      <c r="E8" s="292"/>
      <c r="F8" s="292"/>
      <c r="G8" s="292"/>
      <c r="H8" s="293"/>
    </row>
    <row r="9" spans="1:8" ht="18" customHeight="1">
      <c r="A9" s="113">
        <v>12</v>
      </c>
      <c r="B9" s="313" t="s">
        <v>188</v>
      </c>
      <c r="C9" s="313"/>
      <c r="D9" s="114"/>
      <c r="E9" s="292"/>
      <c r="F9" s="292"/>
      <c r="G9" s="292"/>
      <c r="H9" s="293"/>
    </row>
    <row r="10" spans="1:8" ht="18" customHeight="1" thickBot="1">
      <c r="A10" s="117"/>
      <c r="B10" s="314" t="s">
        <v>189</v>
      </c>
      <c r="C10" s="314"/>
      <c r="D10" s="118"/>
      <c r="E10" s="315"/>
      <c r="F10" s="315"/>
      <c r="G10" s="315"/>
      <c r="H10" s="316"/>
    </row>
    <row r="11" spans="1:8" ht="18" customHeight="1">
      <c r="A11" s="297" t="s">
        <v>190</v>
      </c>
      <c r="B11" s="298"/>
      <c r="C11" s="298"/>
      <c r="D11" s="298"/>
      <c r="E11" s="298"/>
      <c r="F11" s="299"/>
      <c r="G11" s="300"/>
      <c r="H11" s="301"/>
    </row>
    <row r="12" spans="1:8" ht="18" customHeight="1">
      <c r="A12" s="113"/>
      <c r="B12" s="312" t="s">
        <v>191</v>
      </c>
      <c r="C12" s="312"/>
      <c r="D12" s="114"/>
      <c r="E12" s="292"/>
      <c r="F12" s="292"/>
      <c r="G12" s="292"/>
      <c r="H12" s="293"/>
    </row>
    <row r="13" spans="1:8" ht="18" customHeight="1">
      <c r="A13" s="113">
        <v>1</v>
      </c>
      <c r="B13" s="313" t="s">
        <v>189</v>
      </c>
      <c r="C13" s="313"/>
      <c r="D13" s="114"/>
      <c r="E13" s="292"/>
      <c r="F13" s="292"/>
      <c r="G13" s="292"/>
      <c r="H13" s="293"/>
    </row>
    <row r="14" spans="1:8" ht="18" customHeight="1" thickBot="1">
      <c r="A14" s="113">
        <v>1</v>
      </c>
      <c r="B14" s="313" t="s">
        <v>189</v>
      </c>
      <c r="C14" s="313"/>
      <c r="D14" s="114"/>
      <c r="E14" s="292"/>
      <c r="F14" s="292"/>
      <c r="G14" s="292"/>
      <c r="H14" s="293"/>
    </row>
    <row r="15" spans="1:8" ht="18" customHeight="1" thickBot="1">
      <c r="A15" s="297" t="s">
        <v>192</v>
      </c>
      <c r="B15" s="298"/>
      <c r="C15" s="298"/>
      <c r="D15" s="298"/>
      <c r="E15" s="298"/>
      <c r="F15" s="299"/>
      <c r="G15" s="300"/>
      <c r="H15" s="301"/>
    </row>
    <row r="16" spans="1:8" ht="21.75" customHeight="1" thickBot="1">
      <c r="A16" s="284" t="s">
        <v>193</v>
      </c>
      <c r="B16" s="285"/>
      <c r="C16" s="285"/>
      <c r="D16" s="285"/>
      <c r="E16" s="285"/>
      <c r="F16" s="286"/>
      <c r="G16" s="287"/>
      <c r="H16" s="288"/>
    </row>
    <row r="17" spans="1:8" ht="18" customHeight="1">
      <c r="A17" s="302" t="s">
        <v>194</v>
      </c>
      <c r="B17" s="303"/>
      <c r="C17" s="304"/>
      <c r="D17" s="119" t="s">
        <v>29</v>
      </c>
      <c r="E17" s="310"/>
      <c r="F17" s="311"/>
      <c r="G17" s="305"/>
      <c r="H17" s="306"/>
    </row>
    <row r="18" spans="1:8" ht="18" customHeight="1">
      <c r="A18" s="289" t="s">
        <v>195</v>
      </c>
      <c r="B18" s="290"/>
      <c r="C18" s="291"/>
      <c r="D18" s="114"/>
      <c r="E18" s="292"/>
      <c r="F18" s="292"/>
      <c r="G18" s="292"/>
      <c r="H18" s="293"/>
    </row>
    <row r="19" spans="1:8" ht="18" customHeight="1">
      <c r="A19" s="289" t="s">
        <v>196</v>
      </c>
      <c r="B19" s="290"/>
      <c r="C19" s="291"/>
      <c r="D19" s="114"/>
      <c r="E19" s="292"/>
      <c r="F19" s="292"/>
      <c r="G19" s="292"/>
      <c r="H19" s="293"/>
    </row>
    <row r="20" spans="1:8" ht="18" customHeight="1">
      <c r="A20" s="289" t="s">
        <v>197</v>
      </c>
      <c r="B20" s="290"/>
      <c r="C20" s="291"/>
      <c r="D20" s="114"/>
      <c r="E20" s="292"/>
      <c r="F20" s="292"/>
      <c r="G20" s="292"/>
      <c r="H20" s="293"/>
    </row>
    <row r="21" spans="1:8" ht="18" customHeight="1" thickBot="1">
      <c r="A21" s="294" t="s">
        <v>189</v>
      </c>
      <c r="B21" s="295"/>
      <c r="C21" s="296"/>
      <c r="D21" s="114"/>
      <c r="E21" s="292"/>
      <c r="F21" s="292"/>
      <c r="G21" s="292"/>
      <c r="H21" s="293"/>
    </row>
    <row r="22" spans="1:8" ht="18" customHeight="1" thickBot="1">
      <c r="A22" s="307" t="s">
        <v>198</v>
      </c>
      <c r="B22" s="308"/>
      <c r="C22" s="308"/>
      <c r="D22" s="308"/>
      <c r="E22" s="308"/>
      <c r="F22" s="309"/>
      <c r="G22" s="287"/>
      <c r="H22" s="288"/>
    </row>
    <row r="23" spans="1:8" ht="18" customHeight="1">
      <c r="A23" s="302" t="s">
        <v>199</v>
      </c>
      <c r="B23" s="303"/>
      <c r="C23" s="304"/>
      <c r="D23" s="119" t="s">
        <v>29</v>
      </c>
      <c r="E23" s="305"/>
      <c r="F23" s="305"/>
      <c r="G23" s="305"/>
      <c r="H23" s="306"/>
    </row>
    <row r="24" spans="1:8" ht="18" customHeight="1">
      <c r="A24" s="289" t="s">
        <v>200</v>
      </c>
      <c r="B24" s="290"/>
      <c r="C24" s="291"/>
      <c r="D24" s="114"/>
      <c r="E24" s="292"/>
      <c r="F24" s="292"/>
      <c r="G24" s="292"/>
      <c r="H24" s="293"/>
    </row>
    <row r="25" spans="1:8" ht="18" customHeight="1">
      <c r="A25" s="289"/>
      <c r="B25" s="290"/>
      <c r="C25" s="291"/>
      <c r="D25" s="114"/>
      <c r="E25" s="292"/>
      <c r="F25" s="292"/>
      <c r="G25" s="292"/>
      <c r="H25" s="293"/>
    </row>
    <row r="26" spans="1:8" ht="18" customHeight="1" thickBot="1">
      <c r="A26" s="294" t="s">
        <v>78</v>
      </c>
      <c r="B26" s="295"/>
      <c r="C26" s="296"/>
      <c r="D26" s="114"/>
      <c r="E26" s="292"/>
      <c r="F26" s="292"/>
      <c r="G26" s="292"/>
      <c r="H26" s="293"/>
    </row>
    <row r="27" spans="1:8" ht="18" customHeight="1" thickBot="1">
      <c r="A27" s="297" t="s">
        <v>201</v>
      </c>
      <c r="B27" s="298"/>
      <c r="C27" s="298"/>
      <c r="D27" s="298"/>
      <c r="E27" s="298"/>
      <c r="F27" s="299"/>
      <c r="G27" s="300"/>
      <c r="H27" s="301"/>
    </row>
    <row r="28" spans="1:8" ht="18" customHeight="1" thickBot="1">
      <c r="A28" s="284" t="s">
        <v>202</v>
      </c>
      <c r="B28" s="285"/>
      <c r="C28" s="285"/>
      <c r="D28" s="285"/>
      <c r="E28" s="285"/>
      <c r="F28" s="286"/>
      <c r="G28" s="287"/>
      <c r="H28" s="288"/>
    </row>
    <row r="29" spans="1:8" ht="18" customHeight="1">
      <c r="A29" s="277" t="s">
        <v>203</v>
      </c>
      <c r="B29" s="278"/>
      <c r="C29" s="278"/>
      <c r="D29" s="278"/>
      <c r="E29" s="278"/>
      <c r="F29" s="279"/>
      <c r="G29" s="280"/>
      <c r="H29" s="281"/>
    </row>
    <row r="30" spans="1:8" ht="18" customHeight="1">
      <c r="A30" s="261" t="s">
        <v>204</v>
      </c>
      <c r="B30" s="262"/>
      <c r="C30" s="262"/>
      <c r="D30" s="262"/>
      <c r="E30" s="262"/>
      <c r="F30" s="263"/>
      <c r="G30" s="282"/>
      <c r="H30" s="283"/>
    </row>
    <row r="31" spans="1:8" ht="18" customHeight="1">
      <c r="A31" s="261" t="s">
        <v>205</v>
      </c>
      <c r="B31" s="262"/>
      <c r="C31" s="262"/>
      <c r="D31" s="262"/>
      <c r="E31" s="262"/>
      <c r="F31" s="263"/>
      <c r="G31" s="282"/>
      <c r="H31" s="283"/>
    </row>
    <row r="32" spans="1:8" ht="18" customHeight="1" thickBot="1">
      <c r="A32" s="271" t="s">
        <v>310</v>
      </c>
      <c r="B32" s="272"/>
      <c r="C32" s="272"/>
      <c r="D32" s="272"/>
      <c r="E32" s="272"/>
      <c r="F32" s="273"/>
      <c r="G32" s="269"/>
      <c r="H32" s="270"/>
    </row>
    <row r="33" spans="1:8" ht="15.75" thickBot="1"/>
    <row r="34" spans="1:8" ht="15.75" customHeight="1" thickBot="1">
      <c r="A34" s="274" t="s">
        <v>206</v>
      </c>
      <c r="B34" s="275"/>
      <c r="C34" s="275"/>
      <c r="D34" s="275"/>
      <c r="E34" s="275"/>
      <c r="F34" s="275"/>
      <c r="G34" s="275"/>
      <c r="H34" s="276"/>
    </row>
    <row r="35" spans="1:8" ht="15" customHeight="1">
      <c r="A35" s="261" t="s">
        <v>207</v>
      </c>
      <c r="B35" s="262"/>
      <c r="C35" s="262"/>
      <c r="D35" s="262"/>
      <c r="E35" s="262"/>
      <c r="F35" s="263"/>
      <c r="G35" s="264"/>
      <c r="H35" s="265"/>
    </row>
    <row r="36" spans="1:8" ht="15" customHeight="1">
      <c r="A36" s="261" t="s">
        <v>208</v>
      </c>
      <c r="B36" s="262"/>
      <c r="C36" s="262"/>
      <c r="D36" s="262"/>
      <c r="E36" s="262"/>
      <c r="F36" s="263"/>
      <c r="G36" s="264"/>
      <c r="H36" s="265"/>
    </row>
    <row r="37" spans="1:8" ht="15" customHeight="1">
      <c r="A37" s="261" t="s">
        <v>311</v>
      </c>
      <c r="B37" s="262"/>
      <c r="C37" s="262"/>
      <c r="D37" s="262"/>
      <c r="E37" s="262"/>
      <c r="F37" s="263"/>
      <c r="G37" s="264"/>
      <c r="H37" s="265"/>
    </row>
    <row r="38" spans="1:8" ht="15.75" customHeight="1" thickBot="1">
      <c r="A38" s="266" t="s">
        <v>312</v>
      </c>
      <c r="B38" s="267"/>
      <c r="C38" s="267"/>
      <c r="D38" s="267"/>
      <c r="E38" s="267"/>
      <c r="F38" s="268"/>
      <c r="G38" s="269"/>
      <c r="H38" s="270"/>
    </row>
  </sheetData>
  <mergeCells count="91">
    <mergeCell ref="A1:B1"/>
    <mergeCell ref="C1:F1"/>
    <mergeCell ref="G1:H1"/>
    <mergeCell ref="A2:B2"/>
    <mergeCell ref="C2:D2"/>
    <mergeCell ref="G2:H2"/>
    <mergeCell ref="B8:C8"/>
    <mergeCell ref="E8:F8"/>
    <mergeCell ref="G8:H8"/>
    <mergeCell ref="A3:H3"/>
    <mergeCell ref="A4:A5"/>
    <mergeCell ref="B4:C5"/>
    <mergeCell ref="D4:D5"/>
    <mergeCell ref="E4:F5"/>
    <mergeCell ref="G4:H5"/>
    <mergeCell ref="B6:C6"/>
    <mergeCell ref="E6:F6"/>
    <mergeCell ref="G6:H6"/>
    <mergeCell ref="E7:F7"/>
    <mergeCell ref="G7:H7"/>
    <mergeCell ref="B9:C9"/>
    <mergeCell ref="E9:F9"/>
    <mergeCell ref="G9:H9"/>
    <mergeCell ref="B10:C10"/>
    <mergeCell ref="E10:F10"/>
    <mergeCell ref="G10:H10"/>
    <mergeCell ref="A16:F16"/>
    <mergeCell ref="G16:H16"/>
    <mergeCell ref="A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A15:F15"/>
    <mergeCell ref="G15:H15"/>
    <mergeCell ref="A17:C17"/>
    <mergeCell ref="E17:F17"/>
    <mergeCell ref="G17:H17"/>
    <mergeCell ref="A18:C18"/>
    <mergeCell ref="E18:F18"/>
    <mergeCell ref="G18:H18"/>
    <mergeCell ref="A23:C23"/>
    <mergeCell ref="E23:F23"/>
    <mergeCell ref="G23:H23"/>
    <mergeCell ref="A19:C19"/>
    <mergeCell ref="E19:F19"/>
    <mergeCell ref="G19:H19"/>
    <mergeCell ref="A20:C20"/>
    <mergeCell ref="E20:F20"/>
    <mergeCell ref="G20:H20"/>
    <mergeCell ref="A21:C21"/>
    <mergeCell ref="E21:F21"/>
    <mergeCell ref="G21:H21"/>
    <mergeCell ref="A22:F22"/>
    <mergeCell ref="G22:H22"/>
    <mergeCell ref="A28:F28"/>
    <mergeCell ref="G28:H28"/>
    <mergeCell ref="A24:C24"/>
    <mergeCell ref="E24:F24"/>
    <mergeCell ref="G24:H24"/>
    <mergeCell ref="A25:C25"/>
    <mergeCell ref="E25:F25"/>
    <mergeCell ref="G25:H25"/>
    <mergeCell ref="A26:C26"/>
    <mergeCell ref="E26:F26"/>
    <mergeCell ref="G26:H26"/>
    <mergeCell ref="A27:F27"/>
    <mergeCell ref="G27:H27"/>
    <mergeCell ref="A29:F29"/>
    <mergeCell ref="G29:H29"/>
    <mergeCell ref="A30:F30"/>
    <mergeCell ref="G30:H30"/>
    <mergeCell ref="A31:F31"/>
    <mergeCell ref="G31:H31"/>
    <mergeCell ref="A37:F37"/>
    <mergeCell ref="G37:H37"/>
    <mergeCell ref="A38:F38"/>
    <mergeCell ref="G38:H38"/>
    <mergeCell ref="A32:F32"/>
    <mergeCell ref="G32:H32"/>
    <mergeCell ref="A34:H34"/>
    <mergeCell ref="A35:F35"/>
    <mergeCell ref="G35:H35"/>
    <mergeCell ref="A36:F36"/>
    <mergeCell ref="G36:H36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CEE2-924B-474D-8F6A-C49A4B85ACE0}">
  <dimension ref="A1:M30"/>
  <sheetViews>
    <sheetView view="pageBreakPreview" topLeftCell="A12" zoomScale="85" zoomScaleNormal="115" zoomScaleSheetLayoutView="85" workbookViewId="0">
      <selection activeCell="A26" sqref="A26:B26"/>
    </sheetView>
  </sheetViews>
  <sheetFormatPr defaultColWidth="9.140625" defaultRowHeight="15"/>
  <cols>
    <col min="1" max="1" width="19.85546875" style="1" customWidth="1"/>
    <col min="2" max="2" width="11" style="1" customWidth="1"/>
    <col min="3" max="3" width="19.28515625" style="1" customWidth="1"/>
    <col min="4" max="4" width="7.85546875" style="1" customWidth="1"/>
    <col min="5" max="5" width="12" style="1" customWidth="1"/>
    <col min="6" max="6" width="9.28515625" style="1" customWidth="1"/>
    <col min="7" max="7" width="19.5703125" style="1" customWidth="1"/>
    <col min="8" max="16384" width="9.140625" style="1"/>
  </cols>
  <sheetData>
    <row r="1" spans="1:13" ht="36.75" customHeight="1">
      <c r="A1" s="121" t="s">
        <v>209</v>
      </c>
      <c r="B1" s="375" t="s">
        <v>210</v>
      </c>
      <c r="C1" s="376"/>
      <c r="D1" s="376"/>
      <c r="E1" s="377"/>
      <c r="F1" s="328" t="s">
        <v>175</v>
      </c>
      <c r="G1" s="329"/>
    </row>
    <row r="2" spans="1:13" ht="30" customHeight="1">
      <c r="A2" s="122" t="s">
        <v>211</v>
      </c>
      <c r="B2" s="332" t="s">
        <v>177</v>
      </c>
      <c r="C2" s="333"/>
      <c r="D2" s="111" t="s">
        <v>178</v>
      </c>
      <c r="E2" s="112" t="s">
        <v>179</v>
      </c>
      <c r="F2" s="344" t="s">
        <v>212</v>
      </c>
      <c r="G2" s="351"/>
    </row>
    <row r="3" spans="1:13" ht="5.25" customHeight="1">
      <c r="A3" s="378"/>
      <c r="B3" s="379"/>
      <c r="C3" s="379"/>
      <c r="D3" s="379"/>
      <c r="E3" s="379"/>
      <c r="F3" s="379"/>
      <c r="G3" s="380"/>
    </row>
    <row r="4" spans="1:13" ht="21" customHeight="1">
      <c r="A4" s="345" t="s">
        <v>213</v>
      </c>
      <c r="B4" s="346"/>
      <c r="C4" s="346"/>
      <c r="D4" s="346"/>
      <c r="E4" s="346"/>
      <c r="F4" s="346"/>
      <c r="G4" s="372"/>
    </row>
    <row r="5" spans="1:13" ht="17.100000000000001" customHeight="1">
      <c r="A5" s="343" t="s">
        <v>214</v>
      </c>
      <c r="B5" s="344"/>
      <c r="C5" s="344"/>
      <c r="D5" s="344"/>
      <c r="E5" s="344"/>
      <c r="F5" s="344"/>
      <c r="G5" s="351"/>
    </row>
    <row r="6" spans="1:13" ht="17.100000000000001" customHeight="1">
      <c r="A6" s="343" t="s">
        <v>215</v>
      </c>
      <c r="B6" s="344"/>
      <c r="C6" s="344"/>
      <c r="D6" s="344"/>
      <c r="E6" s="344"/>
      <c r="F6" s="344"/>
      <c r="G6" s="351"/>
    </row>
    <row r="7" spans="1:13" ht="17.100000000000001" customHeight="1">
      <c r="A7" s="343" t="s">
        <v>216</v>
      </c>
      <c r="B7" s="344"/>
      <c r="C7" s="344"/>
      <c r="D7" s="344"/>
      <c r="E7" s="344"/>
      <c r="F7" s="344"/>
      <c r="G7" s="351"/>
    </row>
    <row r="8" spans="1:13" ht="5.25" customHeight="1">
      <c r="A8" s="368"/>
      <c r="B8" s="369"/>
      <c r="C8" s="369"/>
      <c r="D8" s="369"/>
      <c r="E8" s="369"/>
      <c r="F8" s="369"/>
      <c r="G8" s="370"/>
    </row>
    <row r="9" spans="1:13" ht="21" customHeight="1">
      <c r="A9" s="371" t="s">
        <v>217</v>
      </c>
      <c r="B9" s="346"/>
      <c r="C9" s="346"/>
      <c r="D9" s="346"/>
      <c r="E9" s="346"/>
      <c r="F9" s="346"/>
      <c r="G9" s="372"/>
    </row>
    <row r="10" spans="1:13" ht="17.100000000000001" customHeight="1">
      <c r="A10" s="343" t="s">
        <v>253</v>
      </c>
      <c r="B10" s="344"/>
      <c r="C10" s="344"/>
      <c r="D10" s="344"/>
      <c r="E10" s="347" t="s">
        <v>218</v>
      </c>
      <c r="F10" s="347"/>
      <c r="G10" s="348"/>
      <c r="H10" s="120"/>
      <c r="I10" s="120"/>
      <c r="J10" s="120"/>
      <c r="K10" s="120"/>
      <c r="L10" s="120"/>
      <c r="M10" s="120"/>
    </row>
    <row r="11" spans="1:13" ht="17.100000000000001" customHeight="1">
      <c r="A11" s="343" t="s">
        <v>249</v>
      </c>
      <c r="B11" s="344"/>
      <c r="C11" s="344"/>
      <c r="D11" s="344"/>
      <c r="E11" s="347" t="s">
        <v>218</v>
      </c>
      <c r="F11" s="347"/>
      <c r="G11" s="348"/>
      <c r="H11" s="120"/>
      <c r="I11" s="120"/>
      <c r="J11" s="120"/>
      <c r="K11" s="120"/>
      <c r="L11" s="120"/>
      <c r="M11" s="120"/>
    </row>
    <row r="12" spans="1:13" ht="17.100000000000001" customHeight="1">
      <c r="A12" s="343" t="s">
        <v>250</v>
      </c>
      <c r="B12" s="344"/>
      <c r="C12" s="344"/>
      <c r="D12" s="344"/>
      <c r="E12" s="347" t="s">
        <v>218</v>
      </c>
      <c r="F12" s="347"/>
      <c r="G12" s="348"/>
      <c r="H12" s="120"/>
      <c r="I12" s="120"/>
      <c r="J12" s="120"/>
      <c r="K12" s="120"/>
      <c r="L12" s="120"/>
      <c r="M12" s="120"/>
    </row>
    <row r="13" spans="1:13" ht="17.100000000000001" customHeight="1">
      <c r="A13" s="343" t="s">
        <v>251</v>
      </c>
      <c r="B13" s="344"/>
      <c r="C13" s="344"/>
      <c r="D13" s="344"/>
      <c r="E13" s="347" t="s">
        <v>218</v>
      </c>
      <c r="F13" s="347"/>
      <c r="G13" s="348"/>
      <c r="H13" s="120"/>
      <c r="I13" s="120"/>
      <c r="J13" s="120"/>
      <c r="K13" s="120"/>
      <c r="L13" s="120"/>
      <c r="M13" s="120"/>
    </row>
    <row r="14" spans="1:13" ht="17.100000000000001" customHeight="1">
      <c r="A14" s="345" t="s">
        <v>252</v>
      </c>
      <c r="B14" s="346"/>
      <c r="C14" s="346"/>
      <c r="D14" s="346"/>
      <c r="E14" s="373" t="s">
        <v>218</v>
      </c>
      <c r="F14" s="373"/>
      <c r="G14" s="374"/>
      <c r="H14" s="120"/>
      <c r="I14" s="120"/>
      <c r="J14" s="120"/>
      <c r="K14" s="120"/>
      <c r="L14" s="120"/>
      <c r="M14" s="120"/>
    </row>
    <row r="15" spans="1:13" ht="17.100000000000001" customHeight="1">
      <c r="A15" s="343" t="s">
        <v>219</v>
      </c>
      <c r="B15" s="344"/>
      <c r="C15" s="344"/>
      <c r="D15" s="344"/>
      <c r="E15" s="347" t="s">
        <v>29</v>
      </c>
      <c r="F15" s="347"/>
      <c r="G15" s="348"/>
    </row>
    <row r="16" spans="1:13" ht="17.100000000000001" customHeight="1">
      <c r="A16" s="343" t="s">
        <v>220</v>
      </c>
      <c r="B16" s="344"/>
      <c r="C16" s="344"/>
      <c r="D16" s="344"/>
      <c r="E16" s="347" t="s">
        <v>221</v>
      </c>
      <c r="F16" s="347"/>
      <c r="G16" s="348"/>
    </row>
    <row r="17" spans="1:8" ht="17.100000000000001" customHeight="1">
      <c r="A17" s="363" t="s">
        <v>222</v>
      </c>
      <c r="B17" s="364"/>
      <c r="C17" s="364"/>
      <c r="D17" s="364"/>
      <c r="E17" s="365"/>
      <c r="F17" s="366"/>
      <c r="G17" s="367"/>
    </row>
    <row r="18" spans="1:8" ht="17.100000000000001" customHeight="1">
      <c r="A18" s="363" t="s">
        <v>223</v>
      </c>
      <c r="B18" s="364"/>
      <c r="C18" s="364"/>
      <c r="D18" s="364"/>
      <c r="E18" s="365"/>
      <c r="F18" s="366"/>
      <c r="G18" s="367"/>
    </row>
    <row r="19" spans="1:8" ht="30" customHeight="1">
      <c r="A19" s="349" t="s">
        <v>224</v>
      </c>
      <c r="B19" s="350"/>
      <c r="C19" s="350"/>
      <c r="D19" s="350"/>
      <c r="E19" s="344"/>
      <c r="F19" s="344"/>
      <c r="G19" s="351"/>
    </row>
    <row r="20" spans="1:8" ht="5.25" customHeight="1">
      <c r="A20" s="352"/>
      <c r="B20" s="353"/>
      <c r="C20" s="353"/>
      <c r="D20" s="353"/>
      <c r="E20" s="354"/>
      <c r="F20" s="354"/>
      <c r="G20" s="355"/>
    </row>
    <row r="21" spans="1:8" ht="21" customHeight="1">
      <c r="A21" s="356" t="s">
        <v>225</v>
      </c>
      <c r="B21" s="357"/>
      <c r="C21" s="357"/>
      <c r="D21" s="357"/>
      <c r="E21" s="358"/>
      <c r="F21" s="358"/>
      <c r="G21" s="359"/>
    </row>
    <row r="22" spans="1:8" ht="18.95" customHeight="1">
      <c r="A22" s="336" t="s">
        <v>226</v>
      </c>
      <c r="B22" s="337"/>
      <c r="C22" s="123"/>
      <c r="D22" s="124"/>
      <c r="E22" s="360" t="s">
        <v>40</v>
      </c>
      <c r="F22" s="361"/>
      <c r="G22" s="362"/>
    </row>
    <row r="23" spans="1:8" ht="18.95" customHeight="1">
      <c r="A23" s="336" t="s">
        <v>227</v>
      </c>
      <c r="B23" s="337"/>
      <c r="C23" s="123"/>
      <c r="D23" s="124"/>
      <c r="E23" s="338" t="s">
        <v>40</v>
      </c>
      <c r="F23" s="339"/>
      <c r="G23" s="340"/>
    </row>
    <row r="24" spans="1:8" ht="18.95" customHeight="1">
      <c r="A24" s="336" t="s">
        <v>228</v>
      </c>
      <c r="B24" s="337"/>
      <c r="C24" s="123"/>
      <c r="D24" s="124"/>
      <c r="E24" s="338" t="s">
        <v>150</v>
      </c>
      <c r="F24" s="339"/>
      <c r="G24" s="340"/>
    </row>
    <row r="25" spans="1:8" ht="18.95" customHeight="1">
      <c r="A25" s="336" t="s">
        <v>229</v>
      </c>
      <c r="B25" s="337"/>
      <c r="C25" s="123"/>
      <c r="D25" s="124"/>
      <c r="E25" s="338" t="s">
        <v>40</v>
      </c>
      <c r="F25" s="339"/>
      <c r="G25" s="340"/>
    </row>
    <row r="26" spans="1:8" ht="18.95" customHeight="1" thickBot="1">
      <c r="A26" s="336" t="s">
        <v>230</v>
      </c>
      <c r="B26" s="337"/>
      <c r="C26" s="123"/>
      <c r="D26" s="124"/>
      <c r="E26" s="338" t="s">
        <v>231</v>
      </c>
      <c r="F26" s="339"/>
      <c r="G26" s="340"/>
    </row>
    <row r="27" spans="1:8" ht="30" customHeight="1">
      <c r="A27" s="341" t="s">
        <v>232</v>
      </c>
      <c r="B27" s="341"/>
      <c r="C27" s="341"/>
      <c r="D27" s="341"/>
      <c r="E27" s="341"/>
      <c r="F27" s="341"/>
      <c r="G27" s="341"/>
      <c r="H27" s="52"/>
    </row>
    <row r="28" spans="1:8" ht="30.75" customHeight="1">
      <c r="A28" s="342" t="s">
        <v>233</v>
      </c>
      <c r="B28" s="342"/>
      <c r="C28" s="342"/>
      <c r="D28" s="342"/>
      <c r="E28" s="342"/>
      <c r="F28" s="342"/>
      <c r="G28" s="342"/>
      <c r="H28" s="52"/>
    </row>
    <row r="29" spans="1:8">
      <c r="A29" s="125"/>
      <c r="B29" s="52"/>
      <c r="C29" s="52"/>
      <c r="D29" s="52"/>
      <c r="E29" s="52"/>
      <c r="F29" s="52"/>
      <c r="G29" s="52"/>
      <c r="H29" s="52"/>
    </row>
    <row r="30" spans="1:8">
      <c r="A30" s="52"/>
      <c r="B30" s="52"/>
      <c r="C30" s="52"/>
      <c r="D30" s="52"/>
      <c r="E30" s="52"/>
      <c r="F30" s="52"/>
      <c r="G30" s="52"/>
      <c r="H30" s="52"/>
    </row>
  </sheetData>
  <mergeCells count="48">
    <mergeCell ref="A4:G4"/>
    <mergeCell ref="B1:E1"/>
    <mergeCell ref="F1:G1"/>
    <mergeCell ref="B2:C2"/>
    <mergeCell ref="F2:G2"/>
    <mergeCell ref="A3:G3"/>
    <mergeCell ref="A5:D5"/>
    <mergeCell ref="E5:G5"/>
    <mergeCell ref="A6:D6"/>
    <mergeCell ref="E6:G6"/>
    <mergeCell ref="A7:D7"/>
    <mergeCell ref="E7:G7"/>
    <mergeCell ref="A8:G8"/>
    <mergeCell ref="A9:G9"/>
    <mergeCell ref="A10:D10"/>
    <mergeCell ref="E10:G10"/>
    <mergeCell ref="A15:D15"/>
    <mergeCell ref="E15:G15"/>
    <mergeCell ref="E12:G12"/>
    <mergeCell ref="E13:G13"/>
    <mergeCell ref="E14:G14"/>
    <mergeCell ref="A16:D16"/>
    <mergeCell ref="E16:G16"/>
    <mergeCell ref="A17:D17"/>
    <mergeCell ref="E17:G17"/>
    <mergeCell ref="A18:D18"/>
    <mergeCell ref="E18:G18"/>
    <mergeCell ref="E19:G19"/>
    <mergeCell ref="A20:G20"/>
    <mergeCell ref="A21:G21"/>
    <mergeCell ref="A22:B22"/>
    <mergeCell ref="E22:G22"/>
    <mergeCell ref="A26:B26"/>
    <mergeCell ref="E26:G26"/>
    <mergeCell ref="A27:G27"/>
    <mergeCell ref="A28:G28"/>
    <mergeCell ref="A11:D11"/>
    <mergeCell ref="A12:D12"/>
    <mergeCell ref="A13:D13"/>
    <mergeCell ref="A14:D14"/>
    <mergeCell ref="E11:G11"/>
    <mergeCell ref="A23:B23"/>
    <mergeCell ref="E23:G23"/>
    <mergeCell ref="A24:B24"/>
    <mergeCell ref="E24:G24"/>
    <mergeCell ref="A25:B25"/>
    <mergeCell ref="E25:G25"/>
    <mergeCell ref="A19:D19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7</vt:i4>
      </vt:variant>
    </vt:vector>
  </HeadingPairs>
  <TitlesOfParts>
    <vt:vector size="19" baseType="lpstr">
      <vt:lpstr>Portada A4</vt:lpstr>
      <vt:lpstr>Portada A5</vt:lpstr>
      <vt:lpstr>Instruccions A4</vt:lpstr>
      <vt:lpstr>Instruccions A5</vt:lpstr>
      <vt:lpstr>TAULA NV A4+A5</vt:lpstr>
      <vt:lpstr>Quadre_Servei</vt:lpstr>
      <vt:lpstr>A4_MAT_CONT</vt:lpstr>
      <vt:lpstr>A5_PER</vt:lpstr>
      <vt:lpstr>A5_MAT</vt:lpstr>
      <vt:lpstr>A5_MAT_INV</vt:lpstr>
      <vt:lpstr>A5_COM</vt:lpstr>
      <vt:lpstr>A5_LIC</vt:lpstr>
      <vt:lpstr>A5_MAT!Àrea_d'impressió</vt:lpstr>
      <vt:lpstr>A5_PER!Àrea_d'impressió</vt:lpstr>
      <vt:lpstr>'Instruccions A4'!Àrea_d'impressió</vt:lpstr>
      <vt:lpstr>'Instruccions A5'!Àrea_d'impressió</vt:lpstr>
      <vt:lpstr>'Portada A4'!Àrea_d'impressió</vt:lpstr>
      <vt:lpstr>'Portada A5'!Àrea_d'impressió</vt:lpstr>
      <vt:lpstr>'TAULA NV A4+A5'!Àrea_d'impressió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Carmona</dc:creator>
  <cp:lastModifiedBy>Aurora Vilamala</cp:lastModifiedBy>
  <cp:lastPrinted>2024-08-11T15:20:42Z</cp:lastPrinted>
  <dcterms:created xsi:type="dcterms:W3CDTF">2019-06-07T09:27:43Z</dcterms:created>
  <dcterms:modified xsi:type="dcterms:W3CDTF">2025-03-24T09:22:56Z</dcterms:modified>
</cp:coreProperties>
</file>