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GENERIC\01 LICITACIONS\02 PCAP\006-2025-1408 PFI\"/>
    </mc:Choice>
  </mc:AlternateContent>
  <xr:revisionPtr revIDLastSave="0" documentId="13_ncr:1_{F8C2E786-5490-40F7-ACD2-A06CF53255D7}" xr6:coauthVersionLast="36" xr6:coauthVersionMax="36" xr10:uidLastSave="{00000000-0000-0000-0000-000000000000}"/>
  <bookViews>
    <workbookView xWindow="0" yWindow="0" windowWidth="19200" windowHeight="11085" xr2:uid="{FCB87C75-1DE6-4A07-8343-3A3D40517697}"/>
  </bookViews>
  <sheets>
    <sheet name="Costos Lot 1 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G10" i="1" s="1"/>
  <c r="G11" i="1" l="1"/>
  <c r="D9" i="1"/>
  <c r="D10" i="1" s="1"/>
  <c r="G12" i="1" l="1"/>
  <c r="G13" i="1" s="1"/>
  <c r="D11" i="1"/>
  <c r="D12" i="1" s="1"/>
  <c r="G14" i="1" l="1"/>
  <c r="G16" i="1" s="1"/>
  <c r="G17" i="1" s="1"/>
  <c r="D13" i="1"/>
  <c r="D14" i="1" s="1"/>
  <c r="D16" i="1" s="1"/>
  <c r="G18" i="1" l="1"/>
  <c r="G19" i="1" s="1"/>
  <c r="D18" i="1"/>
  <c r="D17" i="1"/>
  <c r="D19" i="1" s="1"/>
</calcChain>
</file>

<file path=xl/sharedStrings.xml><?xml version="1.0" encoding="utf-8"?>
<sst xmlns="http://schemas.openxmlformats.org/spreadsheetml/2006/main" count="44" uniqueCount="20">
  <si>
    <t>Salari brut</t>
  </si>
  <si>
    <t>€</t>
  </si>
  <si>
    <t xml:space="preserve"> SS empresa</t>
  </si>
  <si>
    <t>Cost empresa</t>
  </si>
  <si>
    <t>Absentisme</t>
  </si>
  <si>
    <t>Despeses generals</t>
  </si>
  <si>
    <t>Benefici Industrial</t>
  </si>
  <si>
    <t xml:space="preserve">Total </t>
  </si>
  <si>
    <t xml:space="preserve">Hores lectives anuals </t>
  </si>
  <si>
    <t>hores</t>
  </si>
  <si>
    <t>Preu Hora</t>
  </si>
  <si>
    <t>Hores de docència contractades</t>
  </si>
  <si>
    <t xml:space="preserve">Hores de presparació </t>
  </si>
  <si>
    <t>Total Lot 1</t>
  </si>
  <si>
    <t>Lot 1 - HT06 Auxiliar de Serveis de restauració i cuina 730h.</t>
  </si>
  <si>
    <t>Exp. 6/2025/1408</t>
  </si>
  <si>
    <t>Licitació</t>
  </si>
  <si>
    <t>Oferta</t>
  </si>
  <si>
    <t>S'ha d'omplir les caselles de color blau:</t>
  </si>
  <si>
    <t>Benefici 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</si>
</sst>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10"/>
      <color theme="1"/>
      <name val="Calibri"/>
      <family val="2"/>
      <scheme val="minor"/>
    </font>
    <font>
      <sz val="10"/>
      <color theme="1"/>
      <name val="Verdsana"/>
    </font>
    <font>
      <b/>
      <sz val="10"/>
      <color theme="1"/>
      <name val="Verdsana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" fontId="4" fillId="2" borderId="1" xfId="0" applyNumberFormat="1" applyFont="1" applyFill="1" applyBorder="1" applyAlignment="1" applyProtection="1">
      <alignment vertical="center" wrapText="1"/>
      <protection locked="0"/>
    </xf>
    <xf numFmtId="9" fontId="4" fillId="2" borderId="7" xfId="0" applyNumberFormat="1" applyFont="1" applyFill="1" applyBorder="1" applyAlignment="1" applyProtection="1">
      <alignment vertical="center" wrapText="1"/>
      <protection locked="0"/>
    </xf>
    <xf numFmtId="0" fontId="4" fillId="0" borderId="2" xfId="0" applyFont="1" applyFill="1" applyBorder="1" applyAlignment="1" applyProtection="1">
      <alignment vertical="center" wrapText="1"/>
    </xf>
    <xf numFmtId="9" fontId="4" fillId="0" borderId="7" xfId="0" applyNumberFormat="1" applyFont="1" applyBorder="1" applyAlignment="1" applyProtection="1">
      <alignment vertical="center" wrapText="1"/>
    </xf>
    <xf numFmtId="4" fontId="4" fillId="0" borderId="1" xfId="0" applyNumberFormat="1" applyFont="1" applyBorder="1" applyAlignment="1" applyProtection="1">
      <alignment vertical="center" wrapText="1"/>
    </xf>
    <xf numFmtId="4" fontId="4" fillId="0" borderId="6" xfId="0" applyNumberFormat="1" applyFont="1" applyBorder="1" applyAlignment="1" applyProtection="1">
      <alignment horizontal="center" vertical="center" wrapText="1"/>
    </xf>
    <xf numFmtId="0" fontId="0" fillId="0" borderId="0" xfId="0" applyProtection="1"/>
    <xf numFmtId="3" fontId="4" fillId="0" borderId="7" xfId="0" applyNumberFormat="1" applyFont="1" applyBorder="1" applyAlignment="1" applyProtection="1">
      <alignment vertical="center" wrapText="1"/>
    </xf>
    <xf numFmtId="0" fontId="3" fillId="0" borderId="1" xfId="0" applyFont="1" applyBorder="1" applyProtection="1"/>
    <xf numFmtId="0" fontId="3" fillId="0" borderId="7" xfId="0" applyFont="1" applyBorder="1" applyProtection="1"/>
    <xf numFmtId="1" fontId="4" fillId="0" borderId="7" xfId="0" applyNumberFormat="1" applyFont="1" applyFill="1" applyBorder="1" applyAlignment="1" applyProtection="1">
      <alignment vertical="center" wrapText="1"/>
    </xf>
    <xf numFmtId="0" fontId="5" fillId="0" borderId="2" xfId="0" applyFont="1" applyFill="1" applyBorder="1" applyAlignment="1" applyProtection="1">
      <alignment vertical="center" wrapText="1"/>
    </xf>
    <xf numFmtId="0" fontId="3" fillId="0" borderId="8" xfId="0" applyFont="1" applyBorder="1" applyProtection="1"/>
    <xf numFmtId="4" fontId="5" fillId="0" borderId="9" xfId="0" applyNumberFormat="1" applyFont="1" applyBorder="1" applyAlignment="1" applyProtection="1">
      <alignment vertical="center" wrapText="1"/>
    </xf>
    <xf numFmtId="4" fontId="4" fillId="0" borderId="10" xfId="0" applyNumberFormat="1" applyFont="1" applyBorder="1" applyAlignment="1" applyProtection="1">
      <alignment horizontal="center" vertical="center" wrapText="1"/>
    </xf>
    <xf numFmtId="0" fontId="3" fillId="0" borderId="0" xfId="0" applyFont="1" applyProtection="1"/>
    <xf numFmtId="0" fontId="5" fillId="0" borderId="0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 applyProtection="1">
      <alignment vertical="center" wrapText="1"/>
    </xf>
    <xf numFmtId="0" fontId="4" fillId="0" borderId="2" xfId="0" applyFont="1" applyBorder="1" applyAlignment="1" applyProtection="1">
      <alignment vertical="center" wrapText="1"/>
    </xf>
    <xf numFmtId="10" fontId="4" fillId="0" borderId="7" xfId="0" applyNumberFormat="1" applyFont="1" applyBorder="1" applyAlignment="1" applyProtection="1">
      <alignment vertical="center" wrapText="1"/>
    </xf>
    <xf numFmtId="4" fontId="4" fillId="0" borderId="2" xfId="0" applyNumberFormat="1" applyFont="1" applyBorder="1" applyAlignment="1" applyProtection="1">
      <alignment horizontal="center" vertical="center" wrapText="1"/>
    </xf>
    <xf numFmtId="9" fontId="4" fillId="0" borderId="1" xfId="0" applyNumberFormat="1" applyFont="1" applyBorder="1" applyAlignment="1" applyProtection="1">
      <alignment vertical="center" wrapText="1"/>
    </xf>
    <xf numFmtId="0" fontId="1" fillId="0" borderId="0" xfId="0" applyFont="1" applyProtection="1"/>
    <xf numFmtId="0" fontId="2" fillId="0" borderId="0" xfId="0" applyFont="1" applyProtection="1"/>
    <xf numFmtId="0" fontId="1" fillId="0" borderId="0" xfId="0" applyFont="1" applyBorder="1" applyAlignment="1" applyProtection="1">
      <alignment horizontal="left" vertical="center" wrapText="1"/>
    </xf>
    <xf numFmtId="0" fontId="4" fillId="0" borderId="0" xfId="0" applyFont="1" applyBorder="1" applyAlignment="1" applyProtection="1">
      <alignment horizontal="center" vertical="top" wrapText="1"/>
    </xf>
    <xf numFmtId="9" fontId="5" fillId="0" borderId="3" xfId="0" applyNumberFormat="1" applyFont="1" applyBorder="1" applyAlignment="1" applyProtection="1">
      <alignment horizontal="center" vertical="center" wrapText="1"/>
    </xf>
    <xf numFmtId="9" fontId="5" fillId="0" borderId="4" xfId="0" applyNumberFormat="1" applyFont="1" applyBorder="1" applyAlignment="1" applyProtection="1">
      <alignment horizontal="center" vertical="center" wrapText="1"/>
    </xf>
    <xf numFmtId="9" fontId="5" fillId="0" borderId="5" xfId="0" applyNumberFormat="1" applyFont="1" applyBorder="1" applyAlignment="1" applyProtection="1">
      <alignment horizontal="center" vertical="center" wrapText="1"/>
    </xf>
    <xf numFmtId="0" fontId="6" fillId="0" borderId="3" xfId="0" applyFont="1" applyBorder="1" applyAlignment="1" applyProtection="1">
      <alignment horizontal="center"/>
    </xf>
    <xf numFmtId="0" fontId="6" fillId="0" borderId="4" xfId="0" applyFont="1" applyBorder="1" applyAlignment="1" applyProtection="1">
      <alignment horizontal="center"/>
    </xf>
    <xf numFmtId="0" fontId="6" fillId="0" borderId="5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E3557-7066-47A4-8E20-9050AC4285DE}">
  <dimension ref="B5:H24"/>
  <sheetViews>
    <sheetView tabSelected="1" workbookViewId="0">
      <selection activeCell="G8" sqref="G8"/>
    </sheetView>
  </sheetViews>
  <sheetFormatPr defaultRowHeight="15"/>
  <cols>
    <col min="1" max="1" width="9.140625" style="7"/>
    <col min="2" max="2" width="43.28515625" style="7" customWidth="1"/>
    <col min="3" max="3" width="8.5703125" style="7" customWidth="1"/>
    <col min="4" max="4" width="13" style="7" customWidth="1"/>
    <col min="5" max="5" width="9.28515625" style="7" customWidth="1"/>
    <col min="6" max="6" width="8.5703125" style="7" customWidth="1"/>
    <col min="7" max="7" width="13" style="7" customWidth="1"/>
    <col min="8" max="8" width="9.28515625" style="7" customWidth="1"/>
    <col min="9" max="16384" width="9.140625" style="7"/>
  </cols>
  <sheetData>
    <row r="5" spans="2:8">
      <c r="B5" s="23" t="s">
        <v>15</v>
      </c>
      <c r="C5" s="24"/>
      <c r="D5" s="16"/>
      <c r="E5" s="16"/>
      <c r="F5" s="16"/>
      <c r="G5" s="16"/>
      <c r="H5" s="16"/>
    </row>
    <row r="6" spans="2:8" ht="28.5" customHeight="1" thickBot="1">
      <c r="B6" s="25" t="s">
        <v>14</v>
      </c>
      <c r="C6" s="25"/>
      <c r="D6" s="16"/>
      <c r="E6" s="16"/>
      <c r="F6" s="16"/>
      <c r="G6" s="16"/>
      <c r="H6" s="16"/>
    </row>
    <row r="7" spans="2:8">
      <c r="B7" s="26"/>
      <c r="C7" s="27" t="s">
        <v>16</v>
      </c>
      <c r="D7" s="28"/>
      <c r="E7" s="29"/>
      <c r="F7" s="30" t="s">
        <v>17</v>
      </c>
      <c r="G7" s="31"/>
      <c r="H7" s="32"/>
    </row>
    <row r="8" spans="2:8">
      <c r="B8" s="19" t="s">
        <v>0</v>
      </c>
      <c r="C8" s="4"/>
      <c r="D8" s="5">
        <v>28499.62</v>
      </c>
      <c r="E8" s="21" t="s">
        <v>1</v>
      </c>
      <c r="F8" s="22"/>
      <c r="G8" s="1"/>
      <c r="H8" s="6" t="s">
        <v>1</v>
      </c>
    </row>
    <row r="9" spans="2:8">
      <c r="B9" s="19" t="s">
        <v>2</v>
      </c>
      <c r="C9" s="20">
        <v>0.315</v>
      </c>
      <c r="D9" s="5">
        <f>D8*C9</f>
        <v>8977.3802999999989</v>
      </c>
      <c r="E9" s="6" t="s">
        <v>1</v>
      </c>
      <c r="F9" s="20">
        <v>0.315</v>
      </c>
      <c r="G9" s="5">
        <f>G8*F9</f>
        <v>0</v>
      </c>
      <c r="H9" s="6" t="s">
        <v>1</v>
      </c>
    </row>
    <row r="10" spans="2:8">
      <c r="B10" s="19" t="s">
        <v>3</v>
      </c>
      <c r="C10" s="4"/>
      <c r="D10" s="5">
        <f>D8+D9</f>
        <v>37477.0003</v>
      </c>
      <c r="E10" s="6" t="s">
        <v>1</v>
      </c>
      <c r="F10" s="4"/>
      <c r="G10" s="5">
        <f>G8+G9</f>
        <v>0</v>
      </c>
      <c r="H10" s="6" t="s">
        <v>1</v>
      </c>
    </row>
    <row r="11" spans="2:8">
      <c r="B11" s="19" t="s">
        <v>4</v>
      </c>
      <c r="C11" s="4">
        <v>0.05</v>
      </c>
      <c r="D11" s="5">
        <f>D10*C11</f>
        <v>1873.850015</v>
      </c>
      <c r="E11" s="6" t="s">
        <v>1</v>
      </c>
      <c r="F11" s="4">
        <v>0.05</v>
      </c>
      <c r="G11" s="5">
        <f>G10*F11</f>
        <v>0</v>
      </c>
      <c r="H11" s="6" t="s">
        <v>1</v>
      </c>
    </row>
    <row r="12" spans="2:8">
      <c r="B12" s="3" t="s">
        <v>5</v>
      </c>
      <c r="C12" s="4">
        <v>0.04</v>
      </c>
      <c r="D12" s="5">
        <f>(D10+D11)*C12</f>
        <v>1574.0340126000001</v>
      </c>
      <c r="E12" s="6" t="s">
        <v>1</v>
      </c>
      <c r="F12" s="2"/>
      <c r="G12" s="5">
        <f>(G10+G11)*F12</f>
        <v>0</v>
      </c>
      <c r="H12" s="6" t="s">
        <v>1</v>
      </c>
    </row>
    <row r="13" spans="2:8">
      <c r="B13" s="3" t="s">
        <v>6</v>
      </c>
      <c r="C13" s="4">
        <v>0.01</v>
      </c>
      <c r="D13" s="5">
        <f>(D10+D11+D12)*C13</f>
        <v>409.24884327600006</v>
      </c>
      <c r="E13" s="6" t="s">
        <v>1</v>
      </c>
      <c r="F13" s="2"/>
      <c r="G13" s="5">
        <f>(G10+G11+G12)*F13</f>
        <v>0</v>
      </c>
      <c r="H13" s="6" t="s">
        <v>1</v>
      </c>
    </row>
    <row r="14" spans="2:8">
      <c r="B14" s="3" t="s">
        <v>7</v>
      </c>
      <c r="C14" s="4"/>
      <c r="D14" s="5">
        <f>D10+D11+D12+D13</f>
        <v>41334.133170876004</v>
      </c>
      <c r="E14" s="6" t="s">
        <v>1</v>
      </c>
      <c r="F14" s="4"/>
      <c r="G14" s="5">
        <f>G10+G11+G12+G13</f>
        <v>0</v>
      </c>
      <c r="H14" s="6" t="s">
        <v>1</v>
      </c>
    </row>
    <row r="15" spans="2:8">
      <c r="B15" s="3" t="s">
        <v>8</v>
      </c>
      <c r="C15" s="8">
        <v>1300</v>
      </c>
      <c r="D15" s="9"/>
      <c r="E15" s="6" t="s">
        <v>9</v>
      </c>
      <c r="F15" s="8">
        <v>1300</v>
      </c>
      <c r="G15" s="9"/>
      <c r="H15" s="6" t="s">
        <v>9</v>
      </c>
    </row>
    <row r="16" spans="2:8">
      <c r="B16" s="3" t="s">
        <v>10</v>
      </c>
      <c r="C16" s="10"/>
      <c r="D16" s="5">
        <f>D14/C15</f>
        <v>31.795487054520002</v>
      </c>
      <c r="E16" s="6" t="s">
        <v>1</v>
      </c>
      <c r="F16" s="10"/>
      <c r="G16" s="5">
        <f>G14/F15</f>
        <v>0</v>
      </c>
      <c r="H16" s="6" t="s">
        <v>1</v>
      </c>
    </row>
    <row r="17" spans="2:8">
      <c r="B17" s="3" t="s">
        <v>11</v>
      </c>
      <c r="C17" s="11">
        <v>650</v>
      </c>
      <c r="D17" s="5">
        <f>C17*D16</f>
        <v>20667.066585438002</v>
      </c>
      <c r="E17" s="6" t="s">
        <v>1</v>
      </c>
      <c r="F17" s="11">
        <v>650</v>
      </c>
      <c r="G17" s="5">
        <f>F17*G16</f>
        <v>0</v>
      </c>
      <c r="H17" s="6" t="s">
        <v>1</v>
      </c>
    </row>
    <row r="18" spans="2:8">
      <c r="B18" s="3" t="s">
        <v>12</v>
      </c>
      <c r="C18" s="11">
        <v>80</v>
      </c>
      <c r="D18" s="5">
        <f>C18*D16</f>
        <v>2543.6389643616003</v>
      </c>
      <c r="E18" s="6" t="s">
        <v>1</v>
      </c>
      <c r="F18" s="11">
        <v>80</v>
      </c>
      <c r="G18" s="5">
        <f>F18*G16</f>
        <v>0</v>
      </c>
      <c r="H18" s="6" t="s">
        <v>1</v>
      </c>
    </row>
    <row r="19" spans="2:8" ht="15.75" thickBot="1">
      <c r="B19" s="12" t="s">
        <v>13</v>
      </c>
      <c r="C19" s="13"/>
      <c r="D19" s="14">
        <f>D17+D18</f>
        <v>23210.705549799604</v>
      </c>
      <c r="E19" s="15" t="s">
        <v>1</v>
      </c>
      <c r="F19" s="13"/>
      <c r="G19" s="14">
        <f>G17+G18</f>
        <v>0</v>
      </c>
      <c r="H19" s="15" t="s">
        <v>1</v>
      </c>
    </row>
    <row r="20" spans="2:8">
      <c r="B20" s="16"/>
      <c r="C20" s="16"/>
      <c r="D20" s="16"/>
      <c r="E20" s="16"/>
      <c r="F20" s="16"/>
      <c r="G20" s="16"/>
      <c r="H20" s="16"/>
    </row>
    <row r="21" spans="2:8">
      <c r="B21" s="17" t="s">
        <v>18</v>
      </c>
      <c r="C21" s="16"/>
      <c r="D21" s="16"/>
      <c r="E21" s="16"/>
      <c r="F21" s="16"/>
      <c r="G21" s="16"/>
      <c r="H21" s="16"/>
    </row>
    <row r="22" spans="2:8">
      <c r="B22" s="18" t="s">
        <v>0</v>
      </c>
      <c r="C22" s="16"/>
      <c r="D22" s="16"/>
      <c r="E22" s="16"/>
      <c r="F22" s="16"/>
      <c r="G22" s="16"/>
      <c r="H22" s="16"/>
    </row>
    <row r="23" spans="2:8">
      <c r="B23" s="18" t="s">
        <v>5</v>
      </c>
      <c r="C23" s="16"/>
      <c r="D23" s="16"/>
      <c r="E23" s="16"/>
      <c r="F23" s="16"/>
      <c r="G23" s="16"/>
      <c r="H23" s="16"/>
    </row>
    <row r="24" spans="2:8">
      <c r="B24" s="18" t="s">
        <v>19</v>
      </c>
      <c r="C24" s="16"/>
      <c r="D24" s="16"/>
      <c r="E24" s="16"/>
      <c r="F24" s="16"/>
      <c r="G24" s="16"/>
      <c r="H24" s="16"/>
    </row>
  </sheetData>
  <sheetProtection algorithmName="SHA-512" hashValue="58IYIGwZXrfLxOY5fTv8ONboJOTjkxTI4RAK831mdKw3KhR2uSg0CAVVU285cufp+HC6aaf31zHhHnweBUbWaQ==" saltValue="jZG+93K5r+9bbjbJGq0IMQ==" spinCount="100000" sheet="1" objects="1" scenarios="1"/>
  <mergeCells count="3">
    <mergeCell ref="B6:C6"/>
    <mergeCell ref="C7:E7"/>
    <mergeCell ref="F7:H7"/>
  </mergeCells>
  <pageMargins left="0.7" right="0.7" top="0.75" bottom="0.75" header="0.3" footer="0.3"/>
  <ignoredErrors>
    <ignoredError sqref="D10 G1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Costos Lot 1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Domingo Chicote, Carme</dc:creator>
  <cp:lastModifiedBy>Domingo Chicote, Carme</cp:lastModifiedBy>
  <dcterms:created xsi:type="dcterms:W3CDTF">2025-06-05T11:43:51Z</dcterms:created>
  <dcterms:modified xsi:type="dcterms:W3CDTF">2025-06-05T12:03:08Z</dcterms:modified>
</cp:coreProperties>
</file>