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alvarojimenezsotoca\Desktop\Álvaro\Contractes participats\Amb Andrea\2025\OSU00002_2025 Productes supermercat\plecs\"/>
    </mc:Choice>
  </mc:AlternateContent>
  <bookViews>
    <workbookView xWindow="0" yWindow="0" windowWidth="28800" windowHeight="12710"/>
  </bookViews>
  <sheets>
    <sheet name="Model CAT" sheetId="2" r:id="rId1"/>
  </sheets>
  <calcPr calcId="15251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J27" i="2" l="1"/>
  <c r="G27" i="2"/>
  <c r="J28" i="2"/>
  <c r="G28" i="2"/>
  <c r="J29" i="2"/>
  <c r="G29" i="2"/>
  <c r="J30" i="2"/>
  <c r="G30" i="2"/>
  <c r="J42" i="2"/>
  <c r="G42" i="2"/>
  <c r="J43" i="2"/>
  <c r="G43" i="2"/>
  <c r="J44" i="2"/>
  <c r="G44" i="2"/>
  <c r="J45" i="2"/>
  <c r="G45" i="2"/>
  <c r="J46" i="2"/>
  <c r="G46" i="2"/>
  <c r="J47" i="2"/>
  <c r="G47" i="2"/>
  <c r="J40" i="2"/>
  <c r="G40" i="2"/>
  <c r="J41" i="2"/>
  <c r="G41" i="2"/>
  <c r="J48" i="2"/>
  <c r="G48" i="2"/>
  <c r="J49" i="2"/>
  <c r="G49" i="2"/>
  <c r="J50" i="2"/>
  <c r="G50" i="2"/>
  <c r="G52" i="2" l="1"/>
  <c r="G24" i="2"/>
  <c r="G25" i="2"/>
  <c r="G26" i="2"/>
  <c r="G31" i="2"/>
  <c r="G32" i="2"/>
  <c r="G33" i="2"/>
  <c r="G34" i="2"/>
  <c r="G35" i="2"/>
  <c r="G36" i="2"/>
  <c r="G37" i="2"/>
  <c r="G38" i="2"/>
  <c r="G39" i="2"/>
  <c r="J24" i="2"/>
  <c r="J25" i="2"/>
  <c r="J26" i="2"/>
  <c r="J31" i="2"/>
  <c r="J32" i="2"/>
  <c r="J33" i="2"/>
  <c r="J34" i="2"/>
  <c r="J35" i="2"/>
  <c r="J36" i="2"/>
  <c r="J37" i="2"/>
  <c r="J38" i="2"/>
  <c r="J39" i="2"/>
  <c r="J23" i="2" l="1"/>
  <c r="G23" i="2"/>
  <c r="D58" i="2"/>
  <c r="D57" i="2"/>
  <c r="J22" i="2"/>
  <c r="G22" i="2"/>
  <c r="D11" i="2"/>
  <c r="D10" i="2"/>
  <c r="D9" i="2"/>
  <c r="D8" i="2"/>
  <c r="D7" i="2"/>
</calcChain>
</file>

<file path=xl/sharedStrings.xml><?xml version="1.0" encoding="utf-8"?>
<sst xmlns="http://schemas.openxmlformats.org/spreadsheetml/2006/main" count="129" uniqueCount="70">
  <si>
    <t>ANNEX 1</t>
  </si>
  <si>
    <t>MODEL D'OFERTA ECONÒMICA (SOBRE 3)</t>
  </si>
  <si>
    <t>CONCEPTES</t>
  </si>
  <si>
    <t>Advertiments</t>
  </si>
  <si>
    <t>El termini de validesa de l’oferta és l’indicat en l’Apartat N del Quadre de Característiques.</t>
  </si>
  <si>
    <t>(S’ha de fer oferta per a tots i cadascun dels preus que s’indiquen en l’Apartat Y del Quadre de Característiques. Queden automàticament excloses del procediment de licitació les ofertes que presentin qualsevol valor superior al pressupost base de licitació —o, si n’hi ha, als preus unitaris màxims— indicats en l’Apartat E del Quadre de Característiques)</t>
  </si>
  <si>
    <t>Dades sotasignant</t>
  </si>
  <si>
    <t>Resposta</t>
  </si>
  <si>
    <t>Observacions</t>
  </si>
  <si>
    <t>Nom sotasignant</t>
  </si>
  <si>
    <t>DNI sotasignant</t>
  </si>
  <si>
    <t>Actua en</t>
  </si>
  <si>
    <t>Denominació Empresa</t>
  </si>
  <si>
    <t>NIF Empresa</t>
  </si>
  <si>
    <t>Títol del Contacte (introduir el títol de l'Apartat A del QC del PCP)</t>
  </si>
  <si>
    <t>Codi d' Expedient</t>
  </si>
  <si>
    <t>PRESSUPOST DE LICITACIÓ</t>
  </si>
  <si>
    <t>OFERTA LICITADOR</t>
  </si>
  <si>
    <t>Tipologia</t>
  </si>
  <si>
    <t>Preu Màxim Admès
(IVA Exclòs)</t>
  </si>
  <si>
    <t>Unitat de Mesura</t>
  </si>
  <si>
    <t>Preu Oferta (IVA Excl)</t>
  </si>
  <si>
    <t>Import IVA</t>
  </si>
  <si>
    <t>Preu Oferta
(IVA Inclòs)</t>
  </si>
  <si>
    <t>CONCEPTES DIFERENTS DEL PREU</t>
  </si>
  <si>
    <t>Oferta</t>
  </si>
  <si>
    <t>El sotasignant, assabentat/ada de l’anunci publicat al Perfil del contractant de la UOC i de les condicions i requisits que s’exigeixen per a l’adjudicació del contracte anteriorment referenciat, es compromet (en nom propi o de l’empresa que representa) a executar-lo amb estricta subjecció als requisits i condicions esmentats, d’acord amb el preu global i els preus unitaris (segons que correspongui) següents:</t>
  </si>
  <si>
    <t>Preu (€)</t>
  </si>
  <si>
    <t>€</t>
  </si>
  <si>
    <t>Suministro de productos de supermercado para la Universitat Oberta de Catalunya</t>
  </si>
  <si>
    <t>OSU00002/2025</t>
  </si>
  <si>
    <t>CAFÉ NATURAL EN GRANO</t>
  </si>
  <si>
    <t>CAFÉ DESCAFEINADO molido</t>
  </si>
  <si>
    <t>CAFÉ SOLUBLE descafeinado</t>
  </si>
  <si>
    <t>INFUSIONES - TE VERD</t>
  </si>
  <si>
    <t>INFUSIONES - ROOIBOS</t>
  </si>
  <si>
    <t>INFUSIONES - FRUTOS ROJOS</t>
  </si>
  <si>
    <t xml:space="preserve">INFUSIONES - TE NEGRO / Breakfast </t>
  </si>
  <si>
    <t>INFUSIONES - POLEO MENTA</t>
  </si>
  <si>
    <t>LECHE ENTERA</t>
  </si>
  <si>
    <t>LECHE DESNATADA</t>
  </si>
  <si>
    <t>BEBIDA DE AVENA eco</t>
  </si>
  <si>
    <t>BEBIDA DE SOJA eco</t>
  </si>
  <si>
    <t>SUCRE MORENO</t>
  </si>
  <si>
    <t>EDULCORANTE STEVIA (sobret individual)</t>
  </si>
  <si>
    <t>PALETINA biodegradable</t>
  </si>
  <si>
    <t xml:space="preserve">VASOS CARTÓN café (4 OZ) </t>
  </si>
  <si>
    <t>VASOS CARTÓN café con leche (7 OZ)</t>
  </si>
  <si>
    <t>ZUMO DE NARANJA 100 %</t>
  </si>
  <si>
    <t>ZUMOS DE FRUTAS (piña, melocotón, ..)</t>
  </si>
  <si>
    <t>BEBIDA DE COLA SIN AZÚCAR</t>
  </si>
  <si>
    <t>BEBIDA DE COLA</t>
  </si>
  <si>
    <t>AGUA MINERAL CON GAS</t>
  </si>
  <si>
    <t>CARAMELOS MENTOL/EUCALIPTO SIN AZÚCAR (1 Kg)</t>
  </si>
  <si>
    <t>CARAMELOS MIEL Y LIMÓN SIN AZÚCAR (1 KG)</t>
  </si>
  <si>
    <t>SURTIDO GALLETAS</t>
  </si>
  <si>
    <t>CHOCOLATE 82 % con naranja y almendras</t>
  </si>
  <si>
    <t>CHOCOLATE con almendras sin azúcar</t>
  </si>
  <si>
    <t>CHOCOLATE negro sin azúcar</t>
  </si>
  <si>
    <t>NARANJA CONFITADA CON CHOCOLATE</t>
  </si>
  <si>
    <t>Productes</t>
  </si>
  <si>
    <t>Catàleg obert</t>
  </si>
  <si>
    <t>% de descompte a aplicar al catàleg obert sobre el preu (IVA exclòs)</t>
  </si>
  <si>
    <t>Percentatge (%) de descompte</t>
  </si>
  <si>
    <t>N/A</t>
  </si>
  <si>
    <t>%</t>
  </si>
  <si>
    <t xml:space="preserve">Millora del termini de resposta
</t>
  </si>
  <si>
    <t xml:space="preserve">Millora del termini d'entrega
</t>
  </si>
  <si>
    <t>en cas d'indicar a la casella "oferta" un SÍ, s'ha de concretar la resposta en els termes següents (SÍ 48h/ SÍ 24h)</t>
  </si>
  <si>
    <t>Concretar resposta</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</si>
</sst>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 [$€-1]"/>
  </numFmts>
  <fonts count="9">
    <font>
      <sz val="10"/>
      <color rgb="FF000000"/>
      <name val="Arial"/>
      <scheme val="minor"/>
    </font>
    <font>
      <b/>
      <sz val="10"/>
      <color theme="1"/>
      <name val="Arial"/>
      <family val="2"/>
      <scheme val="minor"/>
    </font>
    <font>
      <sz val="10"/>
      <color theme="1"/>
      <name val="Arial"/>
      <family val="2"/>
      <scheme val="minor"/>
    </font>
    <font>
      <i/>
      <sz val="10"/>
      <color rgb="FFFF0000"/>
      <name val="Arial"/>
      <family val="2"/>
      <scheme val="minor"/>
    </font>
    <font>
      <b/>
      <sz val="10"/>
      <color theme="1"/>
      <name val="Arial"/>
      <family val="2"/>
    </font>
    <font>
      <sz val="10"/>
      <color theme="1"/>
      <name val="Arial"/>
      <family val="2"/>
    </font>
    <font>
      <sz val="12"/>
      <color theme="1"/>
      <name val="&quot;Times New Roman&quot;"/>
    </font>
    <font>
      <b/>
      <i/>
      <sz val="11"/>
      <color rgb="FFFF0000"/>
      <name val="&quot;Google Sans&quot;"/>
    </font>
    <font>
      <sz val="10"/>
      <name val="Arial"/>
      <family val="2"/>
    </font>
  </fonts>
  <fills count="6">
    <fill>
      <patternFill patternType="none"/>
    </fill>
    <fill>
      <patternFill patternType="gray125"/>
    </fill>
    <fill>
      <patternFill patternType="solid">
        <fgColor rgb="FFB7B7B7"/>
        <bgColor rgb="FFB7B7B7"/>
      </patternFill>
    </fill>
    <fill>
      <patternFill patternType="solid">
        <fgColor rgb="FFD9EAD3"/>
        <bgColor rgb="FFD9EAD3"/>
      </patternFill>
    </fill>
    <fill>
      <patternFill patternType="solid">
        <fgColor rgb="FFFFFFFF"/>
        <bgColor rgb="FFFFFFFF"/>
      </patternFill>
    </fill>
    <fill>
      <patternFill patternType="solid">
        <fgColor rgb="FFB6D7A8"/>
        <bgColor rgb="FFB6D7A8"/>
      </patternFill>
    </fill>
  </fills>
  <borders count="5">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41">
    <xf numFmtId="0" fontId="0" fillId="0" borderId="0" xfId="0"/>
    <xf numFmtId="0" fontId="2" fillId="0" borderId="0" xfId="0" applyFont="1"/>
    <xf numFmtId="0" fontId="2" fillId="0" borderId="0" xfId="0" applyFont="1" applyAlignment="1">
      <alignment horizontal="left" wrapText="1"/>
    </xf>
    <xf numFmtId="0" fontId="3" fillId="0" borderId="0" xfId="0" applyFont="1"/>
    <xf numFmtId="0" fontId="1" fillId="2" borderId="1" xfId="0" applyFont="1" applyFill="1" applyBorder="1" applyAlignment="1">
      <alignment horizontal="left"/>
    </xf>
    <xf numFmtId="0" fontId="1" fillId="2" borderId="1" xfId="0" applyFont="1" applyFill="1" applyBorder="1" applyAlignment="1">
      <alignment horizontal="center"/>
    </xf>
    <xf numFmtId="164" fontId="2" fillId="0" borderId="1" xfId="0" applyNumberFormat="1" applyFont="1" applyBorder="1" applyAlignment="1">
      <alignment horizontal="center" vertical="center"/>
    </xf>
    <xf numFmtId="0" fontId="2" fillId="0" borderId="1" xfId="0" applyFont="1" applyBorder="1" applyAlignment="1">
      <alignment vertical="center" wrapText="1"/>
    </xf>
    <xf numFmtId="0" fontId="4" fillId="0" borderId="0" xfId="0" applyFont="1"/>
    <xf numFmtId="0" fontId="5" fillId="0" borderId="0" xfId="0" applyFont="1"/>
    <xf numFmtId="0" fontId="6" fillId="0" borderId="0" xfId="0" applyFont="1"/>
    <xf numFmtId="0" fontId="1" fillId="0" borderId="1" xfId="0" applyFont="1" applyBorder="1"/>
    <xf numFmtId="0" fontId="2" fillId="0" borderId="1" xfId="0" applyFont="1" applyBorder="1" applyAlignment="1">
      <alignment horizontal="center" vertical="center" wrapText="1"/>
    </xf>
    <xf numFmtId="0" fontId="1" fillId="0" borderId="1" xfId="0" applyFont="1" applyBorder="1" applyAlignment="1">
      <alignment horizontal="left" wrapText="1"/>
    </xf>
    <xf numFmtId="0" fontId="2" fillId="0" borderId="1" xfId="0" applyFont="1" applyBorder="1" applyAlignment="1">
      <alignment horizontal="left" wrapText="1"/>
    </xf>
    <xf numFmtId="0" fontId="7" fillId="4" borderId="0" xfId="0" applyFont="1" applyFill="1"/>
    <xf numFmtId="0" fontId="1" fillId="2" borderId="1" xfId="0" applyFont="1" applyFill="1" applyBorder="1" applyAlignment="1">
      <alignment horizontal="left" vertical="center"/>
    </xf>
    <xf numFmtId="0" fontId="1" fillId="2" borderId="1" xfId="0" applyFont="1" applyFill="1" applyBorder="1" applyAlignment="1">
      <alignment horizontal="center" vertical="center"/>
    </xf>
    <xf numFmtId="4" fontId="2" fillId="0" borderId="1" xfId="0" applyNumberFormat="1" applyFont="1" applyBorder="1" applyAlignment="1">
      <alignment horizontal="center" vertical="center"/>
    </xf>
    <xf numFmtId="0" fontId="2" fillId="0" borderId="1" xfId="0" applyFont="1" applyBorder="1" applyAlignment="1">
      <alignment horizontal="center" vertical="center"/>
    </xf>
    <xf numFmtId="0" fontId="2" fillId="4" borderId="1" xfId="0" applyFont="1" applyFill="1" applyBorder="1" applyAlignment="1">
      <alignment horizontal="center" vertical="center" wrapText="1"/>
    </xf>
    <xf numFmtId="0" fontId="4" fillId="0" borderId="0" xfId="0" applyFont="1" applyAlignment="1">
      <alignment vertical="center"/>
    </xf>
    <xf numFmtId="0" fontId="2" fillId="3" borderId="1" xfId="0" applyFont="1" applyFill="1" applyBorder="1" applyAlignment="1" applyProtection="1">
      <alignment horizontal="center" vertical="center"/>
      <protection locked="0"/>
    </xf>
    <xf numFmtId="0" fontId="2" fillId="3" borderId="1" xfId="0" applyFont="1" applyFill="1" applyBorder="1" applyProtection="1">
      <protection locked="0"/>
    </xf>
    <xf numFmtId="0" fontId="2" fillId="3" borderId="1" xfId="0" applyFont="1" applyFill="1" applyBorder="1" applyAlignment="1" applyProtection="1">
      <alignment horizontal="left" wrapText="1"/>
      <protection locked="0"/>
    </xf>
    <xf numFmtId="164" fontId="2" fillId="0" borderId="1" xfId="0" applyNumberFormat="1" applyFont="1" applyBorder="1" applyAlignment="1" applyProtection="1">
      <alignment horizontal="center" vertical="center"/>
      <protection locked="0"/>
    </xf>
    <xf numFmtId="0" fontId="1" fillId="2" borderId="1" xfId="0" applyFont="1" applyFill="1" applyBorder="1" applyAlignment="1">
      <alignment horizontal="center" vertical="center" wrapText="1"/>
    </xf>
    <xf numFmtId="0" fontId="2" fillId="0" borderId="1" xfId="0" applyFont="1" applyBorder="1" applyAlignment="1">
      <alignment horizontal="left" vertical="center" wrapText="1" indent="2"/>
    </xf>
    <xf numFmtId="0" fontId="0" fillId="0" borderId="0" xfId="0"/>
    <xf numFmtId="0" fontId="2" fillId="0" borderId="1" xfId="0" applyFont="1" applyBorder="1" applyAlignment="1">
      <alignment horizontal="left" vertical="center" wrapText="1"/>
    </xf>
    <xf numFmtId="0" fontId="0" fillId="0" borderId="0" xfId="0"/>
    <xf numFmtId="0" fontId="4" fillId="0" borderId="0" xfId="0" applyFont="1" applyAlignment="1">
      <alignment vertical="center" wrapText="1"/>
    </xf>
    <xf numFmtId="0" fontId="1" fillId="0" borderId="0" xfId="0" applyFont="1" applyAlignment="1">
      <alignment horizontal="center"/>
    </xf>
    <xf numFmtId="0" fontId="0" fillId="0" borderId="0" xfId="0"/>
    <xf numFmtId="0" fontId="0" fillId="0" borderId="0" xfId="0" applyAlignment="1">
      <alignment vertical="center" wrapText="1"/>
    </xf>
    <xf numFmtId="0" fontId="1" fillId="2" borderId="2" xfId="0" applyFont="1" applyFill="1" applyBorder="1" applyAlignment="1">
      <alignment horizontal="center"/>
    </xf>
    <xf numFmtId="0" fontId="8" fillId="0" borderId="3" xfId="0" applyFont="1" applyBorder="1"/>
    <xf numFmtId="0" fontId="8" fillId="0" borderId="4" xfId="0" applyFont="1" applyBorder="1"/>
    <xf numFmtId="0" fontId="1" fillId="5" borderId="2" xfId="0" applyFont="1" applyFill="1" applyBorder="1" applyAlignment="1">
      <alignment horizontal="center"/>
    </xf>
    <xf numFmtId="0" fontId="2" fillId="0" borderId="1" xfId="0" applyFont="1" applyBorder="1" applyAlignment="1" applyProtection="1">
      <alignment horizontal="left" wrapText="1"/>
    </xf>
    <xf numFmtId="0" fontId="2" fillId="0" borderId="1" xfId="0" applyFont="1" applyBorder="1" applyAlignment="1" applyProtection="1">
      <alignment horizontal="left" vertical="center" wrapText="1"/>
      <protection locked="0"/>
    </xf>
  </cellXfs>
  <cellStyles count="1">
    <cellStyle name="Normal" xfId="0" builtinId="0"/>
  </cellStyles>
  <dxfs count="38">
    <dxf>
      <fill>
        <patternFill patternType="solid">
          <fgColor rgb="FFF4C7C3"/>
          <bgColor rgb="FFF4C7C3"/>
        </patternFill>
      </fill>
    </dxf>
    <dxf>
      <fill>
        <patternFill patternType="solid">
          <fgColor rgb="FFB7E1CD"/>
          <bgColor rgb="FFB7E1CD"/>
        </patternFill>
      </fill>
    </dxf>
    <dxf>
      <fill>
        <patternFill patternType="solid">
          <fgColor rgb="FFF4C7C3"/>
          <bgColor rgb="FFF4C7C3"/>
        </patternFill>
      </fill>
    </dxf>
    <dxf>
      <fill>
        <patternFill patternType="solid">
          <fgColor rgb="FFB7E1CD"/>
          <bgColor rgb="FFB7E1CD"/>
        </patternFill>
      </fill>
    </dxf>
    <dxf>
      <fill>
        <patternFill patternType="solid">
          <fgColor rgb="FFF4C7C3"/>
          <bgColor rgb="FFF4C7C3"/>
        </patternFill>
      </fill>
    </dxf>
    <dxf>
      <fill>
        <patternFill patternType="solid">
          <fgColor rgb="FFB7E1CD"/>
          <bgColor rgb="FFB7E1CD"/>
        </patternFill>
      </fill>
    </dxf>
    <dxf>
      <fill>
        <patternFill patternType="solid">
          <fgColor rgb="FFF4C7C3"/>
          <bgColor rgb="FFF4C7C3"/>
        </patternFill>
      </fill>
    </dxf>
    <dxf>
      <fill>
        <patternFill patternType="solid">
          <fgColor rgb="FFB7E1CD"/>
          <bgColor rgb="FFB7E1CD"/>
        </patternFill>
      </fill>
    </dxf>
    <dxf>
      <fill>
        <patternFill patternType="solid">
          <fgColor rgb="FFF4C7C3"/>
          <bgColor rgb="FFF4C7C3"/>
        </patternFill>
      </fill>
    </dxf>
    <dxf>
      <fill>
        <patternFill patternType="solid">
          <fgColor rgb="FFB7E1CD"/>
          <bgColor rgb="FFB7E1CD"/>
        </patternFill>
      </fill>
    </dxf>
    <dxf>
      <fill>
        <patternFill patternType="solid">
          <fgColor rgb="FFF4C7C3"/>
          <bgColor rgb="FFF4C7C3"/>
        </patternFill>
      </fill>
    </dxf>
    <dxf>
      <fill>
        <patternFill patternType="solid">
          <fgColor rgb="FFB7E1CD"/>
          <bgColor rgb="FFB7E1CD"/>
        </patternFill>
      </fill>
    </dxf>
    <dxf>
      <fill>
        <patternFill patternType="solid">
          <fgColor rgb="FFF4C7C3"/>
          <bgColor rgb="FFF4C7C3"/>
        </patternFill>
      </fill>
    </dxf>
    <dxf>
      <fill>
        <patternFill patternType="solid">
          <fgColor rgb="FFB7E1CD"/>
          <bgColor rgb="FFB7E1CD"/>
        </patternFill>
      </fill>
    </dxf>
    <dxf>
      <fill>
        <patternFill patternType="solid">
          <fgColor rgb="FFF4C7C3"/>
          <bgColor rgb="FFF4C7C3"/>
        </patternFill>
      </fill>
    </dxf>
    <dxf>
      <fill>
        <patternFill patternType="solid">
          <fgColor rgb="FFB7E1CD"/>
          <bgColor rgb="FFB7E1CD"/>
        </patternFill>
      </fill>
    </dxf>
    <dxf>
      <fill>
        <patternFill patternType="solid">
          <fgColor rgb="FFF4C7C3"/>
          <bgColor rgb="FFF4C7C3"/>
        </patternFill>
      </fill>
    </dxf>
    <dxf>
      <fill>
        <patternFill patternType="solid">
          <fgColor rgb="FFB7E1CD"/>
          <bgColor rgb="FFB7E1CD"/>
        </patternFill>
      </fill>
    </dxf>
    <dxf>
      <fill>
        <patternFill patternType="solid">
          <fgColor rgb="FFF4C7C3"/>
          <bgColor rgb="FFF4C7C3"/>
        </patternFill>
      </fill>
    </dxf>
    <dxf>
      <fill>
        <patternFill patternType="solid">
          <fgColor rgb="FFB7E1CD"/>
          <bgColor rgb="FFB7E1CD"/>
        </patternFill>
      </fill>
    </dxf>
    <dxf>
      <fill>
        <patternFill patternType="solid">
          <fgColor rgb="FFF4C7C3"/>
          <bgColor rgb="FFF4C7C3"/>
        </patternFill>
      </fill>
    </dxf>
    <dxf>
      <fill>
        <patternFill patternType="solid">
          <fgColor rgb="FFB7E1CD"/>
          <bgColor rgb="FFB7E1CD"/>
        </patternFill>
      </fill>
    </dxf>
    <dxf>
      <fill>
        <patternFill patternType="solid">
          <fgColor rgb="FFF4C7C3"/>
          <bgColor rgb="FFF4C7C3"/>
        </patternFill>
      </fill>
    </dxf>
    <dxf>
      <fill>
        <patternFill patternType="solid">
          <fgColor rgb="FFB7E1CD"/>
          <bgColor rgb="FFB7E1CD"/>
        </patternFill>
      </fill>
    </dxf>
    <dxf>
      <fill>
        <patternFill patternType="solid">
          <fgColor rgb="FFF4C7C3"/>
          <bgColor rgb="FFF4C7C3"/>
        </patternFill>
      </fill>
    </dxf>
    <dxf>
      <fill>
        <patternFill patternType="solid">
          <fgColor rgb="FFB7E1CD"/>
          <bgColor rgb="FFB7E1CD"/>
        </patternFill>
      </fill>
    </dxf>
    <dxf>
      <fill>
        <patternFill patternType="solid">
          <fgColor rgb="FFF4C7C3"/>
          <bgColor rgb="FFF4C7C3"/>
        </patternFill>
      </fill>
    </dxf>
    <dxf>
      <fill>
        <patternFill patternType="solid">
          <fgColor rgb="FFB7E1CD"/>
          <bgColor rgb="FFB7E1CD"/>
        </patternFill>
      </fill>
    </dxf>
    <dxf>
      <fill>
        <patternFill patternType="solid">
          <fgColor rgb="FFF4C7C3"/>
          <bgColor rgb="FFF4C7C3"/>
        </patternFill>
      </fill>
    </dxf>
    <dxf>
      <fill>
        <patternFill patternType="solid">
          <fgColor rgb="FFB7E1CD"/>
          <bgColor rgb="FFB7E1CD"/>
        </patternFill>
      </fill>
    </dxf>
    <dxf>
      <fill>
        <patternFill patternType="solid">
          <fgColor rgb="FFF4C7C3"/>
          <bgColor rgb="FFF4C7C3"/>
        </patternFill>
      </fill>
    </dxf>
    <dxf>
      <fill>
        <patternFill patternType="solid">
          <fgColor rgb="FFB7E1CD"/>
          <bgColor rgb="FFB7E1CD"/>
        </patternFill>
      </fill>
    </dxf>
    <dxf>
      <fill>
        <patternFill patternType="solid">
          <fgColor rgb="FFF4C7C3"/>
          <bgColor rgb="FFF4C7C3"/>
        </patternFill>
      </fill>
    </dxf>
    <dxf>
      <fill>
        <patternFill patternType="solid">
          <fgColor rgb="FFB7E1CD"/>
          <bgColor rgb="FFB7E1CD"/>
        </patternFill>
      </fill>
    </dxf>
    <dxf>
      <fill>
        <patternFill patternType="solid">
          <fgColor rgb="FFF4C7C3"/>
          <bgColor rgb="FFF4C7C3"/>
        </patternFill>
      </fill>
    </dxf>
    <dxf>
      <fill>
        <patternFill patternType="solid">
          <fgColor rgb="FFB7E1CD"/>
          <bgColor rgb="FFB7E1CD"/>
        </patternFill>
      </fill>
    </dxf>
    <dxf>
      <fill>
        <patternFill patternType="solid">
          <fgColor rgb="FFF4C7C3"/>
          <bgColor rgb="FFF4C7C3"/>
        </patternFill>
      </fill>
    </dxf>
    <dxf>
      <fill>
        <patternFill patternType="solid">
          <fgColor rgb="FFB7E1CD"/>
          <bgColor rgb="FFB7E1CD"/>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B3:J71"/>
  <sheetViews>
    <sheetView tabSelected="1" topLeftCell="A49" zoomScale="130" zoomScaleNormal="130" workbookViewId="0">
      <selection activeCell="I58" sqref="I58"/>
    </sheetView>
  </sheetViews>
  <sheetFormatPr defaultColWidth="12.54296875" defaultRowHeight="15.75" customHeight="1"/>
  <cols>
    <col min="1" max="1" width="2.36328125" customWidth="1"/>
    <col min="2" max="2" width="33.54296875" customWidth="1"/>
    <col min="3" max="3" width="26.26953125" bestFit="1" customWidth="1"/>
    <col min="4" max="4" width="16.36328125" customWidth="1"/>
    <col min="5" max="5" width="17" customWidth="1"/>
    <col min="6" max="6" width="20.81640625" customWidth="1"/>
    <col min="7" max="7" width="16.54296875" customWidth="1"/>
    <col min="8" max="8" width="11.1796875" customWidth="1"/>
    <col min="9" max="9" width="22" customWidth="1"/>
    <col min="10" max="10" width="35.36328125" customWidth="1"/>
  </cols>
  <sheetData>
    <row r="3" spans="2:10" ht="13">
      <c r="B3" s="32" t="s">
        <v>0</v>
      </c>
      <c r="C3" s="33"/>
      <c r="D3" s="33"/>
      <c r="E3" s="33"/>
      <c r="F3" s="33"/>
      <c r="G3" s="33"/>
      <c r="H3" s="33"/>
      <c r="I3" s="33"/>
      <c r="J3" s="33"/>
    </row>
    <row r="4" spans="2:10" ht="13">
      <c r="B4" s="32" t="s">
        <v>1</v>
      </c>
      <c r="C4" s="33"/>
      <c r="D4" s="33"/>
      <c r="E4" s="33"/>
      <c r="F4" s="33"/>
      <c r="G4" s="33"/>
      <c r="H4" s="33"/>
      <c r="I4" s="33"/>
      <c r="J4" s="33"/>
    </row>
    <row r="5" spans="2:10" ht="15.75" customHeight="1">
      <c r="B5" s="1"/>
    </row>
    <row r="6" spans="2:10" ht="13">
      <c r="B6" s="4" t="s">
        <v>6</v>
      </c>
      <c r="C6" s="5" t="s">
        <v>7</v>
      </c>
      <c r="D6" s="5" t="s">
        <v>8</v>
      </c>
    </row>
    <row r="7" spans="2:10" ht="25">
      <c r="B7" s="11" t="s">
        <v>9</v>
      </c>
      <c r="C7" s="23"/>
      <c r="D7" s="12" t="str">
        <f t="shared" ref="D7:D9" si="0">IF(C7="","Pendent incloure informació","")</f>
        <v>Pendent incloure informació</v>
      </c>
    </row>
    <row r="8" spans="2:10" ht="25">
      <c r="B8" s="11" t="s">
        <v>10</v>
      </c>
      <c r="C8" s="23"/>
      <c r="D8" s="12" t="str">
        <f t="shared" si="0"/>
        <v>Pendent incloure informació</v>
      </c>
    </row>
    <row r="9" spans="2:10" ht="25">
      <c r="B9" s="13" t="s">
        <v>11</v>
      </c>
      <c r="C9" s="24"/>
      <c r="D9" s="12" t="str">
        <f t="shared" si="0"/>
        <v>Pendent incloure informació</v>
      </c>
      <c r="I9" s="1"/>
    </row>
    <row r="10" spans="2:10" ht="13">
      <c r="B10" s="13" t="s">
        <v>12</v>
      </c>
      <c r="C10" s="24"/>
      <c r="D10" s="12" t="str">
        <f t="shared" ref="D10:D11" si="1">IF(AND(C10="",$C$9="representació de l' empresa"),"Pendent incloure informació","")</f>
        <v/>
      </c>
      <c r="I10" s="1"/>
    </row>
    <row r="11" spans="2:10" ht="13">
      <c r="B11" s="13" t="s">
        <v>13</v>
      </c>
      <c r="C11" s="24"/>
      <c r="D11" s="12" t="str">
        <f t="shared" si="1"/>
        <v/>
      </c>
      <c r="I11" s="1"/>
    </row>
    <row r="12" spans="2:10" ht="50.5">
      <c r="B12" s="13" t="s">
        <v>14</v>
      </c>
      <c r="C12" s="39" t="s">
        <v>29</v>
      </c>
      <c r="D12" s="14"/>
      <c r="E12" s="2"/>
      <c r="F12" s="2"/>
      <c r="G12" s="2"/>
      <c r="H12" s="2"/>
      <c r="I12" s="1"/>
    </row>
    <row r="13" spans="2:10" ht="13">
      <c r="B13" s="13" t="s">
        <v>15</v>
      </c>
      <c r="C13" s="39" t="s">
        <v>30</v>
      </c>
      <c r="D13" s="14"/>
      <c r="E13" s="2"/>
      <c r="F13" s="2"/>
      <c r="G13" s="2"/>
      <c r="H13" s="2"/>
      <c r="I13" s="1"/>
    </row>
    <row r="14" spans="2:10" ht="15.75" customHeight="1">
      <c r="B14" s="2"/>
      <c r="C14" s="2"/>
      <c r="D14" s="2"/>
      <c r="E14" s="2"/>
      <c r="F14" s="2"/>
      <c r="G14" s="2"/>
      <c r="H14" s="2"/>
      <c r="I14" s="1"/>
    </row>
    <row r="15" spans="2:10" ht="53.15" customHeight="1">
      <c r="B15" s="34" t="s">
        <v>26</v>
      </c>
      <c r="C15" s="34"/>
      <c r="D15" s="34"/>
      <c r="E15" s="34"/>
      <c r="F15" s="34"/>
      <c r="G15" s="34"/>
      <c r="H15" s="34"/>
    </row>
    <row r="16" spans="2:10" ht="13">
      <c r="B16" s="3"/>
    </row>
    <row r="17" spans="2:10" ht="14">
      <c r="B17" s="15"/>
    </row>
    <row r="18" spans="2:10" ht="13">
      <c r="B18" s="3"/>
    </row>
    <row r="19" spans="2:10" ht="13">
      <c r="B19" s="3"/>
      <c r="C19" s="35" t="s">
        <v>16</v>
      </c>
      <c r="D19" s="36"/>
      <c r="E19" s="37"/>
      <c r="F19" s="38" t="s">
        <v>17</v>
      </c>
      <c r="G19" s="36"/>
      <c r="H19" s="36"/>
      <c r="I19" s="37"/>
    </row>
    <row r="20" spans="2:10" ht="41" customHeight="1">
      <c r="B20" s="16" t="s">
        <v>2</v>
      </c>
      <c r="C20" s="17" t="s">
        <v>18</v>
      </c>
      <c r="D20" s="26" t="s">
        <v>19</v>
      </c>
      <c r="E20" s="17" t="s">
        <v>20</v>
      </c>
      <c r="F20" s="17" t="s">
        <v>21</v>
      </c>
      <c r="G20" s="17" t="s">
        <v>20</v>
      </c>
      <c r="H20" s="17" t="s">
        <v>22</v>
      </c>
      <c r="I20" s="17" t="s">
        <v>23</v>
      </c>
      <c r="J20" s="17" t="s">
        <v>3</v>
      </c>
    </row>
    <row r="21" spans="2:10" ht="34.5" customHeight="1">
      <c r="B21" s="16" t="s">
        <v>60</v>
      </c>
      <c r="C21" s="17"/>
      <c r="D21" s="26"/>
      <c r="E21" s="17"/>
      <c r="F21" s="17"/>
      <c r="G21" s="17"/>
      <c r="H21" s="17"/>
      <c r="I21" s="17"/>
      <c r="J21" s="17"/>
    </row>
    <row r="22" spans="2:10" ht="37.5">
      <c r="B22" s="27" t="s">
        <v>31</v>
      </c>
      <c r="C22" s="6" t="s">
        <v>27</v>
      </c>
      <c r="D22" s="18">
        <v>11.41</v>
      </c>
      <c r="E22" s="19" t="s">
        <v>28</v>
      </c>
      <c r="F22" s="22"/>
      <c r="G22" s="19" t="str">
        <f t="shared" ref="G22:G50" si="2">E22</f>
        <v>€</v>
      </c>
      <c r="H22" s="22"/>
      <c r="I22" s="22"/>
      <c r="J22" s="7" t="str">
        <f t="shared" ref="J22:J33" si="3">IF(F22="","Pendent incloure import ofertat.S'han d'informar tots els conceptes que componen l'oferta",IF(C22="Preu (€)",IF(F22&gt;D22,"L'import indicat supera el preu màxim admès. Aquest fet suposarà l'exclusió del procediment de licitació",""),IF(C22="Percentatge (%) de recàrrec",IF(F22&gt;D22,"El percentatge indicat supera el percentatge màxim admès. Aquest fet suposarà l'exclusió del procediment de licitació",""),(IF(C22="Percentatge (%) de descompte",IF(F22&lt;D22,"El percentatge indicat és inferior al percentatge mínim admès. Aquest fet suposarà l'exclusió del procediment de licitació",""),IF(F22="","Pendent incloure import ofertat.S'han d'informar tots els conceptes que componen l'oferta",IF(C22="Preu ($)",IF(F22&gt;D22,"L'import indicat supera el preu màxim admès. Aquest fet suposarà l'exclusió del procediment de licitació",""))))))))</f>
        <v>Pendent incloure import ofertat.S'han d'informar tots els conceptes que componen l'oferta</v>
      </c>
    </row>
    <row r="23" spans="2:10" ht="37.5">
      <c r="B23" s="27" t="s">
        <v>32</v>
      </c>
      <c r="C23" s="6" t="s">
        <v>27</v>
      </c>
      <c r="D23" s="18">
        <v>5.18</v>
      </c>
      <c r="E23" s="19" t="s">
        <v>28</v>
      </c>
      <c r="F23" s="22"/>
      <c r="G23" s="19" t="str">
        <f t="shared" si="2"/>
        <v>€</v>
      </c>
      <c r="H23" s="22"/>
      <c r="I23" s="22"/>
      <c r="J23" s="7" t="str">
        <f t="shared" si="3"/>
        <v>Pendent incloure import ofertat.S'han d'informar tots els conceptes que componen l'oferta</v>
      </c>
    </row>
    <row r="24" spans="2:10" s="28" customFormat="1" ht="36.5" customHeight="1">
      <c r="B24" s="27" t="s">
        <v>33</v>
      </c>
      <c r="C24" s="6" t="s">
        <v>27</v>
      </c>
      <c r="D24" s="18">
        <v>1.74</v>
      </c>
      <c r="E24" s="19" t="s">
        <v>28</v>
      </c>
      <c r="F24" s="22"/>
      <c r="G24" s="19" t="str">
        <f t="shared" si="2"/>
        <v>€</v>
      </c>
      <c r="H24" s="22"/>
      <c r="I24" s="22"/>
      <c r="J24" s="7" t="str">
        <f t="shared" si="3"/>
        <v>Pendent incloure import ofertat.S'han d'informar tots els conceptes que componen l'oferta</v>
      </c>
    </row>
    <row r="25" spans="2:10" s="28" customFormat="1" ht="37" customHeight="1">
      <c r="B25" s="27" t="s">
        <v>34</v>
      </c>
      <c r="C25" s="6" t="s">
        <v>27</v>
      </c>
      <c r="D25" s="18">
        <v>7.88</v>
      </c>
      <c r="E25" s="19" t="s">
        <v>28</v>
      </c>
      <c r="F25" s="22"/>
      <c r="G25" s="19" t="str">
        <f t="shared" si="2"/>
        <v>€</v>
      </c>
      <c r="H25" s="22"/>
      <c r="I25" s="22"/>
      <c r="J25" s="7" t="str">
        <f t="shared" si="3"/>
        <v>Pendent incloure import ofertat.S'han d'informar tots els conceptes que componen l'oferta</v>
      </c>
    </row>
    <row r="26" spans="2:10" s="28" customFormat="1" ht="37.5">
      <c r="B26" s="27" t="s">
        <v>35</v>
      </c>
      <c r="C26" s="6" t="s">
        <v>27</v>
      </c>
      <c r="D26" s="18">
        <v>7.88</v>
      </c>
      <c r="E26" s="19" t="s">
        <v>28</v>
      </c>
      <c r="F26" s="22"/>
      <c r="G26" s="19" t="str">
        <f t="shared" si="2"/>
        <v>€</v>
      </c>
      <c r="H26" s="22"/>
      <c r="I26" s="22"/>
      <c r="J26" s="7" t="str">
        <f t="shared" si="3"/>
        <v>Pendent incloure import ofertat.S'han d'informar tots els conceptes que componen l'oferta</v>
      </c>
    </row>
    <row r="27" spans="2:10" s="30" customFormat="1" ht="37.5">
      <c r="B27" s="27" t="s">
        <v>36</v>
      </c>
      <c r="C27" s="6" t="s">
        <v>27</v>
      </c>
      <c r="D27" s="18">
        <v>7.88</v>
      </c>
      <c r="E27" s="19" t="s">
        <v>28</v>
      </c>
      <c r="F27" s="22"/>
      <c r="G27" s="19" t="str">
        <f t="shared" si="2"/>
        <v>€</v>
      </c>
      <c r="H27" s="22"/>
      <c r="I27" s="22"/>
      <c r="J27" s="7" t="str">
        <f t="shared" si="3"/>
        <v>Pendent incloure import ofertat.S'han d'informar tots els conceptes que componen l'oferta</v>
      </c>
    </row>
    <row r="28" spans="2:10" s="30" customFormat="1" ht="37.5">
      <c r="B28" s="27" t="s">
        <v>37</v>
      </c>
      <c r="C28" s="6" t="s">
        <v>27</v>
      </c>
      <c r="D28" s="18">
        <v>7.88</v>
      </c>
      <c r="E28" s="19" t="s">
        <v>28</v>
      </c>
      <c r="F28" s="22"/>
      <c r="G28" s="19" t="str">
        <f t="shared" ref="G28" si="4">E28</f>
        <v>€</v>
      </c>
      <c r="H28" s="22"/>
      <c r="I28" s="22"/>
      <c r="J28" s="7" t="str">
        <f t="shared" ref="J28" si="5">IF(F28="","Pendent incloure import ofertat.S'han d'informar tots els conceptes que componen l'oferta",IF(C28="Preu (€)",IF(F28&gt;D28,"L'import indicat supera el preu màxim admès. Aquest fet suposarà l'exclusió del procediment de licitació",""),IF(C28="Percentatge (%) de recàrrec",IF(F28&gt;D28,"El percentatge indicat supera el percentatge màxim admès. Aquest fet suposarà l'exclusió del procediment de licitació",""),(IF(C28="Percentatge (%) de descompte",IF(F28&lt;D28,"El percentatge indicat és inferior al percentatge mínim admès. Aquest fet suposarà l'exclusió del procediment de licitació",""),IF(F28="","Pendent incloure import ofertat.S'han d'informar tots els conceptes que componen l'oferta",IF(C28="Preu ($)",IF(F28&gt;D28,"L'import indicat supera el preu màxim admès. Aquest fet suposarà l'exclusió del procediment de licitació",""))))))))</f>
        <v>Pendent incloure import ofertat.S'han d'informar tots els conceptes que componen l'oferta</v>
      </c>
    </row>
    <row r="29" spans="2:10" s="30" customFormat="1" ht="37.5">
      <c r="B29" s="27" t="s">
        <v>38</v>
      </c>
      <c r="C29" s="6" t="s">
        <v>27</v>
      </c>
      <c r="D29" s="18">
        <v>1.02</v>
      </c>
      <c r="E29" s="19" t="s">
        <v>28</v>
      </c>
      <c r="F29" s="22"/>
      <c r="G29" s="19" t="str">
        <f t="shared" si="2"/>
        <v>€</v>
      </c>
      <c r="H29" s="22"/>
      <c r="I29" s="22"/>
      <c r="J29" s="7" t="str">
        <f t="shared" si="3"/>
        <v>Pendent incloure import ofertat.S'han d'informar tots els conceptes que componen l'oferta</v>
      </c>
    </row>
    <row r="30" spans="2:10" s="30" customFormat="1" ht="37.5">
      <c r="B30" s="27" t="s">
        <v>39</v>
      </c>
      <c r="C30" s="6" t="s">
        <v>27</v>
      </c>
      <c r="D30" s="18">
        <v>7.46</v>
      </c>
      <c r="E30" s="19" t="s">
        <v>28</v>
      </c>
      <c r="F30" s="22"/>
      <c r="G30" s="19" t="str">
        <f t="shared" ref="G30" si="6">E30</f>
        <v>€</v>
      </c>
      <c r="H30" s="22"/>
      <c r="I30" s="22"/>
      <c r="J30" s="7" t="str">
        <f t="shared" ref="J30" si="7">IF(F30="","Pendent incloure import ofertat.S'han d'informar tots els conceptes que componen l'oferta",IF(C30="Preu (€)",IF(F30&gt;D30,"L'import indicat supera el preu màxim admès. Aquest fet suposarà l'exclusió del procediment de licitació",""),IF(C30="Percentatge (%) de recàrrec",IF(F30&gt;D30,"El percentatge indicat supera el percentatge màxim admès. Aquest fet suposarà l'exclusió del procediment de licitació",""),(IF(C30="Percentatge (%) de descompte",IF(F30&lt;D30,"El percentatge indicat és inferior al percentatge mínim admès. Aquest fet suposarà l'exclusió del procediment de licitació",""),IF(F30="","Pendent incloure import ofertat.S'han d'informar tots els conceptes que componen l'oferta",IF(C30="Preu ($)",IF(F30&gt;D30,"L'import indicat supera el preu màxim admès. Aquest fet suposarà l'exclusió del procediment de licitació",""))))))))</f>
        <v>Pendent incloure import ofertat.S'han d'informar tots els conceptes que componen l'oferta</v>
      </c>
    </row>
    <row r="31" spans="2:10" s="28" customFormat="1" ht="37.5">
      <c r="B31" s="27" t="s">
        <v>40</v>
      </c>
      <c r="C31" s="6" t="s">
        <v>27</v>
      </c>
      <c r="D31" s="18">
        <v>7.46</v>
      </c>
      <c r="E31" s="19" t="s">
        <v>28</v>
      </c>
      <c r="F31" s="22"/>
      <c r="G31" s="19" t="str">
        <f t="shared" si="2"/>
        <v>€</v>
      </c>
      <c r="H31" s="22"/>
      <c r="I31" s="22"/>
      <c r="J31" s="7" t="str">
        <f t="shared" si="3"/>
        <v>Pendent incloure import ofertat.S'han d'informar tots els conceptes que componen l'oferta</v>
      </c>
    </row>
    <row r="32" spans="2:10" s="28" customFormat="1" ht="37.5">
      <c r="B32" s="27" t="s">
        <v>41</v>
      </c>
      <c r="C32" s="6" t="s">
        <v>27</v>
      </c>
      <c r="D32" s="18">
        <v>10.84</v>
      </c>
      <c r="E32" s="19" t="s">
        <v>28</v>
      </c>
      <c r="F32" s="22"/>
      <c r="G32" s="19" t="str">
        <f t="shared" si="2"/>
        <v>€</v>
      </c>
      <c r="H32" s="22"/>
      <c r="I32" s="22"/>
      <c r="J32" s="7" t="str">
        <f t="shared" si="3"/>
        <v>Pendent incloure import ofertat.S'han d'informar tots els conceptes que componen l'oferta</v>
      </c>
    </row>
    <row r="33" spans="2:10" s="28" customFormat="1" ht="37.5">
      <c r="B33" s="27" t="s">
        <v>42</v>
      </c>
      <c r="C33" s="6" t="s">
        <v>27</v>
      </c>
      <c r="D33" s="18">
        <v>10.84</v>
      </c>
      <c r="E33" s="19" t="s">
        <v>28</v>
      </c>
      <c r="F33" s="22"/>
      <c r="G33" s="19" t="str">
        <f t="shared" si="2"/>
        <v>€</v>
      </c>
      <c r="H33" s="22"/>
      <c r="I33" s="22"/>
      <c r="J33" s="7" t="str">
        <f t="shared" si="3"/>
        <v>Pendent incloure import ofertat.S'han d'informar tots els conceptes que componen l'oferta</v>
      </c>
    </row>
    <row r="34" spans="2:10" s="28" customFormat="1" ht="37.5">
      <c r="B34" s="27" t="s">
        <v>43</v>
      </c>
      <c r="C34" s="6" t="s">
        <v>27</v>
      </c>
      <c r="D34" s="18">
        <v>1.5</v>
      </c>
      <c r="E34" s="19" t="s">
        <v>28</v>
      </c>
      <c r="F34" s="22"/>
      <c r="G34" s="19" t="str">
        <f t="shared" si="2"/>
        <v>€</v>
      </c>
      <c r="H34" s="22"/>
      <c r="I34" s="22"/>
      <c r="J34" s="7" t="str">
        <f t="shared" ref="J34:J50" si="8">IF(F34="","Pendent incloure import ofertat.S'han d'informar tots els conceptes que componen l'oferta",IF(C34="Preu (€)",IF(F34&gt;D34,"L'import indicat supera el preu màxim admès. Aquest fet suposarà l'exclusió del procediment de licitació",""),IF(C34="Percentatge (%) de recàrrec",IF(F34&gt;D34,"El percentatge indicat supera el percentatge màxim admès. Aquest fet suposarà l'exclusió del procediment de licitació",""),(IF(C34="Percentatge (%) de descompte",IF(F34&lt;D34,"El percentatge indicat és inferior al percentatge mínim admès. Aquest fet suposarà l'exclusió del procediment de licitació",""),IF(F34="","Pendent incloure import ofertat.S'han d'informar tots els conceptes que componen l'oferta",IF(C34="Preu ($)",IF(F34&gt;D34,"L'import indicat supera el preu màxim admès. Aquest fet suposarà l'exclusió del procediment de licitació",""))))))))</f>
        <v>Pendent incloure import ofertat.S'han d'informar tots els conceptes que componen l'oferta</v>
      </c>
    </row>
    <row r="35" spans="2:10" s="28" customFormat="1" ht="37.5">
      <c r="B35" s="27" t="s">
        <v>44</v>
      </c>
      <c r="C35" s="6" t="s">
        <v>27</v>
      </c>
      <c r="D35" s="18">
        <v>3.42</v>
      </c>
      <c r="E35" s="19" t="s">
        <v>28</v>
      </c>
      <c r="F35" s="22"/>
      <c r="G35" s="19" t="str">
        <f t="shared" si="2"/>
        <v>€</v>
      </c>
      <c r="H35" s="22"/>
      <c r="I35" s="22"/>
      <c r="J35" s="7" t="str">
        <f t="shared" si="8"/>
        <v>Pendent incloure import ofertat.S'han d'informar tots els conceptes que componen l'oferta</v>
      </c>
    </row>
    <row r="36" spans="2:10" s="28" customFormat="1" ht="37.5">
      <c r="B36" s="27" t="s">
        <v>45</v>
      </c>
      <c r="C36" s="6" t="s">
        <v>27</v>
      </c>
      <c r="D36" s="18">
        <v>2.75</v>
      </c>
      <c r="E36" s="19" t="s">
        <v>28</v>
      </c>
      <c r="F36" s="22"/>
      <c r="G36" s="19" t="str">
        <f t="shared" si="2"/>
        <v>€</v>
      </c>
      <c r="H36" s="22"/>
      <c r="I36" s="22"/>
      <c r="J36" s="7" t="str">
        <f t="shared" si="8"/>
        <v>Pendent incloure import ofertat.S'han d'informar tots els conceptes que componen l'oferta</v>
      </c>
    </row>
    <row r="37" spans="2:10" s="28" customFormat="1" ht="37.5">
      <c r="B37" s="27" t="s">
        <v>46</v>
      </c>
      <c r="C37" s="6" t="s">
        <v>27</v>
      </c>
      <c r="D37" s="18">
        <v>3.65</v>
      </c>
      <c r="E37" s="19" t="s">
        <v>28</v>
      </c>
      <c r="F37" s="22"/>
      <c r="G37" s="19" t="str">
        <f t="shared" si="2"/>
        <v>€</v>
      </c>
      <c r="H37" s="22"/>
      <c r="I37" s="22"/>
      <c r="J37" s="7" t="str">
        <f t="shared" si="8"/>
        <v>Pendent incloure import ofertat.S'han d'informar tots els conceptes que componen l'oferta</v>
      </c>
    </row>
    <row r="38" spans="2:10" s="28" customFormat="1" ht="37.5">
      <c r="B38" s="27" t="s">
        <v>47</v>
      </c>
      <c r="C38" s="6" t="s">
        <v>27</v>
      </c>
      <c r="D38" s="18">
        <v>3.65</v>
      </c>
      <c r="E38" s="19" t="s">
        <v>28</v>
      </c>
      <c r="F38" s="22"/>
      <c r="G38" s="19" t="str">
        <f t="shared" si="2"/>
        <v>€</v>
      </c>
      <c r="H38" s="22"/>
      <c r="I38" s="22"/>
      <c r="J38" s="7" t="str">
        <f t="shared" si="8"/>
        <v>Pendent incloure import ofertat.S'han d'informar tots els conceptes que componen l'oferta</v>
      </c>
    </row>
    <row r="39" spans="2:10" s="28" customFormat="1" ht="37.5">
      <c r="B39" s="27" t="s">
        <v>48</v>
      </c>
      <c r="C39" s="6" t="s">
        <v>27</v>
      </c>
      <c r="D39" s="18">
        <v>3.13</v>
      </c>
      <c r="E39" s="19" t="s">
        <v>28</v>
      </c>
      <c r="F39" s="22"/>
      <c r="G39" s="19" t="str">
        <f t="shared" si="2"/>
        <v>€</v>
      </c>
      <c r="H39" s="22"/>
      <c r="I39" s="22"/>
      <c r="J39" s="7" t="str">
        <f t="shared" si="8"/>
        <v>Pendent incloure import ofertat.S'han d'informar tots els conceptes que componen l'oferta</v>
      </c>
    </row>
    <row r="40" spans="2:10" s="30" customFormat="1" ht="37.5">
      <c r="B40" s="27" t="s">
        <v>49</v>
      </c>
      <c r="C40" s="6" t="s">
        <v>27</v>
      </c>
      <c r="D40" s="18">
        <v>2.15</v>
      </c>
      <c r="E40" s="19" t="s">
        <v>28</v>
      </c>
      <c r="F40" s="22"/>
      <c r="G40" s="19" t="str">
        <f t="shared" si="2"/>
        <v>€</v>
      </c>
      <c r="H40" s="22"/>
      <c r="I40" s="22"/>
      <c r="J40" s="7" t="str">
        <f t="shared" si="8"/>
        <v>Pendent incloure import ofertat.S'han d'informar tots els conceptes que componen l'oferta</v>
      </c>
    </row>
    <row r="41" spans="2:10" s="30" customFormat="1" ht="37.5">
      <c r="B41" s="27" t="s">
        <v>50</v>
      </c>
      <c r="C41" s="6" t="s">
        <v>27</v>
      </c>
      <c r="D41" s="18">
        <v>9.36</v>
      </c>
      <c r="E41" s="19" t="s">
        <v>28</v>
      </c>
      <c r="F41" s="22"/>
      <c r="G41" s="19" t="str">
        <f t="shared" ref="G41:G47" si="9">E41</f>
        <v>€</v>
      </c>
      <c r="H41" s="22"/>
      <c r="I41" s="22"/>
      <c r="J41" s="7" t="str">
        <f t="shared" ref="J41:J47" si="10">IF(F41="","Pendent incloure import ofertat.S'han d'informar tots els conceptes que componen l'oferta",IF(C41="Preu (€)",IF(F41&gt;D41,"L'import indicat supera el preu màxim admès. Aquest fet suposarà l'exclusió del procediment de licitació",""),IF(C41="Percentatge (%) de recàrrec",IF(F41&gt;D41,"El percentatge indicat supera el percentatge màxim admès. Aquest fet suposarà l'exclusió del procediment de licitació",""),(IF(C41="Percentatge (%) de descompte",IF(F41&lt;D41,"El percentatge indicat és inferior al percentatge mínim admès. Aquest fet suposarà l'exclusió del procediment de licitació",""),IF(F41="","Pendent incloure import ofertat.S'han d'informar tots els conceptes que componen l'oferta",IF(C41="Preu ($)",IF(F41&gt;D41,"L'import indicat supera el preu màxim admès. Aquest fet suposarà l'exclusió del procediment de licitació",""))))))))</f>
        <v>Pendent incloure import ofertat.S'han d'informar tots els conceptes que componen l'oferta</v>
      </c>
    </row>
    <row r="42" spans="2:10" s="30" customFormat="1" ht="37.5">
      <c r="B42" s="27" t="s">
        <v>51</v>
      </c>
      <c r="C42" s="6" t="s">
        <v>27</v>
      </c>
      <c r="D42" s="18">
        <v>11.97</v>
      </c>
      <c r="E42" s="19" t="s">
        <v>28</v>
      </c>
      <c r="F42" s="22"/>
      <c r="G42" s="19" t="str">
        <f t="shared" ref="G42" si="11">E42</f>
        <v>€</v>
      </c>
      <c r="H42" s="22"/>
      <c r="I42" s="22"/>
      <c r="J42" s="7" t="str">
        <f t="shared" ref="J42" si="12">IF(F42="","Pendent incloure import ofertat.S'han d'informar tots els conceptes que componen l'oferta",IF(C42="Preu (€)",IF(F42&gt;D42,"L'import indicat supera el preu màxim admès. Aquest fet suposarà l'exclusió del procediment de licitació",""),IF(C42="Percentatge (%) de recàrrec",IF(F42&gt;D42,"El percentatge indicat supera el percentatge màxim admès. Aquest fet suposarà l'exclusió del procediment de licitació",""),(IF(C42="Percentatge (%) de descompte",IF(F42&lt;D42,"El percentatge indicat és inferior al percentatge mínim admès. Aquest fet suposarà l'exclusió del procediment de licitació",""),IF(F42="","Pendent incloure import ofertat.S'han d'informar tots els conceptes que componen l'oferta",IF(C42="Preu ($)",IF(F42&gt;D42,"L'import indicat supera el preu màxim admès. Aquest fet suposarà l'exclusió del procediment de licitació",""))))))))</f>
        <v>Pendent incloure import ofertat.S'han d'informar tots els conceptes que componen l'oferta</v>
      </c>
    </row>
    <row r="43" spans="2:10" s="30" customFormat="1" ht="37.5">
      <c r="B43" s="27" t="s">
        <v>52</v>
      </c>
      <c r="C43" s="6" t="s">
        <v>27</v>
      </c>
      <c r="D43" s="18">
        <v>23.74</v>
      </c>
      <c r="E43" s="19" t="s">
        <v>28</v>
      </c>
      <c r="F43" s="22"/>
      <c r="G43" s="19" t="str">
        <f t="shared" si="9"/>
        <v>€</v>
      </c>
      <c r="H43" s="22"/>
      <c r="I43" s="22"/>
      <c r="J43" s="7" t="str">
        <f t="shared" si="10"/>
        <v>Pendent incloure import ofertat.S'han d'informar tots els conceptes que componen l'oferta</v>
      </c>
    </row>
    <row r="44" spans="2:10" s="30" customFormat="1" ht="37.5">
      <c r="B44" s="27" t="s">
        <v>53</v>
      </c>
      <c r="C44" s="6" t="s">
        <v>27</v>
      </c>
      <c r="D44" s="18">
        <v>20.71</v>
      </c>
      <c r="E44" s="19" t="s">
        <v>28</v>
      </c>
      <c r="F44" s="22"/>
      <c r="G44" s="19" t="str">
        <f t="shared" ref="G44" si="13">E44</f>
        <v>€</v>
      </c>
      <c r="H44" s="22"/>
      <c r="I44" s="22"/>
      <c r="J44" s="7" t="str">
        <f t="shared" ref="J44" si="14">IF(F44="","Pendent incloure import ofertat.S'han d'informar tots els conceptes que componen l'oferta",IF(C44="Preu (€)",IF(F44&gt;D44,"L'import indicat supera el preu màxim admès. Aquest fet suposarà l'exclusió del procediment de licitació",""),IF(C44="Percentatge (%) de recàrrec",IF(F44&gt;D44,"El percentatge indicat supera el percentatge màxim admès. Aquest fet suposarà l'exclusió del procediment de licitació",""),(IF(C44="Percentatge (%) de descompte",IF(F44&lt;D44,"El percentatge indicat és inferior al percentatge mínim admès. Aquest fet suposarà l'exclusió del procediment de licitació",""),IF(F44="","Pendent incloure import ofertat.S'han d'informar tots els conceptes que componen l'oferta",IF(C44="Preu ($)",IF(F44&gt;D44,"L'import indicat supera el preu màxim admès. Aquest fet suposarà l'exclusió del procediment de licitació",""))))))))</f>
        <v>Pendent incloure import ofertat.S'han d'informar tots els conceptes que componen l'oferta</v>
      </c>
    </row>
    <row r="45" spans="2:10" s="30" customFormat="1" ht="37.5">
      <c r="B45" s="27" t="s">
        <v>54</v>
      </c>
      <c r="C45" s="6" t="s">
        <v>27</v>
      </c>
      <c r="D45" s="18">
        <v>20.5</v>
      </c>
      <c r="E45" s="19" t="s">
        <v>28</v>
      </c>
      <c r="F45" s="22"/>
      <c r="G45" s="19" t="str">
        <f t="shared" si="9"/>
        <v>€</v>
      </c>
      <c r="H45" s="22"/>
      <c r="I45" s="22"/>
      <c r="J45" s="7" t="str">
        <f t="shared" si="10"/>
        <v>Pendent incloure import ofertat.S'han d'informar tots els conceptes que componen l'oferta</v>
      </c>
    </row>
    <row r="46" spans="2:10" s="30" customFormat="1" ht="37.5">
      <c r="B46" s="27" t="s">
        <v>55</v>
      </c>
      <c r="C46" s="6" t="s">
        <v>27</v>
      </c>
      <c r="D46" s="18">
        <v>8.89</v>
      </c>
      <c r="E46" s="19" t="s">
        <v>28</v>
      </c>
      <c r="F46" s="22"/>
      <c r="G46" s="19" t="str">
        <f t="shared" ref="G46" si="15">E46</f>
        <v>€</v>
      </c>
      <c r="H46" s="22"/>
      <c r="I46" s="22"/>
      <c r="J46" s="7" t="str">
        <f t="shared" ref="J46" si="16">IF(F46="","Pendent incloure import ofertat.S'han d'informar tots els conceptes que componen l'oferta",IF(C46="Preu (€)",IF(F46&gt;D46,"L'import indicat supera el preu màxim admès. Aquest fet suposarà l'exclusió del procediment de licitació",""),IF(C46="Percentatge (%) de recàrrec",IF(F46&gt;D46,"El percentatge indicat supera el percentatge màxim admès. Aquest fet suposarà l'exclusió del procediment de licitació",""),(IF(C46="Percentatge (%) de descompte",IF(F46&lt;D46,"El percentatge indicat és inferior al percentatge mínim admès. Aquest fet suposarà l'exclusió del procediment de licitació",""),IF(F46="","Pendent incloure import ofertat.S'han d'informar tots els conceptes que componen l'oferta",IF(C46="Preu ($)",IF(F46&gt;D46,"L'import indicat supera el preu màxim admès. Aquest fet suposarà l'exclusió del procediment de licitació",""))))))))</f>
        <v>Pendent incloure import ofertat.S'han d'informar tots els conceptes que componen l'oferta</v>
      </c>
    </row>
    <row r="47" spans="2:10" s="30" customFormat="1" ht="37.5">
      <c r="B47" s="27" t="s">
        <v>56</v>
      </c>
      <c r="C47" s="6" t="s">
        <v>27</v>
      </c>
      <c r="D47" s="18">
        <v>6.67</v>
      </c>
      <c r="E47" s="19" t="s">
        <v>28</v>
      </c>
      <c r="F47" s="22"/>
      <c r="G47" s="19" t="str">
        <f t="shared" si="9"/>
        <v>€</v>
      </c>
      <c r="H47" s="22"/>
      <c r="I47" s="22"/>
      <c r="J47" s="7" t="str">
        <f t="shared" si="10"/>
        <v>Pendent incloure import ofertat.S'han d'informar tots els conceptes que componen l'oferta</v>
      </c>
    </row>
    <row r="48" spans="2:10" s="30" customFormat="1" ht="37.5">
      <c r="B48" s="27" t="s">
        <v>57</v>
      </c>
      <c r="C48" s="6" t="s">
        <v>27</v>
      </c>
      <c r="D48" s="18">
        <v>4.37</v>
      </c>
      <c r="E48" s="19" t="s">
        <v>28</v>
      </c>
      <c r="F48" s="22"/>
      <c r="G48" s="19" t="str">
        <f t="shared" si="2"/>
        <v>€</v>
      </c>
      <c r="H48" s="22"/>
      <c r="I48" s="22"/>
      <c r="J48" s="7" t="str">
        <f t="shared" si="8"/>
        <v>Pendent incloure import ofertat.S'han d'informar tots els conceptes que componen l'oferta</v>
      </c>
    </row>
    <row r="49" spans="2:10" s="30" customFormat="1" ht="37.5">
      <c r="B49" s="27" t="s">
        <v>58</v>
      </c>
      <c r="C49" s="6" t="s">
        <v>27</v>
      </c>
      <c r="D49" s="18">
        <v>3.2</v>
      </c>
      <c r="E49" s="19" t="s">
        <v>28</v>
      </c>
      <c r="F49" s="22"/>
      <c r="G49" s="19" t="str">
        <f t="shared" ref="G49" si="17">E49</f>
        <v>€</v>
      </c>
      <c r="H49" s="22"/>
      <c r="I49" s="22"/>
      <c r="J49" s="7" t="str">
        <f t="shared" ref="J49" si="18">IF(F49="","Pendent incloure import ofertat.S'han d'informar tots els conceptes que componen l'oferta",IF(C49="Preu (€)",IF(F49&gt;D49,"L'import indicat supera el preu màxim admès. Aquest fet suposarà l'exclusió del procediment de licitació",""),IF(C49="Percentatge (%) de recàrrec",IF(F49&gt;D49,"El percentatge indicat supera el percentatge màxim admès. Aquest fet suposarà l'exclusió del procediment de licitació",""),(IF(C49="Percentatge (%) de descompte",IF(F49&lt;D49,"El percentatge indicat és inferior al percentatge mínim admès. Aquest fet suposarà l'exclusió del procediment de licitació",""),IF(F49="","Pendent incloure import ofertat.S'han d'informar tots els conceptes que componen l'oferta",IF(C49="Preu ($)",IF(F49&gt;D49,"L'import indicat supera el preu màxim admès. Aquest fet suposarà l'exclusió del procediment de licitació",""))))))))</f>
        <v>Pendent incloure import ofertat.S'han d'informar tots els conceptes que componen l'oferta</v>
      </c>
    </row>
    <row r="50" spans="2:10" s="30" customFormat="1" ht="37.5">
      <c r="B50" s="27" t="s">
        <v>59</v>
      </c>
      <c r="C50" s="6" t="s">
        <v>27</v>
      </c>
      <c r="D50" s="18">
        <v>4.46</v>
      </c>
      <c r="E50" s="19" t="s">
        <v>28</v>
      </c>
      <c r="F50" s="22"/>
      <c r="G50" s="19" t="str">
        <f t="shared" si="2"/>
        <v>€</v>
      </c>
      <c r="H50" s="22"/>
      <c r="I50" s="22"/>
      <c r="J50" s="7" t="str">
        <f t="shared" si="8"/>
        <v>Pendent incloure import ofertat.S'han d'informar tots els conceptes que componen l'oferta</v>
      </c>
    </row>
    <row r="51" spans="2:10" s="28" customFormat="1" ht="21" customHeight="1">
      <c r="B51" s="16" t="s">
        <v>61</v>
      </c>
      <c r="C51" s="17"/>
      <c r="D51" s="26"/>
      <c r="E51" s="17"/>
      <c r="F51" s="17"/>
      <c r="G51" s="17"/>
      <c r="H51" s="17"/>
      <c r="I51" s="17"/>
      <c r="J51" s="17"/>
    </row>
    <row r="52" spans="2:10" s="28" customFormat="1" ht="25">
      <c r="B52" s="27" t="s">
        <v>62</v>
      </c>
      <c r="C52" s="6" t="s">
        <v>63</v>
      </c>
      <c r="D52" s="18" t="s">
        <v>64</v>
      </c>
      <c r="E52" s="19" t="s">
        <v>65</v>
      </c>
      <c r="F52" s="22"/>
      <c r="G52" s="19" t="str">
        <f t="shared" ref="G52" si="19">E52</f>
        <v>%</v>
      </c>
      <c r="H52" s="22"/>
      <c r="I52" s="22"/>
      <c r="J52" s="7"/>
    </row>
    <row r="53" spans="2:10" ht="12.5"/>
    <row r="54" spans="2:10" ht="12.5"/>
    <row r="55" spans="2:10" ht="14">
      <c r="B55" s="15"/>
    </row>
    <row r="56" spans="2:10" ht="13">
      <c r="B56" s="4" t="s">
        <v>24</v>
      </c>
      <c r="C56" s="5" t="s">
        <v>25</v>
      </c>
      <c r="D56" s="5" t="s">
        <v>8</v>
      </c>
      <c r="E56" s="5" t="s">
        <v>69</v>
      </c>
    </row>
    <row r="57" spans="2:10" ht="38" customHeight="1">
      <c r="B57" s="29" t="s">
        <v>66</v>
      </c>
      <c r="C57" s="25"/>
      <c r="D57" s="20" t="str">
        <f t="shared" ref="D57:D58" si="20">IF(C57="","Pendent resposta","")</f>
        <v>Pendent resposta</v>
      </c>
      <c r="E57" s="12" t="s">
        <v>64</v>
      </c>
    </row>
    <row r="58" spans="2:10" ht="68" customHeight="1">
      <c r="B58" s="29" t="s">
        <v>67</v>
      </c>
      <c r="C58" s="25"/>
      <c r="D58" s="20" t="str">
        <f t="shared" si="20"/>
        <v>Pendent resposta</v>
      </c>
      <c r="E58" s="40"/>
      <c r="F58" s="12" t="s">
        <v>68</v>
      </c>
    </row>
    <row r="59" spans="2:10" ht="13">
      <c r="B59" s="8"/>
    </row>
    <row r="60" spans="2:10" ht="13">
      <c r="B60" s="21" t="s">
        <v>4</v>
      </c>
    </row>
    <row r="61" spans="2:10" ht="21" customHeight="1">
      <c r="B61" s="8"/>
    </row>
    <row r="62" spans="2:10" ht="60" customHeight="1">
      <c r="B62" s="31" t="s">
        <v>5</v>
      </c>
      <c r="C62" s="31"/>
      <c r="D62" s="31"/>
      <c r="E62" s="31"/>
      <c r="F62" s="31"/>
      <c r="G62" s="31"/>
      <c r="H62" s="31"/>
    </row>
    <row r="63" spans="2:10" ht="12.5"/>
    <row r="64" spans="2:10" ht="37.5" customHeight="1"/>
    <row r="65" spans="2:2" ht="12.5">
      <c r="B65" s="9"/>
    </row>
    <row r="66" spans="2:2" ht="50.15" customHeight="1">
      <c r="B66" s="10"/>
    </row>
    <row r="67" spans="2:2" ht="15.75" customHeight="1">
      <c r="B67" s="9"/>
    </row>
    <row r="69" spans="2:2" ht="12.5"/>
    <row r="70" spans="2:2" ht="12.5"/>
    <row r="71" spans="2:2" ht="12.5"/>
  </sheetData>
  <sheetProtection algorithmName="SHA-512" hashValue="K6pCTfugJZHnBoJgAyuH0sAtJ5I5A+cuhdaIXLDdPSjXbE40KPQhkisX+Zfq+o+l7kl+jWHqS+K4n+WdgiUUfA==" saltValue="u3/UoeFMYTrRWaboEeZOlg==" spinCount="100000" sheet="1" objects="1" scenarios="1"/>
  <mergeCells count="6">
    <mergeCell ref="B62:H62"/>
    <mergeCell ref="B3:J3"/>
    <mergeCell ref="B4:J4"/>
    <mergeCell ref="B15:H15"/>
    <mergeCell ref="C19:E19"/>
    <mergeCell ref="F19:I19"/>
  </mergeCells>
  <conditionalFormatting sqref="D7:F11 D57:D58">
    <cfRule type="cellIs" dxfId="37" priority="39" operator="equal">
      <formula>"Correcte"</formula>
    </cfRule>
    <cfRule type="cellIs" dxfId="36" priority="40" operator="equal">
      <formula>"Pendent incloure informació"</formula>
    </cfRule>
  </conditionalFormatting>
  <conditionalFormatting sqref="J22:J23">
    <cfRule type="cellIs" dxfId="35" priority="41" operator="equal">
      <formula>"Correcte"</formula>
    </cfRule>
    <cfRule type="notContainsBlanks" dxfId="34" priority="42">
      <formula>LEN(TRIM(J22))&gt;0</formula>
    </cfRule>
  </conditionalFormatting>
  <conditionalFormatting sqref="J24:J26 J52 J31:J39">
    <cfRule type="cellIs" dxfId="33" priority="37" operator="equal">
      <formula>"Correcte"</formula>
    </cfRule>
    <cfRule type="notContainsBlanks" dxfId="32" priority="38">
      <formula>LEN(TRIM(J24))&gt;0</formula>
    </cfRule>
  </conditionalFormatting>
  <conditionalFormatting sqref="J50">
    <cfRule type="cellIs" dxfId="31" priority="33" operator="equal">
      <formula>"Correcte"</formula>
    </cfRule>
    <cfRule type="notContainsBlanks" dxfId="30" priority="34">
      <formula>LEN(TRIM(J50))&gt;0</formula>
    </cfRule>
  </conditionalFormatting>
  <conditionalFormatting sqref="J49">
    <cfRule type="cellIs" dxfId="29" priority="31" operator="equal">
      <formula>"Correcte"</formula>
    </cfRule>
    <cfRule type="notContainsBlanks" dxfId="28" priority="32">
      <formula>LEN(TRIM(J49))&gt;0</formula>
    </cfRule>
  </conditionalFormatting>
  <conditionalFormatting sqref="J48">
    <cfRule type="cellIs" dxfId="27" priority="29" operator="equal">
      <formula>"Correcte"</formula>
    </cfRule>
    <cfRule type="notContainsBlanks" dxfId="26" priority="30">
      <formula>LEN(TRIM(J48))&gt;0</formula>
    </cfRule>
  </conditionalFormatting>
  <conditionalFormatting sqref="J41">
    <cfRule type="cellIs" dxfId="25" priority="27" operator="equal">
      <formula>"Correcte"</formula>
    </cfRule>
    <cfRule type="notContainsBlanks" dxfId="24" priority="28">
      <formula>LEN(TRIM(J41))&gt;0</formula>
    </cfRule>
  </conditionalFormatting>
  <conditionalFormatting sqref="J40">
    <cfRule type="cellIs" dxfId="23" priority="25" operator="equal">
      <formula>"Correcte"</formula>
    </cfRule>
    <cfRule type="notContainsBlanks" dxfId="22" priority="26">
      <formula>LEN(TRIM(J40))&gt;0</formula>
    </cfRule>
  </conditionalFormatting>
  <conditionalFormatting sqref="J47">
    <cfRule type="cellIs" dxfId="21" priority="23" operator="equal">
      <formula>"Correcte"</formula>
    </cfRule>
    <cfRule type="notContainsBlanks" dxfId="20" priority="24">
      <formula>LEN(TRIM(J47))&gt;0</formula>
    </cfRule>
  </conditionalFormatting>
  <conditionalFormatting sqref="J46">
    <cfRule type="cellIs" dxfId="19" priority="21" operator="equal">
      <formula>"Correcte"</formula>
    </cfRule>
    <cfRule type="notContainsBlanks" dxfId="18" priority="22">
      <formula>LEN(TRIM(J46))&gt;0</formula>
    </cfRule>
  </conditionalFormatting>
  <conditionalFormatting sqref="J45">
    <cfRule type="cellIs" dxfId="17" priority="19" operator="equal">
      <formula>"Correcte"</formula>
    </cfRule>
    <cfRule type="notContainsBlanks" dxfId="16" priority="20">
      <formula>LEN(TRIM(J45))&gt;0</formula>
    </cfRule>
  </conditionalFormatting>
  <conditionalFormatting sqref="J44">
    <cfRule type="cellIs" dxfId="15" priority="17" operator="equal">
      <formula>"Correcte"</formula>
    </cfRule>
    <cfRule type="notContainsBlanks" dxfId="14" priority="18">
      <formula>LEN(TRIM(J44))&gt;0</formula>
    </cfRule>
  </conditionalFormatting>
  <conditionalFormatting sqref="J43">
    <cfRule type="cellIs" dxfId="13" priority="15" operator="equal">
      <formula>"Correcte"</formula>
    </cfRule>
    <cfRule type="notContainsBlanks" dxfId="12" priority="16">
      <formula>LEN(TRIM(J43))&gt;0</formula>
    </cfRule>
  </conditionalFormatting>
  <conditionalFormatting sqref="J42">
    <cfRule type="cellIs" dxfId="11" priority="13" operator="equal">
      <formula>"Correcte"</formula>
    </cfRule>
    <cfRule type="notContainsBlanks" dxfId="10" priority="14">
      <formula>LEN(TRIM(J42))&gt;0</formula>
    </cfRule>
  </conditionalFormatting>
  <conditionalFormatting sqref="J30">
    <cfRule type="cellIs" dxfId="9" priority="11" operator="equal">
      <formula>"Correcte"</formula>
    </cfRule>
    <cfRule type="notContainsBlanks" dxfId="8" priority="12">
      <formula>LEN(TRIM(J30))&gt;0</formula>
    </cfRule>
  </conditionalFormatting>
  <conditionalFormatting sqref="J29">
    <cfRule type="cellIs" dxfId="7" priority="9" operator="equal">
      <formula>"Correcte"</formula>
    </cfRule>
    <cfRule type="notContainsBlanks" dxfId="6" priority="10">
      <formula>LEN(TRIM(J29))&gt;0</formula>
    </cfRule>
  </conditionalFormatting>
  <conditionalFormatting sqref="J28">
    <cfRule type="cellIs" dxfId="5" priority="7" operator="equal">
      <formula>"Correcte"</formula>
    </cfRule>
    <cfRule type="notContainsBlanks" dxfId="4" priority="8">
      <formula>LEN(TRIM(J28))&gt;0</formula>
    </cfRule>
  </conditionalFormatting>
  <conditionalFormatting sqref="J27">
    <cfRule type="cellIs" dxfId="3" priority="5" operator="equal">
      <formula>"Correcte"</formula>
    </cfRule>
    <cfRule type="notContainsBlanks" dxfId="2" priority="6">
      <formula>LEN(TRIM(J27))&gt;0</formula>
    </cfRule>
  </conditionalFormatting>
  <conditionalFormatting sqref="F58">
    <cfRule type="cellIs" dxfId="1" priority="1" operator="equal">
      <formula>"Correcte"</formula>
    </cfRule>
    <cfRule type="notContainsBlanks" dxfId="0" priority="2">
      <formula>LEN(TRIM(F58))&gt;0</formula>
    </cfRule>
  </conditionalFormatting>
  <dataValidations xWindow="668" yWindow="723" count="4">
    <dataValidation type="list" allowBlank="1" showErrorMessage="1" sqref="C52 C22:C50">
      <formula1>"Preu (€),Percentatge (%) de recàrrec,Percentatge (%) de descompte,Preu ($)"</formula1>
    </dataValidation>
    <dataValidation type="list" allowBlank="1" showErrorMessage="1" sqref="C57:C58">
      <formula1>"Sí,No"</formula1>
    </dataValidation>
    <dataValidation type="list" allowBlank="1" showErrorMessage="1" sqref="C9">
      <formula1>"Nom propi,Representació de l' empresa"</formula1>
    </dataValidation>
    <dataValidation type="custom" allowBlank="1" showDropDown="1" showInputMessage="1" showErrorMessage="1" prompt="Com a màxim es poden entrar 2 decimals" sqref="F52 H52:I52 F22:F50 H22:I50">
      <formula1>AND(F22&lt;&gt;"",LEN(RIGHT(F22,LEN(F22)-IFERROR(FIND(",",F22),LEN(F22))))&lt;=2)</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Fulls de càlcul</vt:lpstr>
      </vt:variant>
      <vt:variant>
        <vt:i4>1</vt:i4>
      </vt:variant>
    </vt:vector>
  </HeadingPairs>
  <TitlesOfParts>
    <vt:vector size="1" baseType="lpstr">
      <vt:lpstr>Model CAT</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Josep Maria Martínez Caballeria</dc:creator>
  <cp:lastModifiedBy>Álvaro Jiménez Sotoca</cp:lastModifiedBy>
  <dcterms:created xsi:type="dcterms:W3CDTF">2024-06-26T14:18:40Z</dcterms:created>
  <dcterms:modified xsi:type="dcterms:W3CDTF">2025-07-02T10:01:06Z</dcterms:modified>
</cp:coreProperties>
</file>