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13"/>
  <workbookPr filterPrivacy="1" defaultThemeVersion="124226"/>
  <xr:revisionPtr revIDLastSave="93" documentId="13_ncr:1_{E0D8979E-30A4-4C01-BD56-EF917729263C}" xr6:coauthVersionLast="47" xr6:coauthVersionMax="47" xr10:uidLastSave="{F43D511A-21D8-4019-BDB4-54A7A135513D}"/>
  <bookViews>
    <workbookView xWindow="0" yWindow="0" windowWidth="14370" windowHeight="4830" xr2:uid="{00000000-000D-0000-FFFF-FFFF00000000}"/>
  </bookViews>
  <sheets>
    <sheet name="500" sheetId="8" r:id="rId1"/>
  </sheets>
  <definedNames>
    <definedName name="_Toc155166783" localSheetId="0">'500'!#REF!</definedName>
    <definedName name="_xlnm.Print_Area" localSheetId="0">'500'!$A$1:$G$61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8" l="1"/>
  <c r="F56" i="8"/>
  <c r="D58" i="8"/>
  <c r="D56" i="8"/>
  <c r="F51" i="8"/>
  <c r="D51" i="8"/>
  <c r="F46" i="8"/>
  <c r="D46" i="8"/>
  <c r="F15" i="8"/>
  <c r="D15" i="8"/>
  <c r="F12" i="8"/>
  <c r="D12" i="8"/>
  <c r="D4" i="8"/>
  <c r="F4" i="8"/>
  <c r="F59" i="8"/>
  <c r="F58" i="8" s="1"/>
  <c r="F57" i="8"/>
  <c r="F55" i="8"/>
  <c r="F54" i="8"/>
  <c r="F53" i="8"/>
  <c r="F52" i="8"/>
  <c r="F50" i="8"/>
  <c r="F49" i="8"/>
  <c r="F48" i="8"/>
  <c r="F47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4" i="8"/>
  <c r="F13" i="8"/>
  <c r="F11" i="8"/>
  <c r="F10" i="8"/>
  <c r="F9" i="8"/>
  <c r="F8" i="8"/>
  <c r="F7" i="8"/>
  <c r="F6" i="8"/>
  <c r="F5" i="8"/>
</calcChain>
</file>

<file path=xl/sharedStrings.xml><?xml version="1.0" encoding="utf-8"?>
<sst xmlns="http://schemas.openxmlformats.org/spreadsheetml/2006/main" count="119" uniqueCount="119">
  <si>
    <t>ALCANCE DE REPARACION Y MEJORAS EN TRENES S500</t>
  </si>
  <si>
    <t>PUNTO</t>
  </si>
  <si>
    <t>DESCRIPCIÓN</t>
  </si>
  <si>
    <t>Precio unitario por tren</t>
  </si>
  <si>
    <t>Cantidad</t>
  </si>
  <si>
    <t>VALORACIÓN 3 TRENES</t>
  </si>
  <si>
    <t>2.2</t>
  </si>
  <si>
    <t>CAJA</t>
  </si>
  <si>
    <t>2.2.1</t>
  </si>
  <si>
    <t>Reparación y preparación de la chapa exterior para vinilado</t>
  </si>
  <si>
    <t>2.2.2</t>
  </si>
  <si>
    <t>Inspección y reparación de techo</t>
  </si>
  <si>
    <t>2.2.3</t>
  </si>
  <si>
    <t>Sustitución base apoyo del puente de Inter circulación</t>
  </si>
  <si>
    <t>2.2.4</t>
  </si>
  <si>
    <t>Inspección y reparación de fisuras de caja (techo y bajo bastidor)</t>
  </si>
  <si>
    <t>2.2.5</t>
  </si>
  <si>
    <t>Inspección y reparación de cofres, equipos de techo y bajo bastidor.</t>
  </si>
  <si>
    <t>2.2.6</t>
  </si>
  <si>
    <t>Sustitución de las cajas de conexiones intermedias</t>
  </si>
  <si>
    <t>2.2.7</t>
  </si>
  <si>
    <t>Vinilo</t>
  </si>
  <si>
    <t>2.3</t>
  </si>
  <si>
    <t>PUESTO DE CONDUCCIÓN</t>
  </si>
  <si>
    <t>2.3.1</t>
  </si>
  <si>
    <t>Mejora de la estanqueidad del puesto de conducción</t>
  </si>
  <si>
    <t>2.3.2</t>
  </si>
  <si>
    <t>Mejora de zona de sujeción del asiento motorista</t>
  </si>
  <si>
    <t>2.4</t>
  </si>
  <si>
    <t>ZONA DE PASAJE</t>
  </si>
  <si>
    <t>2.4.1</t>
  </si>
  <si>
    <t>Puertas acceso pasaje</t>
  </si>
  <si>
    <t>2.4.1.1</t>
  </si>
  <si>
    <t>Revisión de general de las puertas.</t>
  </si>
  <si>
    <t>2.4.1.2</t>
  </si>
  <si>
    <t>Desbloqueo interior puerta pasaje.</t>
  </si>
  <si>
    <t>2.4.1.3</t>
  </si>
  <si>
    <t>Desbloqueo exterior puerta pasaje</t>
  </si>
  <si>
    <t>2.4.1.4</t>
  </si>
  <si>
    <t>Modificación acceso PMR puerta pasaje.</t>
  </si>
  <si>
    <t>2.4.2</t>
  </si>
  <si>
    <t>Ventanas</t>
  </si>
  <si>
    <t>2.4.3</t>
  </si>
  <si>
    <t>Asientos</t>
  </si>
  <si>
    <t>2.4.3.1</t>
  </si>
  <si>
    <t>Reacondicionamiento de la zona de pasaje</t>
  </si>
  <si>
    <t>2.4.3.2</t>
  </si>
  <si>
    <t>Cálculo de la capacidad del pasaje por coche</t>
  </si>
  <si>
    <t>2.4.4</t>
  </si>
  <si>
    <t>Asideros</t>
  </si>
  <si>
    <t>2.4.4.1</t>
  </si>
  <si>
    <t>Reacondicionamiento de los asideros interiores de tren</t>
  </si>
  <si>
    <t>2.4.5</t>
  </si>
  <si>
    <t>Revestimientos</t>
  </si>
  <si>
    <t>2.4.5.1</t>
  </si>
  <si>
    <t>Reparación y pintado de paneles interiores.</t>
  </si>
  <si>
    <t>2.4.5.2</t>
  </si>
  <si>
    <t>Reparación, pintado e instalación de un sistema de seguridad en rejillas de techo.</t>
  </si>
  <si>
    <t>2.4.5.3</t>
  </si>
  <si>
    <t>Nueva implantación de suelo y pavimentos.</t>
  </si>
  <si>
    <t>2.4.5.4</t>
  </si>
  <si>
    <t>Modificación del cierre del armario testera de relés</t>
  </si>
  <si>
    <t>2.4.5.5</t>
  </si>
  <si>
    <t>Modificación montante de puertas.</t>
  </si>
  <si>
    <t>2.4.6</t>
  </si>
  <si>
    <t>Zona pasillo de intercirculación y testeras</t>
  </si>
  <si>
    <t>2.4.6.1</t>
  </si>
  <si>
    <t>Sustitución por mantenimiento del pasillo de intercomunicación</t>
  </si>
  <si>
    <t>2.4.6.2</t>
  </si>
  <si>
    <t>Cambio cadenas por sirgas de seguridad en testeras intermedias</t>
  </si>
  <si>
    <t>2.4.6.3</t>
  </si>
  <si>
    <t>Instalación de anclajes en testera libre y sirgas de seguridad entre unidades</t>
  </si>
  <si>
    <t>2.4.7</t>
  </si>
  <si>
    <t>Aire acondicionado y ventilación</t>
  </si>
  <si>
    <t>2.4.7.1</t>
  </si>
  <si>
    <t>Sustitución del bajante y mejora del desagüe A/A bajo caja.</t>
  </si>
  <si>
    <t>2.4.7.2</t>
  </si>
  <si>
    <t>Limpieza general de los conductos del aire acondicionado.</t>
  </si>
  <si>
    <t>2.4.7.3</t>
  </si>
  <si>
    <t>Mejoras en la seguridad de los aspiradores de emergencia</t>
  </si>
  <si>
    <t>2.4.8</t>
  </si>
  <si>
    <t>Accesibilidad pasaje</t>
  </si>
  <si>
    <t>2.4.8.1</t>
  </si>
  <si>
    <t>Implantación de zona para Personal Movilidad Reducida (P.M.R)</t>
  </si>
  <si>
    <t>2.4.8.2</t>
  </si>
  <si>
    <t>Nueva señalización óptica operación cierre de puertas</t>
  </si>
  <si>
    <t>2.4.8.3</t>
  </si>
  <si>
    <t>Señalización de aviso a motorista de presencia de persona PMR</t>
  </si>
  <si>
    <t>2.4.8.4</t>
  </si>
  <si>
    <t>Señalización puertas de emergencia</t>
  </si>
  <si>
    <t>2.5</t>
  </si>
  <si>
    <t>BOGIES</t>
  </si>
  <si>
    <t>2.5.1</t>
  </si>
  <si>
    <t>Traviesa bailadora</t>
  </si>
  <si>
    <t>2.5.2</t>
  </si>
  <si>
    <t>Corona de unión (desmontaje conjunto corona-traviesa)</t>
  </si>
  <si>
    <t>2.5.3</t>
  </si>
  <si>
    <t>Conexionado caja – bogie</t>
  </si>
  <si>
    <t>2.5.3.1</t>
  </si>
  <si>
    <t>Mejora de la unión de la manguera caja-bogie</t>
  </si>
  <si>
    <t>2.6</t>
  </si>
  <si>
    <t>EQUIPOS ELÉCTRICOS</t>
  </si>
  <si>
    <t>2.6.1</t>
  </si>
  <si>
    <t>Aparellaje eléctrico</t>
  </si>
  <si>
    <t>2.6.1.1</t>
  </si>
  <si>
    <t>Sustitución de los indicadores laterales exteriores por tipo LED</t>
  </si>
  <si>
    <t>2.6.2</t>
  </si>
  <si>
    <t>Armarios y panel de relés</t>
  </si>
  <si>
    <t>2.6.2.1</t>
  </si>
  <si>
    <t>Limpieza criogénica armarios baja tensión</t>
  </si>
  <si>
    <t>2.7</t>
  </si>
  <si>
    <t>SISTEMA DETECCIÓN DE INCENDIOS (SDI)</t>
  </si>
  <si>
    <t>2.7.1</t>
  </si>
  <si>
    <t>Características y requerimientos técnicos del SDI</t>
  </si>
  <si>
    <t>2.8</t>
  </si>
  <si>
    <t>SISTEMA NEUMÁTICO</t>
  </si>
  <si>
    <t>2.8.1</t>
  </si>
  <si>
    <t>Sustitución de calderines neumáticos</t>
  </si>
  <si>
    <t>TOTAL REPARACIÓN Y MEJORAS 3 TRENES SERIE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</si>
</sst>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_€"/>
    <numFmt numFmtId="165" formatCode="#,##0.00\ &quot;€&quot;"/>
  </numFmts>
  <fonts count="4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165" fontId="0" fillId="0" borderId="2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5" xfId="0" applyNumberFormat="1" applyBorder="1"/>
    <xf numFmtId="0" fontId="0" fillId="0" borderId="0" xfId="0" applyAlignment="1">
      <alignment vertical="center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3" xfId="0" applyBorder="1" applyAlignment="1">
      <alignment wrapText="1"/>
    </xf>
    <xf numFmtId="165" fontId="3" fillId="4" borderId="14" xfId="0" applyNumberFormat="1" applyFont="1" applyFill="1" applyBorder="1"/>
    <xf numFmtId="0" fontId="0" fillId="0" borderId="6" xfId="0" applyBorder="1" applyAlignment="1">
      <alignment wrapText="1"/>
    </xf>
    <xf numFmtId="165" fontId="0" fillId="0" borderId="7" xfId="0" applyNumberFormat="1" applyBorder="1" applyAlignment="1">
      <alignment horizontal="right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right" wrapText="1"/>
    </xf>
    <xf numFmtId="0" fontId="3" fillId="4" borderId="9" xfId="0" applyFont="1" applyFill="1" applyBorder="1" applyAlignment="1">
      <alignment horizontal="right" wrapText="1"/>
    </xf>
    <xf numFmtId="0" fontId="3" fillId="4" borderId="11" xfId="0" applyFont="1" applyFill="1" applyBorder="1" applyAlignment="1">
      <alignment horizontal="right" wrapText="1"/>
    </xf>
    <xf numFmtId="0" fontId="3" fillId="2" borderId="15" xfId="0" applyFont="1" applyFill="1" applyBorder="1"/>
    <xf numFmtId="0" fontId="3" fillId="2" borderId="16" xfId="0" applyFont="1" applyFill="1" applyBorder="1" applyAlignment="1">
      <alignment vertical="center"/>
    </xf>
    <xf numFmtId="165" fontId="3" fillId="2" borderId="16" xfId="0" applyNumberFormat="1" applyFont="1" applyFill="1" applyBorder="1" applyAlignment="1">
      <alignment horizontal="right"/>
    </xf>
    <xf numFmtId="0" fontId="3" fillId="2" borderId="16" xfId="0" applyFont="1" applyFill="1" applyBorder="1" applyAlignment="1">
      <alignment horizontal="center"/>
    </xf>
    <xf numFmtId="165" fontId="3" fillId="2" borderId="17" xfId="0" applyNumberFormat="1" applyFont="1" applyFill="1" applyBorder="1"/>
    <xf numFmtId="0" fontId="1" fillId="3" borderId="18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horizontal="center" vertical="center"/>
    </xf>
    <xf numFmtId="164" fontId="1" fillId="3" borderId="20" xfId="0" applyNumberFormat="1" applyFont="1" applyFill="1" applyBorder="1" applyAlignment="1">
      <alignment horizontal="right" vertical="center" wrapText="1"/>
    </xf>
    <xf numFmtId="0" fontId="3" fillId="2" borderId="21" xfId="0" applyFont="1" applyFill="1" applyBorder="1"/>
    <xf numFmtId="0" fontId="3" fillId="2" borderId="16" xfId="0" applyFont="1" applyFill="1" applyBorder="1" applyAlignment="1">
      <alignment vertical="center" wrapText="1"/>
    </xf>
    <xf numFmtId="165" fontId="3" fillId="2" borderId="17" xfId="0" applyNumberFormat="1" applyFont="1" applyFill="1" applyBorder="1" applyAlignment="1">
      <alignment horizontal="right"/>
    </xf>
    <xf numFmtId="0" fontId="0" fillId="0" borderId="22" xfId="0" applyBorder="1" applyAlignment="1">
      <alignment wrapText="1"/>
    </xf>
    <xf numFmtId="0" fontId="0" fillId="0" borderId="23" xfId="0" applyBorder="1" applyAlignment="1">
      <alignment vertical="center" wrapText="1"/>
    </xf>
    <xf numFmtId="165" fontId="0" fillId="0" borderId="12" xfId="0" applyNumberFormat="1" applyBorder="1" applyAlignment="1">
      <alignment horizontal="right"/>
    </xf>
    <xf numFmtId="0" fontId="0" fillId="0" borderId="12" xfId="0" applyBorder="1" applyAlignment="1">
      <alignment horizontal="center"/>
    </xf>
    <xf numFmtId="165" fontId="0" fillId="0" borderId="24" xfId="0" applyNumberFormat="1" applyBorder="1"/>
    <xf numFmtId="0" fontId="0" fillId="0" borderId="22" xfId="0" applyBorder="1"/>
    <xf numFmtId="0" fontId="0" fillId="0" borderId="23" xfId="0" applyBorder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Medium9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D3CD0-FC23-48B8-A289-FECC68FE3C6E}">
  <sheetPr>
    <pageSetUpPr fitToPage="1"/>
  </sheetPr>
  <dimension ref="A1:F60"/>
  <sheetViews>
    <sheetView tabSelected="1" view="pageBreakPreview" topLeftCell="A38" zoomScaleNormal="100" zoomScaleSheetLayoutView="100" workbookViewId="0">
      <selection activeCell="F8" sqref="F8"/>
    </sheetView>
  </sheetViews>
  <sheetFormatPr defaultColWidth="21.28515625" defaultRowHeight="15"/>
  <cols>
    <col min="1" max="1" width="4" style="1" bestFit="1" customWidth="1"/>
    <col min="2" max="2" width="8" bestFit="1" customWidth="1"/>
    <col min="3" max="3" width="45.28515625" style="8" bestFit="1" customWidth="1"/>
    <col min="4" max="4" width="29.42578125" bestFit="1" customWidth="1"/>
    <col min="5" max="5" width="9.7109375" bestFit="1" customWidth="1"/>
    <col min="6" max="6" width="30.85546875" customWidth="1"/>
    <col min="7" max="7" width="4" bestFit="1" customWidth="1"/>
  </cols>
  <sheetData>
    <row r="1" spans="2:6" ht="15.75" thickBot="1"/>
    <row r="2" spans="2:6" ht="15.75">
      <c r="B2" s="19" t="s">
        <v>0</v>
      </c>
      <c r="C2" s="20"/>
      <c r="D2" s="20"/>
      <c r="E2" s="20"/>
      <c r="F2" s="21"/>
    </row>
    <row r="3" spans="2:6" ht="16.5">
      <c r="B3" s="30" t="s">
        <v>1</v>
      </c>
      <c r="C3" s="31" t="s">
        <v>2</v>
      </c>
      <c r="D3" s="32" t="s">
        <v>3</v>
      </c>
      <c r="E3" s="32" t="s">
        <v>4</v>
      </c>
      <c r="F3" s="33" t="s">
        <v>5</v>
      </c>
    </row>
    <row r="4" spans="2:6">
      <c r="B4" s="25" t="s">
        <v>6</v>
      </c>
      <c r="C4" s="26" t="s">
        <v>7</v>
      </c>
      <c r="D4" s="27">
        <f>D5+D6+D7+D8+D9+D10+D11</f>
        <v>0</v>
      </c>
      <c r="E4" s="28"/>
      <c r="F4" s="29">
        <f>F5+F6+F7+F8+F9+F10+F11</f>
        <v>0</v>
      </c>
    </row>
    <row r="5" spans="2:6" ht="30.75">
      <c r="B5" s="9" t="s">
        <v>8</v>
      </c>
      <c r="C5" s="15" t="s">
        <v>9</v>
      </c>
      <c r="D5" s="5"/>
      <c r="E5" s="2">
        <v>3</v>
      </c>
      <c r="F5" s="7">
        <f>+D5*E5</f>
        <v>0</v>
      </c>
    </row>
    <row r="6" spans="2:6">
      <c r="B6" s="9" t="s">
        <v>10</v>
      </c>
      <c r="C6" s="15" t="s">
        <v>11</v>
      </c>
      <c r="D6" s="5"/>
      <c r="E6" s="3">
        <v>3</v>
      </c>
      <c r="F6" s="7">
        <f t="shared" ref="F6:F59" si="0">+D6*E6</f>
        <v>0</v>
      </c>
    </row>
    <row r="7" spans="2:6" ht="30.75">
      <c r="B7" s="10" t="s">
        <v>12</v>
      </c>
      <c r="C7" s="16" t="s">
        <v>13</v>
      </c>
      <c r="D7" s="5"/>
      <c r="E7" s="3">
        <v>3</v>
      </c>
      <c r="F7" s="7">
        <f t="shared" si="0"/>
        <v>0</v>
      </c>
    </row>
    <row r="8" spans="2:6" ht="30.75">
      <c r="B8" s="10" t="s">
        <v>14</v>
      </c>
      <c r="C8" s="16" t="s">
        <v>15</v>
      </c>
      <c r="D8" s="5"/>
      <c r="E8" s="3">
        <v>3</v>
      </c>
      <c r="F8" s="7">
        <f t="shared" si="0"/>
        <v>0</v>
      </c>
    </row>
    <row r="9" spans="2:6" ht="30.75">
      <c r="B9" s="10" t="s">
        <v>16</v>
      </c>
      <c r="C9" s="16" t="s">
        <v>17</v>
      </c>
      <c r="D9" s="5"/>
      <c r="E9" s="3">
        <v>3</v>
      </c>
      <c r="F9" s="7">
        <f t="shared" si="0"/>
        <v>0</v>
      </c>
    </row>
    <row r="10" spans="2:6">
      <c r="B10" s="10" t="s">
        <v>18</v>
      </c>
      <c r="C10" s="16" t="s">
        <v>19</v>
      </c>
      <c r="D10" s="6"/>
      <c r="E10" s="3">
        <v>3</v>
      </c>
      <c r="F10" s="7">
        <f t="shared" si="0"/>
        <v>0</v>
      </c>
    </row>
    <row r="11" spans="2:6">
      <c r="B11" s="37" t="s">
        <v>20</v>
      </c>
      <c r="C11" s="38" t="s">
        <v>21</v>
      </c>
      <c r="D11" s="39"/>
      <c r="E11" s="40">
        <v>3</v>
      </c>
      <c r="F11" s="41">
        <f t="shared" si="0"/>
        <v>0</v>
      </c>
    </row>
    <row r="12" spans="2:6">
      <c r="B12" s="34" t="s">
        <v>22</v>
      </c>
      <c r="C12" s="35" t="s">
        <v>23</v>
      </c>
      <c r="D12" s="27">
        <f>D13+D14</f>
        <v>0</v>
      </c>
      <c r="E12" s="28"/>
      <c r="F12" s="36">
        <f>F13+F14</f>
        <v>0</v>
      </c>
    </row>
    <row r="13" spans="2:6" ht="30.75">
      <c r="B13" s="9" t="s">
        <v>24</v>
      </c>
      <c r="C13" s="15" t="s">
        <v>25</v>
      </c>
      <c r="D13" s="5"/>
      <c r="E13" s="2">
        <v>3</v>
      </c>
      <c r="F13" s="7">
        <f t="shared" si="0"/>
        <v>0</v>
      </c>
    </row>
    <row r="14" spans="2:6">
      <c r="B14" s="42" t="s">
        <v>26</v>
      </c>
      <c r="C14" s="8" t="s">
        <v>27</v>
      </c>
      <c r="D14" s="39"/>
      <c r="E14" s="43">
        <v>3</v>
      </c>
      <c r="F14" s="41">
        <f t="shared" si="0"/>
        <v>0</v>
      </c>
    </row>
    <row r="15" spans="2:6">
      <c r="B15" s="34" t="s">
        <v>28</v>
      </c>
      <c r="C15" s="35" t="s">
        <v>29</v>
      </c>
      <c r="D15" s="27">
        <f>D16+D17+D18+D19+D20+D21+D22+D23+D24+D25+D26+D27+D28+D29+D30+D31+D32+D33+D34+D35+D36+D37+D38+D39+D40+D41+D42+D43+D44+D45</f>
        <v>0</v>
      </c>
      <c r="E15" s="28"/>
      <c r="F15" s="36">
        <f>F16+F17+F18+F19+F20+F21+F22+F23+F24+F25+F26+F27+F28+F29+F30+F31+F32+F33+F34+F35+F36+F37+F38+F39+F40+F41+F42+F43+F44+F45</f>
        <v>0</v>
      </c>
    </row>
    <row r="16" spans="2:6">
      <c r="B16" s="9" t="s">
        <v>30</v>
      </c>
      <c r="C16" s="15" t="s">
        <v>31</v>
      </c>
      <c r="D16" s="5"/>
      <c r="E16" s="2">
        <v>3</v>
      </c>
      <c r="F16" s="7">
        <f t="shared" si="0"/>
        <v>0</v>
      </c>
    </row>
    <row r="17" spans="2:6">
      <c r="B17" s="9" t="s">
        <v>32</v>
      </c>
      <c r="C17" s="15" t="s">
        <v>33</v>
      </c>
      <c r="D17" s="5"/>
      <c r="E17" s="3">
        <v>3</v>
      </c>
      <c r="F17" s="7">
        <f t="shared" si="0"/>
        <v>0</v>
      </c>
    </row>
    <row r="18" spans="2:6">
      <c r="B18" s="9" t="s">
        <v>34</v>
      </c>
      <c r="C18" s="15" t="s">
        <v>35</v>
      </c>
      <c r="D18" s="5"/>
      <c r="E18" s="3">
        <v>3</v>
      </c>
      <c r="F18" s="7">
        <f t="shared" si="0"/>
        <v>0</v>
      </c>
    </row>
    <row r="19" spans="2:6">
      <c r="B19" s="9" t="s">
        <v>36</v>
      </c>
      <c r="C19" s="15" t="s">
        <v>37</v>
      </c>
      <c r="D19" s="5"/>
      <c r="E19" s="3">
        <v>3</v>
      </c>
      <c r="F19" s="7">
        <f t="shared" si="0"/>
        <v>0</v>
      </c>
    </row>
    <row r="20" spans="2:6">
      <c r="B20" s="9" t="s">
        <v>38</v>
      </c>
      <c r="C20" s="15" t="s">
        <v>39</v>
      </c>
      <c r="D20" s="5"/>
      <c r="E20" s="3">
        <v>3</v>
      </c>
      <c r="F20" s="7">
        <f t="shared" si="0"/>
        <v>0</v>
      </c>
    </row>
    <row r="21" spans="2:6">
      <c r="B21" s="9" t="s">
        <v>40</v>
      </c>
      <c r="C21" s="15" t="s">
        <v>41</v>
      </c>
      <c r="D21" s="5"/>
      <c r="E21" s="3">
        <v>3</v>
      </c>
      <c r="F21" s="7">
        <f t="shared" si="0"/>
        <v>0</v>
      </c>
    </row>
    <row r="22" spans="2:6">
      <c r="B22" s="9" t="s">
        <v>42</v>
      </c>
      <c r="C22" s="15" t="s">
        <v>43</v>
      </c>
      <c r="D22" s="5"/>
      <c r="E22" s="3">
        <v>3</v>
      </c>
      <c r="F22" s="7">
        <f t="shared" si="0"/>
        <v>0</v>
      </c>
    </row>
    <row r="23" spans="2:6">
      <c r="B23" s="9" t="s">
        <v>44</v>
      </c>
      <c r="C23" s="15" t="s">
        <v>45</v>
      </c>
      <c r="D23" s="5"/>
      <c r="E23" s="3">
        <v>3</v>
      </c>
      <c r="F23" s="7">
        <f t="shared" si="0"/>
        <v>0</v>
      </c>
    </row>
    <row r="24" spans="2:6">
      <c r="B24" s="9" t="s">
        <v>46</v>
      </c>
      <c r="C24" s="15" t="s">
        <v>47</v>
      </c>
      <c r="D24" s="5"/>
      <c r="E24" s="3">
        <v>3</v>
      </c>
      <c r="F24" s="7">
        <f t="shared" si="0"/>
        <v>0</v>
      </c>
    </row>
    <row r="25" spans="2:6">
      <c r="B25" s="9" t="s">
        <v>48</v>
      </c>
      <c r="C25" s="15" t="s">
        <v>49</v>
      </c>
      <c r="D25" s="5"/>
      <c r="E25" s="3">
        <v>3</v>
      </c>
      <c r="F25" s="7">
        <f t="shared" si="0"/>
        <v>0</v>
      </c>
    </row>
    <row r="26" spans="2:6" ht="30">
      <c r="B26" s="9" t="s">
        <v>50</v>
      </c>
      <c r="C26" s="15" t="s">
        <v>51</v>
      </c>
      <c r="D26" s="5"/>
      <c r="E26" s="3">
        <v>3</v>
      </c>
      <c r="F26" s="7">
        <f t="shared" si="0"/>
        <v>0</v>
      </c>
    </row>
    <row r="27" spans="2:6">
      <c r="B27" s="9" t="s">
        <v>52</v>
      </c>
      <c r="C27" s="15" t="s">
        <v>53</v>
      </c>
      <c r="D27" s="5"/>
      <c r="E27" s="3">
        <v>3</v>
      </c>
      <c r="F27" s="7">
        <f t="shared" si="0"/>
        <v>0</v>
      </c>
    </row>
    <row r="28" spans="2:6">
      <c r="B28" s="9" t="s">
        <v>54</v>
      </c>
      <c r="C28" s="15" t="s">
        <v>55</v>
      </c>
      <c r="D28" s="5"/>
      <c r="E28" s="3">
        <v>3</v>
      </c>
      <c r="F28" s="7">
        <f t="shared" si="0"/>
        <v>0</v>
      </c>
    </row>
    <row r="29" spans="2:6" ht="30">
      <c r="B29" s="9" t="s">
        <v>56</v>
      </c>
      <c r="C29" s="15" t="s">
        <v>57</v>
      </c>
      <c r="D29" s="5"/>
      <c r="E29" s="3">
        <v>3</v>
      </c>
      <c r="F29" s="7">
        <f t="shared" si="0"/>
        <v>0</v>
      </c>
    </row>
    <row r="30" spans="2:6">
      <c r="B30" s="9" t="s">
        <v>58</v>
      </c>
      <c r="C30" s="15" t="s">
        <v>59</v>
      </c>
      <c r="D30" s="5"/>
      <c r="E30" s="3">
        <v>3</v>
      </c>
      <c r="F30" s="7">
        <f t="shared" si="0"/>
        <v>0</v>
      </c>
    </row>
    <row r="31" spans="2:6" ht="30">
      <c r="B31" s="9" t="s">
        <v>60</v>
      </c>
      <c r="C31" s="15" t="s">
        <v>61</v>
      </c>
      <c r="D31" s="5"/>
      <c r="E31" s="3">
        <v>3</v>
      </c>
      <c r="F31" s="7">
        <f t="shared" si="0"/>
        <v>0</v>
      </c>
    </row>
    <row r="32" spans="2:6">
      <c r="B32" s="9" t="s">
        <v>62</v>
      </c>
      <c r="C32" s="15" t="s">
        <v>63</v>
      </c>
      <c r="D32" s="5"/>
      <c r="E32" s="3">
        <v>3</v>
      </c>
      <c r="F32" s="7">
        <f t="shared" si="0"/>
        <v>0</v>
      </c>
    </row>
    <row r="33" spans="2:6">
      <c r="B33" s="9" t="s">
        <v>64</v>
      </c>
      <c r="C33" s="15" t="s">
        <v>65</v>
      </c>
      <c r="D33" s="5"/>
      <c r="E33" s="3">
        <v>3</v>
      </c>
      <c r="F33" s="7">
        <f t="shared" si="0"/>
        <v>0</v>
      </c>
    </row>
    <row r="34" spans="2:6" ht="30">
      <c r="B34" s="9" t="s">
        <v>66</v>
      </c>
      <c r="C34" s="15" t="s">
        <v>67</v>
      </c>
      <c r="D34" s="5"/>
      <c r="E34" s="3">
        <v>3</v>
      </c>
      <c r="F34" s="7">
        <f t="shared" si="0"/>
        <v>0</v>
      </c>
    </row>
    <row r="35" spans="2:6" ht="30">
      <c r="B35" s="9" t="s">
        <v>68</v>
      </c>
      <c r="C35" s="15" t="s">
        <v>69</v>
      </c>
      <c r="D35" s="5"/>
      <c r="E35" s="3">
        <v>3</v>
      </c>
      <c r="F35" s="7">
        <f t="shared" si="0"/>
        <v>0</v>
      </c>
    </row>
    <row r="36" spans="2:6" ht="30">
      <c r="B36" s="9" t="s">
        <v>70</v>
      </c>
      <c r="C36" s="15" t="s">
        <v>71</v>
      </c>
      <c r="D36" s="5"/>
      <c r="E36" s="3">
        <v>3</v>
      </c>
      <c r="F36" s="7">
        <f t="shared" si="0"/>
        <v>0</v>
      </c>
    </row>
    <row r="37" spans="2:6">
      <c r="B37" s="9" t="s">
        <v>72</v>
      </c>
      <c r="C37" s="15" t="s">
        <v>73</v>
      </c>
      <c r="D37" s="5"/>
      <c r="E37" s="3">
        <v>3</v>
      </c>
      <c r="F37" s="7">
        <f t="shared" si="0"/>
        <v>0</v>
      </c>
    </row>
    <row r="38" spans="2:6" ht="30">
      <c r="B38" s="9" t="s">
        <v>74</v>
      </c>
      <c r="C38" s="15" t="s">
        <v>75</v>
      </c>
      <c r="D38" s="5"/>
      <c r="E38" s="3">
        <v>3</v>
      </c>
      <c r="F38" s="7">
        <f t="shared" si="0"/>
        <v>0</v>
      </c>
    </row>
    <row r="39" spans="2:6" ht="30">
      <c r="B39" s="9" t="s">
        <v>76</v>
      </c>
      <c r="C39" s="15" t="s">
        <v>77</v>
      </c>
      <c r="D39" s="5"/>
      <c r="E39" s="3">
        <v>3</v>
      </c>
      <c r="F39" s="7">
        <f t="shared" si="0"/>
        <v>0</v>
      </c>
    </row>
    <row r="40" spans="2:6" ht="30">
      <c r="B40" s="9" t="s">
        <v>78</v>
      </c>
      <c r="C40" s="15" t="s">
        <v>79</v>
      </c>
      <c r="D40" s="5"/>
      <c r="E40" s="3">
        <v>3</v>
      </c>
      <c r="F40" s="7">
        <f t="shared" si="0"/>
        <v>0</v>
      </c>
    </row>
    <row r="41" spans="2:6">
      <c r="B41" s="9" t="s">
        <v>80</v>
      </c>
      <c r="C41" s="15" t="s">
        <v>81</v>
      </c>
      <c r="D41" s="5"/>
      <c r="E41" s="3">
        <v>3</v>
      </c>
      <c r="F41" s="7">
        <f t="shared" si="0"/>
        <v>0</v>
      </c>
    </row>
    <row r="42" spans="2:6" ht="30">
      <c r="B42" s="9" t="s">
        <v>82</v>
      </c>
      <c r="C42" s="15" t="s">
        <v>83</v>
      </c>
      <c r="D42" s="5"/>
      <c r="E42" s="3">
        <v>3</v>
      </c>
      <c r="F42" s="7">
        <f t="shared" si="0"/>
        <v>0</v>
      </c>
    </row>
    <row r="43" spans="2:6" ht="30">
      <c r="B43" s="9" t="s">
        <v>84</v>
      </c>
      <c r="C43" s="15" t="s">
        <v>85</v>
      </c>
      <c r="D43" s="5"/>
      <c r="E43" s="3">
        <v>3</v>
      </c>
      <c r="F43" s="7">
        <f t="shared" si="0"/>
        <v>0</v>
      </c>
    </row>
    <row r="44" spans="2:6" ht="30">
      <c r="B44" s="9" t="s">
        <v>86</v>
      </c>
      <c r="C44" s="15" t="s">
        <v>87</v>
      </c>
      <c r="D44" s="5"/>
      <c r="E44" s="3">
        <v>3</v>
      </c>
      <c r="F44" s="7">
        <f t="shared" si="0"/>
        <v>0</v>
      </c>
    </row>
    <row r="45" spans="2:6" ht="15.75" thickBot="1">
      <c r="B45" s="11" t="s">
        <v>88</v>
      </c>
      <c r="C45" s="17" t="s">
        <v>89</v>
      </c>
      <c r="D45" s="39"/>
      <c r="E45" s="43">
        <v>3</v>
      </c>
      <c r="F45" s="41">
        <f t="shared" si="0"/>
        <v>0</v>
      </c>
    </row>
    <row r="46" spans="2:6">
      <c r="B46" s="34" t="s">
        <v>90</v>
      </c>
      <c r="C46" s="35" t="s">
        <v>91</v>
      </c>
      <c r="D46" s="27">
        <f>D47+D48+D49+D50</f>
        <v>0</v>
      </c>
      <c r="E46" s="28"/>
      <c r="F46" s="36">
        <f>F47+F48+F49+F50</f>
        <v>0</v>
      </c>
    </row>
    <row r="47" spans="2:6">
      <c r="B47" s="9" t="s">
        <v>92</v>
      </c>
      <c r="C47" s="15" t="s">
        <v>93</v>
      </c>
      <c r="D47" s="5"/>
      <c r="E47" s="2">
        <v>3</v>
      </c>
      <c r="F47" s="7">
        <f t="shared" si="0"/>
        <v>0</v>
      </c>
    </row>
    <row r="48" spans="2:6" ht="30.75">
      <c r="B48" s="9" t="s">
        <v>94</v>
      </c>
      <c r="C48" s="15" t="s">
        <v>95</v>
      </c>
      <c r="D48" s="5"/>
      <c r="E48" s="3">
        <v>3</v>
      </c>
      <c r="F48" s="7">
        <f t="shared" si="0"/>
        <v>0</v>
      </c>
    </row>
    <row r="49" spans="2:6">
      <c r="B49" s="9" t="s">
        <v>96</v>
      </c>
      <c r="C49" s="15" t="s">
        <v>97</v>
      </c>
      <c r="D49" s="5"/>
      <c r="E49" s="3">
        <v>3</v>
      </c>
      <c r="F49" s="7">
        <f t="shared" si="0"/>
        <v>0</v>
      </c>
    </row>
    <row r="50" spans="2:6">
      <c r="B50" s="11" t="s">
        <v>98</v>
      </c>
      <c r="C50" s="17" t="s">
        <v>99</v>
      </c>
      <c r="D50" s="39"/>
      <c r="E50" s="43">
        <v>3</v>
      </c>
      <c r="F50" s="41">
        <f t="shared" si="0"/>
        <v>0</v>
      </c>
    </row>
    <row r="51" spans="2:6">
      <c r="B51" s="34" t="s">
        <v>100</v>
      </c>
      <c r="C51" s="35" t="s">
        <v>101</v>
      </c>
      <c r="D51" s="27">
        <f>D52+D53+D54+D55</f>
        <v>0</v>
      </c>
      <c r="E51" s="28"/>
      <c r="F51" s="36">
        <f>F52+F53+F54+F55</f>
        <v>0</v>
      </c>
    </row>
    <row r="52" spans="2:6">
      <c r="B52" s="9" t="s">
        <v>102</v>
      </c>
      <c r="C52" s="15" t="s">
        <v>103</v>
      </c>
      <c r="D52" s="5"/>
      <c r="E52" s="2">
        <v>3</v>
      </c>
      <c r="F52" s="7">
        <f t="shared" si="0"/>
        <v>0</v>
      </c>
    </row>
    <row r="53" spans="2:6" ht="30">
      <c r="B53" s="9" t="s">
        <v>104</v>
      </c>
      <c r="C53" s="15" t="s">
        <v>105</v>
      </c>
      <c r="D53" s="5"/>
      <c r="E53" s="3">
        <v>3</v>
      </c>
      <c r="F53" s="7">
        <f t="shared" si="0"/>
        <v>0</v>
      </c>
    </row>
    <row r="54" spans="2:6">
      <c r="B54" s="9" t="s">
        <v>106</v>
      </c>
      <c r="C54" s="15" t="s">
        <v>107</v>
      </c>
      <c r="D54" s="5"/>
      <c r="E54" s="3">
        <v>3</v>
      </c>
      <c r="F54" s="7">
        <f t="shared" si="0"/>
        <v>0</v>
      </c>
    </row>
    <row r="55" spans="2:6" ht="15.75" thickBot="1">
      <c r="B55" s="11" t="s">
        <v>108</v>
      </c>
      <c r="C55" s="17" t="s">
        <v>109</v>
      </c>
      <c r="D55" s="39"/>
      <c r="E55" s="43">
        <v>3</v>
      </c>
      <c r="F55" s="41">
        <f t="shared" si="0"/>
        <v>0</v>
      </c>
    </row>
    <row r="56" spans="2:6">
      <c r="B56" s="34" t="s">
        <v>110</v>
      </c>
      <c r="C56" s="35" t="s">
        <v>111</v>
      </c>
      <c r="D56" s="27">
        <f>D57</f>
        <v>0</v>
      </c>
      <c r="E56" s="28"/>
      <c r="F56" s="36">
        <f>F57</f>
        <v>0</v>
      </c>
    </row>
    <row r="57" spans="2:6">
      <c r="B57" s="11" t="s">
        <v>112</v>
      </c>
      <c r="C57" s="17" t="s">
        <v>113</v>
      </c>
      <c r="D57" s="39"/>
      <c r="E57" s="40">
        <v>3</v>
      </c>
      <c r="F57" s="41">
        <f t="shared" si="0"/>
        <v>0</v>
      </c>
    </row>
    <row r="58" spans="2:6">
      <c r="B58" s="34" t="s">
        <v>114</v>
      </c>
      <c r="C58" s="35" t="s">
        <v>115</v>
      </c>
      <c r="D58" s="27">
        <f>D59</f>
        <v>0</v>
      </c>
      <c r="E58" s="28"/>
      <c r="F58" s="36">
        <f>F59</f>
        <v>0</v>
      </c>
    </row>
    <row r="59" spans="2:6">
      <c r="B59" s="13" t="s">
        <v>116</v>
      </c>
      <c r="C59" s="18" t="s">
        <v>117</v>
      </c>
      <c r="D59" s="14"/>
      <c r="E59" s="4">
        <v>3</v>
      </c>
      <c r="F59" s="7">
        <f t="shared" si="0"/>
        <v>0</v>
      </c>
    </row>
    <row r="60" spans="2:6">
      <c r="C60" s="22" t="s">
        <v>118</v>
      </c>
      <c r="D60" s="23"/>
      <c r="E60" s="24"/>
      <c r="F60" s="12">
        <f>+F58+F56+F51+F46+F15+F12+F4</f>
        <v>0</v>
      </c>
    </row>
  </sheetData>
  <mergeCells count="2">
    <mergeCell ref="B2:F2"/>
    <mergeCell ref="C60:E60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headerFooter>
    <oddHeader>Página &amp;P de &amp;F</oddHeader>
    <oddFooter>&amp;L&amp;BTMB Confidencial&amp;B&amp;C&amp;D&amp;RPágina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25486872e1197f7ddf94d89f99fd87f8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2d28beef211289fd42d23741f164ac5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16072437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16072437 - Remodelacio 3 trens S500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3159</Value>
      <Value>3091</Value>
      <Value>3195</Value>
      <Value>3089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2025-05-22T22:00:00+00:00</TMB_OP>
    <TMB_CC xmlns="c8de0594-42e2-4f26-8a69-9df094374455">2025-06-02T22:00:00+00:00</TMB_CC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IDLicitacio xmlns="c8de0594-42e2-4f26-8a69-9df094374455">449414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48999FB3-CC85-4436-B2CC-5A59250F23D3}"/>
</file>

<file path=customXml/itemProps2.xml><?xml version="1.0" encoding="utf-8"?>
<ds:datastoreItem xmlns:ds="http://schemas.openxmlformats.org/officeDocument/2006/customXml" ds:itemID="{12866590-81C2-4648-9F07-1DBEC815DDC2}"/>
</file>

<file path=customXml/itemProps3.xml><?xml version="1.0" encoding="utf-8"?>
<ds:datastoreItem xmlns:ds="http://schemas.openxmlformats.org/officeDocument/2006/customXml" ds:itemID="{7370B203-B19C-4078-B52F-65C860D311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Vega Raposo, Jose Antonio</cp:lastModifiedBy>
  <cp:revision/>
  <dcterms:created xsi:type="dcterms:W3CDTF">2006-09-16T00:00:00Z</dcterms:created>
  <dcterms:modified xsi:type="dcterms:W3CDTF">2025-04-16T10:07:42Z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>OP|467ae9f0-b40b-4533-a7af-09ef0f08b1bb</vt:lpwstr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h80888fb7b914359b90c46b7c452b251">
    <vt:lpwstr>Sobre 3|385f3372-8aea-4a11-b828-a786bd20f9a3</vt:lpwstr>
  </property>
  <property fmtid="{D5CDD505-2E9C-101B-9397-08002B2CF9AE}" pid="8" name="TMB_Proveidor">
    <vt:lpwstr/>
  </property>
  <property fmtid="{D5CDD505-2E9C-101B-9397-08002B2CF9AE}" pid="9" name="g93776c333e34272ab15451ee7fa82be">
    <vt:lpwstr>Inici|1ed37523-d63e-4991-aef8-399e829bfef8</vt:lpwstr>
  </property>
  <property fmtid="{D5CDD505-2E9C-101B-9397-08002B2CF9AE}" pid="10" name="TMB_OrganC">
    <vt:lpwstr>3091;#OP|467ae9f0-b40b-4533-a7af-09ef0f08b1bb</vt:lpwstr>
  </property>
  <property fmtid="{D5CDD505-2E9C-101B-9397-08002B2CF9AE}" pid="11" name="TMB_TipusDoc">
    <vt:lpwstr/>
  </property>
  <property fmtid="{D5CDD505-2E9C-101B-9397-08002B2CF9AE}" pid="12" name="o0f6527fa5184dfa91381007b0eb82df">
    <vt:lpwstr/>
  </property>
  <property fmtid="{D5CDD505-2E9C-101B-9397-08002B2CF9AE}" pid="13" name="TMB_Fase">
    <vt:lpwstr>3089;#Inici|1ed37523-d63e-4991-aef8-399e829bfef8</vt:lpwstr>
  </property>
  <property fmtid="{D5CDD505-2E9C-101B-9397-08002B2CF9AE}" pid="14" name="TMB_Sobres">
    <vt:lpwstr>3195;#Sobre 3|385f3372-8aea-4a11-b828-a786bd20f9a3</vt:lpwstr>
  </property>
  <property fmtid="{D5CDD505-2E9C-101B-9397-08002B2CF9AE}" pid="15" name="ba05a5f98ed745b98d9dacf37bda167c">
    <vt:lpwstr/>
  </property>
  <property fmtid="{D5CDD505-2E9C-101B-9397-08002B2CF9AE}" pid="16" name="TMB_Estat">
    <vt:lpwstr>3159;#Public|5cd44708-a357-4aee-a9ab-ade886f4bbf7</vt:lpwstr>
  </property>
  <property fmtid="{D5CDD505-2E9C-101B-9397-08002B2CF9AE}" pid="17" name="h3e189544f4e4582960eb2fb36374928">
    <vt:lpwstr/>
  </property>
  <property fmtid="{D5CDD505-2E9C-101B-9397-08002B2CF9AE}" pid="18" name="b82b7a08db3a4ab5a955c48b15659d84">
    <vt:lpwstr/>
  </property>
  <property fmtid="{D5CDD505-2E9C-101B-9397-08002B2CF9AE}" pid="19" name="TMB_Plecs">
    <vt:lpwstr/>
  </property>
  <property fmtid="{D5CDD505-2E9C-101B-9397-08002B2CF9AE}" pid="20" name="TMB_Perfil">
    <vt:bool>false</vt:bool>
  </property>
  <property fmtid="{D5CDD505-2E9C-101B-9397-08002B2CF9AE}" pid="21" name="TMB_IDLicitacio">
    <vt:r8>449414</vt:r8>
  </property>
  <property fmtid="{D5CDD505-2E9C-101B-9397-08002B2CF9AE}" pid="22" name="FirstName">
    <vt:lpwstr/>
  </property>
  <property fmtid="{D5CDD505-2E9C-101B-9397-08002B2CF9AE}" pid="23" name="TMB_OP">
    <vt:filetime>2024-07-30T22:00:00Z</vt:filetime>
  </property>
  <property fmtid="{D5CDD505-2E9C-101B-9397-08002B2CF9AE}" pid="24" name="TMB_CC">
    <vt:filetime>2024-08-01T22:00:00Z</vt:filetime>
  </property>
</Properties>
</file>