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-2025-21SISTEMAPRODUCCIAIGUACALENTA/Shared Documents/2025-21 SISTEMA PRODUCCIÓ AIGUA CALENTA/Borrador/"/>
    </mc:Choice>
  </mc:AlternateContent>
  <xr:revisionPtr revIDLastSave="702" documentId="8_{4C55B907-82A8-4C54-9830-B8445B12EFC4}" xr6:coauthVersionLast="47" xr6:coauthVersionMax="47" xr10:uidLastSave="{AC9F2C40-F211-445D-9505-7A9D7CCFEB25}"/>
  <bookViews>
    <workbookView xWindow="-110" yWindow="-110" windowWidth="19420" windowHeight="11500" xr2:uid="{00000000-000D-0000-FFFF-FFFF00000000}"/>
  </bookViews>
  <sheets>
    <sheet name="Full calcu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34" i="2"/>
  <c r="F18" i="2"/>
  <c r="F8" i="2"/>
  <c r="F27" i="2"/>
  <c r="F28" i="2"/>
  <c r="F22" i="2"/>
  <c r="F24" i="2"/>
  <c r="F20" i="2"/>
  <c r="F21" i="2"/>
  <c r="F19" i="2"/>
  <c r="F15" i="2"/>
  <c r="F9" i="2"/>
  <c r="F6" i="2"/>
  <c r="F33" i="2"/>
  <c r="F16" i="2"/>
  <c r="F14" i="2"/>
  <c r="F32" i="2"/>
  <c r="F17" i="2"/>
  <c r="F7" i="2"/>
  <c r="F10" i="2"/>
  <c r="F37" i="2"/>
  <c r="F31" i="2"/>
  <c r="F35" i="2" s="1"/>
  <c r="F29" i="2" l="1"/>
  <c r="F5" i="2"/>
  <c r="F11" i="2" s="1"/>
  <c r="F41" i="2" l="1"/>
  <c r="F42" i="2" s="1"/>
  <c r="F13" i="2"/>
  <c r="F25" i="2" s="1"/>
  <c r="F38" i="2" l="1"/>
  <c r="F39" i="2" l="1"/>
  <c r="F44" i="2" s="1"/>
  <c r="F46" i="2"/>
  <c r="F45" i="2" l="1"/>
  <c r="F47" i="2"/>
  <c r="F48" i="2"/>
  <c r="F49" i="2" l="1"/>
  <c r="F51" i="2" l="1"/>
  <c r="F53" i="2" s="1"/>
</calcChain>
</file>

<file path=xl/sharedStrings.xml><?xml version="1.0" encoding="utf-8"?>
<sst xmlns="http://schemas.openxmlformats.org/spreadsheetml/2006/main" count="114" uniqueCount="87">
  <si>
    <t>PRESSUPOST SUBSTITUCIÓ BOMBA DE CALOR EMPCC32</t>
  </si>
  <si>
    <t>Pos.</t>
  </si>
  <si>
    <t>Descripció</t>
  </si>
  <si>
    <t>Quantitat</t>
  </si>
  <si>
    <t>Unitat</t>
  </si>
  <si>
    <t>Preu unitari</t>
  </si>
  <si>
    <t>Preu total</t>
  </si>
  <si>
    <t>I.1</t>
  </si>
  <si>
    <t>DESMUNTATGE BOMBA DE CALOR EXISTENT</t>
  </si>
  <si>
    <t>I.1.1</t>
  </si>
  <si>
    <t>Desconnexió hidràulica de la bomba de calor i retirada canonada.</t>
  </si>
  <si>
    <t>p.a.</t>
  </si>
  <si>
    <t>I.1.2</t>
  </si>
  <si>
    <t>Desconnexió elèctrica de la bomba de calor</t>
  </si>
  <si>
    <t>I.1.3</t>
  </si>
  <si>
    <t>Recuperació del gas refrigerant de la bomba de calor</t>
  </si>
  <si>
    <t>I.1.4</t>
  </si>
  <si>
    <t>Subministrament de mitjans d’elevació (grua) per a retirar la bomba de calor</t>
  </si>
  <si>
    <t>I.1.5</t>
  </si>
  <si>
    <t>Subministrament de mitjans de transport pel trasllat de la bomba de calor a un abocador autoritzat</t>
  </si>
  <si>
    <t>I.1.6</t>
  </si>
  <si>
    <t>Retirada i tractament residus</t>
  </si>
  <si>
    <t>Subtotal I.1</t>
  </si>
  <si>
    <t>I.2</t>
  </si>
  <si>
    <t>MUNTATGE NOVA BOMBA DE CALOR</t>
  </si>
  <si>
    <t>I.2.1</t>
  </si>
  <si>
    <t>Subministrament de bomba de calor, inclou posada en funcionament pel servei tècnic oficial</t>
  </si>
  <si>
    <t>ut.</t>
  </si>
  <si>
    <t>I.2.2</t>
  </si>
  <si>
    <t>Desmuntatge de les bancades existents</t>
  </si>
  <si>
    <t>I.2.3</t>
  </si>
  <si>
    <t>Impermeabilització de tota l'àrea d'actuació</t>
  </si>
  <si>
    <t>I.2.4</t>
  </si>
  <si>
    <t>Muntatge de nova bancada flotant</t>
  </si>
  <si>
    <t>I.2.5</t>
  </si>
  <si>
    <t>Subministrament de mitjans de transport pel trasllat de la bomba de calor fins a l’edifici</t>
  </si>
  <si>
    <t>I.2.6</t>
  </si>
  <si>
    <t>Subministrament de mitjans d’elevació (grua) per a posar la nova bomba de calor a la seva ubicació</t>
  </si>
  <si>
    <t>I.2.7</t>
  </si>
  <si>
    <t>Subministrament i muntatge de canonades d’aigua acer DN80 des de sala de bombes fins a la nova bomba de calor, inclou vàlvules de tall noves, filtre, aïllament i recobriment en xapa d’alumini de les canonades.</t>
  </si>
  <si>
    <t>I.2.8</t>
  </si>
  <si>
    <t>Subministrament i muntatge de 4 vàlvules motoritzades DN80 per canvi de cicle</t>
  </si>
  <si>
    <t>I.2.9</t>
  </si>
  <si>
    <t>Desmuntatge bomba primària i muntatge carret.</t>
  </si>
  <si>
    <t>I.2.10</t>
  </si>
  <si>
    <t>Subministrament i muntatge de les línies elèctriques de potencia i recuperació de les línies de maniobra existents fins a la nova refredadora, inclou nou interruptor de 200 A. 4P per a la bomba de calor i safates de reixeta en tot el seu recorregut.</t>
  </si>
  <si>
    <t>I.2.11</t>
  </si>
  <si>
    <t xml:space="preserve">Subministrament i muntatge de nou aïllament per a canonades de calefacció existents al bescanviador de la caldera. </t>
  </si>
  <si>
    <t>I.2.12</t>
  </si>
  <si>
    <t>Subtotal I.2</t>
  </si>
  <si>
    <t>I.3</t>
  </si>
  <si>
    <t>POSADA EN SERVEI</t>
  </si>
  <si>
    <t>I.3.1</t>
  </si>
  <si>
    <t>Proves estanqueïtat canonades</t>
  </si>
  <si>
    <t>I.3.2</t>
  </si>
  <si>
    <t>Proves funcionament de la bomba de calor</t>
  </si>
  <si>
    <t>Subtotal I.4</t>
  </si>
  <si>
    <t>I.4</t>
  </si>
  <si>
    <t>INTEGRACIÓ REFREDADORA AL SISTEMA DE CONTROL D'INSTAL.LACIONS</t>
  </si>
  <si>
    <t>I.4.1</t>
  </si>
  <si>
    <t>Connexió de la refredadora a la xarxa de comunicacions del PCB. No esta inclòs dintre de l’abast del servei el punt de xarxa per comunicar la refredadora amb  el sistema de control de instal·lacions de l’edifici</t>
  </si>
  <si>
    <t>I.4.2</t>
  </si>
  <si>
    <t>Configuració de la refredadora per permetre la comunicació amb el sistema de control</t>
  </si>
  <si>
    <t>I.4.3</t>
  </si>
  <si>
    <t>Configuració del punts de dades necessaris al sistema de control</t>
  </si>
  <si>
    <t>I.4.4</t>
  </si>
  <si>
    <t>Creació de pantalles gràfiques per visualitzar els diferents punts de dades</t>
  </si>
  <si>
    <t>Subtotal I.3</t>
  </si>
  <si>
    <t>I.5</t>
  </si>
  <si>
    <t>DOCUMENTACIÓ</t>
  </si>
  <si>
    <t>I.5.1</t>
  </si>
  <si>
    <t>Partida alçada per la legalització de les instal·lacions (projecte, certificats, etc). Inclou les taxes necessàries.</t>
  </si>
  <si>
    <t>I.5.2</t>
  </si>
  <si>
    <t>Partida alçada per generar tota la documentació tècnica de les instal·lacions (memòria, manuals, plànols, esquemes, etc).</t>
  </si>
  <si>
    <t>Subtotal I.5</t>
  </si>
  <si>
    <t>I.6</t>
  </si>
  <si>
    <t>ALTRES</t>
  </si>
  <si>
    <t>I.6.1</t>
  </si>
  <si>
    <t>Imprevistos (a justificar)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</si>
  <si>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</si>
  <si>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</si>
  <si>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</si>
  <si>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</si>
  <si>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</si>
  <si>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</si>
  <si>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 (21%)</t>
  </si>
  <si>
    <t>Total PEC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</si>
</sst>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4" fontId="0" fillId="0" borderId="3" xfId="1" applyFont="1" applyBorder="1" applyAlignment="1">
      <alignment vertical="top"/>
    </xf>
    <xf numFmtId="44" fontId="0" fillId="0" borderId="4" xfId="1" applyFont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Border="1" applyAlignment="1">
      <alignment horizontal="left" vertical="top"/>
    </xf>
    <xf numFmtId="44" fontId="3" fillId="7" borderId="11" xfId="1" applyFont="1" applyFill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Border="1" applyAlignment="1">
      <alignment vertical="top"/>
    </xf>
    <xf numFmtId="44" fontId="3" fillId="5" borderId="11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44" fontId="3" fillId="3" borderId="11" xfId="1" applyFont="1" applyFill="1" applyBorder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Border="1" applyAlignment="1">
      <alignment vertical="top"/>
    </xf>
    <xf numFmtId="44" fontId="3" fillId="4" borderId="11" xfId="1" applyFont="1" applyFill="1" applyBorder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Border="1" applyAlignment="1">
      <alignment vertical="top"/>
    </xf>
    <xf numFmtId="44" fontId="3" fillId="6" borderId="11" xfId="1" applyFont="1" applyFill="1" applyBorder="1" applyAlignment="1">
      <alignment vertical="top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44" fontId="4" fillId="2" borderId="8" xfId="1" applyFont="1" applyFill="1" applyBorder="1" applyAlignment="1">
      <alignment vertical="top"/>
    </xf>
    <xf numFmtId="44" fontId="4" fillId="2" borderId="9" xfId="1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Border="1" applyAlignment="1">
      <alignment vertical="top"/>
    </xf>
    <xf numFmtId="44" fontId="1" fillId="0" borderId="11" xfId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4" fontId="1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4" fontId="7" fillId="0" borderId="0" xfId="1" applyFont="1" applyAlignment="1">
      <alignment vertical="top"/>
    </xf>
    <xf numFmtId="44" fontId="7" fillId="0" borderId="0" xfId="1" applyFont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21166</xdr:rowOff>
    </xdr:from>
    <xdr:to>
      <xdr:col>1</xdr:col>
      <xdr:colOff>1950773</xdr:colOff>
      <xdr:row>0</xdr:row>
      <xdr:rowOff>960470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FA30D-24BE-46D7-9297-39BE649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21166"/>
          <a:ext cx="2235200" cy="93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70A-AA47-41DC-A71D-6E104D6DDBD1}">
  <sheetPr>
    <pageSetUpPr fitToPage="1"/>
  </sheetPr>
  <dimension ref="A1:F66"/>
  <sheetViews>
    <sheetView tabSelected="1" topLeftCell="A43" zoomScale="80" zoomScaleNormal="80" workbookViewId="0">
      <selection activeCell="B61" sqref="B61"/>
    </sheetView>
  </sheetViews>
  <sheetFormatPr defaultColWidth="11.42578125" defaultRowHeight="14.45"/>
  <cols>
    <col min="1" max="1" width="6.5703125" style="6" bestFit="1" customWidth="1"/>
    <col min="2" max="2" width="82.42578125" style="1" customWidth="1"/>
    <col min="3" max="3" width="11.5703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6" ht="76.5" customHeight="1">
      <c r="A1" s="21"/>
      <c r="B1" s="22"/>
      <c r="C1" s="23"/>
      <c r="D1" s="23"/>
      <c r="E1" s="24"/>
      <c r="F1" s="25"/>
    </row>
    <row r="2" spans="1:6" ht="15" customHeight="1">
      <c r="A2" s="64" t="s">
        <v>0</v>
      </c>
      <c r="B2" s="65"/>
      <c r="C2" s="65"/>
      <c r="D2" s="65"/>
      <c r="E2" s="65"/>
      <c r="F2" s="66"/>
    </row>
    <row r="3" spans="1:6" ht="15" thickBot="1">
      <c r="A3" s="26" t="s">
        <v>1</v>
      </c>
      <c r="B3" s="27" t="s">
        <v>2</v>
      </c>
      <c r="C3" s="28" t="s">
        <v>3</v>
      </c>
      <c r="D3" s="29" t="s">
        <v>4</v>
      </c>
      <c r="E3" s="30" t="s">
        <v>5</v>
      </c>
      <c r="F3" s="31" t="s">
        <v>6</v>
      </c>
    </row>
    <row r="4" spans="1:6">
      <c r="A4" s="8" t="s">
        <v>7</v>
      </c>
      <c r="B4" s="9" t="s">
        <v>8</v>
      </c>
      <c r="C4" s="13"/>
      <c r="D4" s="13"/>
      <c r="E4" s="14"/>
      <c r="F4" s="15"/>
    </row>
    <row r="5" spans="1:6">
      <c r="A5" s="10" t="s">
        <v>9</v>
      </c>
      <c r="B5" s="60" t="s">
        <v>10</v>
      </c>
      <c r="C5" s="16">
        <v>1</v>
      </c>
      <c r="D5" s="7" t="s">
        <v>11</v>
      </c>
      <c r="E5" s="59">
        <v>0</v>
      </c>
      <c r="F5" s="32">
        <f t="shared" ref="F5:F10" si="0">PRODUCT(C5,E5)</f>
        <v>0</v>
      </c>
    </row>
    <row r="6" spans="1:6">
      <c r="A6" s="10" t="s">
        <v>12</v>
      </c>
      <c r="B6" s="60" t="s">
        <v>13</v>
      </c>
      <c r="C6" s="16">
        <v>1</v>
      </c>
      <c r="D6" s="7" t="s">
        <v>11</v>
      </c>
      <c r="E6" s="59">
        <v>0</v>
      </c>
      <c r="F6" s="32">
        <f t="shared" si="0"/>
        <v>0</v>
      </c>
    </row>
    <row r="7" spans="1:6">
      <c r="A7" s="10" t="s">
        <v>14</v>
      </c>
      <c r="B7" s="60" t="s">
        <v>15</v>
      </c>
      <c r="C7" s="16">
        <v>1</v>
      </c>
      <c r="D7" s="7" t="s">
        <v>11</v>
      </c>
      <c r="E7" s="59">
        <v>0</v>
      </c>
      <c r="F7" s="32">
        <f t="shared" si="0"/>
        <v>0</v>
      </c>
    </row>
    <row r="8" spans="1:6">
      <c r="A8" s="10" t="s">
        <v>16</v>
      </c>
      <c r="B8" s="60" t="s">
        <v>17</v>
      </c>
      <c r="C8" s="16">
        <v>1</v>
      </c>
      <c r="D8" s="7" t="s">
        <v>11</v>
      </c>
      <c r="E8" s="59">
        <v>0</v>
      </c>
      <c r="F8" s="32">
        <f t="shared" si="0"/>
        <v>0</v>
      </c>
    </row>
    <row r="9" spans="1:6" ht="27.95">
      <c r="A9" s="10" t="s">
        <v>18</v>
      </c>
      <c r="B9" s="60" t="s">
        <v>19</v>
      </c>
      <c r="C9" s="16">
        <v>1</v>
      </c>
      <c r="D9" s="7" t="s">
        <v>11</v>
      </c>
      <c r="E9" s="59">
        <v>0</v>
      </c>
      <c r="F9" s="32">
        <f t="shared" ref="F9" si="1">PRODUCT(C9,E9)</f>
        <v>0</v>
      </c>
    </row>
    <row r="10" spans="1:6">
      <c r="A10" s="10" t="s">
        <v>20</v>
      </c>
      <c r="B10" s="60" t="s">
        <v>21</v>
      </c>
      <c r="C10" s="16">
        <v>1</v>
      </c>
      <c r="D10" s="7" t="s">
        <v>11</v>
      </c>
      <c r="E10" s="59">
        <v>0</v>
      </c>
      <c r="F10" s="32">
        <f t="shared" si="0"/>
        <v>0</v>
      </c>
    </row>
    <row r="11" spans="1:6" ht="15" thickBot="1">
      <c r="A11" s="18"/>
      <c r="B11" s="11" t="s">
        <v>22</v>
      </c>
      <c r="C11" s="19"/>
      <c r="D11" s="19"/>
      <c r="E11" s="20"/>
      <c r="F11" s="12">
        <f>SUM(F5:F10)</f>
        <v>0</v>
      </c>
    </row>
    <row r="12" spans="1:6">
      <c r="A12" s="8" t="s">
        <v>23</v>
      </c>
      <c r="B12" s="9" t="s">
        <v>24</v>
      </c>
      <c r="C12" s="13"/>
      <c r="D12" s="13"/>
      <c r="E12" s="14"/>
      <c r="F12" s="15"/>
    </row>
    <row r="13" spans="1:6">
      <c r="A13" s="10" t="s">
        <v>25</v>
      </c>
      <c r="B13" s="61" t="s">
        <v>26</v>
      </c>
      <c r="C13" s="16">
        <v>1</v>
      </c>
      <c r="D13" s="7" t="s">
        <v>27</v>
      </c>
      <c r="E13" s="59">
        <v>0</v>
      </c>
      <c r="F13" s="32">
        <f t="shared" ref="F13:F24" si="2">PRODUCT(C13,E13)</f>
        <v>0</v>
      </c>
    </row>
    <row r="14" spans="1:6">
      <c r="A14" s="10" t="s">
        <v>28</v>
      </c>
      <c r="B14" s="61" t="s">
        <v>29</v>
      </c>
      <c r="C14" s="16">
        <v>1</v>
      </c>
      <c r="D14" s="7" t="s">
        <v>11</v>
      </c>
      <c r="E14" s="59">
        <v>0</v>
      </c>
      <c r="F14" s="32">
        <f t="shared" si="2"/>
        <v>0</v>
      </c>
    </row>
    <row r="15" spans="1:6">
      <c r="A15" s="10" t="s">
        <v>30</v>
      </c>
      <c r="B15" s="61" t="s">
        <v>31</v>
      </c>
      <c r="C15" s="16">
        <v>1</v>
      </c>
      <c r="D15" s="7" t="s">
        <v>11</v>
      </c>
      <c r="E15" s="59">
        <v>0</v>
      </c>
      <c r="F15" s="32">
        <f t="shared" si="2"/>
        <v>0</v>
      </c>
    </row>
    <row r="16" spans="1:6">
      <c r="A16" s="10" t="s">
        <v>32</v>
      </c>
      <c r="B16" s="61" t="s">
        <v>33</v>
      </c>
      <c r="C16" s="16">
        <v>1</v>
      </c>
      <c r="D16" s="7" t="s">
        <v>11</v>
      </c>
      <c r="E16" s="59">
        <v>0</v>
      </c>
      <c r="F16" s="32">
        <f t="shared" si="2"/>
        <v>0</v>
      </c>
    </row>
    <row r="17" spans="1:6">
      <c r="A17" s="10" t="s">
        <v>34</v>
      </c>
      <c r="B17" s="60" t="s">
        <v>35</v>
      </c>
      <c r="C17" s="16">
        <v>1</v>
      </c>
      <c r="D17" s="7" t="s">
        <v>11</v>
      </c>
      <c r="E17" s="59">
        <v>0</v>
      </c>
      <c r="F17" s="32">
        <f t="shared" si="2"/>
        <v>0</v>
      </c>
    </row>
    <row r="18" spans="1:6" ht="27.95">
      <c r="A18" s="10" t="s">
        <v>36</v>
      </c>
      <c r="B18" s="60" t="s">
        <v>37</v>
      </c>
      <c r="C18" s="16">
        <v>1</v>
      </c>
      <c r="D18" s="7" t="s">
        <v>11</v>
      </c>
      <c r="E18" s="59">
        <v>0</v>
      </c>
      <c r="F18" s="32">
        <f t="shared" si="2"/>
        <v>0</v>
      </c>
    </row>
    <row r="19" spans="1:6" ht="42">
      <c r="A19" s="10" t="s">
        <v>38</v>
      </c>
      <c r="B19" s="60" t="s">
        <v>39</v>
      </c>
      <c r="C19" s="16">
        <v>1</v>
      </c>
      <c r="D19" s="7" t="s">
        <v>11</v>
      </c>
      <c r="E19" s="59">
        <v>0</v>
      </c>
      <c r="F19" s="32">
        <f t="shared" si="2"/>
        <v>0</v>
      </c>
    </row>
    <row r="20" spans="1:6">
      <c r="A20" s="10" t="s">
        <v>40</v>
      </c>
      <c r="B20" s="60" t="s">
        <v>41</v>
      </c>
      <c r="C20" s="16">
        <v>1</v>
      </c>
      <c r="D20" s="7" t="s">
        <v>11</v>
      </c>
      <c r="E20" s="59">
        <v>0</v>
      </c>
      <c r="F20" s="32">
        <f t="shared" ref="F20" si="3">PRODUCT(C20,E20)</f>
        <v>0</v>
      </c>
    </row>
    <row r="21" spans="1:6">
      <c r="A21" s="10" t="s">
        <v>42</v>
      </c>
      <c r="B21" s="60" t="s">
        <v>43</v>
      </c>
      <c r="C21" s="16">
        <v>1</v>
      </c>
      <c r="D21" s="7" t="s">
        <v>11</v>
      </c>
      <c r="E21" s="59">
        <v>0</v>
      </c>
      <c r="F21" s="32">
        <f t="shared" si="2"/>
        <v>0</v>
      </c>
    </row>
    <row r="22" spans="1:6" ht="42">
      <c r="A22" s="10" t="s">
        <v>44</v>
      </c>
      <c r="B22" s="60" t="s">
        <v>45</v>
      </c>
      <c r="C22" s="16">
        <v>1</v>
      </c>
      <c r="D22" s="7" t="s">
        <v>11</v>
      </c>
      <c r="E22" s="59">
        <v>0</v>
      </c>
      <c r="F22" s="32">
        <f t="shared" ref="F22:F23" si="4">PRODUCT(C22,E22)</f>
        <v>0</v>
      </c>
    </row>
    <row r="23" spans="1:6" ht="27.95">
      <c r="A23" s="10" t="s">
        <v>46</v>
      </c>
      <c r="B23" s="60" t="s">
        <v>47</v>
      </c>
      <c r="C23" s="16">
        <v>1</v>
      </c>
      <c r="D23" s="7" t="s">
        <v>11</v>
      </c>
      <c r="E23" s="59">
        <v>0</v>
      </c>
      <c r="F23" s="32">
        <f t="shared" si="4"/>
        <v>0</v>
      </c>
    </row>
    <row r="24" spans="1:6">
      <c r="A24" s="10" t="s">
        <v>48</v>
      </c>
      <c r="B24" s="60" t="s">
        <v>21</v>
      </c>
      <c r="C24" s="16">
        <v>1</v>
      </c>
      <c r="D24" s="7" t="s">
        <v>11</v>
      </c>
      <c r="E24" s="59">
        <v>0</v>
      </c>
      <c r="F24" s="32">
        <f t="shared" si="2"/>
        <v>0</v>
      </c>
    </row>
    <row r="25" spans="1:6" ht="15" thickBot="1">
      <c r="A25" s="18"/>
      <c r="B25" s="11" t="s">
        <v>49</v>
      </c>
      <c r="C25" s="19"/>
      <c r="D25" s="19"/>
      <c r="E25" s="20"/>
      <c r="F25" s="12">
        <f>SUM(F13:F24)</f>
        <v>0</v>
      </c>
    </row>
    <row r="26" spans="1:6">
      <c r="A26" s="8" t="s">
        <v>50</v>
      </c>
      <c r="B26" s="9" t="s">
        <v>51</v>
      </c>
      <c r="C26" s="13"/>
      <c r="D26" s="13"/>
      <c r="E26" s="14"/>
      <c r="F26" s="15"/>
    </row>
    <row r="27" spans="1:6">
      <c r="A27" s="10" t="s">
        <v>52</v>
      </c>
      <c r="B27" s="60" t="s">
        <v>53</v>
      </c>
      <c r="C27" s="16">
        <v>1</v>
      </c>
      <c r="D27" s="7" t="s">
        <v>11</v>
      </c>
      <c r="E27" s="59">
        <v>0</v>
      </c>
      <c r="F27" s="32">
        <f>PRODUCT(C27,E27)</f>
        <v>0</v>
      </c>
    </row>
    <row r="28" spans="1:6">
      <c r="A28" s="10" t="s">
        <v>54</v>
      </c>
      <c r="B28" s="60" t="s">
        <v>55</v>
      </c>
      <c r="C28" s="16">
        <v>1</v>
      </c>
      <c r="D28" s="7" t="s">
        <v>11</v>
      </c>
      <c r="E28" s="59">
        <v>0</v>
      </c>
      <c r="F28" s="32">
        <f>PRODUCT(C28,E28)</f>
        <v>0</v>
      </c>
    </row>
    <row r="29" spans="1:6" ht="15" thickBot="1">
      <c r="A29" s="18"/>
      <c r="B29" s="11" t="s">
        <v>56</v>
      </c>
      <c r="C29" s="19"/>
      <c r="D29" s="19"/>
      <c r="E29" s="20"/>
      <c r="F29" s="12">
        <f>SUM(F27:F28)</f>
        <v>0</v>
      </c>
    </row>
    <row r="30" spans="1:6">
      <c r="A30" s="8" t="s">
        <v>57</v>
      </c>
      <c r="B30" s="9" t="s">
        <v>58</v>
      </c>
      <c r="C30" s="13"/>
      <c r="D30" s="13"/>
      <c r="E30" s="14"/>
      <c r="F30" s="15"/>
    </row>
    <row r="31" spans="1:6" ht="42">
      <c r="A31" s="10" t="s">
        <v>59</v>
      </c>
      <c r="B31" s="60" t="s">
        <v>60</v>
      </c>
      <c r="C31" s="16">
        <v>1</v>
      </c>
      <c r="D31" s="7" t="s">
        <v>11</v>
      </c>
      <c r="E31" s="59">
        <v>0</v>
      </c>
      <c r="F31" s="32">
        <f>PRODUCT(C31,E31)</f>
        <v>0</v>
      </c>
    </row>
    <row r="32" spans="1:6">
      <c r="A32" s="10" t="s">
        <v>61</v>
      </c>
      <c r="B32" s="60" t="s">
        <v>62</v>
      </c>
      <c r="C32" s="16">
        <v>1</v>
      </c>
      <c r="D32" s="7" t="s">
        <v>11</v>
      </c>
      <c r="E32" s="59">
        <v>0</v>
      </c>
      <c r="F32" s="32">
        <f t="shared" ref="F32:F34" si="5">PRODUCT(C32,E32)</f>
        <v>0</v>
      </c>
    </row>
    <row r="33" spans="1:6">
      <c r="A33" s="10" t="s">
        <v>63</v>
      </c>
      <c r="B33" s="60" t="s">
        <v>64</v>
      </c>
      <c r="C33" s="16">
        <v>1</v>
      </c>
      <c r="D33" s="7" t="s">
        <v>11</v>
      </c>
      <c r="E33" s="59">
        <v>0</v>
      </c>
      <c r="F33" s="32">
        <f t="shared" si="5"/>
        <v>0</v>
      </c>
    </row>
    <row r="34" spans="1:6">
      <c r="A34" s="10" t="s">
        <v>65</v>
      </c>
      <c r="B34" s="60" t="s">
        <v>66</v>
      </c>
      <c r="C34" s="16">
        <v>1</v>
      </c>
      <c r="D34" s="7" t="s">
        <v>11</v>
      </c>
      <c r="E34" s="59">
        <v>0</v>
      </c>
      <c r="F34" s="32">
        <f t="shared" si="5"/>
        <v>0</v>
      </c>
    </row>
    <row r="35" spans="1:6" ht="15" thickBot="1">
      <c r="A35" s="18"/>
      <c r="B35" s="11" t="s">
        <v>67</v>
      </c>
      <c r="C35" s="19"/>
      <c r="D35" s="19"/>
      <c r="E35" s="20"/>
      <c r="F35" s="12">
        <f>SUM(F31:F34)</f>
        <v>0</v>
      </c>
    </row>
    <row r="36" spans="1:6">
      <c r="A36" s="8" t="s">
        <v>68</v>
      </c>
      <c r="B36" s="9" t="s">
        <v>69</v>
      </c>
      <c r="C36" s="13"/>
      <c r="D36" s="13"/>
      <c r="E36" s="14"/>
      <c r="F36" s="15"/>
    </row>
    <row r="37" spans="1:6" ht="28.5">
      <c r="A37" s="10" t="s">
        <v>70</v>
      </c>
      <c r="B37" s="5" t="s">
        <v>71</v>
      </c>
      <c r="C37" s="16">
        <v>1</v>
      </c>
      <c r="D37" s="7" t="s">
        <v>11</v>
      </c>
      <c r="E37" s="17">
        <v>0</v>
      </c>
      <c r="F37" s="32">
        <f t="shared" ref="F37" si="6">PRODUCT(C37,E37)</f>
        <v>0</v>
      </c>
    </row>
    <row r="38" spans="1:6" ht="28.5">
      <c r="A38" s="10" t="s">
        <v>72</v>
      </c>
      <c r="B38" s="5" t="s">
        <v>73</v>
      </c>
      <c r="C38" s="16">
        <v>1</v>
      </c>
      <c r="D38" s="7" t="s">
        <v>11</v>
      </c>
      <c r="E38" s="17">
        <v>0</v>
      </c>
      <c r="F38" s="32">
        <f t="shared" ref="F38" si="7">PRODUCT(C38,E38)</f>
        <v>0</v>
      </c>
    </row>
    <row r="39" spans="1:6" ht="15" thickBot="1">
      <c r="A39" s="18"/>
      <c r="B39" s="11" t="s">
        <v>74</v>
      </c>
      <c r="C39" s="19"/>
      <c r="D39" s="19"/>
      <c r="E39" s="20"/>
      <c r="F39" s="12">
        <f>SUM(F37:F38)</f>
        <v>0</v>
      </c>
    </row>
    <row r="40" spans="1:6">
      <c r="A40" s="8" t="s">
        <v>75</v>
      </c>
      <c r="B40" s="9" t="s">
        <v>76</v>
      </c>
      <c r="C40" s="13"/>
      <c r="D40" s="13"/>
      <c r="E40" s="14"/>
      <c r="F40" s="15"/>
    </row>
    <row r="41" spans="1:6">
      <c r="A41" s="10" t="s">
        <v>77</v>
      </c>
      <c r="B41" s="60" t="s">
        <v>78</v>
      </c>
      <c r="C41" s="16">
        <v>1</v>
      </c>
      <c r="D41" s="7" t="s">
        <v>11</v>
      </c>
      <c r="E41" s="59">
        <v>0</v>
      </c>
      <c r="F41" s="32">
        <f>PRODUCT(C41,E41)</f>
        <v>0</v>
      </c>
    </row>
    <row r="42" spans="1:6" ht="15" thickBot="1">
      <c r="A42" s="18"/>
      <c r="B42" s="11" t="s">
        <v>56</v>
      </c>
      <c r="C42" s="19"/>
      <c r="D42" s="19"/>
      <c r="E42" s="20"/>
      <c r="F42" s="12">
        <f>SUM(F41:F41)</f>
        <v>0</v>
      </c>
    </row>
    <row r="43" spans="1:6">
      <c r="A43" s="54"/>
      <c r="B43" s="33"/>
      <c r="C43" s="55"/>
      <c r="D43" s="55"/>
      <c r="E43" s="56"/>
      <c r="F43" s="57"/>
    </row>
    <row r="44" spans="1:6">
      <c r="A44" s="54"/>
      <c r="B44" s="34" t="s">
        <v>79</v>
      </c>
      <c r="C44" s="35"/>
      <c r="D44" s="35"/>
      <c r="E44" s="36"/>
      <c r="F44" s="37">
        <f>SUM(F11,F25,F29,F35,F42,F39)</f>
        <v>0</v>
      </c>
    </row>
    <row r="45" spans="1:6">
      <c r="A45" s="54"/>
      <c r="B45" s="38" t="s">
        <v>80</v>
      </c>
      <c r="C45" s="39"/>
      <c r="D45" s="39"/>
      <c r="E45" s="40"/>
      <c r="F45" s="41">
        <f>PRODUCT(F44*2/100)</f>
        <v>0</v>
      </c>
    </row>
    <row r="46" spans="1:6">
      <c r="A46" s="54"/>
      <c r="B46" s="34" t="s">
        <v>81</v>
      </c>
      <c r="C46" s="35"/>
      <c r="D46" s="35"/>
      <c r="E46" s="36"/>
      <c r="F46" s="37">
        <f>PRODUCT(F44*1/100)</f>
        <v>0</v>
      </c>
    </row>
    <row r="47" spans="1:6">
      <c r="A47" s="54"/>
      <c r="B47" s="42" t="s">
        <v>82</v>
      </c>
      <c r="C47" s="43"/>
      <c r="D47" s="43"/>
      <c r="E47" s="44"/>
      <c r="F47" s="45">
        <f>PRODUCT(F44*13/100)</f>
        <v>0</v>
      </c>
    </row>
    <row r="48" spans="1:6">
      <c r="A48" s="54"/>
      <c r="B48" s="46" t="s">
        <v>83</v>
      </c>
      <c r="C48" s="47"/>
      <c r="D48" s="47"/>
      <c r="E48" s="48"/>
      <c r="F48" s="49">
        <f>PRODUCT(F44*6/100)</f>
        <v>0</v>
      </c>
    </row>
    <row r="49" spans="1:6" ht="15" thickBot="1">
      <c r="A49" s="58"/>
      <c r="B49" s="50" t="s">
        <v>84</v>
      </c>
      <c r="C49" s="51"/>
      <c r="D49" s="51"/>
      <c r="E49" s="52"/>
      <c r="F49" s="53">
        <f>SUM(F44+F45+F46+F47+F48)</f>
        <v>0</v>
      </c>
    </row>
    <row r="51" spans="1:6">
      <c r="D51" s="62" t="s">
        <v>85</v>
      </c>
      <c r="F51" s="3">
        <f>F49*0.21</f>
        <v>0</v>
      </c>
    </row>
    <row r="52" spans="1:6">
      <c r="D52" s="62"/>
    </row>
    <row r="53" spans="1:6">
      <c r="D53" s="62" t="s">
        <v>86</v>
      </c>
      <c r="F53" s="63">
        <f>F49+F51</f>
        <v>0</v>
      </c>
    </row>
    <row r="64" spans="1:6" ht="18.75" customHeight="1"/>
    <row r="65" ht="18.75" customHeight="1"/>
    <row r="66" ht="18.75" customHeight="1"/>
  </sheetData>
  <mergeCells count="1"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headerFooter>
    <oddHeader xml:space="preserve">&amp;CANNEX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9db421-54db-4626-a9f0-ece9823c61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EF559E0F868E42B4A4E80E34EFE65E" ma:contentTypeVersion="10" ma:contentTypeDescription="Create a new document." ma:contentTypeScope="" ma:versionID="392a87a6098606e0b308a39830efff8a">
  <xsd:schema xmlns:xsd="http://www.w3.org/2001/XMLSchema" xmlns:xs="http://www.w3.org/2001/XMLSchema" xmlns:p="http://schemas.microsoft.com/office/2006/metadata/properties" xmlns:ns2="9c9db421-54db-4626-a9f0-ece9823c619f" targetNamespace="http://schemas.microsoft.com/office/2006/metadata/properties" ma:root="true" ma:fieldsID="5882ec8c0dbdf4dcbcf04cbf2ce8d297" ns2:_="">
    <xsd:import namespace="9c9db421-54db-4626-a9f0-ece9823c6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db421-54db-4626-a9f0-ece9823c6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44EB2-56F1-419B-BF39-245DD462D4C5}"/>
</file>

<file path=customXml/itemProps2.xml><?xml version="1.0" encoding="utf-8"?>
<ds:datastoreItem xmlns:ds="http://schemas.openxmlformats.org/officeDocument/2006/customXml" ds:itemID="{9149B31C-01BE-4180-B204-6FBCC95CB709}"/>
</file>

<file path=customXml/itemProps3.xml><?xml version="1.0" encoding="utf-8"?>
<ds:datastoreItem xmlns:ds="http://schemas.openxmlformats.org/officeDocument/2006/customXml" ds:itemID="{5320BB6E-E1F2-4388-8515-EBDC0C967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Andrés Lara</cp:lastModifiedBy>
  <cp:revision/>
  <dcterms:created xsi:type="dcterms:W3CDTF">2018-10-01T14:23:17Z</dcterms:created>
  <dcterms:modified xsi:type="dcterms:W3CDTF">2025-06-23T04:43:50Z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0x01010058EF559E0F868E42B4A4E80E34EFE65E</vt:lpwstr>
  </property>
  <property fmtid="{D5CDD505-2E9C-101B-9397-08002B2CF9AE}" pid="3" name="MediaServiceImageTags">
    <vt:lpwstr/>
  </property>
  <property fmtid="{D5CDD505-2E9C-101B-9397-08002B2CF9AE}" pid="4" name="Order">
    <vt:r8>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