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1" sheetId="1" r:id="rId4"/>
  </sheets>
  <definedNames/>
  <calcPr/>
</workbook>
</file>

<file path=xl/sharedStrings.xml><?xml version="1.0" encoding="utf-8"?>
<sst xmlns="http://schemas.openxmlformats.org/spreadsheetml/2006/main" count="32" uniqueCount="25">
  <si>
    <t>Només s'han de complimentar aquests camps:
Nuclis, Frecuencia Bàsica del procesador, Amplada del vector, Unitats AVX-512 FMA, # Nodes</t>
  </si>
  <si>
    <t>Model</t>
  </si>
  <si>
    <t>Familia</t>
  </si>
  <si>
    <t>Nuclis</t>
  </si>
  <si>
    <t>Frecuencia bàsica del procesador (Ghz)</t>
  </si>
  <si>
    <t>Amplada del vector (AVX-512: 512, AVX2: 256)</t>
  </si>
  <si>
    <t>Unitats AVX-512 FMA</t>
  </si>
  <si>
    <t># Nodes</t>
  </si>
  <si>
    <t>FLOPs per cicle</t>
  </si>
  <si>
    <t>FLOPS per nucli</t>
  </si>
  <si>
    <t>GFLOPS per nucli</t>
  </si>
  <si>
    <t>ExaFLOPS any per CPU</t>
  </si>
  <si>
    <t>ExaFLOPS any per Servidor</t>
  </si>
  <si>
    <t>ExaFLOPS any TOTALS</t>
  </si>
  <si>
    <t>Intel Xeon 6980P</t>
  </si>
  <si>
    <t>Granite Rapids</t>
  </si>
  <si>
    <t>Intel Xeon 6979P</t>
  </si>
  <si>
    <t>Intel Xeon 6972P</t>
  </si>
  <si>
    <t>Intel Xeon 6960P</t>
  </si>
  <si>
    <t>Intel Xeon 6787P</t>
  </si>
  <si>
    <t>Intel Xeon 6767P</t>
  </si>
  <si>
    <t>Intel Xeon 6760P</t>
  </si>
  <si>
    <t>Intel Xeon 6747P</t>
  </si>
  <si>
    <t>Intel Xeon 6756E</t>
  </si>
  <si>
    <t>Sierra Forest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</si>
</sst>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rgb="FFFFFFFF"/>
      <name val="Arial"/>
    </font>
    <font>
      <b/>
      <color rgb="FFFFFF00"/>
      <name val="Arial"/>
    </font>
    <font>
      <color theme="1"/>
      <name val="Arial"/>
      <scheme val="minor"/>
    </font>
    <font>
      <color theme="1"/>
      <name val="Arial"/>
    </font>
    <font>
      <b/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1"/>
    </xf>
    <xf borderId="0" fillId="3" fontId="2" numFmtId="0" xfId="0" applyAlignment="1" applyFill="1" applyFont="1">
      <alignment horizontal="center" readingOrder="0" shrinkToFit="0" vertical="center" wrapText="1"/>
    </xf>
    <xf borderId="0" fillId="2" fontId="3" numFmtId="0" xfId="0" applyFont="1"/>
    <xf borderId="1" fillId="4" fontId="1" numFmtId="0" xfId="0" applyAlignment="1" applyBorder="1" applyFill="1" applyFont="1">
      <alignment shrinkToFit="0" wrapText="1"/>
    </xf>
    <xf borderId="1" fillId="3" fontId="1" numFmtId="0" xfId="0" applyAlignment="1" applyBorder="1" applyFont="1">
      <alignment shrinkToFit="0" wrapText="1"/>
    </xf>
    <xf borderId="1" fillId="3" fontId="1" numFmtId="0" xfId="0" applyAlignment="1" applyBorder="1" applyFont="1">
      <alignment readingOrder="0" shrinkToFit="0" wrapText="1"/>
    </xf>
    <xf borderId="1" fillId="4" fontId="1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vertical="bottom"/>
    </xf>
    <xf borderId="1" fillId="0" fontId="4" numFmtId="0" xfId="0" applyAlignment="1" applyBorder="1" applyFont="1">
      <alignment horizontal="right" vertical="bottom"/>
    </xf>
    <xf borderId="1" fillId="0" fontId="4" numFmtId="0" xfId="0" applyAlignment="1" applyBorder="1" applyFont="1">
      <alignment horizontal="right" readingOrder="0" vertical="bottom"/>
    </xf>
    <xf borderId="1" fillId="5" fontId="1" numFmtId="0" xfId="0" applyAlignment="1" applyBorder="1" applyFill="1" applyFont="1">
      <alignment horizontal="right" vertical="bottom"/>
    </xf>
    <xf borderId="0" fillId="0" fontId="3" numFmtId="0" xfId="0" applyFont="1"/>
    <xf borderId="0" fillId="3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75"/>
    <col customWidth="1" min="5" max="5" width="13.5"/>
  </cols>
  <sheetData>
    <row r="1" ht="42.75" customHeight="1">
      <c r="A1" s="1"/>
      <c r="B1" s="1"/>
      <c r="C1" s="2" t="s">
        <v>0</v>
      </c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7" t="s">
        <v>11</v>
      </c>
      <c r="L2" s="7" t="s">
        <v>12</v>
      </c>
      <c r="M2" s="6" t="s">
        <v>13</v>
      </c>
    </row>
    <row r="3">
      <c r="A3" s="8" t="s">
        <v>14</v>
      </c>
      <c r="B3" s="8" t="s">
        <v>15</v>
      </c>
      <c r="C3" s="9">
        <v>128.0</v>
      </c>
      <c r="D3" s="9">
        <v>2.0</v>
      </c>
      <c r="E3" s="9">
        <v>512.0</v>
      </c>
      <c r="F3" s="9">
        <v>2.0</v>
      </c>
      <c r="G3" s="10">
        <v>1.0</v>
      </c>
      <c r="H3" s="9">
        <f t="shared" ref="H3:H11" si="1">E3*F3*2/64</f>
        <v>32</v>
      </c>
      <c r="I3" s="9">
        <f t="shared" ref="I3:I11" si="2">H3*D3*POWER(10,9)</f>
        <v>64000000000</v>
      </c>
      <c r="J3" s="9">
        <f t="shared" ref="J3:J11" si="3">I3/1000000000</f>
        <v>64</v>
      </c>
      <c r="K3" s="11">
        <f t="shared" ref="K3:K11" si="4">ROUNDUP((C3*I3*3600*24*360*0.8)/POWER(10,18),2)</f>
        <v>203.85</v>
      </c>
      <c r="L3" s="12">
        <f t="shared" ref="L3:L11" si="5">K3*2</f>
        <v>407.7</v>
      </c>
      <c r="M3" s="13">
        <f t="shared" ref="M3:M11" si="6">L3*G3</f>
        <v>407.7</v>
      </c>
    </row>
    <row r="4">
      <c r="A4" s="8" t="s">
        <v>16</v>
      </c>
      <c r="B4" s="8" t="s">
        <v>15</v>
      </c>
      <c r="C4" s="9">
        <v>120.0</v>
      </c>
      <c r="D4" s="9">
        <v>2.1</v>
      </c>
      <c r="E4" s="9">
        <v>512.0</v>
      </c>
      <c r="F4" s="9">
        <v>2.0</v>
      </c>
      <c r="G4" s="10">
        <v>1.0</v>
      </c>
      <c r="H4" s="9">
        <f t="shared" si="1"/>
        <v>32</v>
      </c>
      <c r="I4" s="9">
        <f t="shared" si="2"/>
        <v>67200000000</v>
      </c>
      <c r="J4" s="9">
        <f t="shared" si="3"/>
        <v>67.2</v>
      </c>
      <c r="K4" s="11">
        <f t="shared" si="4"/>
        <v>200.66</v>
      </c>
      <c r="L4" s="12">
        <f t="shared" si="5"/>
        <v>401.32</v>
      </c>
      <c r="M4" s="13">
        <f t="shared" si="6"/>
        <v>401.32</v>
      </c>
    </row>
    <row r="5">
      <c r="A5" s="8" t="s">
        <v>17</v>
      </c>
      <c r="B5" s="8" t="s">
        <v>15</v>
      </c>
      <c r="C5" s="9">
        <v>96.0</v>
      </c>
      <c r="D5" s="9">
        <v>2.4</v>
      </c>
      <c r="E5" s="9">
        <v>512.0</v>
      </c>
      <c r="F5" s="9">
        <v>2.0</v>
      </c>
      <c r="G5" s="10">
        <v>1.0</v>
      </c>
      <c r="H5" s="9">
        <f t="shared" si="1"/>
        <v>32</v>
      </c>
      <c r="I5" s="9">
        <f t="shared" si="2"/>
        <v>76800000000</v>
      </c>
      <c r="J5" s="9">
        <f t="shared" si="3"/>
        <v>76.8</v>
      </c>
      <c r="K5" s="11">
        <f t="shared" si="4"/>
        <v>183.46</v>
      </c>
      <c r="L5" s="12">
        <f t="shared" si="5"/>
        <v>366.92</v>
      </c>
      <c r="M5" s="13">
        <f t="shared" si="6"/>
        <v>366.92</v>
      </c>
    </row>
    <row r="6">
      <c r="A6" s="8" t="s">
        <v>18</v>
      </c>
      <c r="B6" s="8" t="s">
        <v>15</v>
      </c>
      <c r="C6" s="9">
        <v>72.0</v>
      </c>
      <c r="D6" s="9">
        <v>2.7</v>
      </c>
      <c r="E6" s="9">
        <v>512.0</v>
      </c>
      <c r="F6" s="9">
        <v>2.0</v>
      </c>
      <c r="G6" s="10">
        <v>1.0</v>
      </c>
      <c r="H6" s="9">
        <f t="shared" si="1"/>
        <v>32</v>
      </c>
      <c r="I6" s="9">
        <f t="shared" si="2"/>
        <v>86400000000</v>
      </c>
      <c r="J6" s="9">
        <f t="shared" si="3"/>
        <v>86.4</v>
      </c>
      <c r="K6" s="11">
        <f t="shared" si="4"/>
        <v>154.8</v>
      </c>
      <c r="L6" s="12">
        <f t="shared" si="5"/>
        <v>309.6</v>
      </c>
      <c r="M6" s="13">
        <f t="shared" si="6"/>
        <v>309.6</v>
      </c>
    </row>
    <row r="7">
      <c r="A7" s="8" t="s">
        <v>19</v>
      </c>
      <c r="B7" s="8" t="s">
        <v>15</v>
      </c>
      <c r="C7" s="9">
        <v>86.0</v>
      </c>
      <c r="D7" s="9">
        <v>2.0</v>
      </c>
      <c r="E7" s="9">
        <v>512.0</v>
      </c>
      <c r="F7" s="9">
        <v>2.0</v>
      </c>
      <c r="G7" s="10">
        <v>1.0</v>
      </c>
      <c r="H7" s="9">
        <f t="shared" si="1"/>
        <v>32</v>
      </c>
      <c r="I7" s="9">
        <f t="shared" si="2"/>
        <v>64000000000</v>
      </c>
      <c r="J7" s="9">
        <f t="shared" si="3"/>
        <v>64</v>
      </c>
      <c r="K7" s="11">
        <f t="shared" si="4"/>
        <v>136.96</v>
      </c>
      <c r="L7" s="12">
        <f t="shared" si="5"/>
        <v>273.92</v>
      </c>
      <c r="M7" s="13">
        <f t="shared" si="6"/>
        <v>273.92</v>
      </c>
    </row>
    <row r="8">
      <c r="A8" s="8" t="s">
        <v>20</v>
      </c>
      <c r="B8" s="8" t="s">
        <v>15</v>
      </c>
      <c r="C8" s="9">
        <v>64.0</v>
      </c>
      <c r="D8" s="9">
        <v>2.4</v>
      </c>
      <c r="E8" s="9">
        <v>512.0</v>
      </c>
      <c r="F8" s="9">
        <v>2.0</v>
      </c>
      <c r="G8" s="10">
        <v>1.0</v>
      </c>
      <c r="H8" s="9">
        <f t="shared" si="1"/>
        <v>32</v>
      </c>
      <c r="I8" s="9">
        <f t="shared" si="2"/>
        <v>76800000000</v>
      </c>
      <c r="J8" s="9">
        <f t="shared" si="3"/>
        <v>76.8</v>
      </c>
      <c r="K8" s="11">
        <f t="shared" si="4"/>
        <v>122.31</v>
      </c>
      <c r="L8" s="12">
        <f t="shared" si="5"/>
        <v>244.62</v>
      </c>
      <c r="M8" s="13">
        <f t="shared" si="6"/>
        <v>244.62</v>
      </c>
    </row>
    <row r="9">
      <c r="A9" s="8" t="s">
        <v>21</v>
      </c>
      <c r="B9" s="8" t="s">
        <v>15</v>
      </c>
      <c r="C9" s="9">
        <v>64.0</v>
      </c>
      <c r="D9" s="9">
        <v>2.2</v>
      </c>
      <c r="E9" s="9">
        <v>512.0</v>
      </c>
      <c r="F9" s="9">
        <v>2.0</v>
      </c>
      <c r="G9" s="10">
        <v>1.0</v>
      </c>
      <c r="H9" s="9">
        <f t="shared" si="1"/>
        <v>32</v>
      </c>
      <c r="I9" s="9">
        <f t="shared" si="2"/>
        <v>70400000000</v>
      </c>
      <c r="J9" s="9">
        <f t="shared" si="3"/>
        <v>70.4</v>
      </c>
      <c r="K9" s="11">
        <f t="shared" si="4"/>
        <v>112.12</v>
      </c>
      <c r="L9" s="12">
        <f t="shared" si="5"/>
        <v>224.24</v>
      </c>
      <c r="M9" s="13">
        <f t="shared" si="6"/>
        <v>224.24</v>
      </c>
    </row>
    <row r="10">
      <c r="A10" s="8" t="s">
        <v>22</v>
      </c>
      <c r="B10" s="8" t="s">
        <v>15</v>
      </c>
      <c r="C10" s="9">
        <v>48.0</v>
      </c>
      <c r="D10" s="9">
        <v>2.7</v>
      </c>
      <c r="E10" s="9">
        <v>512.0</v>
      </c>
      <c r="F10" s="9">
        <v>2.0</v>
      </c>
      <c r="G10" s="10">
        <v>1.0</v>
      </c>
      <c r="H10" s="9">
        <f t="shared" si="1"/>
        <v>32</v>
      </c>
      <c r="I10" s="9">
        <f t="shared" si="2"/>
        <v>86400000000</v>
      </c>
      <c r="J10" s="9">
        <f t="shared" si="3"/>
        <v>86.4</v>
      </c>
      <c r="K10" s="11">
        <f t="shared" si="4"/>
        <v>103.2</v>
      </c>
      <c r="L10" s="12">
        <f t="shared" si="5"/>
        <v>206.4</v>
      </c>
      <c r="M10" s="13">
        <f t="shared" si="6"/>
        <v>206.4</v>
      </c>
    </row>
    <row r="11">
      <c r="A11" s="8" t="s">
        <v>23</v>
      </c>
      <c r="B11" s="8" t="s">
        <v>24</v>
      </c>
      <c r="C11" s="9">
        <v>128.0</v>
      </c>
      <c r="D11" s="9">
        <v>1.8</v>
      </c>
      <c r="E11" s="9">
        <v>256.0</v>
      </c>
      <c r="F11" s="9">
        <v>2.0</v>
      </c>
      <c r="G11" s="10">
        <v>1.0</v>
      </c>
      <c r="H11" s="9">
        <f t="shared" si="1"/>
        <v>16</v>
      </c>
      <c r="I11" s="9">
        <f t="shared" si="2"/>
        <v>28800000000</v>
      </c>
      <c r="J11" s="9">
        <f t="shared" si="3"/>
        <v>28.8</v>
      </c>
      <c r="K11" s="11">
        <f t="shared" si="4"/>
        <v>91.73</v>
      </c>
      <c r="L11" s="12">
        <f t="shared" si="5"/>
        <v>183.46</v>
      </c>
      <c r="M11" s="13">
        <f t="shared" si="6"/>
        <v>183.46</v>
      </c>
    </row>
  </sheetData>
  <mergeCells count="1">
    <mergeCell ref="C1:G1"/>
  </mergeCells>
  <drawing r:id="rId1"/>
</worksheet>
</file>