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T:\contractacio\08_CONTRACTACIÓ 2025\CO2025043GA X4315 subministrament estudis ràdio\Docs perfil\"/>
    </mc:Choice>
  </mc:AlternateContent>
  <xr:revisionPtr revIDLastSave="0" documentId="13_ncr:1_{0FE01747-2E96-48B2-BBBC-C534BEC0B831}" xr6:coauthVersionLast="47" xr6:coauthVersionMax="47" xr10:uidLastSave="{00000000-0000-0000-0000-000000000000}"/>
  <bookViews>
    <workbookView xWindow="-120" yWindow="-120" windowWidth="25440" windowHeight="15390" xr2:uid="{E184E7BF-AEFD-4FB5-990B-5697E7E9EA87}"/>
  </bookViews>
  <sheets>
    <sheet name="Hoja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52" i="1" l="1"/>
  <c r="F62" i="1"/>
  <c r="F59" i="1"/>
  <c r="F60" i="1"/>
  <c r="F61" i="1"/>
  <c r="F63" i="1"/>
  <c r="F58" i="1"/>
  <c r="F54" i="1"/>
  <c r="F55" i="1"/>
  <c r="F53" i="1"/>
  <c r="F51" i="1"/>
  <c r="F49" i="1"/>
  <c r="F50" i="1"/>
  <c r="F48" i="1"/>
  <c r="F44" i="1"/>
  <c r="F45" i="1"/>
  <c r="F43" i="1"/>
  <c r="F33" i="1"/>
  <c r="F34" i="1"/>
  <c r="F35" i="1"/>
  <c r="F36" i="1"/>
  <c r="F37" i="1"/>
  <c r="F38" i="1"/>
  <c r="F39" i="1"/>
  <c r="F40" i="1"/>
  <c r="F32" i="1"/>
  <c r="F27" i="1"/>
  <c r="F28" i="1"/>
  <c r="F29" i="1"/>
  <c r="F25" i="1"/>
  <c r="F24" i="1"/>
  <c r="E65" i="1" l="1"/>
  <c r="E66" i="1" s="1"/>
  <c r="E18" i="1" s="1"/>
  <c r="C18" i="1" l="1"/>
  <c r="E67" i="1"/>
  <c r="F18" i="1" s="1"/>
</calcChain>
</file>

<file path=xl/sharedStrings.xml><?xml version="1.0" encoding="utf-8"?>
<sst xmlns="http://schemas.openxmlformats.org/spreadsheetml/2006/main" count="85" uniqueCount="84">
  <si>
    <t>ANNEX II</t>
  </si>
  <si>
    <t>MODEL D'OFERTA ECONÒMICA I DE CRITERIS VALORABLES DE FORMA AUTOMÀTICA</t>
  </si>
  <si>
    <t>(A incloure en el sobre digital únic)</t>
  </si>
  <si>
    <r>
      <t xml:space="preserve">El senyor / la senyora .......................................amb DNI .............., en nom propi, (o en representació de l’empresa .............., entitat que </t>
    </r>
    <r>
      <rPr>
        <b/>
        <sz val="10"/>
        <color theme="1"/>
        <rFont val="Arial"/>
        <family val="2"/>
      </rPr>
      <t xml:space="preserve">[SI] [NO] </t>
    </r>
    <r>
      <rPr>
        <sz val="10"/>
        <color theme="1"/>
        <rFont val="Arial"/>
        <family val="2"/>
      </rPr>
      <t xml:space="preserve">compleix les condicions de PIME amb NIF núm. .............., domiciliada a........... carrer ........................, núm..........), assabentat/ada de les condicions i requisits exigits per participar en el procediment obert simplificat convocat per l’Ajuntament de Sant Joan Despí per a l'adjudicació del contracte que té per objecte el </t>
    </r>
    <r>
      <rPr>
        <b/>
        <sz val="10"/>
        <color theme="1"/>
        <rFont val="Arial"/>
        <family val="2"/>
      </rPr>
      <t>Subministrament d’equipament d’àudio i sistemes d’automatització i producció per a dos estudis de ràdio i serveis complementaris</t>
    </r>
    <r>
      <rPr>
        <sz val="10"/>
        <color theme="1"/>
        <rFont val="Arial"/>
        <family val="2"/>
      </rPr>
      <t xml:space="preserve">, expedient </t>
    </r>
    <r>
      <rPr>
        <b/>
        <sz val="10"/>
        <color theme="1"/>
        <rFont val="Arial"/>
        <family val="2"/>
      </rPr>
      <t>CO2025043GA,</t>
    </r>
  </si>
  <si>
    <t>DECLARA,</t>
  </si>
  <si>
    <r>
      <t>PRIMER.-</t>
    </r>
    <r>
      <rPr>
        <sz val="10"/>
        <color theme="1"/>
        <rFont val="Arial"/>
        <family val="2"/>
      </rPr>
      <t xml:space="preserve"> Que coneix el plec de clàusules administratives particulars i el plec de prescripcions tècniques que serveixen de base a la tramitació d’aquest procediment, que accepta incondicionalment les seves clàusules i especificacions, que reuneix totes i cadascuna de les condicions exigides per contractar amb l’Ajuntament de Sant Joan Despí i es compromet a executar el contracte i amb estricta subjecció als expressats requisits i condicions, i fa la proposta següent:</t>
    </r>
  </si>
  <si>
    <t>1.1. Oferta econòmica:</t>
  </si>
  <si>
    <r>
      <t>Press</t>
    </r>
    <r>
      <rPr>
        <sz val="10"/>
        <color rgb="FF000000"/>
        <rFont val="Arial"/>
        <family val="2"/>
      </rPr>
      <t>upost</t>
    </r>
  </si>
  <si>
    <t>IVA no inclòs</t>
  </si>
  <si>
    <t>OFERTA</t>
  </si>
  <si>
    <t>Oferta (IVA exclòs)</t>
  </si>
  <si>
    <t>Tipus d’IVA</t>
  </si>
  <si>
    <t>Import IVA</t>
  </si>
  <si>
    <t>Oferta IVA inclòs</t>
  </si>
  <si>
    <t>Oferta desglossada:</t>
  </si>
  <si>
    <t>Concepte</t>
  </si>
  <si>
    <t>Nombre unitats totals 2 estudis</t>
  </si>
  <si>
    <t>Preu màxim unitat</t>
  </si>
  <si>
    <t>Oferta</t>
  </si>
  <si>
    <t>MESCLADOR D’AUDIO</t>
  </si>
  <si>
    <t>Oferta preu unitari</t>
  </si>
  <si>
    <t>Oferta preu total IVA no inclòs</t>
  </si>
  <si>
    <t>CAPITOL IP PLUS CONSOLA DIGITAL AUDIO 10FADERS o equivalent</t>
  </si>
  <si>
    <t>Llicència de detector de nivell àudio consola CAPITOL IP PLUS o equivalent</t>
  </si>
  <si>
    <t>AUTOMATITZACIÓ I GESTIÓ INFORMÀTICA</t>
  </si>
  <si>
    <t xml:space="preserve">Software d'emissió de fins a 4 programes diferents AudioPLUS o equivalent </t>
  </si>
  <si>
    <t xml:space="preserve">Opció entrades/sortides DANTE per a software AudioPLUS o equivalent  </t>
  </si>
  <si>
    <t>MICROFONIA, ALTAVEUS I ALTRES</t>
  </si>
  <si>
    <t>Software Dante Virtual soundcard</t>
  </si>
  <si>
    <t>Shure SM-58 micròfons</t>
  </si>
  <si>
    <t>MACKIE HM-800 Amplificador d'auriculars de 8 canals o equivalent</t>
  </si>
  <si>
    <t>Auricular AKG K-240 o equivalent</t>
  </si>
  <si>
    <t>MPA-102 PREVI MICROS MONACOR</t>
  </si>
  <si>
    <t>Suport taula-peu de micròfon K&amp;M 23310 amb extensió</t>
  </si>
  <si>
    <t>Roadworx MIC ARM pantògraf per micròfon amb guia cable color negre, o equivalent</t>
  </si>
  <si>
    <t>KRK classic 5 pack 2 parelles monitors d'estudi de 5 polzades</t>
  </si>
  <si>
    <t>Suport per a altaveus SAL 559N o equivalent (2 parelles)</t>
  </si>
  <si>
    <t>SISTEMES DE VISUAL RADIO AEQ VISUALRPLUS o equivalent</t>
  </si>
  <si>
    <t>SISTEMA VISUAL RADIO AEQ VISUALRPLUS o equivalent</t>
  </si>
  <si>
    <t>Càmeres professionals sistema PTZ / NDI per a VISUALRPLUS o equivalent</t>
  </si>
  <si>
    <t>MIX PLAYOUT PLUG IN - PLAYOUT multiformat per a VISUALRPLUS o equivalent</t>
  </si>
  <si>
    <t>ACCESSORIS I ALTRES</t>
  </si>
  <si>
    <t xml:space="preserve">Caixes de senyalització LED On air aprox. 250x100x25. Inclou font d’alimentació a 24 v              </t>
  </si>
  <si>
    <t xml:space="preserve">Plaques de connexió de microcascos amb control de volum. Model d’encastrar        </t>
  </si>
  <si>
    <t xml:space="preserve">Adaptadors para instal·lar en sobretaula el HB-02 CS </t>
  </si>
  <si>
    <t>Safates per a RACK 2U</t>
  </si>
  <si>
    <t>Base Red per a RACK 19</t>
  </si>
  <si>
    <t>SERVEIS</t>
  </si>
  <si>
    <t>Cablejat amb connectors</t>
  </si>
  <si>
    <t>Accessoris instal·lació</t>
  </si>
  <si>
    <t>Mà d’obra fàbrica</t>
  </si>
  <si>
    <t>Mà d’obra instal·lació en estudis</t>
  </si>
  <si>
    <t>Treballs de posada en marxa, enginyeria i formació</t>
  </si>
  <si>
    <t>Servei de manteniment (2 anys)</t>
  </si>
  <si>
    <t>TOTAL IVA NO INCLÒS</t>
  </si>
  <si>
    <t>IVA 21%</t>
  </si>
  <si>
    <t>TOTAL IVA INCLÒS</t>
  </si>
  <si>
    <r>
      <t>1.2. Oferta de reducció del termini d’instal·lació del subministrament en els estudis de ràdio</t>
    </r>
    <r>
      <rPr>
        <b/>
        <sz val="10"/>
        <color rgb="FF00B050"/>
        <rFont val="Arial"/>
        <family val="2"/>
      </rPr>
      <t xml:space="preserve"> </t>
    </r>
  </si>
  <si>
    <t xml:space="preserve">Oferta de reducció del termini de lliurament </t>
  </si>
  <si>
    <t>Marcar amb una “X” l’oferta</t>
  </si>
  <si>
    <t>Cinc (5) dies hàbils</t>
  </si>
  <si>
    <t>Quatre (4) dies hàbils</t>
  </si>
  <si>
    <t>Tres (3) dies hàbils</t>
  </si>
  <si>
    <t>Dos (2) dies hàbils</t>
  </si>
  <si>
    <t>* En cas de deixar en blanc, s’entendrà que NO s’ofereix la millora i no es puntuarà.</t>
  </si>
  <si>
    <t>1.3. Oferta ampliació del termini de garantia</t>
  </si>
  <si>
    <t>Termini garantia</t>
  </si>
  <si>
    <t>fixat en el plec</t>
  </si>
  <si>
    <t>Oferta d’increment</t>
  </si>
  <si>
    <t>Termini total de</t>
  </si>
  <si>
    <t>garantia ofertat</t>
  </si>
  <si>
    <t>Marcar amb</t>
  </si>
  <si>
    <t>una “X” *</t>
  </si>
  <si>
    <t>12 mesos</t>
  </si>
  <si>
    <t>6 mesos</t>
  </si>
  <si>
    <t>18 mesos</t>
  </si>
  <si>
    <t>24 mesos</t>
  </si>
  <si>
    <t>* En cas de deixar en blanc aquest apartat, s’entendrà que NO s’ofereix la millora i no es puntuarà.</t>
  </si>
  <si>
    <r>
      <t>SEGON.-</t>
    </r>
    <r>
      <rPr>
        <sz val="10"/>
        <color theme="1"/>
        <rFont val="Arial"/>
        <family val="2"/>
      </rPr>
      <t xml:space="preserve"> Que en l'elaboració d'aquesta oferta s'han tingut en compte les obligacions derivades de les disposicions vigents en matèria de fiscalitat, protecció del medi ambient, protecció de l'ocupació, igualtat de gènere, condicions de treball, prevenció de riscos laborals i inserció sòcio-laboral de les persones amb discapacitat, i a l'obligació de contractar a un número o percentatge específic de persones amb discapacitat.</t>
    </r>
  </si>
  <si>
    <t>(signatura electrònica de la licitadora</t>
  </si>
  <si>
    <t>o de la seva representant legal)</t>
  </si>
  <si>
    <t>Caixa d’estudi amb llum On air i polsadors tall de tos, PFL remot, amb botons per a connexió mitjançant GPIO's amb la consola de mescles.</t>
  </si>
  <si>
    <t>RACK de terra 19” / 12U amb portes frontal i posterior. Amb rodes (tipus Millenium IR-2012 o equivalent)</t>
  </si>
  <si>
    <t xml:space="preserve">RACK professional per estudi de 19” amb rodes, (tipus Millenium SR-2012 o equivalent)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</si>
</sst>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0.00\ &quot;€&quot;;[Red]\-#,##0.00\ &quot;€&quot;"/>
    <numFmt numFmtId="164" formatCode="_-* #,##0.00\ [$€-C0A]_-;\-* #,##0.00\ [$€-C0A]_-;_-* &quot;-&quot;??\ [$€-C0A]_-;_-@_-"/>
  </numFmts>
  <fonts count="14" x14ac:knownFonts="1">
    <font>
      <sz val="11"/>
      <color theme="1"/>
      <name val="Calibri"/>
      <family val="2"/>
      <scheme val="minor"/>
    </font>
    <font>
      <b/>
      <sz val="11"/>
      <color theme="1"/>
      <name val="Calibri"/>
      <family val="2"/>
      <scheme val="minor"/>
    </font>
    <font>
      <b/>
      <sz val="10"/>
      <color theme="1"/>
      <name val="Arial"/>
      <family val="2"/>
    </font>
    <font>
      <i/>
      <sz val="10"/>
      <color theme="1"/>
      <name val="Arial"/>
      <family val="2"/>
    </font>
    <font>
      <sz val="10"/>
      <color theme="1"/>
      <name val="Arial"/>
      <family val="2"/>
    </font>
    <font>
      <b/>
      <sz val="10"/>
      <color rgb="FFFF0000"/>
      <name val="Arial"/>
      <family val="2"/>
    </font>
    <font>
      <sz val="10"/>
      <color theme="1"/>
      <name val="Times New Roman"/>
      <family val="1"/>
    </font>
    <font>
      <sz val="10"/>
      <color rgb="FF000000"/>
      <name val="Arial"/>
      <family val="2"/>
    </font>
    <font>
      <b/>
      <sz val="10"/>
      <color rgb="FF000000"/>
      <name val="Arial"/>
      <family val="2"/>
    </font>
    <font>
      <sz val="10"/>
      <color rgb="FFFF0000"/>
      <name val="Arial"/>
      <family val="2"/>
    </font>
    <font>
      <b/>
      <sz val="10"/>
      <color rgb="FF00B050"/>
      <name val="Arial"/>
      <family val="2"/>
    </font>
    <font>
      <sz val="10"/>
      <name val="Arial"/>
      <family val="2"/>
    </font>
    <font>
      <b/>
      <sz val="10"/>
      <name val="Arial"/>
      <family val="2"/>
    </font>
    <font>
      <sz val="10"/>
      <name val="Times New Roman"/>
      <family val="1"/>
    </font>
  </fonts>
  <fills count="3">
    <fill>
      <patternFill patternType="none"/>
    </fill>
    <fill>
      <patternFill patternType="gray125"/>
    </fill>
    <fill>
      <patternFill patternType="solid">
        <fgColor rgb="FFDEEAF6"/>
        <bgColor indexed="64"/>
      </patternFill>
    </fill>
  </fills>
  <borders count="17">
    <border>
      <left/>
      <right/>
      <top/>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right style="medium">
        <color rgb="FF000000"/>
      </right>
      <top style="medium">
        <color rgb="FF000000"/>
      </top>
      <bottom style="medium">
        <color rgb="FF000000"/>
      </bottom>
      <diagonal/>
    </border>
    <border>
      <left/>
      <right/>
      <top style="medium">
        <color rgb="FF000000"/>
      </top>
      <bottom style="medium">
        <color rgb="FF000000"/>
      </bottom>
      <diagonal/>
    </border>
    <border>
      <left/>
      <right style="medium">
        <color rgb="FF000000"/>
      </right>
      <top/>
      <bottom style="medium">
        <color rgb="FF000000"/>
      </bottom>
      <diagonal/>
    </border>
    <border>
      <left style="medium">
        <color rgb="FF000000"/>
      </left>
      <right/>
      <top style="medium">
        <color rgb="FF000000"/>
      </top>
      <bottom style="medium">
        <color rgb="FF000000"/>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cellStyleXfs>
  <cellXfs count="70">
    <xf numFmtId="0" fontId="0" fillId="0" borderId="0" xfId="0"/>
    <xf numFmtId="0" fontId="2" fillId="0" borderId="0" xfId="0" applyFont="1" applyAlignment="1">
      <alignment horizontal="justify" vertical="center"/>
    </xf>
    <xf numFmtId="0" fontId="0" fillId="0" borderId="0" xfId="0" applyAlignment="1">
      <alignment horizontal="justify" vertical="center"/>
    </xf>
    <xf numFmtId="0" fontId="4" fillId="0" borderId="0" xfId="0" applyFont="1" applyAlignment="1">
      <alignment horizontal="justify" vertical="center"/>
    </xf>
    <xf numFmtId="0" fontId="4" fillId="2" borderId="1"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7" fillId="2" borderId="5" xfId="0" applyFont="1" applyFill="1" applyBorder="1" applyAlignment="1">
      <alignment horizontal="center" vertical="center" wrapText="1"/>
    </xf>
    <xf numFmtId="8" fontId="8" fillId="2" borderId="2" xfId="0" applyNumberFormat="1" applyFont="1" applyFill="1" applyBorder="1" applyAlignment="1">
      <alignment horizontal="center" vertical="center" wrapText="1"/>
    </xf>
    <xf numFmtId="0" fontId="4" fillId="0" borderId="0" xfId="0" applyFont="1" applyAlignment="1">
      <alignment horizontal="center" vertical="center"/>
    </xf>
    <xf numFmtId="0" fontId="8" fillId="2" borderId="12" xfId="0" applyFont="1" applyFill="1" applyBorder="1" applyAlignment="1">
      <alignment horizontal="justify" vertical="center"/>
    </xf>
    <xf numFmtId="0" fontId="7" fillId="2" borderId="10" xfId="0" applyFont="1" applyFill="1" applyBorder="1" applyAlignment="1">
      <alignment horizontal="center" vertical="center"/>
    </xf>
    <xf numFmtId="8" fontId="7" fillId="2" borderId="10" xfId="0" applyNumberFormat="1" applyFont="1" applyFill="1" applyBorder="1" applyAlignment="1">
      <alignment horizontal="center" vertical="center"/>
    </xf>
    <xf numFmtId="0" fontId="6" fillId="2" borderId="10" xfId="0" applyFont="1" applyFill="1" applyBorder="1" applyAlignment="1">
      <alignment vertical="center"/>
    </xf>
    <xf numFmtId="0" fontId="7" fillId="2" borderId="12" xfId="0" applyFont="1" applyFill="1" applyBorder="1" applyAlignment="1">
      <alignment horizontal="justify" vertical="center" wrapText="1"/>
    </xf>
    <xf numFmtId="0" fontId="2" fillId="0" borderId="8"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9"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6" fillId="2" borderId="12" xfId="0" applyFont="1" applyFill="1" applyBorder="1" applyAlignment="1">
      <alignment vertical="center" wrapText="1"/>
    </xf>
    <xf numFmtId="0" fontId="8" fillId="2" borderId="12" xfId="0" applyFont="1" applyFill="1" applyBorder="1" applyAlignment="1">
      <alignment horizontal="justify" vertical="center" wrapText="1"/>
    </xf>
    <xf numFmtId="0" fontId="2" fillId="2" borderId="7" xfId="0" applyFont="1" applyFill="1" applyBorder="1" applyAlignment="1">
      <alignment horizontal="justify" vertical="center"/>
    </xf>
    <xf numFmtId="0" fontId="7" fillId="2" borderId="7" xfId="0" applyFont="1" applyFill="1" applyBorder="1" applyAlignment="1">
      <alignment horizontal="justify" vertical="center" wrapText="1"/>
    </xf>
    <xf numFmtId="0" fontId="7" fillId="2" borderId="7" xfId="0" applyFont="1" applyFill="1" applyBorder="1" applyAlignment="1">
      <alignment horizontal="center" vertical="center"/>
    </xf>
    <xf numFmtId="8" fontId="7" fillId="2" borderId="7" xfId="0" applyNumberFormat="1" applyFont="1" applyFill="1" applyBorder="1" applyAlignment="1">
      <alignment horizontal="center" vertical="center"/>
    </xf>
    <xf numFmtId="0" fontId="7" fillId="2" borderId="7" xfId="0" applyFont="1" applyFill="1" applyBorder="1" applyAlignment="1">
      <alignment vertical="center" wrapText="1"/>
    </xf>
    <xf numFmtId="164" fontId="12" fillId="0" borderId="5" xfId="0" applyNumberFormat="1" applyFont="1" applyBorder="1" applyAlignment="1">
      <alignment horizontal="center" vertical="center" wrapText="1"/>
    </xf>
    <xf numFmtId="164" fontId="11" fillId="0" borderId="5" xfId="0" applyNumberFormat="1" applyFont="1" applyBorder="1" applyAlignment="1">
      <alignment horizontal="center" vertical="center" wrapText="1"/>
    </xf>
    <xf numFmtId="9" fontId="11" fillId="0" borderId="5" xfId="0" applyNumberFormat="1" applyFont="1" applyBorder="1" applyAlignment="1">
      <alignment horizontal="center" vertical="center" wrapText="1"/>
    </xf>
    <xf numFmtId="0" fontId="4" fillId="0" borderId="10" xfId="0" applyFont="1" applyBorder="1" applyAlignment="1" applyProtection="1">
      <alignment horizontal="center" vertical="center" wrapText="1"/>
      <protection locked="0"/>
    </xf>
    <xf numFmtId="0" fontId="5" fillId="0" borderId="10" xfId="0" applyFont="1" applyBorder="1" applyAlignment="1" applyProtection="1">
      <alignment horizontal="center" vertical="center" wrapText="1"/>
      <protection locked="0"/>
    </xf>
    <xf numFmtId="0" fontId="3" fillId="0" borderId="0" xfId="0" applyFont="1" applyAlignment="1">
      <alignment horizontal="justify" vertical="center"/>
    </xf>
    <xf numFmtId="0" fontId="0" fillId="0" borderId="0" xfId="0" applyAlignment="1"/>
    <xf numFmtId="0" fontId="2" fillId="0" borderId="0" xfId="0" applyFont="1" applyAlignment="1">
      <alignment horizontal="justify" vertical="center" wrapText="1"/>
    </xf>
    <xf numFmtId="0" fontId="0" fillId="0" borderId="15" xfId="0" applyBorder="1" applyAlignment="1"/>
    <xf numFmtId="0" fontId="0" fillId="0" borderId="16" xfId="0" applyBorder="1" applyAlignment="1"/>
    <xf numFmtId="0" fontId="2" fillId="0" borderId="0" xfId="0" applyFont="1" applyAlignment="1">
      <alignment horizontal="justify" vertical="center"/>
    </xf>
    <xf numFmtId="0" fontId="4" fillId="0" borderId="13" xfId="0" applyFont="1" applyBorder="1" applyAlignment="1">
      <alignment horizontal="center" vertical="center" wrapText="1"/>
    </xf>
    <xf numFmtId="0" fontId="4" fillId="0" borderId="12" xfId="0" applyFont="1" applyBorder="1" applyAlignment="1">
      <alignment horizontal="center" vertical="center" wrapText="1"/>
    </xf>
    <xf numFmtId="0" fontId="6" fillId="2" borderId="14" xfId="0" applyFont="1" applyFill="1" applyBorder="1" applyAlignment="1">
      <alignment vertical="center"/>
    </xf>
    <xf numFmtId="0" fontId="6" fillId="2" borderId="11" xfId="0" applyFont="1" applyFill="1" applyBorder="1" applyAlignment="1">
      <alignment vertical="center"/>
    </xf>
    <xf numFmtId="0" fontId="6" fillId="2" borderId="8" xfId="0" applyFont="1" applyFill="1" applyBorder="1" applyAlignment="1">
      <alignment vertical="center"/>
    </xf>
    <xf numFmtId="0" fontId="8" fillId="2" borderId="14" xfId="0" applyFont="1" applyFill="1" applyBorder="1" applyAlignment="1">
      <alignment horizontal="center" vertical="center"/>
    </xf>
    <xf numFmtId="0" fontId="8" fillId="2" borderId="11" xfId="0" applyFont="1" applyFill="1" applyBorder="1" applyAlignment="1">
      <alignment horizontal="center" vertical="center"/>
    </xf>
    <xf numFmtId="0" fontId="8" fillId="2" borderId="8" xfId="0" applyFont="1" applyFill="1" applyBorder="1" applyAlignment="1">
      <alignment horizontal="center" vertical="center"/>
    </xf>
    <xf numFmtId="164" fontId="9" fillId="0" borderId="14" xfId="0" applyNumberFormat="1" applyFont="1" applyBorder="1" applyAlignment="1">
      <alignment horizontal="right" vertical="center"/>
    </xf>
    <xf numFmtId="164" fontId="9" fillId="0" borderId="8" xfId="0" applyNumberFormat="1" applyFont="1" applyBorder="1" applyAlignment="1">
      <alignment horizontal="right" vertical="center"/>
    </xf>
    <xf numFmtId="0" fontId="8" fillId="2" borderId="13" xfId="0" applyFont="1" applyFill="1" applyBorder="1" applyAlignment="1">
      <alignment horizontal="center" vertical="center" wrapText="1"/>
    </xf>
    <xf numFmtId="0" fontId="8" fillId="2" borderId="12" xfId="0" applyFont="1" applyFill="1" applyBorder="1" applyAlignment="1">
      <alignment horizontal="center" vertical="center" wrapText="1"/>
    </xf>
    <xf numFmtId="0" fontId="2" fillId="0" borderId="14" xfId="0" applyFont="1" applyBorder="1" applyAlignment="1">
      <alignment horizontal="center" vertical="center"/>
    </xf>
    <xf numFmtId="0" fontId="2" fillId="0" borderId="8" xfId="0" applyFont="1" applyBorder="1" applyAlignment="1">
      <alignment horizontal="center" vertical="center"/>
    </xf>
    <xf numFmtId="0" fontId="2" fillId="0" borderId="0" xfId="0" applyFont="1" applyAlignment="1">
      <alignment horizontal="center" vertical="center"/>
    </xf>
    <xf numFmtId="0" fontId="3" fillId="0" borderId="0" xfId="0" applyFont="1" applyAlignment="1">
      <alignment horizontal="center" vertical="center"/>
    </xf>
    <xf numFmtId="0" fontId="1" fillId="0" borderId="15" xfId="0" applyFont="1" applyBorder="1" applyAlignment="1">
      <alignment horizontal="center" vertical="center"/>
    </xf>
    <xf numFmtId="0" fontId="1" fillId="0" borderId="16" xfId="0" applyFont="1" applyBorder="1" applyAlignment="1">
      <alignment horizontal="center" vertical="center"/>
    </xf>
    <xf numFmtId="0" fontId="8" fillId="2" borderId="6"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4" fillId="0" borderId="0" xfId="0" applyFont="1" applyAlignment="1" applyProtection="1">
      <alignment horizontal="justify" vertical="center"/>
      <protection locked="0"/>
    </xf>
    <xf numFmtId="0" fontId="0" fillId="0" borderId="0" xfId="0" applyAlignment="1" applyProtection="1">
      <protection locked="0"/>
    </xf>
    <xf numFmtId="164" fontId="11" fillId="0" borderId="10" xfId="0" applyNumberFormat="1" applyFont="1" applyBorder="1" applyAlignment="1">
      <alignment horizontal="justify" vertical="center"/>
    </xf>
    <xf numFmtId="164" fontId="11" fillId="0" borderId="10" xfId="0" applyNumberFormat="1" applyFont="1" applyBorder="1" applyAlignment="1" applyProtection="1">
      <alignment horizontal="justify" vertical="center"/>
    </xf>
    <xf numFmtId="164" fontId="11" fillId="0" borderId="7" xfId="0" applyNumberFormat="1" applyFont="1" applyBorder="1" applyAlignment="1">
      <alignment horizontal="justify" vertical="center"/>
    </xf>
    <xf numFmtId="0" fontId="11" fillId="0" borderId="10" xfId="0" applyFont="1" applyBorder="1" applyAlignment="1" applyProtection="1">
      <alignment horizontal="right" vertical="center"/>
      <protection locked="0"/>
    </xf>
    <xf numFmtId="0" fontId="11" fillId="0" borderId="10" xfId="0" applyFont="1" applyBorder="1" applyAlignment="1" applyProtection="1">
      <alignment horizontal="right" vertical="center"/>
    </xf>
    <xf numFmtId="0" fontId="13" fillId="0" borderId="10" xfId="0" applyFont="1" applyBorder="1" applyAlignment="1" applyProtection="1">
      <alignment horizontal="right" vertical="center"/>
    </xf>
    <xf numFmtId="0" fontId="11" fillId="0" borderId="7" xfId="0" applyFont="1" applyBorder="1" applyAlignment="1" applyProtection="1">
      <alignment horizontal="right" vertical="center"/>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47D3E2-6628-4530-9977-A4C3E0637FAC}">
  <dimension ref="B3:F94"/>
  <sheetViews>
    <sheetView tabSelected="1" workbookViewId="0">
      <selection activeCell="E57" sqref="E57"/>
    </sheetView>
  </sheetViews>
  <sheetFormatPr baseColWidth="10" defaultRowHeight="15" x14ac:dyDescent="0.25"/>
  <cols>
    <col min="2" max="2" width="31" customWidth="1"/>
    <col min="3" max="3" width="25.140625" customWidth="1"/>
    <col min="4" max="4" width="17" customWidth="1"/>
    <col min="5" max="5" width="17.140625" customWidth="1"/>
    <col min="6" max="6" width="22.5703125" customWidth="1"/>
  </cols>
  <sheetData>
    <row r="3" spans="2:6" x14ac:dyDescent="0.25">
      <c r="B3" s="54" t="s">
        <v>0</v>
      </c>
      <c r="C3" s="35"/>
      <c r="D3" s="35"/>
      <c r="E3" s="35"/>
      <c r="F3" s="35"/>
    </row>
    <row r="4" spans="2:6" x14ac:dyDescent="0.25">
      <c r="B4" s="54" t="s">
        <v>1</v>
      </c>
      <c r="C4" s="35"/>
      <c r="D4" s="35"/>
      <c r="E4" s="35"/>
      <c r="F4" s="35"/>
    </row>
    <row r="5" spans="2:6" x14ac:dyDescent="0.25">
      <c r="B5" s="55" t="s">
        <v>2</v>
      </c>
      <c r="C5" s="35"/>
      <c r="D5" s="35"/>
      <c r="E5" s="35"/>
      <c r="F5" s="35"/>
    </row>
    <row r="6" spans="2:6" x14ac:dyDescent="0.25">
      <c r="B6" s="1"/>
    </row>
    <row r="7" spans="2:6" x14ac:dyDescent="0.25">
      <c r="B7" s="2"/>
    </row>
    <row r="8" spans="2:6" ht="120" customHeight="1" x14ac:dyDescent="0.25">
      <c r="B8" s="61" t="s">
        <v>3</v>
      </c>
      <c r="C8" s="62"/>
      <c r="D8" s="62"/>
      <c r="E8" s="62"/>
      <c r="F8" s="62"/>
    </row>
    <row r="9" spans="2:6" x14ac:dyDescent="0.25">
      <c r="B9" s="1"/>
    </row>
    <row r="10" spans="2:6" x14ac:dyDescent="0.25">
      <c r="B10" s="1" t="s">
        <v>4</v>
      </c>
    </row>
    <row r="11" spans="2:6" x14ac:dyDescent="0.25">
      <c r="B11" s="3"/>
    </row>
    <row r="12" spans="2:6" ht="93" customHeight="1" x14ac:dyDescent="0.25">
      <c r="B12" s="39" t="s">
        <v>5</v>
      </c>
      <c r="C12" s="35"/>
      <c r="D12" s="35"/>
      <c r="E12" s="35"/>
      <c r="F12" s="35"/>
    </row>
    <row r="13" spans="2:6" x14ac:dyDescent="0.25">
      <c r="B13" s="1"/>
    </row>
    <row r="14" spans="2:6" x14ac:dyDescent="0.25">
      <c r="B14" s="1" t="s">
        <v>6</v>
      </c>
    </row>
    <row r="15" spans="2:6" ht="15.75" thickBot="1" x14ac:dyDescent="0.3"/>
    <row r="16" spans="2:6" ht="15.75" thickBot="1" x14ac:dyDescent="0.3">
      <c r="B16" s="4" t="s">
        <v>7</v>
      </c>
      <c r="C16" s="58" t="s">
        <v>9</v>
      </c>
      <c r="D16" s="59"/>
      <c r="E16" s="59"/>
      <c r="F16" s="60"/>
    </row>
    <row r="17" spans="2:6" ht="15.75" thickBot="1" x14ac:dyDescent="0.3">
      <c r="B17" s="5" t="s">
        <v>8</v>
      </c>
      <c r="C17" s="6" t="s">
        <v>10</v>
      </c>
      <c r="D17" s="7" t="s">
        <v>11</v>
      </c>
      <c r="E17" s="7" t="s">
        <v>12</v>
      </c>
      <c r="F17" s="7" t="s">
        <v>13</v>
      </c>
    </row>
    <row r="18" spans="2:6" ht="15.75" thickBot="1" x14ac:dyDescent="0.3">
      <c r="B18" s="8">
        <v>65354</v>
      </c>
      <c r="C18" s="29">
        <f>E65</f>
        <v>0</v>
      </c>
      <c r="D18" s="31">
        <v>0.21</v>
      </c>
      <c r="E18" s="30">
        <f>E66</f>
        <v>0</v>
      </c>
      <c r="F18" s="30">
        <f>E67</f>
        <v>0</v>
      </c>
    </row>
    <row r="20" spans="2:6" x14ac:dyDescent="0.25">
      <c r="B20" s="1" t="s">
        <v>14</v>
      </c>
    </row>
    <row r="21" spans="2:6" ht="15.75" thickBot="1" x14ac:dyDescent="0.3"/>
    <row r="22" spans="2:6" ht="15.75" thickBot="1" x14ac:dyDescent="0.3">
      <c r="B22" s="24" t="s">
        <v>15</v>
      </c>
      <c r="C22" s="50" t="s">
        <v>16</v>
      </c>
      <c r="D22" s="50" t="s">
        <v>17</v>
      </c>
      <c r="E22" s="52" t="s">
        <v>18</v>
      </c>
      <c r="F22" s="53"/>
    </row>
    <row r="23" spans="2:6" ht="30" customHeight="1" thickBot="1" x14ac:dyDescent="0.3">
      <c r="B23" s="10" t="s">
        <v>19</v>
      </c>
      <c r="C23" s="51"/>
      <c r="D23" s="51"/>
      <c r="E23" s="21" t="s">
        <v>20</v>
      </c>
      <c r="F23" s="21" t="s">
        <v>21</v>
      </c>
    </row>
    <row r="24" spans="2:6" ht="39" thickBot="1" x14ac:dyDescent="0.3">
      <c r="B24" s="14" t="s">
        <v>22</v>
      </c>
      <c r="C24" s="11">
        <v>2</v>
      </c>
      <c r="D24" s="12">
        <v>6700</v>
      </c>
      <c r="E24" s="66"/>
      <c r="F24" s="63">
        <f>C24*E24</f>
        <v>0</v>
      </c>
    </row>
    <row r="25" spans="2:6" ht="39" thickBot="1" x14ac:dyDescent="0.3">
      <c r="B25" s="14" t="s">
        <v>23</v>
      </c>
      <c r="C25" s="11">
        <v>2</v>
      </c>
      <c r="D25" s="12">
        <v>1600</v>
      </c>
      <c r="E25" s="66"/>
      <c r="F25" s="63">
        <f>C25*E25</f>
        <v>0</v>
      </c>
    </row>
    <row r="26" spans="2:6" ht="15.75" thickBot="1" x14ac:dyDescent="0.3">
      <c r="B26" s="22"/>
      <c r="C26" s="13"/>
      <c r="D26" s="13"/>
      <c r="E26" s="67"/>
      <c r="F26" s="64"/>
    </row>
    <row r="27" spans="2:6" ht="26.25" thickBot="1" x14ac:dyDescent="0.3">
      <c r="B27" s="23" t="s">
        <v>24</v>
      </c>
      <c r="C27" s="13"/>
      <c r="D27" s="13"/>
      <c r="E27" s="67"/>
      <c r="F27" s="63">
        <f t="shared" ref="F27:F29" si="0">C27*E27</f>
        <v>0</v>
      </c>
    </row>
    <row r="28" spans="2:6" ht="39" thickBot="1" x14ac:dyDescent="0.3">
      <c r="B28" s="14" t="s">
        <v>25</v>
      </c>
      <c r="C28" s="11">
        <v>2</v>
      </c>
      <c r="D28" s="12">
        <v>1850</v>
      </c>
      <c r="E28" s="66"/>
      <c r="F28" s="63">
        <f t="shared" si="0"/>
        <v>0</v>
      </c>
    </row>
    <row r="29" spans="2:6" ht="26.25" thickBot="1" x14ac:dyDescent="0.3">
      <c r="B29" s="14" t="s">
        <v>26</v>
      </c>
      <c r="C29" s="11">
        <v>2</v>
      </c>
      <c r="D29" s="12">
        <v>505</v>
      </c>
      <c r="E29" s="66"/>
      <c r="F29" s="63">
        <f t="shared" si="0"/>
        <v>0</v>
      </c>
    </row>
    <row r="30" spans="2:6" ht="15.75" thickBot="1" x14ac:dyDescent="0.3">
      <c r="B30" s="22"/>
      <c r="C30" s="13"/>
      <c r="D30" s="13"/>
      <c r="E30" s="67"/>
      <c r="F30" s="63"/>
    </row>
    <row r="31" spans="2:6" ht="26.25" thickBot="1" x14ac:dyDescent="0.3">
      <c r="B31" s="23" t="s">
        <v>27</v>
      </c>
      <c r="C31" s="13"/>
      <c r="D31" s="13"/>
      <c r="E31" s="67"/>
      <c r="F31" s="64"/>
    </row>
    <row r="32" spans="2:6" ht="15.75" thickBot="1" x14ac:dyDescent="0.3">
      <c r="B32" s="14" t="s">
        <v>28</v>
      </c>
      <c r="C32" s="11">
        <v>4</v>
      </c>
      <c r="D32" s="12">
        <v>72</v>
      </c>
      <c r="E32" s="66"/>
      <c r="F32" s="63">
        <f>C32*E32</f>
        <v>0</v>
      </c>
    </row>
    <row r="33" spans="2:6" ht="15.75" thickBot="1" x14ac:dyDescent="0.3">
      <c r="B33" s="14" t="s">
        <v>29</v>
      </c>
      <c r="C33" s="11">
        <v>12</v>
      </c>
      <c r="D33" s="12">
        <v>112</v>
      </c>
      <c r="E33" s="66"/>
      <c r="F33" s="63">
        <f t="shared" ref="F33:F40" si="1">C33*E33</f>
        <v>0</v>
      </c>
    </row>
    <row r="34" spans="2:6" ht="39" thickBot="1" x14ac:dyDescent="0.3">
      <c r="B34" s="14" t="s">
        <v>30</v>
      </c>
      <c r="C34" s="11">
        <v>2</v>
      </c>
      <c r="D34" s="12">
        <v>250</v>
      </c>
      <c r="E34" s="66"/>
      <c r="F34" s="63">
        <f t="shared" si="1"/>
        <v>0</v>
      </c>
    </row>
    <row r="35" spans="2:6" ht="15.75" thickBot="1" x14ac:dyDescent="0.3">
      <c r="B35" s="14" t="s">
        <v>31</v>
      </c>
      <c r="C35" s="11">
        <v>12</v>
      </c>
      <c r="D35" s="12">
        <v>80</v>
      </c>
      <c r="E35" s="66"/>
      <c r="F35" s="63">
        <f t="shared" si="1"/>
        <v>0</v>
      </c>
    </row>
    <row r="36" spans="2:6" ht="26.25" thickBot="1" x14ac:dyDescent="0.3">
      <c r="B36" s="14" t="s">
        <v>32</v>
      </c>
      <c r="C36" s="11">
        <v>2</v>
      </c>
      <c r="D36" s="12">
        <v>100</v>
      </c>
      <c r="E36" s="66"/>
      <c r="F36" s="63">
        <f t="shared" si="1"/>
        <v>0</v>
      </c>
    </row>
    <row r="37" spans="2:6" ht="26.25" thickBot="1" x14ac:dyDescent="0.3">
      <c r="B37" s="14" t="s">
        <v>33</v>
      </c>
      <c r="C37" s="11">
        <v>10</v>
      </c>
      <c r="D37" s="12">
        <v>50</v>
      </c>
      <c r="E37" s="66"/>
      <c r="F37" s="63">
        <f t="shared" si="1"/>
        <v>0</v>
      </c>
    </row>
    <row r="38" spans="2:6" ht="39" thickBot="1" x14ac:dyDescent="0.3">
      <c r="B38" s="14" t="s">
        <v>34</v>
      </c>
      <c r="C38" s="11">
        <v>2</v>
      </c>
      <c r="D38" s="12">
        <v>90</v>
      </c>
      <c r="E38" s="66"/>
      <c r="F38" s="63">
        <f t="shared" si="1"/>
        <v>0</v>
      </c>
    </row>
    <row r="39" spans="2:6" ht="26.25" thickBot="1" x14ac:dyDescent="0.3">
      <c r="B39" s="14" t="s">
        <v>35</v>
      </c>
      <c r="C39" s="11">
        <v>4</v>
      </c>
      <c r="D39" s="12">
        <v>310</v>
      </c>
      <c r="E39" s="66"/>
      <c r="F39" s="63">
        <f t="shared" si="1"/>
        <v>0</v>
      </c>
    </row>
    <row r="40" spans="2:6" ht="26.25" thickBot="1" x14ac:dyDescent="0.3">
      <c r="B40" s="14" t="s">
        <v>36</v>
      </c>
      <c r="C40" s="11">
        <v>4</v>
      </c>
      <c r="D40" s="12">
        <v>40</v>
      </c>
      <c r="E40" s="66"/>
      <c r="F40" s="63">
        <f t="shared" si="1"/>
        <v>0</v>
      </c>
    </row>
    <row r="41" spans="2:6" ht="15.75" thickBot="1" x14ac:dyDescent="0.3">
      <c r="B41" s="22"/>
      <c r="C41" s="13"/>
      <c r="D41" s="13"/>
      <c r="E41" s="67"/>
      <c r="F41" s="64"/>
    </row>
    <row r="42" spans="2:6" ht="26.25" thickBot="1" x14ac:dyDescent="0.3">
      <c r="B42" s="23" t="s">
        <v>37</v>
      </c>
      <c r="C42" s="13"/>
      <c r="D42" s="13"/>
      <c r="E42" s="67"/>
      <c r="F42" s="64"/>
    </row>
    <row r="43" spans="2:6" ht="26.25" thickBot="1" x14ac:dyDescent="0.3">
      <c r="B43" s="14" t="s">
        <v>38</v>
      </c>
      <c r="C43" s="11">
        <v>2</v>
      </c>
      <c r="D43" s="12">
        <v>6430</v>
      </c>
      <c r="E43" s="66"/>
      <c r="F43" s="63">
        <f>C43*E43</f>
        <v>0</v>
      </c>
    </row>
    <row r="44" spans="2:6" ht="39" thickBot="1" x14ac:dyDescent="0.3">
      <c r="B44" s="14" t="s">
        <v>39</v>
      </c>
      <c r="C44" s="11">
        <v>6</v>
      </c>
      <c r="D44" s="12">
        <v>885</v>
      </c>
      <c r="E44" s="66"/>
      <c r="F44" s="63">
        <f t="shared" ref="F44:F45" si="2">C44*E44</f>
        <v>0</v>
      </c>
    </row>
    <row r="45" spans="2:6" ht="39" thickBot="1" x14ac:dyDescent="0.3">
      <c r="B45" s="14" t="s">
        <v>40</v>
      </c>
      <c r="C45" s="11">
        <v>2</v>
      </c>
      <c r="D45" s="12">
        <v>835</v>
      </c>
      <c r="E45" s="66"/>
      <c r="F45" s="63">
        <f t="shared" si="2"/>
        <v>0</v>
      </c>
    </row>
    <row r="46" spans="2:6" ht="15.75" thickBot="1" x14ac:dyDescent="0.3">
      <c r="B46" s="22"/>
      <c r="C46" s="13"/>
      <c r="D46" s="13"/>
      <c r="E46" s="67"/>
      <c r="F46" s="64"/>
    </row>
    <row r="47" spans="2:6" ht="15.75" thickBot="1" x14ac:dyDescent="0.3">
      <c r="B47" s="23" t="s">
        <v>41</v>
      </c>
      <c r="C47" s="13"/>
      <c r="D47" s="13"/>
      <c r="E47" s="68"/>
      <c r="F47" s="64"/>
    </row>
    <row r="48" spans="2:6" ht="39" thickBot="1" x14ac:dyDescent="0.3">
      <c r="B48" s="14" t="s">
        <v>42</v>
      </c>
      <c r="C48" s="11">
        <v>4</v>
      </c>
      <c r="D48" s="12">
        <v>175</v>
      </c>
      <c r="E48" s="66"/>
      <c r="F48" s="63">
        <f>C48*E48</f>
        <v>0</v>
      </c>
    </row>
    <row r="49" spans="2:6" ht="39" thickBot="1" x14ac:dyDescent="0.3">
      <c r="B49" s="14" t="s">
        <v>43</v>
      </c>
      <c r="C49" s="11">
        <v>10</v>
      </c>
      <c r="D49" s="12">
        <v>65</v>
      </c>
      <c r="E49" s="66"/>
      <c r="F49" s="63">
        <f t="shared" ref="F49:F55" si="3">C49*E49</f>
        <v>0</v>
      </c>
    </row>
    <row r="50" spans="2:6" ht="26.25" thickBot="1" x14ac:dyDescent="0.3">
      <c r="B50" s="14" t="s">
        <v>44</v>
      </c>
      <c r="C50" s="11">
        <v>10</v>
      </c>
      <c r="D50" s="12">
        <v>40</v>
      </c>
      <c r="E50" s="66"/>
      <c r="F50" s="63">
        <f t="shared" si="3"/>
        <v>0</v>
      </c>
    </row>
    <row r="51" spans="2:6" ht="64.5" thickBot="1" x14ac:dyDescent="0.3">
      <c r="B51" s="25" t="s">
        <v>81</v>
      </c>
      <c r="C51" s="26">
        <v>2</v>
      </c>
      <c r="D51" s="27">
        <v>255</v>
      </c>
      <c r="E51" s="69"/>
      <c r="F51" s="65">
        <f t="shared" si="3"/>
        <v>0</v>
      </c>
    </row>
    <row r="52" spans="2:6" ht="51.75" thickBot="1" x14ac:dyDescent="0.3">
      <c r="B52" s="28" t="s">
        <v>82</v>
      </c>
      <c r="C52" s="26">
        <v>2</v>
      </c>
      <c r="D52" s="27">
        <v>220</v>
      </c>
      <c r="E52" s="69"/>
      <c r="F52" s="65">
        <f t="shared" si="3"/>
        <v>0</v>
      </c>
    </row>
    <row r="53" spans="2:6" ht="39" thickBot="1" x14ac:dyDescent="0.3">
      <c r="B53" s="25" t="s">
        <v>83</v>
      </c>
      <c r="C53" s="26">
        <v>2</v>
      </c>
      <c r="D53" s="27">
        <v>140</v>
      </c>
      <c r="E53" s="69"/>
      <c r="F53" s="65">
        <f t="shared" si="3"/>
        <v>0</v>
      </c>
    </row>
    <row r="54" spans="2:6" ht="15.75" thickBot="1" x14ac:dyDescent="0.3">
      <c r="B54" s="25" t="s">
        <v>45</v>
      </c>
      <c r="C54" s="26">
        <v>6</v>
      </c>
      <c r="D54" s="27">
        <v>26</v>
      </c>
      <c r="E54" s="69"/>
      <c r="F54" s="65">
        <f t="shared" si="3"/>
        <v>0</v>
      </c>
    </row>
    <row r="55" spans="2:6" ht="15.75" thickBot="1" x14ac:dyDescent="0.3">
      <c r="B55" s="14" t="s">
        <v>46</v>
      </c>
      <c r="C55" s="11">
        <v>8</v>
      </c>
      <c r="D55" s="12">
        <v>37</v>
      </c>
      <c r="E55" s="66"/>
      <c r="F55" s="65">
        <f t="shared" si="3"/>
        <v>0</v>
      </c>
    </row>
    <row r="56" spans="2:6" ht="15.75" thickBot="1" x14ac:dyDescent="0.3">
      <c r="B56" s="22"/>
      <c r="C56" s="13"/>
      <c r="D56" s="13"/>
      <c r="E56" s="67"/>
      <c r="F56" s="64"/>
    </row>
    <row r="57" spans="2:6" ht="15.75" thickBot="1" x14ac:dyDescent="0.3">
      <c r="B57" s="23" t="s">
        <v>47</v>
      </c>
      <c r="C57" s="13"/>
      <c r="D57" s="13"/>
      <c r="E57" s="68"/>
      <c r="F57" s="64"/>
    </row>
    <row r="58" spans="2:6" ht="15.75" thickBot="1" x14ac:dyDescent="0.3">
      <c r="B58" s="14" t="s">
        <v>48</v>
      </c>
      <c r="C58" s="11">
        <v>1</v>
      </c>
      <c r="D58" s="12">
        <v>2500</v>
      </c>
      <c r="E58" s="66"/>
      <c r="F58" s="63">
        <f>C58*E58</f>
        <v>0</v>
      </c>
    </row>
    <row r="59" spans="2:6" ht="15.75" thickBot="1" x14ac:dyDescent="0.3">
      <c r="B59" s="14" t="s">
        <v>49</v>
      </c>
      <c r="C59" s="11">
        <v>1</v>
      </c>
      <c r="D59" s="12">
        <v>550</v>
      </c>
      <c r="E59" s="66"/>
      <c r="F59" s="63">
        <f t="shared" ref="F59:F63" si="4">C59*E59</f>
        <v>0</v>
      </c>
    </row>
    <row r="60" spans="2:6" ht="15.75" thickBot="1" x14ac:dyDescent="0.3">
      <c r="B60" s="14" t="s">
        <v>50</v>
      </c>
      <c r="C60" s="11">
        <v>1</v>
      </c>
      <c r="D60" s="12">
        <v>1300</v>
      </c>
      <c r="E60" s="66"/>
      <c r="F60" s="63">
        <f t="shared" si="4"/>
        <v>0</v>
      </c>
    </row>
    <row r="61" spans="2:6" ht="15.75" thickBot="1" x14ac:dyDescent="0.3">
      <c r="B61" s="14" t="s">
        <v>51</v>
      </c>
      <c r="C61" s="11">
        <v>1</v>
      </c>
      <c r="D61" s="12">
        <v>4600</v>
      </c>
      <c r="E61" s="66"/>
      <c r="F61" s="63">
        <f t="shared" si="4"/>
        <v>0</v>
      </c>
    </row>
    <row r="62" spans="2:6" ht="26.25" thickBot="1" x14ac:dyDescent="0.3">
      <c r="B62" s="14" t="s">
        <v>52</v>
      </c>
      <c r="C62" s="11">
        <v>1</v>
      </c>
      <c r="D62" s="12">
        <v>1600</v>
      </c>
      <c r="E62" s="66"/>
      <c r="F62" s="63">
        <f t="shared" si="4"/>
        <v>0</v>
      </c>
    </row>
    <row r="63" spans="2:6" ht="15.75" thickBot="1" x14ac:dyDescent="0.3">
      <c r="B63" s="14" t="s">
        <v>53</v>
      </c>
      <c r="C63" s="11">
        <v>2</v>
      </c>
      <c r="D63" s="12">
        <v>2425</v>
      </c>
      <c r="E63" s="66"/>
      <c r="F63" s="63">
        <f t="shared" si="4"/>
        <v>0</v>
      </c>
    </row>
    <row r="64" spans="2:6" ht="15.75" thickBot="1" x14ac:dyDescent="0.3">
      <c r="B64" s="42"/>
      <c r="C64" s="43"/>
      <c r="D64" s="43"/>
      <c r="E64" s="43"/>
      <c r="F64" s="44"/>
    </row>
    <row r="65" spans="2:6" ht="15.75" thickBot="1" x14ac:dyDescent="0.3">
      <c r="B65" s="45" t="s">
        <v>54</v>
      </c>
      <c r="C65" s="46"/>
      <c r="D65" s="47"/>
      <c r="E65" s="48">
        <f>SUM(F24:F63)</f>
        <v>0</v>
      </c>
      <c r="F65" s="49"/>
    </row>
    <row r="66" spans="2:6" ht="15.75" thickBot="1" x14ac:dyDescent="0.3">
      <c r="B66" s="45" t="s">
        <v>55</v>
      </c>
      <c r="C66" s="46"/>
      <c r="D66" s="47"/>
      <c r="E66" s="48">
        <f>E65*0.21</f>
        <v>0</v>
      </c>
      <c r="F66" s="49"/>
    </row>
    <row r="67" spans="2:6" ht="15.75" thickBot="1" x14ac:dyDescent="0.3">
      <c r="B67" s="45" t="s">
        <v>56</v>
      </c>
      <c r="C67" s="46"/>
      <c r="D67" s="47"/>
      <c r="E67" s="48">
        <f>E65+E66</f>
        <v>0</v>
      </c>
      <c r="F67" s="49"/>
    </row>
    <row r="70" spans="2:6" x14ac:dyDescent="0.25">
      <c r="B70" s="39" t="s">
        <v>57</v>
      </c>
      <c r="C70" s="35"/>
      <c r="D70" s="35"/>
      <c r="E70" s="35"/>
      <c r="F70" s="35"/>
    </row>
    <row r="71" spans="2:6" ht="15.75" thickBot="1" x14ac:dyDescent="0.3"/>
    <row r="72" spans="2:6" ht="26.25" thickBot="1" x14ac:dyDescent="0.3">
      <c r="B72" s="56" t="s">
        <v>58</v>
      </c>
      <c r="C72" s="57"/>
      <c r="D72" s="15" t="s">
        <v>59</v>
      </c>
    </row>
    <row r="73" spans="2:6" ht="15.75" thickBot="1" x14ac:dyDescent="0.3">
      <c r="B73" s="37" t="s">
        <v>60</v>
      </c>
      <c r="C73" s="38"/>
      <c r="D73" s="32"/>
    </row>
    <row r="74" spans="2:6" ht="15.75" thickBot="1" x14ac:dyDescent="0.3">
      <c r="B74" s="37" t="s">
        <v>61</v>
      </c>
      <c r="C74" s="38"/>
      <c r="D74" s="32"/>
    </row>
    <row r="75" spans="2:6" ht="15.75" thickBot="1" x14ac:dyDescent="0.3">
      <c r="B75" s="37" t="s">
        <v>62</v>
      </c>
      <c r="C75" s="38"/>
      <c r="D75" s="32"/>
    </row>
    <row r="76" spans="2:6" ht="15.75" thickBot="1" x14ac:dyDescent="0.3">
      <c r="B76" s="37" t="s">
        <v>63</v>
      </c>
      <c r="C76" s="38"/>
      <c r="D76" s="32"/>
    </row>
    <row r="78" spans="2:6" x14ac:dyDescent="0.25">
      <c r="B78" s="34" t="s">
        <v>64</v>
      </c>
      <c r="C78" s="35"/>
      <c r="D78" s="35"/>
    </row>
    <row r="80" spans="2:6" x14ac:dyDescent="0.25">
      <c r="B80" s="39" t="s">
        <v>65</v>
      </c>
      <c r="C80" s="35"/>
      <c r="D80" s="35"/>
      <c r="E80" s="35"/>
      <c r="F80" s="35"/>
    </row>
    <row r="81" spans="2:6" ht="15.75" thickBot="1" x14ac:dyDescent="0.3"/>
    <row r="82" spans="2:6" x14ac:dyDescent="0.25">
      <c r="B82" s="18" t="s">
        <v>66</v>
      </c>
      <c r="C82" s="40" t="s">
        <v>68</v>
      </c>
      <c r="D82" s="19" t="s">
        <v>69</v>
      </c>
      <c r="E82" s="20" t="s">
        <v>71</v>
      </c>
    </row>
    <row r="83" spans="2:6" ht="15.75" thickBot="1" x14ac:dyDescent="0.3">
      <c r="B83" s="16" t="s">
        <v>67</v>
      </c>
      <c r="C83" s="41"/>
      <c r="D83" s="17" t="s">
        <v>70</v>
      </c>
      <c r="E83" s="21" t="s">
        <v>72</v>
      </c>
    </row>
    <row r="84" spans="2:6" ht="15.75" thickBot="1" x14ac:dyDescent="0.3">
      <c r="B84" s="40" t="s">
        <v>73</v>
      </c>
      <c r="C84" s="17" t="s">
        <v>74</v>
      </c>
      <c r="D84" s="17" t="s">
        <v>75</v>
      </c>
      <c r="E84" s="33"/>
    </row>
    <row r="85" spans="2:6" ht="15.75" thickBot="1" x14ac:dyDescent="0.3">
      <c r="B85" s="41"/>
      <c r="C85" s="17" t="s">
        <v>73</v>
      </c>
      <c r="D85" s="17" t="s">
        <v>76</v>
      </c>
      <c r="E85" s="33"/>
    </row>
    <row r="87" spans="2:6" x14ac:dyDescent="0.25">
      <c r="B87" s="34" t="s">
        <v>77</v>
      </c>
      <c r="C87" s="35"/>
      <c r="D87" s="35"/>
      <c r="E87" s="35"/>
    </row>
    <row r="90" spans="2:6" ht="76.5" customHeight="1" x14ac:dyDescent="0.25">
      <c r="B90" s="36" t="s">
        <v>78</v>
      </c>
      <c r="C90" s="35"/>
      <c r="D90" s="35"/>
      <c r="E90" s="35"/>
      <c r="F90" s="35"/>
    </row>
    <row r="93" spans="2:6" x14ac:dyDescent="0.25">
      <c r="C93" s="9" t="s">
        <v>79</v>
      </c>
    </row>
    <row r="94" spans="2:6" x14ac:dyDescent="0.25">
      <c r="C94" s="9" t="s">
        <v>80</v>
      </c>
    </row>
  </sheetData>
  <sheetProtection algorithmName="SHA-512" hashValue="CLzLYtqwnKyI6o9mit782v/xgJDzn3yKRL5N0C6EMtxVGztLnJe40rWZQ6cJv8zpf7E3ps2Axf+YfikRUIqeCQ==" saltValue="iM/8MmXJnAViR5ZeHZ2AgQ==" spinCount="100000" sheet="1" objects="1" scenarios="1"/>
  <mergeCells count="28">
    <mergeCell ref="B66:D66"/>
    <mergeCell ref="E66:F66"/>
    <mergeCell ref="C16:F16"/>
    <mergeCell ref="B70:F70"/>
    <mergeCell ref="B72:C72"/>
    <mergeCell ref="B73:C73"/>
    <mergeCell ref="B74:C74"/>
    <mergeCell ref="B67:D67"/>
    <mergeCell ref="E67:F67"/>
    <mergeCell ref="B4:F4"/>
    <mergeCell ref="B3:F3"/>
    <mergeCell ref="B5:F5"/>
    <mergeCell ref="B8:F8"/>
    <mergeCell ref="B12:F12"/>
    <mergeCell ref="B64:F64"/>
    <mergeCell ref="B65:D65"/>
    <mergeCell ref="E65:F65"/>
    <mergeCell ref="C22:C23"/>
    <mergeCell ref="D22:D23"/>
    <mergeCell ref="E22:F22"/>
    <mergeCell ref="B87:E87"/>
    <mergeCell ref="B90:F90"/>
    <mergeCell ref="B75:C75"/>
    <mergeCell ref="B76:C76"/>
    <mergeCell ref="B78:D78"/>
    <mergeCell ref="B80:F80"/>
    <mergeCell ref="C82:C83"/>
    <mergeCell ref="B84:B85"/>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Ajuntament de Sant Joan Despi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Sara María Beltran Miguel</dc:creator>
  <cp:lastModifiedBy>Sara María Beltran Miguel</cp:lastModifiedBy>
  <dcterms:created xsi:type="dcterms:W3CDTF">2025-06-19T12:16:20Z</dcterms:created>
  <dcterms:modified xsi:type="dcterms:W3CDTF">2025-06-20T10:05:02Z</dcterms:modified>
</cp:coreProperties>
</file>