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Règim Intern\Compres\CONTRACTACIÓ\C. CONTRACTES 2024\C-26-24 Servei de cuina a les EBMs de Polinyà (G3821)\Per penjar\"/>
    </mc:Choice>
  </mc:AlternateContent>
  <xr:revisionPtr revIDLastSave="0" documentId="8_{9F161EBB-806C-4E38-85F6-EEC759560B6D}" xr6:coauthVersionLast="47" xr6:coauthVersionMax="47" xr10:uidLastSave="{00000000-0000-0000-0000-000000000000}"/>
  <bookViews>
    <workbookView xWindow="2265" yWindow="2130" windowWidth="21600" windowHeight="11235" xr2:uid="{00000000-000D-0000-FFFF-FFFF00000000}"/>
  </bookViews>
  <sheets>
    <sheet name="Full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T9" i="11"/>
  <c r="S9" i="11"/>
  <c r="Q9" i="11"/>
  <c r="Q10" i="11"/>
  <c r="S10" i="11" s="1"/>
  <c r="Q8" i="11"/>
  <c r="R13" i="11"/>
  <c r="M13" i="11"/>
  <c r="L13" i="11"/>
  <c r="K13" i="11"/>
  <c r="J13" i="11"/>
  <c r="I13" i="11"/>
  <c r="T10" i="11" l="1"/>
  <c r="U10" i="11" s="1"/>
  <c r="U9" i="11"/>
  <c r="Q13" i="11"/>
  <c r="S8" i="11"/>
  <c r="S13" i="11" l="1"/>
  <c r="T8" i="11"/>
  <c r="T13" i="11" s="1"/>
  <c r="U8" i="11" l="1"/>
  <c r="U13" i="11" s="1"/>
</calcChain>
</file>

<file path=xl/sharedStrings.xml><?xml version="1.0" encoding="utf-8"?>
<sst xmlns="http://schemas.openxmlformats.org/spreadsheetml/2006/main" count="40" uniqueCount="38">
  <si>
    <t>NOMBRE</t>
  </si>
  <si>
    <t>DNI</t>
  </si>
  <si>
    <t>Tipo Contrato</t>
  </si>
  <si>
    <t>Categoría</t>
  </si>
  <si>
    <t>% Jornada</t>
  </si>
  <si>
    <t>SALARIO BASE</t>
  </si>
  <si>
    <t>ANTIGÜEDAD</t>
  </si>
  <si>
    <t>TOTAL MENSUAL</t>
  </si>
  <si>
    <t>PAGA EXTRA</t>
  </si>
  <si>
    <t>BRUTO ANUAL</t>
  </si>
  <si>
    <t>COSTE EMPRESA</t>
  </si>
  <si>
    <t>TOTALES</t>
  </si>
  <si>
    <t>PROR. PAGA VERDE</t>
  </si>
  <si>
    <t>NOTA</t>
  </si>
  <si>
    <t xml:space="preserve">PLUSES </t>
  </si>
  <si>
    <t>Cocinero/a</t>
  </si>
  <si>
    <t>PRORRATEO PAGA NAVIDAD</t>
  </si>
  <si>
    <t>PRORRATEO PAGA VERANO</t>
  </si>
  <si>
    <t>MEJORA VOLUNTARIA</t>
  </si>
  <si>
    <t>COSTE S.S. EMPRESA</t>
  </si>
  <si>
    <t>FIXE TOT L'ANY</t>
  </si>
  <si>
    <t>I.M.T</t>
  </si>
  <si>
    <t>46XXXH</t>
  </si>
  <si>
    <t>F. Antigüedad</t>
  </si>
  <si>
    <t>F. Contrato</t>
  </si>
  <si>
    <t>F. Fin Prev.</t>
  </si>
  <si>
    <t>RELACIÓN DE PERSONAL.  (19/05/2025)</t>
  </si>
  <si>
    <t>L.B.C</t>
  </si>
  <si>
    <t>52XXXT</t>
  </si>
  <si>
    <t>INTERINITAT</t>
  </si>
  <si>
    <t>D.E.R</t>
  </si>
  <si>
    <t>39XXXB</t>
  </si>
  <si>
    <t>FIXE DISCONTINU</t>
  </si>
  <si>
    <t>ROPA TRABAJO</t>
  </si>
  <si>
    <t>MANUTENCION ESPECIE</t>
  </si>
  <si>
    <t>BAIXA IT DER</t>
  </si>
  <si>
    <t>AMPLIACIO DE 25H A 40H PER BAIXA IT DER</t>
  </si>
  <si>
    <t>Personal subrogable a 19/05/2025: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</si>
</sst>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left" indent="2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4" fontId="1" fillId="3" borderId="1" xfId="0" applyNumberFormat="1" applyFont="1" applyFill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7" fillId="0" borderId="0" xfId="0" applyNumberFormat="1" applyFont="1" applyAlignment="1">
      <alignment horizontal="right" vertical="center" shrinkToFit="1"/>
    </xf>
    <xf numFmtId="164" fontId="7" fillId="0" borderId="3" xfId="0" applyNumberFormat="1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right" vertical="center" shrinkToFit="1"/>
    </xf>
    <xf numFmtId="164" fontId="7" fillId="0" borderId="1" xfId="0" applyNumberFormat="1" applyFont="1" applyBorder="1" applyAlignment="1">
      <alignment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7" fillId="0" borderId="3" xfId="0" applyNumberFormat="1" applyFont="1" applyBorder="1" applyAlignment="1">
      <alignment vertical="center" shrinkToFit="1"/>
    </xf>
    <xf numFmtId="0" fontId="0" fillId="4" borderId="2" xfId="0" applyFill="1" applyBorder="1" applyAlignment="1">
      <alignment horizont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B65F-6E00-43AF-B21B-C1866EAC41C6}">
  <sheetPr>
    <pageSetUpPr fitToPage="1"/>
  </sheetPr>
  <dimension ref="A1:V13"/>
  <sheetViews>
    <sheetView tabSelected="1" workbookViewId="0">
      <selection activeCell="E18" sqref="E18"/>
    </sheetView>
  </sheetViews>
  <sheetFormatPr defaultColWidth="11.42578125" defaultRowHeight="15" x14ac:dyDescent="0.25"/>
  <cols>
    <col min="1" max="1" width="31.5703125" customWidth="1"/>
    <col min="2" max="2" width="7.85546875" customWidth="1"/>
    <col min="3" max="3" width="11.5703125" style="3" customWidth="1"/>
    <col min="4" max="4" width="9.140625" customWidth="1"/>
    <col min="5" max="5" width="12.5703125" bestFit="1" customWidth="1"/>
    <col min="6" max="6" width="6.28515625" customWidth="1"/>
    <col min="7" max="7" width="10.28515625" customWidth="1"/>
    <col min="8" max="8" width="8.42578125" customWidth="1"/>
    <col min="9" max="9" width="9.42578125" customWidth="1"/>
    <col min="10" max="10" width="13.28515625" customWidth="1"/>
    <col min="11" max="11" width="14.7109375" customWidth="1"/>
    <col min="12" max="12" width="14.140625" customWidth="1"/>
    <col min="13" max="14" width="13.140625" customWidth="1"/>
    <col min="15" max="15" width="14.7109375" customWidth="1"/>
    <col min="16" max="16" width="12.85546875" customWidth="1"/>
    <col min="17" max="17" width="11" customWidth="1"/>
    <col min="18" max="18" width="7.42578125" customWidth="1"/>
    <col min="19" max="19" width="9.28515625" customWidth="1"/>
    <col min="20" max="20" width="10.42578125" customWidth="1"/>
    <col min="21" max="21" width="10.7109375" customWidth="1"/>
    <col min="22" max="22" width="44.28515625" customWidth="1"/>
  </cols>
  <sheetData>
    <row r="1" spans="1:22" x14ac:dyDescent="0.25">
      <c r="D1" s="3"/>
      <c r="E1" s="3"/>
      <c r="F1" s="3"/>
      <c r="G1" s="3"/>
      <c r="H1" s="3"/>
    </row>
    <row r="2" spans="1:22" ht="21" x14ac:dyDescent="0.35">
      <c r="B2" s="2" t="s">
        <v>26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4"/>
    </row>
    <row r="3" spans="1:22" x14ac:dyDescent="0.25">
      <c r="C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U3" s="4"/>
    </row>
    <row r="4" spans="1:22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4"/>
    </row>
    <row r="5" spans="1:22" x14ac:dyDescent="0.25">
      <c r="D5" s="3"/>
      <c r="E5" s="3"/>
      <c r="F5" s="3"/>
      <c r="G5" s="3"/>
      <c r="H5" s="3"/>
      <c r="I5" s="3"/>
      <c r="J5" s="3"/>
      <c r="K5" s="35" t="s">
        <v>14</v>
      </c>
      <c r="L5" s="35"/>
      <c r="M5" s="35"/>
      <c r="N5" s="35"/>
      <c r="O5" s="35"/>
      <c r="P5" s="35"/>
      <c r="Q5" s="3"/>
      <c r="U5" s="4"/>
      <c r="V5" s="4"/>
    </row>
    <row r="6" spans="1:22" s="3" customFormat="1" ht="45" x14ac:dyDescent="0.25">
      <c r="A6" s="5" t="s">
        <v>0</v>
      </c>
      <c r="B6" s="6" t="s">
        <v>1</v>
      </c>
      <c r="C6" s="27" t="s">
        <v>23</v>
      </c>
      <c r="D6" s="27" t="s">
        <v>2</v>
      </c>
      <c r="E6" s="27" t="s">
        <v>24</v>
      </c>
      <c r="F6" s="27" t="s">
        <v>25</v>
      </c>
      <c r="G6" s="27" t="s">
        <v>3</v>
      </c>
      <c r="H6" s="27" t="s">
        <v>4</v>
      </c>
      <c r="I6" s="27" t="s">
        <v>5</v>
      </c>
      <c r="J6" s="27" t="s">
        <v>6</v>
      </c>
      <c r="K6" s="26" t="s">
        <v>16</v>
      </c>
      <c r="L6" s="26" t="s">
        <v>17</v>
      </c>
      <c r="M6" s="26" t="s">
        <v>18</v>
      </c>
      <c r="N6" s="26" t="s">
        <v>33</v>
      </c>
      <c r="O6" s="26" t="s">
        <v>34</v>
      </c>
      <c r="P6" s="26" t="s">
        <v>12</v>
      </c>
      <c r="Q6" s="27" t="s">
        <v>7</v>
      </c>
      <c r="R6" s="27" t="s">
        <v>8</v>
      </c>
      <c r="S6" s="27" t="s">
        <v>9</v>
      </c>
      <c r="T6" s="27" t="s">
        <v>19</v>
      </c>
      <c r="U6" s="27" t="s">
        <v>10</v>
      </c>
      <c r="V6" s="27" t="s">
        <v>13</v>
      </c>
    </row>
    <row r="7" spans="1:22" x14ac:dyDescent="0.25">
      <c r="A7" s="7" t="s">
        <v>37</v>
      </c>
      <c r="B7" s="8"/>
      <c r="C7" s="9"/>
      <c r="D7" s="9"/>
      <c r="E7" s="9"/>
      <c r="F7" s="9"/>
      <c r="G7" s="9"/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2" ht="18.75" x14ac:dyDescent="0.3">
      <c r="A8" s="23" t="s">
        <v>21</v>
      </c>
      <c r="B8" s="24" t="s">
        <v>22</v>
      </c>
      <c r="C8" s="31">
        <v>39450</v>
      </c>
      <c r="D8" s="15">
        <v>200</v>
      </c>
      <c r="E8" s="32" t="s">
        <v>20</v>
      </c>
      <c r="F8" s="32"/>
      <c r="G8" s="14" t="s">
        <v>15</v>
      </c>
      <c r="H8" s="25">
        <v>1</v>
      </c>
      <c r="I8" s="17">
        <v>1298.72</v>
      </c>
      <c r="J8" s="17">
        <v>0</v>
      </c>
      <c r="K8" s="17">
        <v>108.23</v>
      </c>
      <c r="L8" s="17">
        <v>108.23</v>
      </c>
      <c r="M8" s="17">
        <v>27.28</v>
      </c>
      <c r="N8" s="17">
        <v>0</v>
      </c>
      <c r="O8" s="17">
        <v>0</v>
      </c>
      <c r="P8" s="17">
        <v>0</v>
      </c>
      <c r="Q8" s="17">
        <f>SUM(I8:P8)</f>
        <v>1542.46</v>
      </c>
      <c r="R8" s="17">
        <v>0</v>
      </c>
      <c r="S8" s="17">
        <f>Q8*12</f>
        <v>18509.52</v>
      </c>
      <c r="T8" s="17">
        <f>S8*0.321</f>
        <v>5941.5559200000007</v>
      </c>
      <c r="U8" s="17">
        <f>S8+T8</f>
        <v>24451.075920000003</v>
      </c>
      <c r="V8" s="28" t="s">
        <v>36</v>
      </c>
    </row>
    <row r="9" spans="1:22" ht="18.75" x14ac:dyDescent="0.3">
      <c r="A9" s="23" t="s">
        <v>30</v>
      </c>
      <c r="B9" s="24" t="s">
        <v>31</v>
      </c>
      <c r="C9" s="29">
        <v>42257</v>
      </c>
      <c r="D9" s="15">
        <v>300</v>
      </c>
      <c r="E9" s="32" t="s">
        <v>32</v>
      </c>
      <c r="F9" s="34"/>
      <c r="G9" s="14" t="s">
        <v>15</v>
      </c>
      <c r="H9" s="25">
        <v>1</v>
      </c>
      <c r="I9" s="17">
        <v>1555.77</v>
      </c>
      <c r="J9" s="17">
        <v>0</v>
      </c>
      <c r="K9" s="17">
        <v>129.65</v>
      </c>
      <c r="L9" s="17">
        <v>129.65</v>
      </c>
      <c r="M9" s="17">
        <v>0</v>
      </c>
      <c r="N9" s="17">
        <v>13.79</v>
      </c>
      <c r="O9" s="17">
        <v>50.02</v>
      </c>
      <c r="P9" s="17">
        <v>0</v>
      </c>
      <c r="Q9" s="17">
        <f t="shared" ref="Q9:Q10" si="0">SUM(I9:P9)</f>
        <v>1878.88</v>
      </c>
      <c r="R9" s="17">
        <v>0</v>
      </c>
      <c r="S9" s="17">
        <f>Q9*12</f>
        <v>22546.560000000001</v>
      </c>
      <c r="T9" s="17">
        <f t="shared" ref="T9:T10" si="1">S9*0.321</f>
        <v>7237.4457600000005</v>
      </c>
      <c r="U9" s="17">
        <f>S9+T9</f>
        <v>29784.00576</v>
      </c>
      <c r="V9" s="28"/>
    </row>
    <row r="10" spans="1:22" ht="18.75" x14ac:dyDescent="0.3">
      <c r="A10" s="23" t="s">
        <v>27</v>
      </c>
      <c r="B10" s="24" t="s">
        <v>28</v>
      </c>
      <c r="C10" s="31">
        <v>45672</v>
      </c>
      <c r="D10" s="15">
        <v>510</v>
      </c>
      <c r="E10" s="33" t="s">
        <v>29</v>
      </c>
      <c r="F10" s="30"/>
      <c r="G10" s="14" t="s">
        <v>15</v>
      </c>
      <c r="H10" s="25">
        <v>0.625</v>
      </c>
      <c r="I10" s="17">
        <v>972.36</v>
      </c>
      <c r="J10" s="17">
        <v>0</v>
      </c>
      <c r="K10" s="17">
        <v>0</v>
      </c>
      <c r="L10" s="17">
        <v>0</v>
      </c>
      <c r="M10" s="17">
        <v>0</v>
      </c>
      <c r="N10" s="17">
        <v>13.79</v>
      </c>
      <c r="O10" s="17">
        <v>0</v>
      </c>
      <c r="P10" s="17">
        <v>0</v>
      </c>
      <c r="Q10" s="17">
        <f t="shared" si="0"/>
        <v>986.15</v>
      </c>
      <c r="R10" s="17">
        <v>162.06</v>
      </c>
      <c r="S10" s="17">
        <f>(Q10+R10)*12</f>
        <v>13778.52</v>
      </c>
      <c r="T10" s="17">
        <f t="shared" si="1"/>
        <v>4422.9049199999999</v>
      </c>
      <c r="U10" s="17">
        <f>S10+T10</f>
        <v>18201.424920000001</v>
      </c>
      <c r="V10" s="28" t="s">
        <v>35</v>
      </c>
    </row>
    <row r="11" spans="1:22" ht="18.75" x14ac:dyDescent="0.3">
      <c r="A11" s="23"/>
      <c r="B11" s="24"/>
      <c r="C11" s="31"/>
      <c r="D11" s="15"/>
      <c r="E11" s="33"/>
      <c r="F11" s="30"/>
      <c r="G11" s="14"/>
      <c r="H11" s="25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28"/>
    </row>
    <row r="12" spans="1:22" x14ac:dyDescent="0.25">
      <c r="A12" s="12"/>
      <c r="B12" s="13"/>
      <c r="C12" s="14"/>
      <c r="D12" s="15"/>
      <c r="E12" s="14"/>
      <c r="F12" s="14"/>
      <c r="G12" s="14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/>
    </row>
    <row r="13" spans="1:22" x14ac:dyDescent="0.25">
      <c r="A13" s="19" t="s">
        <v>11</v>
      </c>
      <c r="B13" s="19"/>
      <c r="C13" s="20"/>
      <c r="D13" s="21"/>
      <c r="E13" s="21"/>
      <c r="F13" s="21"/>
      <c r="G13" s="21"/>
      <c r="H13" s="21"/>
      <c r="I13" s="22">
        <f>SUM(I8:I12)</f>
        <v>3826.85</v>
      </c>
      <c r="J13" s="22">
        <f>SUM(J8:J12)</f>
        <v>0</v>
      </c>
      <c r="K13" s="22">
        <f>SUM(K8:K12)</f>
        <v>237.88</v>
      </c>
      <c r="L13" s="22">
        <f>SUM(L8:L12)</f>
        <v>237.88</v>
      </c>
      <c r="M13" s="22">
        <f>SUM(M8:M12)</f>
        <v>27.28</v>
      </c>
      <c r="N13" s="22">
        <f>SUM(N8:N10)</f>
        <v>27.58</v>
      </c>
      <c r="O13" s="22">
        <f>SUM(O8:O10)</f>
        <v>50.02</v>
      </c>
      <c r="P13" s="22">
        <f>SUM(P8:P10)</f>
        <v>0</v>
      </c>
      <c r="Q13" s="22">
        <f>SUM(Q8:Q12)</f>
        <v>4407.49</v>
      </c>
      <c r="R13" s="22">
        <f>SUM(R8:R12)</f>
        <v>162.06</v>
      </c>
      <c r="S13" s="22">
        <f>SUM(S8:S12)</f>
        <v>54834.600000000006</v>
      </c>
      <c r="T13" s="22">
        <f>SUM(T8:T12)</f>
        <v>17601.906600000002</v>
      </c>
      <c r="U13" s="22">
        <f>SUM(U8:U12)</f>
        <v>72436.506600000008</v>
      </c>
      <c r="V13" s="21"/>
    </row>
  </sheetData>
  <mergeCells count="1">
    <mergeCell ref="K5:P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Megias</dc:creator>
  <cp:lastModifiedBy>Ana Hernandez Lizandra</cp:lastModifiedBy>
  <cp:lastPrinted>2023-06-16T09:39:21Z</cp:lastPrinted>
  <dcterms:created xsi:type="dcterms:W3CDTF">2017-06-14T14:21:57Z</dcterms:created>
  <dcterms:modified xsi:type="dcterms:W3CDTF">2025-06-20T07:22:22Z</dcterms:modified>
</cp:coreProperties>
</file>