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RSA\19014 - CEMENTIRI CALDES D'ESTRAC\REVISIÓ DE PREUS\v3\"/>
    </mc:Choice>
  </mc:AlternateContent>
  <xr:revisionPtr revIDLastSave="0" documentId="13_ncr:1_{6362107D-0A06-4472-845B-49AC24CEBEDE}" xr6:coauthVersionLast="47" xr6:coauthVersionMax="47" xr10:uidLastSave="{00000000-0000-0000-0000-000000000000}"/>
  <bookViews>
    <workbookView xWindow="-120" yWindow="-120" windowWidth="25440" windowHeight="1527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2" l="1"/>
  <c r="H77" i="2"/>
  <c r="H108" i="2"/>
  <c r="H178" i="2"/>
  <c r="H243" i="2"/>
  <c r="H260" i="2"/>
  <c r="H274" i="2"/>
  <c r="H319" i="2"/>
  <c r="H355" i="2"/>
  <c r="H370" i="2"/>
  <c r="J13" i="7"/>
  <c r="K14" i="7"/>
  <c r="J16" i="7"/>
  <c r="K23" i="7" s="1"/>
  <c r="K25" i="7" s="1"/>
  <c r="K11" i="7" s="1"/>
  <c r="K17" i="7"/>
  <c r="J19" i="7"/>
  <c r="J20" i="7"/>
  <c r="K22" i="7" s="1"/>
  <c r="J21" i="7"/>
  <c r="K24" i="7"/>
  <c r="J29" i="7"/>
  <c r="K30" i="7"/>
  <c r="K41" i="7" s="1"/>
  <c r="J32" i="7"/>
  <c r="K33" i="7"/>
  <c r="J35" i="7"/>
  <c r="J36" i="7"/>
  <c r="K39" i="7" s="1"/>
  <c r="J37" i="7"/>
  <c r="J38" i="7"/>
  <c r="K40" i="7" s="1"/>
  <c r="K42" i="7" s="1"/>
  <c r="K27" i="7" s="1"/>
  <c r="J46" i="7"/>
  <c r="K57" i="7" s="1"/>
  <c r="K47" i="7"/>
  <c r="K58" i="7" s="1"/>
  <c r="J49" i="7"/>
  <c r="K50" i="7" s="1"/>
  <c r="J52" i="7"/>
  <c r="K56" i="7" s="1"/>
  <c r="J53" i="7"/>
  <c r="J54" i="7"/>
  <c r="J55" i="7"/>
  <c r="J63" i="7"/>
  <c r="K64" i="7" s="1"/>
  <c r="K75" i="7" s="1"/>
  <c r="J66" i="7"/>
  <c r="K67" i="7"/>
  <c r="J69" i="7"/>
  <c r="K73" i="7" s="1"/>
  <c r="J70" i="7"/>
  <c r="J71" i="7"/>
  <c r="J72" i="7"/>
  <c r="J80" i="7"/>
  <c r="K81" i="7" s="1"/>
  <c r="K88" i="7" s="1"/>
  <c r="J83" i="7"/>
  <c r="K86" i="7" s="1"/>
  <c r="J84" i="7"/>
  <c r="J85" i="7"/>
  <c r="K87" i="7"/>
  <c r="K89" i="7" s="1"/>
  <c r="K78" i="7" s="1"/>
  <c r="J93" i="7"/>
  <c r="K94" i="7"/>
  <c r="K101" i="7" s="1"/>
  <c r="J96" i="7"/>
  <c r="K100" i="7" s="1"/>
  <c r="J97" i="7"/>
  <c r="J98" i="7"/>
  <c r="K99" i="7"/>
  <c r="J109" i="7"/>
  <c r="K124" i="7" s="1"/>
  <c r="J110" i="7"/>
  <c r="K111" i="7"/>
  <c r="J113" i="7"/>
  <c r="K118" i="7" s="1"/>
  <c r="J114" i="7"/>
  <c r="J115" i="7"/>
  <c r="J116" i="7"/>
  <c r="J117" i="7"/>
  <c r="J120" i="7"/>
  <c r="J121" i="7"/>
  <c r="J122" i="7"/>
  <c r="K123" i="7" s="1"/>
  <c r="J130" i="7"/>
  <c r="J131" i="7"/>
  <c r="K138" i="7" s="1"/>
  <c r="K132" i="7"/>
  <c r="J134" i="7"/>
  <c r="J135" i="7"/>
  <c r="J136" i="7"/>
  <c r="K137" i="7"/>
  <c r="J144" i="7"/>
  <c r="K145" i="7" s="1"/>
  <c r="J156" i="7" s="1"/>
  <c r="J147" i="7"/>
  <c r="K148" i="7" s="1"/>
  <c r="J150" i="7"/>
  <c r="K154" i="7" s="1"/>
  <c r="J151" i="7"/>
  <c r="J152" i="7"/>
  <c r="J153" i="7"/>
  <c r="J163" i="7"/>
  <c r="K164" i="7"/>
  <c r="J166" i="7"/>
  <c r="K167" i="7" s="1"/>
  <c r="J169" i="7"/>
  <c r="K172" i="7" s="1"/>
  <c r="J170" i="7"/>
  <c r="J171" i="7"/>
  <c r="J174" i="7"/>
  <c r="K175" i="7"/>
  <c r="K176" i="7" s="1"/>
  <c r="J181" i="7"/>
  <c r="K182" i="7"/>
  <c r="J192" i="7" s="1"/>
  <c r="J184" i="7"/>
  <c r="K185" i="7" s="1"/>
  <c r="J187" i="7"/>
  <c r="K190" i="7" s="1"/>
  <c r="J188" i="7"/>
  <c r="J189" i="7"/>
  <c r="J199" i="7"/>
  <c r="K201" i="7" s="1"/>
  <c r="J207" i="7" s="1"/>
  <c r="K208" i="7" s="1"/>
  <c r="J200" i="7"/>
  <c r="J203" i="7"/>
  <c r="K205" i="7" s="1"/>
  <c r="J204" i="7"/>
  <c r="J214" i="7"/>
  <c r="K216" i="7" s="1"/>
  <c r="K215" i="7"/>
  <c r="J222" i="7"/>
  <c r="K228" i="7" s="1"/>
  <c r="J225" i="7"/>
  <c r="K227" i="7" s="1"/>
  <c r="J226" i="7"/>
  <c r="J234" i="7"/>
  <c r="K235" i="7" s="1"/>
  <c r="J237" i="7"/>
  <c r="J238" i="7"/>
  <c r="K239" i="7"/>
  <c r="K240" i="7"/>
  <c r="K241" i="7" s="1"/>
  <c r="J246" i="7"/>
  <c r="K255" i="7" s="1"/>
  <c r="K247" i="7"/>
  <c r="J249" i="7"/>
  <c r="J250" i="7"/>
  <c r="K251" i="7"/>
  <c r="J253" i="7"/>
  <c r="K254" i="7" s="1"/>
  <c r="J261" i="7"/>
  <c r="K262" i="7" s="1"/>
  <c r="J270" i="7" s="1"/>
  <c r="J264" i="7"/>
  <c r="K265" i="7"/>
  <c r="J267" i="7"/>
  <c r="K268" i="7"/>
  <c r="J277" i="7"/>
  <c r="K278" i="7"/>
  <c r="K279" i="7"/>
  <c r="K281" i="7" s="1"/>
  <c r="K275" i="7" s="1"/>
  <c r="K280" i="7"/>
  <c r="J285" i="7"/>
  <c r="K286" i="7" s="1"/>
  <c r="J293" i="7"/>
  <c r="K294" i="7" s="1"/>
  <c r="K295" i="7"/>
  <c r="K296" i="7" s="1"/>
  <c r="J301" i="7"/>
  <c r="J302" i="7"/>
  <c r="J305" i="7"/>
  <c r="K311" i="7" s="1"/>
  <c r="J306" i="7"/>
  <c r="J307" i="7"/>
  <c r="J308" i="7"/>
  <c r="J309" i="7"/>
  <c r="J310" i="7"/>
  <c r="J320" i="7"/>
  <c r="K333" i="7" s="1"/>
  <c r="J321" i="7"/>
  <c r="K322" i="7"/>
  <c r="J324" i="7"/>
  <c r="J325" i="7"/>
  <c r="K330" i="7" s="1"/>
  <c r="J326" i="7"/>
  <c r="J327" i="7"/>
  <c r="J328" i="7"/>
  <c r="J329" i="7"/>
  <c r="J332" i="7"/>
  <c r="J339" i="7"/>
  <c r="J340" i="7"/>
  <c r="K341" i="7" s="1"/>
  <c r="J351" i="7" s="1"/>
  <c r="J343" i="7"/>
  <c r="K349" i="7" s="1"/>
  <c r="J344" i="7"/>
  <c r="J345" i="7"/>
  <c r="J346" i="7"/>
  <c r="J347" i="7"/>
  <c r="J348" i="7"/>
  <c r="J358" i="7"/>
  <c r="K359" i="7" s="1"/>
  <c r="J364" i="7" s="1"/>
  <c r="J361" i="7"/>
  <c r="K362" i="7" s="1"/>
  <c r="J371" i="7"/>
  <c r="J372" i="7"/>
  <c r="K373" i="7"/>
  <c r="J381" i="7" s="1"/>
  <c r="J375" i="7"/>
  <c r="K379" i="7" s="1"/>
  <c r="J376" i="7"/>
  <c r="J377" i="7"/>
  <c r="J378" i="7"/>
  <c r="J388" i="7"/>
  <c r="K390" i="7" s="1"/>
  <c r="J389" i="7"/>
  <c r="J392" i="7"/>
  <c r="K393" i="7"/>
  <c r="J400" i="7"/>
  <c r="K402" i="7" s="1"/>
  <c r="J401" i="7"/>
  <c r="J404" i="7"/>
  <c r="K405" i="7" s="1"/>
  <c r="J412" i="7"/>
  <c r="J413" i="7"/>
  <c r="K414" i="7" s="1"/>
  <c r="J419" i="7" s="1"/>
  <c r="J416" i="7"/>
  <c r="K417" i="7"/>
  <c r="J426" i="7"/>
  <c r="K434" i="7" s="1"/>
  <c r="J427" i="7"/>
  <c r="K428" i="7"/>
  <c r="J430" i="7"/>
  <c r="K431" i="7"/>
  <c r="J433" i="7"/>
  <c r="J440" i="7"/>
  <c r="K442" i="7" s="1"/>
  <c r="J448" i="7" s="1"/>
  <c r="J441" i="7"/>
  <c r="J444" i="7"/>
  <c r="K446" i="7" s="1"/>
  <c r="J445" i="7"/>
  <c r="J455" i="7"/>
  <c r="J456" i="7"/>
  <c r="J459" i="7"/>
  <c r="K462" i="7" s="1"/>
  <c r="J460" i="7"/>
  <c r="J461" i="7"/>
  <c r="J471" i="7"/>
  <c r="J472" i="7"/>
  <c r="K473" i="7"/>
  <c r="J478" i="7" s="1"/>
  <c r="J475" i="7"/>
  <c r="K476" i="7"/>
  <c r="J485" i="7"/>
  <c r="J486" i="7"/>
  <c r="K487" i="7"/>
  <c r="J492" i="7" s="1"/>
  <c r="J489" i="7"/>
  <c r="K490" i="7" s="1"/>
  <c r="J499" i="7"/>
  <c r="K501" i="7" s="1"/>
  <c r="J506" i="7" s="1"/>
  <c r="J500" i="7"/>
  <c r="J503" i="7"/>
  <c r="K504" i="7"/>
  <c r="J513" i="7"/>
  <c r="J514" i="7"/>
  <c r="K515" i="7" s="1"/>
  <c r="J517" i="7"/>
  <c r="K518" i="7" s="1"/>
  <c r="K519" i="7"/>
  <c r="K521" i="7" s="1"/>
  <c r="K511" i="7" s="1"/>
  <c r="K520" i="7"/>
  <c r="J525" i="7"/>
  <c r="J526" i="7"/>
  <c r="K533" i="7" s="1"/>
  <c r="K527" i="7"/>
  <c r="J529" i="7"/>
  <c r="K530" i="7" s="1"/>
  <c r="J532" i="7"/>
  <c r="J539" i="7"/>
  <c r="J540" i="7"/>
  <c r="K541" i="7"/>
  <c r="J548" i="7" s="1"/>
  <c r="J543" i="7"/>
  <c r="K546" i="7" s="1"/>
  <c r="J544" i="7"/>
  <c r="J545" i="7"/>
  <c r="J555" i="7"/>
  <c r="K557" i="7" s="1"/>
  <c r="J564" i="7" s="1"/>
  <c r="J556" i="7"/>
  <c r="J559" i="7"/>
  <c r="J560" i="7"/>
  <c r="J561" i="7"/>
  <c r="K562" i="7"/>
  <c r="J571" i="7"/>
  <c r="K572" i="7" s="1"/>
  <c r="J583" i="7" s="1"/>
  <c r="K584" i="7" s="1"/>
  <c r="J574" i="7"/>
  <c r="J575" i="7"/>
  <c r="K577" i="7" s="1"/>
  <c r="J576" i="7"/>
  <c r="J579" i="7"/>
  <c r="J580" i="7"/>
  <c r="K581" i="7"/>
  <c r="J590" i="7"/>
  <c r="J591" i="7"/>
  <c r="K592" i="7"/>
  <c r="J604" i="7" s="1"/>
  <c r="K605" i="7" s="1"/>
  <c r="J594" i="7"/>
  <c r="J595" i="7"/>
  <c r="J596" i="7"/>
  <c r="K599" i="7" s="1"/>
  <c r="J597" i="7"/>
  <c r="J598" i="7"/>
  <c r="J601" i="7"/>
  <c r="K602" i="7"/>
  <c r="J611" i="7"/>
  <c r="K612" i="7"/>
  <c r="J617" i="7" s="1"/>
  <c r="K618" i="7" s="1"/>
  <c r="J614" i="7"/>
  <c r="K615" i="7" s="1"/>
  <c r="J624" i="7"/>
  <c r="J625" i="7"/>
  <c r="J626" i="7"/>
  <c r="K627" i="7"/>
  <c r="J633" i="7" s="1"/>
  <c r="J629" i="7"/>
  <c r="K631" i="7" s="1"/>
  <c r="J630" i="7"/>
  <c r="J640" i="7"/>
  <c r="K641" i="7" s="1"/>
  <c r="J647" i="7" s="1"/>
  <c r="J643" i="7"/>
  <c r="J644" i="7"/>
  <c r="K645" i="7"/>
  <c r="J654" i="7"/>
  <c r="J655" i="7"/>
  <c r="K656" i="7"/>
  <c r="J664" i="7" s="1"/>
  <c r="J658" i="7"/>
  <c r="K662" i="7" s="1"/>
  <c r="J659" i="7"/>
  <c r="J660" i="7"/>
  <c r="J661" i="7"/>
  <c r="J671" i="7"/>
  <c r="K678" i="7" s="1"/>
  <c r="K672" i="7"/>
  <c r="J677" i="7" s="1"/>
  <c r="J674" i="7"/>
  <c r="K675" i="7" s="1"/>
  <c r="J684" i="7"/>
  <c r="K685" i="7" s="1"/>
  <c r="J690" i="7" s="1"/>
  <c r="J687" i="7"/>
  <c r="K688" i="7"/>
  <c r="J697" i="7"/>
  <c r="K699" i="7" s="1"/>
  <c r="J698" i="7"/>
  <c r="K700" i="7"/>
  <c r="K702" i="7" s="1"/>
  <c r="K695" i="7" s="1"/>
  <c r="K701" i="7"/>
  <c r="J706" i="7"/>
  <c r="K707" i="7" s="1"/>
  <c r="J716" i="7" s="1"/>
  <c r="K717" i="7" s="1"/>
  <c r="J709" i="7"/>
  <c r="K711" i="7" s="1"/>
  <c r="J710" i="7"/>
  <c r="J713" i="7"/>
  <c r="K714" i="7" s="1"/>
  <c r="J723" i="7"/>
  <c r="J724" i="7"/>
  <c r="J727" i="7"/>
  <c r="K728" i="7"/>
  <c r="J737" i="7"/>
  <c r="J738" i="7"/>
  <c r="K739" i="7"/>
  <c r="J747" i="7" s="1"/>
  <c r="J741" i="7"/>
  <c r="K742" i="7" s="1"/>
  <c r="J744" i="7"/>
  <c r="K745" i="7"/>
  <c r="J754" i="7"/>
  <c r="K756" i="7" s="1"/>
  <c r="J762" i="7" s="1"/>
  <c r="J755" i="7"/>
  <c r="J758" i="7"/>
  <c r="K763" i="7" s="1"/>
  <c r="J759" i="7"/>
  <c r="K760" i="7"/>
  <c r="J769" i="7"/>
  <c r="K771" i="7" s="1"/>
  <c r="J781" i="7" s="1"/>
  <c r="J770" i="7"/>
  <c r="J773" i="7"/>
  <c r="K776" i="7" s="1"/>
  <c r="J774" i="7"/>
  <c r="J775" i="7"/>
  <c r="J778" i="7"/>
  <c r="K779" i="7"/>
  <c r="J788" i="7"/>
  <c r="J789" i="7"/>
  <c r="K790" i="7"/>
  <c r="J800" i="7" s="1"/>
  <c r="J792" i="7"/>
  <c r="J793" i="7"/>
  <c r="J794" i="7"/>
  <c r="K795" i="7" s="1"/>
  <c r="J797" i="7"/>
  <c r="K798" i="7" s="1"/>
  <c r="J807" i="7"/>
  <c r="J808" i="7"/>
  <c r="K809" i="7"/>
  <c r="J815" i="7" s="1"/>
  <c r="K816" i="7" s="1"/>
  <c r="J811" i="7"/>
  <c r="K813" i="7" s="1"/>
  <c r="J812" i="7"/>
  <c r="J822" i="7"/>
  <c r="K835" i="7" s="1"/>
  <c r="K823" i="7"/>
  <c r="J825" i="7"/>
  <c r="K828" i="7" s="1"/>
  <c r="J826" i="7"/>
  <c r="J827" i="7"/>
  <c r="J830" i="7"/>
  <c r="J831" i="7"/>
  <c r="K832" i="7"/>
  <c r="J834" i="7"/>
  <c r="J841" i="7"/>
  <c r="K842" i="7" s="1"/>
  <c r="J844" i="7"/>
  <c r="J845" i="7"/>
  <c r="J846" i="7"/>
  <c r="K847" i="7"/>
  <c r="J849" i="7"/>
  <c r="K850" i="7" s="1"/>
  <c r="J857" i="7"/>
  <c r="J858" i="7"/>
  <c r="J859" i="7"/>
  <c r="K860" i="7" s="1"/>
  <c r="J869" i="7" s="1"/>
  <c r="K870" i="7" s="1"/>
  <c r="J862" i="7"/>
  <c r="K863" i="7" s="1"/>
  <c r="J865" i="7"/>
  <c r="J866" i="7"/>
  <c r="K867" i="7" s="1"/>
  <c r="J876" i="7"/>
  <c r="K879" i="7" s="1"/>
  <c r="J888" i="7" s="1"/>
  <c r="J877" i="7"/>
  <c r="J878" i="7"/>
  <c r="J881" i="7"/>
  <c r="K882" i="7" s="1"/>
  <c r="J884" i="7"/>
  <c r="K886" i="7" s="1"/>
  <c r="J885" i="7"/>
  <c r="J895" i="7"/>
  <c r="J896" i="7"/>
  <c r="K897" i="7"/>
  <c r="J906" i="7" s="1"/>
  <c r="J899" i="7"/>
  <c r="K900" i="7" s="1"/>
  <c r="J902" i="7"/>
  <c r="J903" i="7"/>
  <c r="K904" i="7" s="1"/>
  <c r="J913" i="7"/>
  <c r="K915" i="7" s="1"/>
  <c r="J914" i="7"/>
  <c r="J917" i="7"/>
  <c r="K918" i="7"/>
  <c r="J925" i="7"/>
  <c r="K927" i="7" s="1"/>
  <c r="J937" i="7" s="1"/>
  <c r="J926" i="7"/>
  <c r="J929" i="7"/>
  <c r="J930" i="7"/>
  <c r="K931" i="7"/>
  <c r="J933" i="7"/>
  <c r="J934" i="7"/>
  <c r="K935" i="7"/>
  <c r="J944" i="7"/>
  <c r="J945" i="7"/>
  <c r="K946" i="7"/>
  <c r="J951" i="7" s="1"/>
  <c r="J948" i="7"/>
  <c r="K949" i="7" s="1"/>
  <c r="J958" i="7"/>
  <c r="K960" i="7" s="1"/>
  <c r="J965" i="7" s="1"/>
  <c r="J959" i="7"/>
  <c r="J962" i="7"/>
  <c r="K963" i="7"/>
  <c r="J972" i="7"/>
  <c r="K974" i="7" s="1"/>
  <c r="J979" i="7" s="1"/>
  <c r="K980" i="7" s="1"/>
  <c r="J973" i="7"/>
  <c r="J976" i="7"/>
  <c r="K977" i="7" s="1"/>
  <c r="J986" i="7"/>
  <c r="J987" i="7"/>
  <c r="J990" i="7"/>
  <c r="K991" i="7"/>
  <c r="J1000" i="7"/>
  <c r="J1001" i="7"/>
  <c r="K1002" i="7"/>
  <c r="J1010" i="7" s="1"/>
  <c r="J1004" i="7"/>
  <c r="K1005" i="7" s="1"/>
  <c r="J1007" i="7"/>
  <c r="K1008" i="7"/>
  <c r="J1018" i="7"/>
  <c r="K1019" i="7" s="1"/>
  <c r="J1024" i="7" s="1"/>
  <c r="K1025" i="7" s="1"/>
  <c r="J1021" i="7"/>
  <c r="K1022" i="7"/>
  <c r="J1031" i="7"/>
  <c r="K1032" i="7"/>
  <c r="J1040" i="7" s="1"/>
  <c r="J1034" i="7"/>
  <c r="K1035" i="7" s="1"/>
  <c r="J1037" i="7"/>
  <c r="K1038" i="7"/>
  <c r="J1047" i="7"/>
  <c r="K1048" i="7"/>
  <c r="K1049" i="7"/>
  <c r="K1050" i="7" s="1"/>
  <c r="J1055" i="7"/>
  <c r="K1057" i="7" s="1"/>
  <c r="K1056" i="7"/>
  <c r="J1063" i="7"/>
  <c r="J1064" i="7"/>
  <c r="J1065" i="7"/>
  <c r="J1068" i="7"/>
  <c r="K1072" i="7" s="1"/>
  <c r="J1069" i="7"/>
  <c r="J1070" i="7"/>
  <c r="J1071" i="7"/>
  <c r="J1074" i="7"/>
  <c r="J1075" i="7"/>
  <c r="K1076" i="7"/>
  <c r="J1085" i="7"/>
  <c r="J1086" i="7"/>
  <c r="K1088" i="7" s="1"/>
  <c r="J1100" i="7" s="1"/>
  <c r="J1087" i="7"/>
  <c r="J1090" i="7"/>
  <c r="K1094" i="7" s="1"/>
  <c r="J1091" i="7"/>
  <c r="K1101" i="7" s="1"/>
  <c r="J1092" i="7"/>
  <c r="J1093" i="7"/>
  <c r="J1096" i="7"/>
  <c r="K1098" i="7" s="1"/>
  <c r="J1097" i="7"/>
  <c r="J1107" i="7"/>
  <c r="K1109" i="7" s="1"/>
  <c r="J1117" i="7" s="1"/>
  <c r="J1108" i="7"/>
  <c r="J1111" i="7"/>
  <c r="K1118" i="7" s="1"/>
  <c r="K1112" i="7"/>
  <c r="J1114" i="7"/>
  <c r="K1115" i="7" s="1"/>
  <c r="J1124" i="7"/>
  <c r="K1126" i="7" s="1"/>
  <c r="J1139" i="7" s="1"/>
  <c r="J1125" i="7"/>
  <c r="J1128" i="7"/>
  <c r="J1129" i="7"/>
  <c r="J1130" i="7"/>
  <c r="J1131" i="7"/>
  <c r="K1132" i="7"/>
  <c r="J1134" i="7"/>
  <c r="K1137" i="7" s="1"/>
  <c r="J1135" i="7"/>
  <c r="J1136" i="7"/>
  <c r="J1146" i="7"/>
  <c r="J1147" i="7"/>
  <c r="J1148" i="7"/>
  <c r="K1149" i="7"/>
  <c r="J1158" i="7" s="1"/>
  <c r="J1151" i="7"/>
  <c r="K1152" i="7"/>
  <c r="J1154" i="7"/>
  <c r="K1156" i="7" s="1"/>
  <c r="J1155" i="7"/>
  <c r="J1165" i="7"/>
  <c r="K1167" i="7" s="1"/>
  <c r="J1178" i="7" s="1"/>
  <c r="J1166" i="7"/>
  <c r="J1169" i="7"/>
  <c r="J1170" i="7"/>
  <c r="J1171" i="7"/>
  <c r="K1173" i="7" s="1"/>
  <c r="J1172" i="7"/>
  <c r="J1175" i="7"/>
  <c r="K1176" i="7"/>
  <c r="J1185" i="7"/>
  <c r="K1186" i="7"/>
  <c r="K1187" i="7"/>
  <c r="K1188" i="7" s="1"/>
  <c r="J1193" i="7"/>
  <c r="K1194" i="7" s="1"/>
  <c r="J1201" i="7"/>
  <c r="K1202" i="7"/>
  <c r="K1203" i="7"/>
  <c r="K1205" i="7" s="1"/>
  <c r="K1199" i="7" s="1"/>
  <c r="K1204" i="7"/>
  <c r="J1209" i="7"/>
  <c r="K1210" i="7" s="1"/>
  <c r="J1217" i="7"/>
  <c r="K1218" i="7"/>
  <c r="K1219" i="7"/>
  <c r="K1220" i="7" s="1"/>
  <c r="J1225" i="7"/>
  <c r="K1227" i="7" s="1"/>
  <c r="K1226" i="7"/>
  <c r="J1233" i="7"/>
  <c r="K1234" i="7" s="1"/>
  <c r="K1235" i="7"/>
  <c r="K1236" i="7" s="1"/>
  <c r="J1241" i="7"/>
  <c r="K1242" i="7" s="1"/>
  <c r="J1249" i="7"/>
  <c r="J1250" i="7"/>
  <c r="K1251" i="7"/>
  <c r="J1253" i="7"/>
  <c r="J1254" i="7"/>
  <c r="K1255" i="7" s="1"/>
  <c r="K1256" i="7"/>
  <c r="K1257" i="7" s="1"/>
  <c r="J1262" i="7"/>
  <c r="K1264" i="7" s="1"/>
  <c r="J1269" i="7" s="1"/>
  <c r="J1263" i="7"/>
  <c r="J1266" i="7"/>
  <c r="K1267" i="7"/>
  <c r="J1276" i="7"/>
  <c r="K1277" i="7" s="1"/>
  <c r="J1283" i="7" s="1"/>
  <c r="K1284" i="7" s="1"/>
  <c r="J1279" i="7"/>
  <c r="K1281" i="7" s="1"/>
  <c r="J1280" i="7"/>
  <c r="J1290" i="7"/>
  <c r="J1291" i="7"/>
  <c r="J1294" i="7"/>
  <c r="K1295" i="7"/>
  <c r="J1297" i="7"/>
  <c r="K1298" i="7"/>
  <c r="J1307" i="7"/>
  <c r="J1308" i="7"/>
  <c r="J1311" i="7"/>
  <c r="K1314" i="7" s="1"/>
  <c r="J1312" i="7"/>
  <c r="J1313" i="7"/>
  <c r="J1323" i="7"/>
  <c r="K1325" i="7" s="1"/>
  <c r="J1330" i="7" s="1"/>
  <c r="J1324" i="7"/>
  <c r="J1327" i="7"/>
  <c r="K1328" i="7"/>
  <c r="J1337" i="7"/>
  <c r="K1338" i="7"/>
  <c r="K1339" i="7"/>
  <c r="K1340" i="7" s="1"/>
  <c r="J1345" i="7"/>
  <c r="K1346" i="7" s="1"/>
  <c r="J1354" i="7" s="1"/>
  <c r="J1348" i="7"/>
  <c r="K1349" i="7"/>
  <c r="J1351" i="7"/>
  <c r="K1352" i="7" s="1"/>
  <c r="J1361" i="7"/>
  <c r="K1363" i="7" s="1"/>
  <c r="K1362" i="7"/>
  <c r="J1369" i="7"/>
  <c r="K1370" i="7" s="1"/>
  <c r="J1378" i="7" s="1"/>
  <c r="J1372" i="7"/>
  <c r="K1379" i="7" s="1"/>
  <c r="K1373" i="7"/>
  <c r="J1375" i="7"/>
  <c r="K1376" i="7" s="1"/>
  <c r="J1385" i="7"/>
  <c r="K1386" i="7" s="1"/>
  <c r="J1393" i="7"/>
  <c r="K1394" i="7"/>
  <c r="J1402" i="7" s="1"/>
  <c r="J1396" i="7"/>
  <c r="K1397" i="7" s="1"/>
  <c r="J1399" i="7"/>
  <c r="K1400" i="7"/>
  <c r="J1409" i="7"/>
  <c r="K1411" i="7" s="1"/>
  <c r="J1416" i="7" s="1"/>
  <c r="K1417" i="7" s="1"/>
  <c r="J1410" i="7"/>
  <c r="J1413" i="7"/>
  <c r="K1414" i="7" s="1"/>
  <c r="J1423" i="7"/>
  <c r="K1432" i="7" s="1"/>
  <c r="J1424" i="7"/>
  <c r="J1425" i="7"/>
  <c r="J1428" i="7"/>
  <c r="K1431" i="7" s="1"/>
  <c r="J1429" i="7"/>
  <c r="J1430" i="7"/>
  <c r="J1438" i="7"/>
  <c r="K1440" i="7" s="1"/>
  <c r="J1446" i="7" s="1"/>
  <c r="J1439" i="7"/>
  <c r="J1442" i="7"/>
  <c r="J1443" i="7"/>
  <c r="K1444" i="7"/>
  <c r="J1453" i="7"/>
  <c r="J1454" i="7"/>
  <c r="K1455" i="7"/>
  <c r="J1457" i="7" s="1"/>
  <c r="K1458" i="7" s="1"/>
  <c r="J1464" i="7"/>
  <c r="J1465" i="7"/>
  <c r="K1466" i="7"/>
  <c r="K1467" i="7"/>
  <c r="J1473" i="7"/>
  <c r="K1475" i="7" s="1"/>
  <c r="K1474" i="7"/>
  <c r="J1481" i="7"/>
  <c r="K1491" i="7" s="1"/>
  <c r="K1482" i="7"/>
  <c r="J1490" i="7" s="1"/>
  <c r="J1484" i="7"/>
  <c r="K1485" i="7" s="1"/>
  <c r="J1487" i="7"/>
  <c r="K1488" i="7"/>
  <c r="J1497" i="7"/>
  <c r="K1506" i="7" s="1"/>
  <c r="J1498" i="7"/>
  <c r="K1499" i="7"/>
  <c r="J1501" i="7"/>
  <c r="J1502" i="7"/>
  <c r="K1503" i="7"/>
  <c r="J1505" i="7"/>
  <c r="J1512" i="7"/>
  <c r="K1514" i="7" s="1"/>
  <c r="J1519" i="7" s="1"/>
  <c r="J1513" i="7"/>
  <c r="J1516" i="7"/>
  <c r="K1517" i="7" s="1"/>
  <c r="J1526" i="7"/>
  <c r="J1527" i="7"/>
  <c r="J1530" i="7"/>
  <c r="J1531" i="7"/>
  <c r="J1532" i="7"/>
  <c r="K1533" i="7"/>
  <c r="J1542" i="7"/>
  <c r="J1543" i="7"/>
  <c r="K1544" i="7" s="1"/>
  <c r="J1552" i="7" s="1"/>
  <c r="J1546" i="7"/>
  <c r="K1547" i="7"/>
  <c r="J1549" i="7"/>
  <c r="K1550" i="7" s="1"/>
  <c r="J1559" i="7"/>
  <c r="K1561" i="7" s="1"/>
  <c r="J1569" i="7" s="1"/>
  <c r="K1570" i="7" s="1"/>
  <c r="J1560" i="7"/>
  <c r="J1563" i="7"/>
  <c r="J1564" i="7"/>
  <c r="J1565" i="7"/>
  <c r="K1567" i="7" s="1"/>
  <c r="J1566" i="7"/>
  <c r="J1576" i="7"/>
  <c r="J1577" i="7"/>
  <c r="J1578" i="7"/>
  <c r="J1579" i="7"/>
  <c r="K1580" i="7"/>
  <c r="J1589" i="7" s="1"/>
  <c r="K1590" i="7" s="1"/>
  <c r="J1582" i="7"/>
  <c r="J1583" i="7"/>
  <c r="J1584" i="7"/>
  <c r="J1585" i="7"/>
  <c r="K1587" i="7" s="1"/>
  <c r="J1586" i="7"/>
  <c r="J1596" i="7"/>
  <c r="K1598" i="7" s="1"/>
  <c r="J1610" i="7" s="1"/>
  <c r="J1597" i="7"/>
  <c r="J1600" i="7"/>
  <c r="K1601" i="7"/>
  <c r="J1603" i="7"/>
  <c r="K1605" i="7" s="1"/>
  <c r="J1604" i="7"/>
  <c r="J1607" i="7"/>
  <c r="K1608" i="7" s="1"/>
  <c r="J1617" i="7"/>
  <c r="K1625" i="7" s="1"/>
  <c r="J1618" i="7"/>
  <c r="K1619" i="7"/>
  <c r="J1621" i="7"/>
  <c r="K1622" i="7"/>
  <c r="J1624" i="7"/>
  <c r="J1631" i="7"/>
  <c r="J1632" i="7"/>
  <c r="K1639" i="7" s="1"/>
  <c r="K1633" i="7"/>
  <c r="J1638" i="7" s="1"/>
  <c r="J1635" i="7"/>
  <c r="K1636" i="7" s="1"/>
  <c r="J1645" i="7"/>
  <c r="K1650" i="7" s="1"/>
  <c r="K1646" i="7"/>
  <c r="J1648" i="7"/>
  <c r="K1649" i="7" s="1"/>
  <c r="J1657" i="7"/>
  <c r="K1664" i="7" s="1"/>
  <c r="K1658" i="7"/>
  <c r="J1663" i="7" s="1"/>
  <c r="J1660" i="7"/>
  <c r="K1661" i="7" s="1"/>
  <c r="J1673" i="7"/>
  <c r="K1675" i="7" s="1"/>
  <c r="J1683" i="7" s="1"/>
  <c r="K1684" i="7" s="1"/>
  <c r="J1674" i="7"/>
  <c r="J1677" i="7"/>
  <c r="K1678" i="7"/>
  <c r="J1680" i="7"/>
  <c r="K1681" i="7"/>
  <c r="J1690" i="7"/>
  <c r="J1691" i="7"/>
  <c r="J1694" i="7"/>
  <c r="K1695" i="7"/>
  <c r="J1697" i="7"/>
  <c r="K1698" i="7" s="1"/>
  <c r="J1707" i="7"/>
  <c r="J1708" i="7"/>
  <c r="J1711" i="7"/>
  <c r="K1712" i="7"/>
  <c r="J1714" i="7"/>
  <c r="K1715" i="7" s="1"/>
  <c r="J1724" i="7"/>
  <c r="K1726" i="7" s="1"/>
  <c r="J1725" i="7"/>
  <c r="J1728" i="7"/>
  <c r="K1731" i="7" s="1"/>
  <c r="J1729" i="7"/>
  <c r="K1735" i="7" s="1"/>
  <c r="J1730" i="7"/>
  <c r="J1733" i="7"/>
  <c r="K1734" i="7"/>
  <c r="J1741" i="7"/>
  <c r="K1743" i="7" s="1"/>
  <c r="J1742" i="7"/>
  <c r="J1745" i="7"/>
  <c r="K1753" i="7" s="1"/>
  <c r="J1746" i="7"/>
  <c r="J1747" i="7"/>
  <c r="K1748" i="7"/>
  <c r="J1750" i="7"/>
  <c r="K1752" i="7" s="1"/>
  <c r="J1751" i="7"/>
  <c r="J1759" i="7"/>
  <c r="K1771" i="7" s="1"/>
  <c r="J1760" i="7"/>
  <c r="K1761" i="7" s="1"/>
  <c r="J1763" i="7"/>
  <c r="J1764" i="7"/>
  <c r="J1765" i="7"/>
  <c r="K1766" i="7"/>
  <c r="J1768" i="7"/>
  <c r="J1769" i="7"/>
  <c r="K1770" i="7"/>
  <c r="J1777" i="7"/>
  <c r="K1779" i="7" s="1"/>
  <c r="J1790" i="7" s="1"/>
  <c r="K1791" i="7" s="1"/>
  <c r="J1778" i="7"/>
  <c r="J1781" i="7"/>
  <c r="K1785" i="7" s="1"/>
  <c r="J1782" i="7"/>
  <c r="J1783" i="7"/>
  <c r="J1784" i="7"/>
  <c r="J1787" i="7"/>
  <c r="K1788" i="7" s="1"/>
  <c r="J1797" i="7"/>
  <c r="J1798" i="7"/>
  <c r="J1801" i="7"/>
  <c r="K1802" i="7"/>
  <c r="J1804" i="7"/>
  <c r="K1805" i="7" s="1"/>
  <c r="J1807" i="7"/>
  <c r="G15" i="9"/>
  <c r="G14" i="9" s="1"/>
  <c r="G16" i="9"/>
  <c r="G19" i="9"/>
  <c r="G18" i="9" s="1"/>
  <c r="G21" i="9"/>
  <c r="G22" i="9"/>
  <c r="G25" i="9"/>
  <c r="G24" i="9" s="1"/>
  <c r="G28" i="9"/>
  <c r="G27" i="9" s="1"/>
  <c r="G31" i="9"/>
  <c r="G30" i="9" s="1"/>
  <c r="G34" i="9"/>
  <c r="G33" i="9" s="1"/>
  <c r="G35" i="9"/>
  <c r="G36" i="9"/>
  <c r="G37" i="9"/>
  <c r="G40" i="9"/>
  <c r="G39" i="9" s="1"/>
  <c r="G41" i="9"/>
  <c r="G42" i="9"/>
  <c r="G45" i="9"/>
  <c r="G44" i="9" s="1"/>
  <c r="G46" i="9"/>
  <c r="G47" i="9"/>
  <c r="G49" i="9"/>
  <c r="G50" i="9"/>
  <c r="G58" i="9"/>
  <c r="G59" i="9"/>
  <c r="G60" i="9"/>
  <c r="G61" i="9"/>
  <c r="G62" i="9"/>
  <c r="G56" i="9" s="1"/>
  <c r="G63" i="9"/>
  <c r="G64" i="9"/>
  <c r="G66" i="9"/>
  <c r="G68" i="9"/>
  <c r="G69" i="9"/>
  <c r="G70" i="9"/>
  <c r="G71" i="9"/>
  <c r="G72" i="9"/>
  <c r="G73" i="9"/>
  <c r="G74" i="9"/>
  <c r="G78" i="9"/>
  <c r="G79" i="9"/>
  <c r="G80" i="9"/>
  <c r="G81" i="9"/>
  <c r="G82" i="9"/>
  <c r="G76" i="9" s="1"/>
  <c r="G83" i="9"/>
  <c r="G84" i="9"/>
  <c r="G85" i="9"/>
  <c r="G89" i="9"/>
  <c r="G90" i="9"/>
  <c r="G87" i="9" s="1"/>
  <c r="G91" i="9"/>
  <c r="G92" i="9"/>
  <c r="G93" i="9"/>
  <c r="G94" i="9"/>
  <c r="G95" i="9"/>
  <c r="G96" i="9"/>
  <c r="G97" i="9"/>
  <c r="G101" i="9"/>
  <c r="G99" i="9" s="1"/>
  <c r="G102" i="9"/>
  <c r="G103" i="9"/>
  <c r="G104" i="9"/>
  <c r="G105" i="9"/>
  <c r="G106" i="9"/>
  <c r="G107" i="9"/>
  <c r="G108" i="9"/>
  <c r="G109" i="9"/>
  <c r="G116" i="9"/>
  <c r="G118" i="9"/>
  <c r="G119" i="9"/>
  <c r="G121" i="9"/>
  <c r="G123" i="9"/>
  <c r="G124" i="9"/>
  <c r="G128" i="9"/>
  <c r="G126" i="9" s="1"/>
  <c r="G129" i="9"/>
  <c r="G130" i="9"/>
  <c r="G131" i="9"/>
  <c r="G132" i="9"/>
  <c r="G133" i="9"/>
  <c r="G141" i="9"/>
  <c r="G140" i="9" s="1"/>
  <c r="G142" i="9"/>
  <c r="G143" i="9"/>
  <c r="G146" i="9"/>
  <c r="G147" i="9"/>
  <c r="G145" i="9" s="1"/>
  <c r="G148" i="9"/>
  <c r="G149" i="9"/>
  <c r="G152" i="9"/>
  <c r="G151" i="9" s="1"/>
  <c r="G154" i="9"/>
  <c r="G155" i="9"/>
  <c r="G158" i="9"/>
  <c r="G157" i="9" s="1"/>
  <c r="G161" i="9"/>
  <c r="G162" i="9"/>
  <c r="G160" i="9" s="1"/>
  <c r="G163" i="9"/>
  <c r="G165" i="9"/>
  <c r="G166" i="9"/>
  <c r="G167" i="9"/>
  <c r="G168" i="9"/>
  <c r="G169" i="9"/>
  <c r="G170" i="9"/>
  <c r="G171" i="9"/>
  <c r="G172" i="9"/>
  <c r="G173" i="9"/>
  <c r="G174" i="9"/>
  <c r="G177" i="9"/>
  <c r="G176" i="9" s="1"/>
  <c r="G180" i="9"/>
  <c r="G181" i="9"/>
  <c r="G179" i="9" s="1"/>
  <c r="G182" i="9"/>
  <c r="G191" i="9"/>
  <c r="G192" i="9"/>
  <c r="G194" i="9"/>
  <c r="G195" i="9"/>
  <c r="G196" i="9"/>
  <c r="G198" i="9"/>
  <c r="G199" i="9"/>
  <c r="G200" i="9"/>
  <c r="G201" i="9"/>
  <c r="G203" i="9"/>
  <c r="G204" i="9"/>
  <c r="G189" i="9" s="1"/>
  <c r="G206" i="9"/>
  <c r="G207" i="9"/>
  <c r="G208" i="9"/>
  <c r="G212" i="9"/>
  <c r="G210" i="9" s="1"/>
  <c r="G213" i="9"/>
  <c r="G215" i="9"/>
  <c r="G216" i="9"/>
  <c r="G217" i="9"/>
  <c r="G219" i="9"/>
  <c r="G220" i="9"/>
  <c r="G221" i="9"/>
  <c r="G222" i="9"/>
  <c r="G224" i="9"/>
  <c r="G225" i="9"/>
  <c r="G227" i="9"/>
  <c r="G228" i="9"/>
  <c r="G229" i="9"/>
  <c r="G233" i="9"/>
  <c r="G234" i="9"/>
  <c r="G231" i="9" s="1"/>
  <c r="G235" i="9"/>
  <c r="G237" i="9"/>
  <c r="G238" i="9"/>
  <c r="G240" i="9"/>
  <c r="G241" i="9"/>
  <c r="G242" i="9"/>
  <c r="G244" i="9"/>
  <c r="G245" i="9"/>
  <c r="G246" i="9"/>
  <c r="G247" i="9"/>
  <c r="G249" i="9"/>
  <c r="G250" i="9"/>
  <c r="G254" i="9"/>
  <c r="G252" i="9" s="1"/>
  <c r="G255" i="9"/>
  <c r="G256" i="9"/>
  <c r="G257" i="9"/>
  <c r="G261" i="9"/>
  <c r="G259" i="9" s="1"/>
  <c r="G262" i="9"/>
  <c r="G266" i="9"/>
  <c r="G267" i="9"/>
  <c r="G268" i="9"/>
  <c r="G264" i="9" s="1"/>
  <c r="G270" i="9"/>
  <c r="G271" i="9"/>
  <c r="G272" i="9"/>
  <c r="G273" i="9"/>
  <c r="G277" i="9"/>
  <c r="G275" i="9" s="1"/>
  <c r="G278" i="9"/>
  <c r="G279" i="9"/>
  <c r="G283" i="9"/>
  <c r="G284" i="9"/>
  <c r="G281" i="9" s="1"/>
  <c r="G285" i="9"/>
  <c r="G286" i="9"/>
  <c r="G287" i="9"/>
  <c r="G288" i="9"/>
  <c r="G289" i="9"/>
  <c r="G293" i="9"/>
  <c r="G291" i="9" s="1"/>
  <c r="G294" i="9"/>
  <c r="G295" i="9"/>
  <c r="G296" i="9"/>
  <c r="G297" i="9"/>
  <c r="G298" i="9"/>
  <c r="G299" i="9"/>
  <c r="G302" i="9"/>
  <c r="G304" i="9"/>
  <c r="G306" i="9"/>
  <c r="G308" i="9"/>
  <c r="G309" i="9"/>
  <c r="G313" i="9"/>
  <c r="G311" i="9" s="1"/>
  <c r="G320" i="9"/>
  <c r="G321" i="9"/>
  <c r="G324" i="9"/>
  <c r="G323" i="9" s="1"/>
  <c r="G332" i="9"/>
  <c r="G333" i="9"/>
  <c r="G330" i="9" s="1"/>
  <c r="G334" i="9"/>
  <c r="G336" i="9"/>
  <c r="G337" i="9"/>
  <c r="G340" i="9"/>
  <c r="G339" i="9" s="1"/>
  <c r="G343" i="9"/>
  <c r="G342" i="9" s="1"/>
  <c r="G347" i="9"/>
  <c r="G345" i="9" s="1"/>
  <c r="G349" i="9"/>
  <c r="G351" i="9"/>
  <c r="G354" i="9"/>
  <c r="G353" i="9" s="1"/>
  <c r="G356" i="9"/>
  <c r="G357" i="9"/>
  <c r="G361" i="9"/>
  <c r="G362" i="9"/>
  <c r="G359" i="9" s="1"/>
  <c r="G363" i="9"/>
  <c r="G367" i="9"/>
  <c r="G365" i="9" s="1"/>
  <c r="G368" i="9"/>
  <c r="G369" i="9"/>
  <c r="G372" i="9"/>
  <c r="G371" i="9" s="1"/>
  <c r="G378" i="9"/>
  <c r="G379" i="9"/>
  <c r="G386" i="9"/>
  <c r="G385" i="9" s="1"/>
  <c r="G393" i="9"/>
  <c r="G394" i="9"/>
  <c r="G392" i="9" s="1"/>
  <c r="G395" i="9"/>
  <c r="G396" i="9"/>
  <c r="G397" i="9"/>
  <c r="G398" i="9"/>
  <c r="G399" i="9"/>
  <c r="G400" i="9"/>
  <c r="G401" i="9"/>
  <c r="G404" i="9"/>
  <c r="G403" i="9" s="1"/>
  <c r="G405" i="9"/>
  <c r="G408" i="9"/>
  <c r="G407" i="9" s="1"/>
  <c r="G409" i="9"/>
  <c r="G410" i="9"/>
  <c r="G411" i="9"/>
  <c r="G412" i="9"/>
  <c r="G413" i="9"/>
  <c r="G414" i="9"/>
  <c r="G415" i="9"/>
  <c r="G416" i="9"/>
  <c r="G417" i="9"/>
  <c r="G420" i="9"/>
  <c r="G419" i="9" s="1"/>
  <c r="G421" i="9"/>
  <c r="G422" i="9"/>
  <c r="G423" i="9"/>
  <c r="G424" i="9"/>
  <c r="G425" i="9"/>
  <c r="G426" i="9"/>
  <c r="G427" i="9"/>
  <c r="G428" i="9"/>
  <c r="G429" i="9"/>
  <c r="G437" i="9"/>
  <c r="G436" i="9" s="1"/>
  <c r="G440" i="9"/>
  <c r="G441" i="9"/>
  <c r="G439" i="9" s="1"/>
  <c r="G442" i="9"/>
  <c r="G443" i="9"/>
  <c r="G444" i="9"/>
  <c r="G445" i="9"/>
  <c r="G446" i="9"/>
  <c r="G447" i="9"/>
  <c r="G450" i="9"/>
  <c r="G449" i="9" s="1"/>
  <c r="G452" i="9"/>
  <c r="G454" i="9"/>
  <c r="G457" i="9"/>
  <c r="G458" i="9"/>
  <c r="G456" i="9" s="1"/>
  <c r="G460" i="9"/>
  <c r="G461" i="9"/>
  <c r="G463" i="9"/>
  <c r="G465" i="9"/>
  <c r="G467" i="9"/>
  <c r="G468" i="9"/>
  <c r="G469" i="9"/>
  <c r="G476" i="9"/>
  <c r="G477" i="9"/>
  <c r="G480" i="9"/>
  <c r="G479" i="9" s="1"/>
  <c r="G488" i="9"/>
  <c r="G489" i="9"/>
  <c r="G487" i="9" s="1"/>
  <c r="G492" i="9"/>
  <c r="G491" i="9" s="1"/>
  <c r="G493" i="9"/>
  <c r="G496" i="9"/>
  <c r="G495" i="9" s="1"/>
  <c r="G499" i="9"/>
  <c r="G498" i="9" s="1"/>
  <c r="G502" i="9"/>
  <c r="G501" i="9" s="1"/>
  <c r="G503" i="9"/>
  <c r="G506" i="9"/>
  <c r="G505" i="9" s="1"/>
  <c r="G507" i="9"/>
  <c r="G509" i="9"/>
  <c r="G510" i="9"/>
  <c r="G517" i="9"/>
  <c r="G519" i="9"/>
  <c r="G521" i="9"/>
  <c r="G523" i="9"/>
  <c r="G527" i="9"/>
  <c r="G525" i="9" s="1"/>
  <c r="G532" i="9"/>
  <c r="G529" i="9" s="1"/>
  <c r="G536" i="9"/>
  <c r="G534" i="9" s="1"/>
  <c r="G537" i="9"/>
  <c r="G541" i="9"/>
  <c r="G539" i="9" s="1"/>
  <c r="G542" i="9"/>
  <c r="G549" i="9"/>
  <c r="G551" i="9"/>
  <c r="G555" i="9"/>
  <c r="G556" i="9"/>
  <c r="G553" i="9" s="1"/>
  <c r="G560" i="9"/>
  <c r="G561" i="9"/>
  <c r="G558" i="9" s="1"/>
  <c r="G565" i="9"/>
  <c r="G563" i="9" s="1"/>
  <c r="G569" i="9"/>
  <c r="G567" i="9" s="1"/>
  <c r="G571" i="9"/>
  <c r="G573" i="9"/>
  <c r="G577" i="9"/>
  <c r="G575" i="9" s="1"/>
  <c r="G578" i="9"/>
  <c r="G579" i="9"/>
  <c r="G581" i="9"/>
  <c r="G583" i="9"/>
  <c r="G589" i="9"/>
  <c r="G590" i="9"/>
  <c r="G597" i="9"/>
  <c r="G596" i="9" s="1"/>
  <c r="G598" i="9"/>
  <c r="G599" i="9"/>
  <c r="G600" i="9"/>
  <c r="G601" i="9"/>
  <c r="G602" i="9"/>
  <c r="G603" i="9"/>
  <c r="G604" i="9"/>
  <c r="G605" i="9"/>
  <c r="G606" i="9"/>
  <c r="G607" i="9"/>
  <c r="G608" i="9"/>
  <c r="G609" i="9"/>
  <c r="G610" i="9"/>
  <c r="G611" i="9"/>
  <c r="G614" i="9"/>
  <c r="G613" i="9" s="1"/>
  <c r="G615" i="9"/>
  <c r="G616" i="9"/>
  <c r="G617" i="9"/>
  <c r="G620" i="9"/>
  <c r="G619" i="9" s="1"/>
  <c r="G621" i="9"/>
  <c r="G622" i="9"/>
  <c r="G623" i="9"/>
  <c r="G624" i="9"/>
  <c r="G625" i="9"/>
  <c r="G626" i="9"/>
  <c r="G627" i="9"/>
  <c r="G628" i="9"/>
  <c r="G629" i="9"/>
  <c r="G630" i="9"/>
  <c r="G631" i="9"/>
  <c r="G632" i="9"/>
  <c r="G633" i="9"/>
  <c r="G634" i="9"/>
  <c r="G635" i="9"/>
  <c r="G638" i="9"/>
  <c r="G639" i="9"/>
  <c r="G640" i="9"/>
  <c r="G637" i="9" s="1"/>
  <c r="G641" i="9"/>
  <c r="G642" i="9"/>
  <c r="G643" i="9"/>
  <c r="G644" i="9"/>
  <c r="G645" i="9"/>
  <c r="G646" i="9"/>
  <c r="G647" i="9"/>
  <c r="G648" i="9"/>
  <c r="G649" i="9"/>
  <c r="G650" i="9"/>
  <c r="G651" i="9"/>
  <c r="G652" i="9"/>
  <c r="G653" i="9"/>
  <c r="G661" i="9"/>
  <c r="G660" i="9" s="1"/>
  <c r="G662" i="9"/>
  <c r="G665" i="9"/>
  <c r="G666" i="9"/>
  <c r="G664" i="9" s="1"/>
  <c r="G667" i="9"/>
  <c r="G668" i="9"/>
  <c r="G669" i="9"/>
  <c r="G670" i="9"/>
  <c r="G671" i="9"/>
  <c r="G672" i="9"/>
  <c r="G673" i="9"/>
  <c r="G674" i="9"/>
  <c r="G677" i="9"/>
  <c r="G676" i="9" s="1"/>
  <c r="G678" i="9"/>
  <c r="G682" i="9"/>
  <c r="G680" i="9" s="1"/>
  <c r="G685" i="9"/>
  <c r="G686" i="9"/>
  <c r="G684" i="9" s="1"/>
  <c r="G689" i="9"/>
  <c r="G688" i="9" s="1"/>
  <c r="G690" i="9"/>
  <c r="G694" i="9"/>
  <c r="G692" i="9" s="1"/>
  <c r="G695" i="9"/>
  <c r="G698" i="9"/>
  <c r="G699" i="9"/>
  <c r="G700" i="9"/>
  <c r="G697" i="9" s="1"/>
  <c r="G708" i="9"/>
  <c r="G707" i="9" s="1"/>
  <c r="G709" i="9"/>
  <c r="G717" i="9"/>
  <c r="G718" i="9"/>
  <c r="G716" i="9" s="1"/>
  <c r="G721" i="9"/>
  <c r="G720" i="9" s="1"/>
  <c r="G724" i="9"/>
  <c r="G725" i="9"/>
  <c r="G723" i="9" s="1"/>
  <c r="G728" i="9"/>
  <c r="G727" i="9" s="1"/>
  <c r="G729" i="9"/>
  <c r="G738" i="9"/>
  <c r="G736" i="9" s="1"/>
  <c r="G742" i="9"/>
  <c r="G740" i="9" s="1"/>
  <c r="G744" i="9"/>
  <c r="G746" i="9"/>
  <c r="G747" i="9"/>
  <c r="G752" i="9"/>
  <c r="G753" i="9"/>
  <c r="G749" i="9" s="1"/>
  <c r="G757" i="9"/>
  <c r="G758" i="9"/>
  <c r="G755" i="9" s="1"/>
  <c r="G759" i="9"/>
  <c r="G760" i="9"/>
  <c r="G764" i="9"/>
  <c r="G762" i="9" s="1"/>
  <c r="G771" i="9"/>
  <c r="G773" i="9"/>
  <c r="G777" i="9"/>
  <c r="G775" i="9" s="1"/>
  <c r="G778" i="9"/>
  <c r="G782" i="9"/>
  <c r="G780" i="9" s="1"/>
  <c r="G783" i="9"/>
  <c r="G785" i="9"/>
  <c r="G787" i="9"/>
  <c r="G788" i="9"/>
  <c r="G790" i="9"/>
  <c r="G792" i="9"/>
  <c r="G794" i="9"/>
  <c r="G796" i="9"/>
  <c r="G797" i="9"/>
  <c r="G799" i="9"/>
  <c r="G801" i="9"/>
  <c r="G808" i="9"/>
  <c r="G807" i="9" s="1"/>
  <c r="G810" i="9"/>
  <c r="G811" i="9"/>
  <c r="G813" i="9"/>
  <c r="G814" i="9"/>
  <c r="G821" i="9"/>
  <c r="G822" i="9"/>
  <c r="G825" i="9"/>
  <c r="G824" i="9" s="1"/>
  <c r="G828" i="9"/>
  <c r="G827" i="9" s="1"/>
  <c r="G831" i="9"/>
  <c r="G830" i="9" s="1"/>
  <c r="G832" i="9"/>
  <c r="G835" i="9"/>
  <c r="G834" i="9" s="1"/>
  <c r="G836" i="9"/>
  <c r="G845" i="9"/>
  <c r="G846" i="9"/>
  <c r="G843" i="9" s="1"/>
  <c r="G847" i="9"/>
  <c r="G848" i="9"/>
  <c r="G849" i="9"/>
  <c r="G851" i="9"/>
  <c r="G853" i="9"/>
  <c r="G857" i="9"/>
  <c r="G855" i="9" s="1"/>
  <c r="G858" i="9"/>
  <c r="G859" i="9"/>
  <c r="G860" i="9"/>
  <c r="G861" i="9"/>
  <c r="G863" i="9"/>
  <c r="G865" i="9"/>
  <c r="G869" i="9"/>
  <c r="G870" i="9"/>
  <c r="G867" i="9" s="1"/>
  <c r="G871" i="9"/>
  <c r="G872" i="9"/>
  <c r="G873" i="9"/>
  <c r="G875" i="9"/>
  <c r="G877" i="9"/>
  <c r="G881" i="9"/>
  <c r="G879" i="9" s="1"/>
  <c r="G882" i="9"/>
  <c r="G883" i="9"/>
  <c r="G884" i="9"/>
  <c r="G885" i="9"/>
  <c r="G886" i="9"/>
  <c r="G887" i="9"/>
  <c r="G888" i="9"/>
  <c r="G889" i="9"/>
  <c r="G890" i="9"/>
  <c r="G891" i="9"/>
  <c r="G892" i="9"/>
  <c r="G893" i="9"/>
  <c r="G894" i="9"/>
  <c r="G898" i="9"/>
  <c r="G899" i="9"/>
  <c r="G900" i="9"/>
  <c r="G901" i="9"/>
  <c r="G902" i="9"/>
  <c r="G896" i="9" s="1"/>
  <c r="G906" i="9"/>
  <c r="G904" i="9" s="1"/>
  <c r="G908" i="9"/>
  <c r="G909" i="9"/>
  <c r="G910" i="9"/>
  <c r="G911" i="9"/>
  <c r="G912" i="9"/>
  <c r="G913" i="9"/>
  <c r="G914" i="9"/>
  <c r="G915" i="9"/>
  <c r="G916" i="9"/>
  <c r="G917" i="9"/>
  <c r="G918" i="9"/>
  <c r="G919" i="9"/>
  <c r="G923" i="9"/>
  <c r="G921" i="9" s="1"/>
  <c r="G927" i="9"/>
  <c r="G925" i="9" s="1"/>
  <c r="G933" i="9"/>
  <c r="G934" i="9"/>
  <c r="G937" i="9"/>
  <c r="G936" i="9" s="1"/>
  <c r="G940" i="9"/>
  <c r="G939" i="9" s="1"/>
  <c r="G942" i="9"/>
  <c r="G944" i="9"/>
  <c r="G951" i="9"/>
  <c r="G952" i="9"/>
  <c r="G953" i="9"/>
  <c r="G954" i="9"/>
  <c r="G955" i="9"/>
  <c r="G950" i="9" s="1"/>
  <c r="G956" i="9"/>
  <c r="H399" i="2"/>
  <c r="H398" i="2"/>
  <c r="H397" i="2"/>
  <c r="H396" i="2"/>
  <c r="H395" i="2"/>
  <c r="H394" i="2"/>
  <c r="H393" i="2"/>
  <c r="H386" i="2"/>
  <c r="H385" i="2"/>
  <c r="H384" i="2"/>
  <c r="H383" i="2"/>
  <c r="H382" i="2"/>
  <c r="H381" i="2"/>
  <c r="H387" i="2" s="1"/>
  <c r="H374" i="2"/>
  <c r="H373" i="2"/>
  <c r="H372" i="2"/>
  <c r="H371" i="2"/>
  <c r="H369" i="2"/>
  <c r="H368" i="2"/>
  <c r="H375" i="2" s="1"/>
  <c r="H361" i="2"/>
  <c r="H362" i="2" s="1"/>
  <c r="H356" i="2"/>
  <c r="H349" i="2"/>
  <c r="H350" i="2" s="1"/>
  <c r="H342" i="2"/>
  <c r="H343" i="2" s="1"/>
  <c r="H335" i="2"/>
  <c r="H334" i="2"/>
  <c r="H333" i="2"/>
  <c r="H332" i="2"/>
  <c r="H336" i="2" s="1"/>
  <c r="H326" i="2"/>
  <c r="H325" i="2"/>
  <c r="H324" i="2"/>
  <c r="H323" i="2"/>
  <c r="H322" i="2"/>
  <c r="H321" i="2"/>
  <c r="H320" i="2"/>
  <c r="H318" i="2"/>
  <c r="H310" i="2"/>
  <c r="H309" i="2"/>
  <c r="H308" i="2"/>
  <c r="H307" i="2"/>
  <c r="H306" i="2"/>
  <c r="H311" i="2" s="1"/>
  <c r="H298" i="2"/>
  <c r="H297" i="2"/>
  <c r="H296" i="2"/>
  <c r="H299" i="2" s="1"/>
  <c r="H289" i="2"/>
  <c r="H288" i="2"/>
  <c r="H287" i="2"/>
  <c r="H286" i="2"/>
  <c r="H285" i="2"/>
  <c r="H284" i="2"/>
  <c r="H283" i="2"/>
  <c r="H290" i="2" s="1"/>
  <c r="H275" i="2"/>
  <c r="H273" i="2"/>
  <c r="H272" i="2"/>
  <c r="H271" i="2"/>
  <c r="H270" i="2"/>
  <c r="H276" i="2" s="1"/>
  <c r="H262" i="2"/>
  <c r="H261" i="2"/>
  <c r="H259" i="2"/>
  <c r="H263" i="2" s="1"/>
  <c r="H251" i="2"/>
  <c r="H252" i="2" s="1"/>
  <c r="H242" i="2"/>
  <c r="H241" i="2"/>
  <c r="H240" i="2"/>
  <c r="H239" i="2"/>
  <c r="H238" i="2"/>
  <c r="H237" i="2"/>
  <c r="H244" i="2" s="1"/>
  <c r="H236" i="2"/>
  <c r="H228" i="2"/>
  <c r="H227" i="2"/>
  <c r="H226" i="2"/>
  <c r="H225" i="2"/>
  <c r="H229" i="2" s="1"/>
  <c r="H224" i="2"/>
  <c r="H217" i="2"/>
  <c r="H218" i="2" s="1"/>
  <c r="H210" i="2"/>
  <c r="H209" i="2"/>
  <c r="H208" i="2"/>
  <c r="H207" i="2"/>
  <c r="H206" i="2"/>
  <c r="H205" i="2"/>
  <c r="H204" i="2"/>
  <c r="H203" i="2"/>
  <c r="H211" i="2" s="1"/>
  <c r="H195" i="2"/>
  <c r="H194" i="2"/>
  <c r="H193" i="2"/>
  <c r="H192" i="2"/>
  <c r="H191" i="2"/>
  <c r="H196" i="2" s="1"/>
  <c r="H190" i="2"/>
  <c r="H182" i="2"/>
  <c r="H181" i="2"/>
  <c r="H183" i="2" s="1"/>
  <c r="H180" i="2"/>
  <c r="H179" i="2"/>
  <c r="H177" i="2"/>
  <c r="H176" i="2"/>
  <c r="H175" i="2"/>
  <c r="H174" i="2"/>
  <c r="H166" i="2"/>
  <c r="H167" i="2" s="1"/>
  <c r="H165" i="2"/>
  <c r="H157" i="2"/>
  <c r="H156" i="2"/>
  <c r="H155" i="2"/>
  <c r="H154" i="2"/>
  <c r="H153" i="2"/>
  <c r="H152" i="2"/>
  <c r="H158" i="2" s="1"/>
  <c r="H151" i="2"/>
  <c r="H150" i="2"/>
  <c r="H143" i="2"/>
  <c r="H142" i="2"/>
  <c r="H141" i="2"/>
  <c r="H140" i="2"/>
  <c r="H139" i="2"/>
  <c r="H133" i="2"/>
  <c r="H132" i="2"/>
  <c r="H125" i="2"/>
  <c r="H126" i="2" s="1"/>
  <c r="H124" i="2"/>
  <c r="H123" i="2"/>
  <c r="H117" i="2"/>
  <c r="H116" i="2"/>
  <c r="H109" i="2"/>
  <c r="H107" i="2"/>
  <c r="H106" i="2"/>
  <c r="H105" i="2"/>
  <c r="H104" i="2"/>
  <c r="H103" i="2"/>
  <c r="H102" i="2"/>
  <c r="H101" i="2"/>
  <c r="H100" i="2"/>
  <c r="H99" i="2"/>
  <c r="H98" i="2"/>
  <c r="H110" i="2" s="1"/>
  <c r="H97" i="2"/>
  <c r="H90" i="2"/>
  <c r="H89" i="2"/>
  <c r="H91" i="2" s="1"/>
  <c r="H81" i="2"/>
  <c r="H80" i="2"/>
  <c r="H79" i="2"/>
  <c r="H78" i="2"/>
  <c r="H76" i="2"/>
  <c r="H75" i="2"/>
  <c r="H74" i="2"/>
  <c r="H73" i="2"/>
  <c r="H72" i="2"/>
  <c r="H71" i="2"/>
  <c r="H70" i="2"/>
  <c r="H82" i="2" s="1"/>
  <c r="H62" i="2"/>
  <c r="H61" i="2"/>
  <c r="H60" i="2"/>
  <c r="H59" i="2"/>
  <c r="H58" i="2"/>
  <c r="H57" i="2"/>
  <c r="H56" i="2"/>
  <c r="H63" i="2" s="1"/>
  <c r="H55" i="2"/>
  <c r="H54" i="2"/>
  <c r="H53" i="2"/>
  <c r="H45" i="2"/>
  <c r="H46" i="2" s="1"/>
  <c r="H44" i="2"/>
  <c r="H35" i="2"/>
  <c r="H34" i="2"/>
  <c r="H33" i="2"/>
  <c r="H32" i="2"/>
  <c r="H36" i="2" s="1"/>
  <c r="H31" i="2"/>
  <c r="H24" i="2"/>
  <c r="H23" i="2"/>
  <c r="H22" i="2"/>
  <c r="H21" i="2"/>
  <c r="H20" i="2"/>
  <c r="H19" i="2"/>
  <c r="H18" i="2"/>
  <c r="H17" i="2"/>
  <c r="H16" i="2"/>
  <c r="H15" i="2"/>
  <c r="H14" i="2"/>
  <c r="H25" i="2" s="1"/>
  <c r="K1792" i="7" l="1"/>
  <c r="K1793" i="7"/>
  <c r="K1775" i="7" s="1"/>
  <c r="K1459" i="7"/>
  <c r="K1460" i="7" s="1"/>
  <c r="K1451" i="7" s="1"/>
  <c r="K1418" i="7"/>
  <c r="K1419" i="7" s="1"/>
  <c r="K1407" i="7" s="1"/>
  <c r="K871" i="7"/>
  <c r="K872" i="7" s="1"/>
  <c r="K855" i="7" s="1"/>
  <c r="K352" i="7"/>
  <c r="K229" i="7"/>
  <c r="K230" i="7"/>
  <c r="K220" i="7" s="1"/>
  <c r="K139" i="7"/>
  <c r="K140" i="7" s="1"/>
  <c r="K128" i="7" s="1"/>
  <c r="K102" i="7"/>
  <c r="K91" i="7" s="1"/>
  <c r="K679" i="7"/>
  <c r="K680" i="7"/>
  <c r="K669" i="7" s="1"/>
  <c r="K217" i="7"/>
  <c r="K218" i="7"/>
  <c r="K212" i="7" s="1"/>
  <c r="K1102" i="7"/>
  <c r="K1103" i="7"/>
  <c r="K1083" i="7" s="1"/>
  <c r="K1736" i="7"/>
  <c r="K1737" i="7" s="1"/>
  <c r="K1722" i="7" s="1"/>
  <c r="K1591" i="7"/>
  <c r="K1592" i="7" s="1"/>
  <c r="K1574" i="7" s="1"/>
  <c r="K1285" i="7"/>
  <c r="K1286" i="7"/>
  <c r="K1274" i="7" s="1"/>
  <c r="K1011" i="7"/>
  <c r="K907" i="7"/>
  <c r="K59" i="7"/>
  <c r="K44" i="7" s="1"/>
  <c r="K1058" i="7"/>
  <c r="K1059" i="7"/>
  <c r="K1053" i="7" s="1"/>
  <c r="K585" i="7"/>
  <c r="K586" i="7"/>
  <c r="K569" i="7" s="1"/>
  <c r="K534" i="7"/>
  <c r="K535" i="7" s="1"/>
  <c r="K523" i="7" s="1"/>
  <c r="K314" i="7"/>
  <c r="K209" i="7"/>
  <c r="K210" i="7"/>
  <c r="K197" i="7" s="1"/>
  <c r="K1228" i="7"/>
  <c r="K1229" i="7" s="1"/>
  <c r="K1223" i="7" s="1"/>
  <c r="K764" i="7"/>
  <c r="K765" i="7"/>
  <c r="K752" i="7" s="1"/>
  <c r="K718" i="7"/>
  <c r="K719" i="7"/>
  <c r="K704" i="7" s="1"/>
  <c r="K665" i="7"/>
  <c r="K619" i="7"/>
  <c r="K620" i="7"/>
  <c r="K609" i="7" s="1"/>
  <c r="K1685" i="7"/>
  <c r="K1686" i="7"/>
  <c r="K1671" i="7" s="1"/>
  <c r="K1626" i="7"/>
  <c r="K1627" i="7" s="1"/>
  <c r="K1615" i="7" s="1"/>
  <c r="K479" i="7"/>
  <c r="K435" i="7"/>
  <c r="K436" i="7"/>
  <c r="K424" i="7" s="1"/>
  <c r="K256" i="7"/>
  <c r="K257" i="7" s="1"/>
  <c r="K244" i="7" s="1"/>
  <c r="K1640" i="7"/>
  <c r="K1641" i="7"/>
  <c r="K1629" i="7" s="1"/>
  <c r="K836" i="7"/>
  <c r="K837" i="7"/>
  <c r="K820" i="7" s="1"/>
  <c r="K1507" i="7"/>
  <c r="K1508" i="7" s="1"/>
  <c r="K1495" i="7" s="1"/>
  <c r="K817" i="7"/>
  <c r="K818" i="7"/>
  <c r="K805" i="7" s="1"/>
  <c r="K1772" i="7"/>
  <c r="K1773" i="7" s="1"/>
  <c r="K1757" i="7" s="1"/>
  <c r="K1492" i="7"/>
  <c r="K1493" i="7" s="1"/>
  <c r="K1479" i="7" s="1"/>
  <c r="K1380" i="7"/>
  <c r="K1381" i="7"/>
  <c r="K1367" i="7" s="1"/>
  <c r="K1536" i="7"/>
  <c r="K1701" i="7"/>
  <c r="K1665" i="7"/>
  <c r="K1666" i="7"/>
  <c r="K1655" i="7" s="1"/>
  <c r="K1476" i="7"/>
  <c r="K1477" i="7" s="1"/>
  <c r="K1471" i="7" s="1"/>
  <c r="K1364" i="7"/>
  <c r="K1365" i="7"/>
  <c r="K1359" i="7" s="1"/>
  <c r="K1041" i="7"/>
  <c r="K981" i="7"/>
  <c r="K982" i="7" s="1"/>
  <c r="K970" i="7" s="1"/>
  <c r="K801" i="7"/>
  <c r="K420" i="7"/>
  <c r="K193" i="7"/>
  <c r="K125" i="7"/>
  <c r="K126" i="7"/>
  <c r="K107" i="7" s="1"/>
  <c r="K1718" i="7"/>
  <c r="K1433" i="7"/>
  <c r="K1434" i="7" s="1"/>
  <c r="K1421" i="7" s="1"/>
  <c r="K1119" i="7"/>
  <c r="K1120" i="7"/>
  <c r="K1105" i="7" s="1"/>
  <c r="K606" i="7"/>
  <c r="K607" i="7"/>
  <c r="K588" i="7" s="1"/>
  <c r="K1651" i="7"/>
  <c r="K1652" i="7" s="1"/>
  <c r="K1643" i="7" s="1"/>
  <c r="K1611" i="7"/>
  <c r="K334" i="7"/>
  <c r="K335" i="7"/>
  <c r="K318" i="7" s="1"/>
  <c r="K1754" i="7"/>
  <c r="K1755" i="7"/>
  <c r="K1739" i="7" s="1"/>
  <c r="K1571" i="7"/>
  <c r="K1572" i="7"/>
  <c r="K1557" i="7" s="1"/>
  <c r="K1159" i="7"/>
  <c r="K1026" i="7"/>
  <c r="K1027" i="7" s="1"/>
  <c r="K1016" i="7" s="1"/>
  <c r="K748" i="7"/>
  <c r="K1799" i="7"/>
  <c r="J1809" i="7" s="1"/>
  <c r="K1810" i="7" s="1"/>
  <c r="K1692" i="7"/>
  <c r="J1700" i="7" s="1"/>
  <c r="K1468" i="7"/>
  <c r="K1469" i="7" s="1"/>
  <c r="K1462" i="7" s="1"/>
  <c r="K1447" i="7"/>
  <c r="K1426" i="7"/>
  <c r="K1292" i="7"/>
  <c r="J1300" i="7" s="1"/>
  <c r="K1301" i="7" s="1"/>
  <c r="K1270" i="7"/>
  <c r="K988" i="7"/>
  <c r="J993" i="7" s="1"/>
  <c r="K994" i="7" s="1"/>
  <c r="K966" i="7"/>
  <c r="K725" i="7"/>
  <c r="J730" i="7" s="1"/>
  <c r="K731" i="7" s="1"/>
  <c r="K507" i="7"/>
  <c r="K271" i="7"/>
  <c r="K1403" i="7"/>
  <c r="K1140" i="7"/>
  <c r="K549" i="7"/>
  <c r="K74" i="7"/>
  <c r="K76" i="7" s="1"/>
  <c r="K61" i="7" s="1"/>
  <c r="K919" i="7"/>
  <c r="K634" i="7"/>
  <c r="K394" i="7"/>
  <c r="K1553" i="7"/>
  <c r="K1355" i="7"/>
  <c r="K223" i="7"/>
  <c r="K157" i="7"/>
  <c r="H401" i="2"/>
  <c r="K1709" i="7"/>
  <c r="J1717" i="7" s="1"/>
  <c r="K1331" i="7"/>
  <c r="K1309" i="7"/>
  <c r="J1316" i="7" s="1"/>
  <c r="K1317" i="7" s="1"/>
  <c r="K1243" i="7"/>
  <c r="K1221" i="7"/>
  <c r="K1215" i="7" s="1"/>
  <c r="K1179" i="7"/>
  <c r="K1051" i="7"/>
  <c r="K1045" i="7" s="1"/>
  <c r="K938" i="7"/>
  <c r="K851" i="7"/>
  <c r="K457" i="7"/>
  <c r="J464" i="7" s="1"/>
  <c r="K465" i="7" s="1"/>
  <c r="K287" i="7"/>
  <c r="K242" i="7"/>
  <c r="K232" i="7" s="1"/>
  <c r="K177" i="7"/>
  <c r="K161" i="7" s="1"/>
  <c r="K1528" i="7"/>
  <c r="J1535" i="7" s="1"/>
  <c r="K565" i="7"/>
  <c r="K782" i="7"/>
  <c r="K1258" i="7"/>
  <c r="K1247" i="7" s="1"/>
  <c r="K1237" i="7"/>
  <c r="K1231" i="7" s="1"/>
  <c r="K1195" i="7"/>
  <c r="K889" i="7"/>
  <c r="K648" i="7"/>
  <c r="K365" i="7"/>
  <c r="K303" i="7"/>
  <c r="J313" i="7" s="1"/>
  <c r="K1066" i="7"/>
  <c r="J1078" i="7" s="1"/>
  <c r="K1079" i="7" s="1"/>
  <c r="K691" i="7"/>
  <c r="K406" i="7"/>
  <c r="K952" i="7"/>
  <c r="K493" i="7"/>
  <c r="K449" i="7"/>
  <c r="K1520" i="7"/>
  <c r="K382" i="7"/>
  <c r="K1387" i="7"/>
  <c r="K1341" i="7"/>
  <c r="K1335" i="7" s="1"/>
  <c r="K1211" i="7"/>
  <c r="K1189" i="7"/>
  <c r="K1183" i="7" s="1"/>
  <c r="K297" i="7"/>
  <c r="K291" i="7" s="1"/>
  <c r="K1318" i="7" l="1"/>
  <c r="K1319" i="7" s="1"/>
  <c r="K1305" i="7" s="1"/>
  <c r="K466" i="7"/>
  <c r="K467" i="7"/>
  <c r="K453" i="7" s="1"/>
  <c r="K1080" i="7"/>
  <c r="K1081" i="7"/>
  <c r="K1061" i="7" s="1"/>
  <c r="K732" i="7"/>
  <c r="K733" i="7"/>
  <c r="K721" i="7" s="1"/>
  <c r="K995" i="7"/>
  <c r="K996" i="7"/>
  <c r="K984" i="7" s="1"/>
  <c r="K1302" i="7"/>
  <c r="K1303" i="7"/>
  <c r="K1288" i="7" s="1"/>
  <c r="K1811" i="7"/>
  <c r="K1812" i="7"/>
  <c r="K1795" i="7" s="1"/>
  <c r="K1180" i="7"/>
  <c r="K1181" i="7" s="1"/>
  <c r="K1163" i="7" s="1"/>
  <c r="K1141" i="7"/>
  <c r="K1142" i="7" s="1"/>
  <c r="K1122" i="7" s="1"/>
  <c r="K666" i="7"/>
  <c r="K667" i="7"/>
  <c r="K652" i="7" s="1"/>
  <c r="K649" i="7"/>
  <c r="K650" i="7"/>
  <c r="K638" i="7" s="1"/>
  <c r="K194" i="7"/>
  <c r="K195" i="7"/>
  <c r="K179" i="7" s="1"/>
  <c r="K353" i="7"/>
  <c r="K354" i="7" s="1"/>
  <c r="K337" i="7" s="1"/>
  <c r="K908" i="7"/>
  <c r="K909" i="7"/>
  <c r="K893" i="7" s="1"/>
  <c r="K890" i="7"/>
  <c r="K891" i="7"/>
  <c r="K874" i="7" s="1"/>
  <c r="K1244" i="7"/>
  <c r="K1245" i="7" s="1"/>
  <c r="K1239" i="7" s="1"/>
  <c r="K1332" i="7"/>
  <c r="K1333" i="7" s="1"/>
  <c r="K1321" i="7" s="1"/>
  <c r="K783" i="7"/>
  <c r="K784" i="7"/>
  <c r="K767" i="7" s="1"/>
  <c r="K383" i="7"/>
  <c r="K384" i="7"/>
  <c r="K369" i="7" s="1"/>
  <c r="K272" i="7"/>
  <c r="K273" i="7"/>
  <c r="K259" i="7" s="1"/>
  <c r="K421" i="7"/>
  <c r="K422" i="7"/>
  <c r="K410" i="7" s="1"/>
  <c r="K1612" i="7"/>
  <c r="K1613" i="7"/>
  <c r="K1594" i="7" s="1"/>
  <c r="K480" i="7"/>
  <c r="K481" i="7"/>
  <c r="K469" i="7" s="1"/>
  <c r="K315" i="7"/>
  <c r="K316" i="7" s="1"/>
  <c r="K299" i="7" s="1"/>
  <c r="K1196" i="7"/>
  <c r="K1197" i="7" s="1"/>
  <c r="K1191" i="7" s="1"/>
  <c r="K508" i="7"/>
  <c r="K509" i="7"/>
  <c r="K497" i="7" s="1"/>
  <c r="K967" i="7"/>
  <c r="K968" i="7"/>
  <c r="K956" i="7" s="1"/>
  <c r="K1356" i="7"/>
  <c r="K1357" i="7" s="1"/>
  <c r="K1343" i="7" s="1"/>
  <c r="K494" i="7"/>
  <c r="K495" i="7"/>
  <c r="K483" i="7" s="1"/>
  <c r="K1554" i="7"/>
  <c r="K1555" i="7"/>
  <c r="K1540" i="7" s="1"/>
  <c r="K1448" i="7"/>
  <c r="K1449" i="7"/>
  <c r="K1436" i="7" s="1"/>
  <c r="K1042" i="7"/>
  <c r="K1043" i="7" s="1"/>
  <c r="K1029" i="7" s="1"/>
  <c r="K366" i="7"/>
  <c r="K367" i="7" s="1"/>
  <c r="K356" i="7" s="1"/>
  <c r="K1719" i="7"/>
  <c r="K1720" i="7"/>
  <c r="K1705" i="7" s="1"/>
  <c r="K566" i="7"/>
  <c r="K567" i="7" s="1"/>
  <c r="K553" i="7" s="1"/>
  <c r="K395" i="7"/>
  <c r="K396" i="7" s="1"/>
  <c r="K386" i="7" s="1"/>
  <c r="K1160" i="7"/>
  <c r="K1161" i="7"/>
  <c r="K1144" i="7" s="1"/>
  <c r="K158" i="7"/>
  <c r="K159" i="7"/>
  <c r="K142" i="7" s="1"/>
  <c r="K1521" i="7"/>
  <c r="K1522" i="7"/>
  <c r="K1510" i="7" s="1"/>
  <c r="K288" i="7"/>
  <c r="K289" i="7" s="1"/>
  <c r="K283" i="7" s="1"/>
  <c r="K635" i="7"/>
  <c r="K636" i="7" s="1"/>
  <c r="K622" i="7" s="1"/>
  <c r="K1702" i="7"/>
  <c r="K1703" i="7"/>
  <c r="K1688" i="7" s="1"/>
  <c r="K1388" i="7"/>
  <c r="K1389" i="7" s="1"/>
  <c r="K1383" i="7" s="1"/>
  <c r="K802" i="7"/>
  <c r="K803" i="7" s="1"/>
  <c r="K786" i="7" s="1"/>
  <c r="K450" i="7"/>
  <c r="K451" i="7"/>
  <c r="K438" i="7" s="1"/>
  <c r="K953" i="7"/>
  <c r="K954" i="7"/>
  <c r="K942" i="7" s="1"/>
  <c r="K407" i="7"/>
  <c r="K408" i="7"/>
  <c r="K398" i="7" s="1"/>
  <c r="K852" i="7"/>
  <c r="K853" i="7"/>
  <c r="K839" i="7" s="1"/>
  <c r="K920" i="7"/>
  <c r="K921" i="7" s="1"/>
  <c r="K911" i="7" s="1"/>
  <c r="K1404" i="7"/>
  <c r="K1405" i="7" s="1"/>
  <c r="K1391" i="7" s="1"/>
  <c r="K1012" i="7"/>
  <c r="K1013" i="7" s="1"/>
  <c r="K998" i="7" s="1"/>
  <c r="K1212" i="7"/>
  <c r="K1213" i="7"/>
  <c r="K1207" i="7" s="1"/>
  <c r="K1537" i="7"/>
  <c r="K1538" i="7" s="1"/>
  <c r="K1524" i="7" s="1"/>
  <c r="K749" i="7"/>
  <c r="K750" i="7"/>
  <c r="K735" i="7" s="1"/>
  <c r="K1271" i="7"/>
  <c r="K1272" i="7" s="1"/>
  <c r="K1260" i="7" s="1"/>
  <c r="K692" i="7"/>
  <c r="K693" i="7" s="1"/>
  <c r="K682" i="7" s="1"/>
  <c r="K939" i="7"/>
  <c r="K940" i="7" s="1"/>
  <c r="K923" i="7" s="1"/>
  <c r="K550" i="7"/>
  <c r="K551" i="7" s="1"/>
  <c r="K537" i="7" s="1"/>
</calcChain>
</file>

<file path=xl/sharedStrings.xml><?xml version="1.0" encoding="utf-8"?>
<sst xmlns="http://schemas.openxmlformats.org/spreadsheetml/2006/main" count="8295" uniqueCount="1372">
  <si>
    <t>FASE 2 CEMENTIRI CALDES D'ESTRAC</t>
  </si>
  <si>
    <t>PRESSUPOST</t>
  </si>
  <si>
    <t>Preu</t>
  </si>
  <si>
    <t>Amidament</t>
  </si>
  <si>
    <t>Import</t>
  </si>
  <si>
    <t>Obra</t>
  </si>
  <si>
    <t>01</t>
  </si>
  <si>
    <t>PressupostCementiri Caldes d'Estrac</t>
  </si>
  <si>
    <t>Fase</t>
  </si>
  <si>
    <t>F1</t>
  </si>
  <si>
    <t>FASE 1 URBANITZACIÓ MIRADOR</t>
  </si>
  <si>
    <t>Capítol</t>
  </si>
  <si>
    <t>ENDERROCS I TREBALLS PREVIS</t>
  </si>
  <si>
    <t>01.F1.01</t>
  </si>
  <si>
    <t>E2211022</t>
  </si>
  <si>
    <t>m2</t>
  </si>
  <si>
    <t>Neteja i esbrossada del terreny, amb mitjans mecànics i càrrega mecànica sobre camió</t>
  </si>
  <si>
    <t>K1RA16A7</t>
  </si>
  <si>
    <t>Esbrossada de plantes i herbes en interiors/exteriors, amb mitjans manuals, per a una alçària de brossa &lt;= 150 cm i càrrega sobre camió o contenidor</t>
  </si>
  <si>
    <t>K214CR11</t>
  </si>
  <si>
    <t>m3</t>
  </si>
  <si>
    <t>Enderroc de mur de formigó armat amb martell trencador montat sobre retroexcavadora i càrrega manual i mecànica de runa sobre camió o contenidor.</t>
  </si>
  <si>
    <t>K2192311</t>
  </si>
  <si>
    <t>Enderroc de solera de formigó en massa, amb compressor i càrrega manual i mecànica de runa sobre camió o contenidor</t>
  </si>
  <si>
    <t>K21BURZ1</t>
  </si>
  <si>
    <t>m</t>
  </si>
  <si>
    <t>Desmuntatge de barana de fusta, amb mitjans manuals, aplec de material per a la seva reutilització i càrrega de runa sobre camió o contenidor</t>
  </si>
  <si>
    <t>F21H164Z</t>
  </si>
  <si>
    <t>u</t>
  </si>
  <si>
    <t>Desmuntatge de columna exterior de formigó, accessoris i elements de subjecció, de fins a 6 m d'alçària, com a màxim, enderroc de fonament de formigó a mà i amb compressor, aplec per a posterior aprofitament i càrrega manual de runa sobre camió o contenidor</t>
  </si>
  <si>
    <t>F2168731</t>
  </si>
  <si>
    <t>Enderroc de paret de maó calat de 15 cm de gruix, amb retroexcavadora mitjana i càrrega mecànica i manual de runes sobre camió</t>
  </si>
  <si>
    <t>F21Q112Z</t>
  </si>
  <si>
    <t>Trasllat de banc de fusta convencional de fins a 2,5 m de llargària, enderroc de daus de formigó, i càrrega manual i mecànica de l'equipament i la runa sobre camió o contenidor</t>
  </si>
  <si>
    <t>K2R64239</t>
  </si>
  <si>
    <t>Càrrega amb mitjans mecànics i transport de residus inerts o no especials a instal·lació autoritzada de gestió de residus, amb camió per a transport de 7 t, amb un recorregut de més de 10 i fins a 15 km</t>
  </si>
  <si>
    <t>K2RA73G1</t>
  </si>
  <si>
    <t>Disposició controlada en dipòsit autoritzat inclòs el cànon sobre la deposició controlada dels residus de la construcció, segons la LLEI 8/2008, de residus barrejats inerts amb una densitat 1,0 t/m3, procedents de construcció o demolició, amb codi 17 01 07 segons la Llista Europea de Residus</t>
  </si>
  <si>
    <t>F21R12A5</t>
  </si>
  <si>
    <t>Tala controlada amb cistella mecànica d'arbust i/o arbre &lt; 6 m d'alçària, deixant la soca a la vista, aplec de la brossa generada i càrrega sobre camió grua amb pinça, i transport de la mateixa a planta de compostatge (no més lluny de 20 km)</t>
  </si>
  <si>
    <t>TOTAL</t>
  </si>
  <si>
    <t>02</t>
  </si>
  <si>
    <t>MOVIMENT DE TERRES</t>
  </si>
  <si>
    <t>01.F1.02</t>
  </si>
  <si>
    <t>E2251772</t>
  </si>
  <si>
    <t>Terraplenat i piconatge mecànics amb terres adequades, amb màquina petita, en tongades de fins a 25 cm, amb una compactació del 95% del PN</t>
  </si>
  <si>
    <t>E2212872</t>
  </si>
  <si>
    <t>Excavació per a rebaix en terreny no classificat, amb martell trencador muntat sobre retroexcavadora petita i càrrega mecànica sobre camió</t>
  </si>
  <si>
    <t>E2412020</t>
  </si>
  <si>
    <t>Transport de terres no contaminades per a reutilitzar dins de l'obra, amb dúmper per a transports de gasoil i temps d'espera per a la càrrega amb mitjans mecànics</t>
  </si>
  <si>
    <t>E2R35037</t>
  </si>
  <si>
    <t>Transport de terres contaminades a instal·lació autoritzada de gestió de residus, amb camió de 7 t i temps d'espera per a la càrrega amb mitjans mecànics, amb un recorregut de més de 5 i fins a 10 km</t>
  </si>
  <si>
    <t>E2RA7L00</t>
  </si>
  <si>
    <t>Deposició controlada a dipòsit autoritzat, amb cànon sobre la deposició controlada dels residus de la construcció no inclòs, de residus de terra inerts, procedents d'excavació, amb codi 170504 segons la Llista Europea de Residus (ORDEN MAM/304/2002)</t>
  </si>
  <si>
    <t>03</t>
  </si>
  <si>
    <t>FONAMENT I ELEMENTS ESTRUCTURAL</t>
  </si>
  <si>
    <t>Sotscapítol</t>
  </si>
  <si>
    <t>CONTENCIONS</t>
  </si>
  <si>
    <t>01.F1.03.02</t>
  </si>
  <si>
    <t>P4520-JFY8</t>
  </si>
  <si>
    <t>Formigonament per a mur, amb formigó per armar HA - 25 / B / 20 / XC2 amb una quantitat de ciment de 275 kg/m3 i relació aigua ciment =&lt; 0.6, abocat amb cubilot</t>
  </si>
  <si>
    <t>E32B300Q</t>
  </si>
  <si>
    <t>kg</t>
  </si>
  <si>
    <t>Armadura per a murs de contenció AP500 S, d'una alçària màxima de 6 m d'acer en barres corrugades B500S de límit elàstic &gt;= 500 N/mm2</t>
  </si>
  <si>
    <t>E32DCA06</t>
  </si>
  <si>
    <t>Muntatge i desmuntatge d'una cara d'encofrat amb tauló de fusta, per a murs de contenció de base rectilínia encofrats a dues cares, d'una alçària &lt;= 6 m</t>
  </si>
  <si>
    <t>05</t>
  </si>
  <si>
    <t>INSTAL·LACIONS</t>
  </si>
  <si>
    <t>SANEJAMENT</t>
  </si>
  <si>
    <t>01.F1.05.01</t>
  </si>
  <si>
    <t>FD7JG186</t>
  </si>
  <si>
    <t>Claveguera amb tub de paret estructurada, amb paret interna llisa i externa corrugada, de polietilè HDPE, tipus B, àrea aplicació U, de diàmetre nominal exterior 250 mm, de rigidesa anular SN 8 kN/m2, segons la norma UNE-EN 13476-3, unió de maniguets, amb grau de dificultat mitja i col·locat al fons de la rasa</t>
  </si>
  <si>
    <t>FD7JC186</t>
  </si>
  <si>
    <t>Claveguera amb tub de paret estructurada, amb paret interna llisa i externa corrugada, de polietilè HDPE, tipus B, àrea aplicació U, de diàmetre nominal exterior 160 mm, de rigidesa anular SN 8 kN/m2, segons la norma UNE-EN 13476-3, unió de maniguets, amb grau de dificultat mitja i col·locat al fons de la rasa</t>
  </si>
  <si>
    <t>ED358565</t>
  </si>
  <si>
    <t>Pericó de pas i tapa registrable, de 60x60x60 cm de mides interiors, amb paret de 15 cm de gruix de maó massís de 290x140x50 mm, arrebossada i lliscada per dins amb morter 1:2:10, sobre solera de formigó en massa de 10 cm i amb tapa prefabricada de formigó armat</t>
  </si>
  <si>
    <t>FD5J5248</t>
  </si>
  <si>
    <t>Caixa per a embornal de 70x30x85 cm, amb parets de 14 cm de gruix de maó calat, arrebossada i lliscada per dins amb morter ciment 1:6 sobre solera de 10 cm de formigó en massa HM - 20 / B / 20 / X0 amb una quantitat de ciment de 200 kg/m3 i relació aigua ciment =&lt; 0.6</t>
  </si>
  <si>
    <t>PPAUZ001</t>
  </si>
  <si>
    <t>Connexió a xarxa de sanejament a imbornal existent en via pública, inclou execució d'obertura de rasa en vorera fins a la connexió i posterior reposició del paviment a la situació original.</t>
  </si>
  <si>
    <t>E2255J70</t>
  </si>
  <si>
    <t>Reblert de rasa o pou amb graves per a drenatge de pedra calcària, en tongades de 25 cm com a màxim</t>
  </si>
  <si>
    <t>F2285LR0</t>
  </si>
  <si>
    <t>Rebliment i piconatge de rasa d'amplària fins a 0,6 m, amb granulats de material reciclat de formigons de 20 a 40 mm, per a drenatge, en tongades de gruix de més de 25 i fins a 50 cm, utilitzant picó vibrant de combustible</t>
  </si>
  <si>
    <t>FD5A1205</t>
  </si>
  <si>
    <t>Drenatge amb tub ranurat de PVC de diàmetre 110 mm i reblert amb material filtrant, fins a 50 cm per damunt del dren, de grava de pedrera, per a drens</t>
  </si>
  <si>
    <t>E7B451D0</t>
  </si>
  <si>
    <t>Geotèxtil format per feltre de polièster no teixit lligat mecànicament de 140 a 190 g/m2, col·locat sense adherir</t>
  </si>
  <si>
    <t>F222942Z</t>
  </si>
  <si>
    <t>Excavació de rasa per a pas de sanejament de fins a 2m d'amplària i fondària, reblert i compactació en tongades de fins a 25 cm
amb reblert de sorra fins a cobrir el conducte i la resta terres seleccionades de la pròpia excavació, sense pedres, amb mitjans
 manuals i mecànics, utilitzant picó vibrant, amb compactació del 98 % pm i càrrega sobre camió. Inclou la formació de rasa en talús, així com la part proporcional de la formació de plataformes de treball necessaries per a la seva execució.</t>
  </si>
  <si>
    <t>06</t>
  </si>
  <si>
    <t>ACABATS</t>
  </si>
  <si>
    <t>PAVIMENTS</t>
  </si>
  <si>
    <t>01.F1.06.01</t>
  </si>
  <si>
    <t>F227T0XF</t>
  </si>
  <si>
    <t>Repàs i piconatge de terreny natural amb compactació del 95% PM, per formalització d'esplanda ( profunditat 1m de sòl adequat).</t>
  </si>
  <si>
    <t>F7B451B0</t>
  </si>
  <si>
    <t>Geotèxtil format per feltre de polièster no teixit lligat mecànicament de 110 a 130 g/m2, col·locat sense adherir</t>
  </si>
  <si>
    <t>E921R01L</t>
  </si>
  <si>
    <t>Subbase de tot-u artificial procedent de granulats reciclats de formigó, amb estesa i piconatge del material al 100% del PM</t>
  </si>
  <si>
    <t>F92FI4RY</t>
  </si>
  <si>
    <t>Subbase de formigó en massa HM - 20 / B / 20 / X0 amb una quantitat de ciment de 200 kg/m3 i relació aigua ciment =&lt; 0.6, abocat des de camió amb estesa i vibrat manual, amb acabat reglejat</t>
  </si>
  <si>
    <t>F9A1GLZ9</t>
  </si>
  <si>
    <t>Paviment contínu natural, tipus ARIPAQ o equivalent, compost per àrid de granolumetria 0-5 mm, impermeabilitzat i estabilitzat, amb lligant incolor basat en calcí de vidre i reactius bàsics amb grandària de 20 micres en el percentil 50, amb patent europea, de 8 cm de gruix, estès, anivellat i compactat al 95% PM, totalment acabat i assajat per l'organisme oficial competent.</t>
  </si>
  <si>
    <t>F9F5GL01</t>
  </si>
  <si>
    <t>Paviment de llosa de pedra artificial de format 60x40x10 cm, tipus VULCANO, acabat TOP COMPLET de Breinco o equivalent, color CENIZA, col·locat manualment o amb maquinària manual Iejuntat amb sorra fina rentada 2/3 mm. Inclou tots els materials i treballs auxiliars necessaris per a deixar la partida d'obra totalment enllestida. Tot segons especificacions de projecte.</t>
  </si>
  <si>
    <t>F9F5GL02</t>
  </si>
  <si>
    <t>Paviment de llosa de pedra artificial de format 40x20x10 cm, tipus VULCANO, acabat TOP COMPLET de Breinco o equivalent, color CENIZA, col·locat manualment o amb maquinària manual Iejuntat amb sorra fina rentada 2/3 mm. Inclou tots els materials i treballs auxiliars necessaris per a deixar la partida d'obra totalment enllestida. Tot segons especificacions de projecte.</t>
  </si>
  <si>
    <t>F96AUL01</t>
  </si>
  <si>
    <t>Vorada de xapa d'acer galvanitzat de 8 mm de gruix i 200 mm d'alçària, inclòs elements metàl·lics d'ancoratge soldats a la xapa cada 40 cm i col·locada sobre base de formigo no estructural de 15 N/mm2 de resitència mínima a compressió</t>
  </si>
  <si>
    <t>F97546EF</t>
  </si>
  <si>
    <t xml:space="preserve">
Paviment de peces prefabricades de formigó de 20x30x10 cm de gruix de la casa BREINCO o equivalent, cimentada sobre base de formigó de 20x30</t>
  </si>
  <si>
    <t>F9A1201L</t>
  </si>
  <si>
    <t>Paviment de sauló, amb estesa i piconatge del material al 100 % del PM</t>
  </si>
  <si>
    <t>M9R6U0VP</t>
  </si>
  <si>
    <t xml:space="preserve">Reparació i/o substitució de vorada existent en parterres, inclou l'aportació del 50% del material </t>
  </si>
  <si>
    <t>F9754C14</t>
  </si>
  <si>
    <t>Llosa prefabricada de pedra artificial tipus SUPERSTEP de BREINCO o equivalent, de 120x40x15 cm, cimentada sobre llit de formigó de 10 cm de gruix, col·locació segons detalls de projecte</t>
  </si>
  <si>
    <t>REVESTIMENTS</t>
  </si>
  <si>
    <t>01.F1.06.02</t>
  </si>
  <si>
    <t>K81116CZ</t>
  </si>
  <si>
    <t>Preparació de superficie, sanejat de mur existent de carreus i posterior arrebossat esquerdejat sobre parament vertical exterior, a més de 3,00 m d'alçària, amb morter de calç i aplicant hidrofugant tipus antipluviol W a base de siloxants de mapei o equivalent. Inclou qualsevol treball, equipament auxiliar (cistella) i/o material per a deixar el conjunt de la partida totalment enllestida.</t>
  </si>
  <si>
    <t>K8J6U010</t>
  </si>
  <si>
    <t>Coronament de mur de pedra de 60 cm de gruix, amb morter mixt de calç i ciment blanc, de 3 cm de gruix promig, acabat lliscat i amb formació de pendents, inclosa la neteja prèvia d'herbes i pedres soltes i escopidor amb minvell fixat a ninxols nous, format per planxa d'alumini de 30cm de desenvolupament i 2 plecs. Inclou qualsevol treball i/o material auxiliar necessari per a deixar el conjunt de la partida totalment enllestida.</t>
  </si>
  <si>
    <t>07</t>
  </si>
  <si>
    <t>JARDINERIA</t>
  </si>
  <si>
    <t>01.F1.07</t>
  </si>
  <si>
    <t>FR3P2211</t>
  </si>
  <si>
    <t>Terra vegetal de jardineria de categoria mitja, amb una conductivitat elèctrica menor d'1,2 dS/m, segons NTJ 07A, subministrada a granel i escampada amb retroexcavadora mitjana</t>
  </si>
  <si>
    <t>F991UA80</t>
  </si>
  <si>
    <t>Escocell circular d'acer galvanitzat, de 120 cm de diàmetre, 20 cm d'alçària i de 10 mm de gruix, col·locat sobre base i anellat de formigó d'ús no estructural HNE-15/P/40</t>
  </si>
  <si>
    <t>FQBA1210</t>
  </si>
  <si>
    <t>Protecció d'arbres, de 31 cm de diàmetre i 127 cm d'alçària, d'acer galvanitzat amb dues peces de planxa desplegada de 42x13x2x1,5 mm, amb bastiment, platines i quatre cargols</t>
  </si>
  <si>
    <t>FRE612A0</t>
  </si>
  <si>
    <t>Poda d'arbre planifoli o conífera de 6 a 10 m d'alçària, amb cistella mecànica, aplec de la brossa generada i càrrega sobre camió grua amb pinça, i transport de la mateixa a planta de compostatge (no més lluny de 20 km)</t>
  </si>
  <si>
    <t>FRMABX03</t>
  </si>
  <si>
    <t>Manteniment integral de parterres d'arbustiva i herbàcies,sense manta antiherbes. Inclou l'adobat natural, els tractaments fitosanitaris, l'esporga, tall i retirada de flors i fulles mortes, reposició de baixes de les mateixes espècies proposades en projecte. També inclou revisió, reprogramació i ajust de sistema de reg.</t>
  </si>
  <si>
    <t>FR7112C4</t>
  </si>
  <si>
    <t>Sembra de barreja de llavors per a gespa de barreja de llavors de llgumioses i gramínies similar a l'existent, tipus Standard C4 segons NTJ 07N, amb mitjans manuals, en un pendent &lt; 30 %, superfície &lt; 500 m2, incloent aportació de terra vegetal i preparació per a la plantació i posterior cobertura de la llavor amb sorra de riu rentada i el corronat posterior, i la primera sega. Inclou qualsevol treball i/o material auxiliar necessari per a deixar el conjunt de la partida totalment enllestida.</t>
  </si>
  <si>
    <t>FR41123A</t>
  </si>
  <si>
    <t>Subministrament d'Acacia dealbata de perímetre de 16 a 18 cm, en contenidor de 35 l</t>
  </si>
  <si>
    <t>FR612455</t>
  </si>
  <si>
    <t>Plantació d'arbre planifoli amb pa de terra o contenidor, de 25 a 35 cm de perímetre de tronc a 1 m d'alçària (a partir del coll de l'arrel), excavació de clot de plantació de 100x100x80 cm amb mitjans mecànics, en un pendent inferior al 25 %, reblert del clot amb substitució parcial del 60% de terra de l'excavació per sorra rentada, primer reg i càrrega de les terres sobrants a camió</t>
  </si>
  <si>
    <t>FR49M4A1</t>
  </si>
  <si>
    <t>Subministrament d'Aptenia cordifolia en test 11 cm</t>
  </si>
  <si>
    <t>FR6B2252</t>
  </si>
  <si>
    <t>Plantació dispersa de planta de petit port en alvèol forestal en obres d'urbanització, en terreny no preparat, en un pendent inferior al 35 %, i amb primer reg inclòs</t>
  </si>
  <si>
    <t>FR6P159A</t>
  </si>
  <si>
    <t>Trasplantament a viver d'arbre planifoli de 35 a 50 cm de perímetre de tronc, amb un recorregut de més de 15 i fins a 20 km, inclou repicat amb retroexcavadora i mitjans manuals, formació de pa de terra amb mitjans manuals, excavació de clot de plantació de 180x180x80 cm amb retroexcavadora, plantació amb camió grua en el nou lloc d'ubicació, reblert del clot amb 50% de sorra, 25% de terra de l'excavació i 25% de compost, primer reg i càrrega de les terres sobrants a camió.No inclou les feines de preparació</t>
  </si>
  <si>
    <t>FR61234A</t>
  </si>
  <si>
    <t>Plantació d'arbre planifoli amb pa de terra o contenidor, de 18 a 25 cm de perímetre de tronc a 1 m d'alçària (a partir del coll de l'arrel), excavació de clot de plantació de 100x100x60 cm amb mitjans mecànics, en un pendent inferior al 25 %, reblert del clot amb substitució total de terra de l'excavació per terra de jardineria, primer reg i càrrega de les terres sobrants a camió</t>
  </si>
  <si>
    <t>PR2G-MDCO</t>
  </si>
  <si>
    <t>Excavació de clot de plantació, de dimensions 1x1x0,7 m, amb mitjans mecànics</t>
  </si>
  <si>
    <t>08</t>
  </si>
  <si>
    <t>TANCAMENTS</t>
  </si>
  <si>
    <t>01.F1.08</t>
  </si>
  <si>
    <t>FB12ACCO</t>
  </si>
  <si>
    <t>Suministre i muntatge de barana d'acer corten formada per pletines de gruix 8 mm, de 200mm de desenvolupament amb cantos arrodonits. Tot segons detall de projecte executiu. Inclou qualsevol treball i/o material auxiliar necessari per a deixar el conjunt de la partida totalment enllestida.</t>
  </si>
  <si>
    <t>09</t>
  </si>
  <si>
    <t>MOBILIARI URBÀ</t>
  </si>
  <si>
    <t>01.F1.09</t>
  </si>
  <si>
    <t>FQ213112</t>
  </si>
  <si>
    <t>Paperera container de 45x55x100 cm</t>
  </si>
  <si>
    <t>FQ13M29Z</t>
  </si>
  <si>
    <t>Banc de formigó armat de color gris, decapat i hidrofugat amb perforacions, de 296 cm de llargària, sense respatller, col·locat fixat mecànicament, model levit 400 de Escofet o equivalent.</t>
  </si>
  <si>
    <t>FQ13MESC</t>
  </si>
  <si>
    <t>Suministre i col·locació d'element escultòric per a dipòsit de cendres, d'unes dimensions totals en planta de 1680x1285x954mm, amb subestructura de perfils tubulars d'acer galvanitzat en calent, revestit amb safates d'acer corten de 3mm de gruix, seguint especejament indicat en documentació gràfica del projecte executiu. Inclou mecanització de trapa i sistema de deposició de centres. Inclou la formació del pou de drenatge on es depositaran les cendres, així com la formació del forat per col·locar-lo, formació de base amb graves i reblert perimetral amb graves. Tot segons plànols de detall de projecte executiu. Inclou quasevol treball i/o material auxiliar necessari per a deixar el conjunt totalment enllestit.</t>
  </si>
  <si>
    <t>F2</t>
  </si>
  <si>
    <t>FASE 2.1 BLOC F</t>
  </si>
  <si>
    <t>01.F2.01</t>
  </si>
  <si>
    <t>C010022</t>
  </si>
  <si>
    <t>Enderroc de conjunt de nínxols existents, càrrega sobre camió, transport i cànon abocador controlat de runes. Inclou treballs manuals de tall de nínxols vells i mur exterior, protecció de zones comunes i de pas. Seguint el procediment descrit a la documentació gràfica del projecte executiu., incloent l'apuntalament i talls amb disc. Inclou transport interior mitjançant dumper i/o camió de petit tonatge, segons les condicions del solar. Inclou muntatge i desmuntatge d'estintolament de mur existent, mitjançant apuntalament en tres nivells diferents arriostrat amb creus de Sant Andreu, fetes amb taulons i formada per solera provisional i tauló d'estrebada en talús, puntals i sotapont superior tornapuntat en les tres diagonals, elaborada en obra. Inclou p.p. de carrega, transport i cànon abocador per als residus procedents de l'enderroc, així com qualsevol treball i/o material auxiliar necessari per a deixar el conjunt de la partida totalment enllestida.</t>
  </si>
  <si>
    <t>01.F2.02</t>
  </si>
  <si>
    <t>E2221872</t>
  </si>
  <si>
    <t>Excavació de rases i pous per a fonamentació, en terreny d'acord amb assaig geotècnic, amb martell trencador muntat sobre retroexcavadora i càrrega mecànica sobre camió</t>
  </si>
  <si>
    <t>FONAMENTACIÓ</t>
  </si>
  <si>
    <t>01.F2.03.01</t>
  </si>
  <si>
    <t>E3Z112Q1</t>
  </si>
  <si>
    <t xml:space="preserve">Capa de neteja i anivellament de 10 cm de gruix de formigó HM-20/P/40/I, de consistència plàstica i grandària màxima del granulat 40 mm, abocat des de camió i/o amb cubilot i ajuda de grua. </t>
  </si>
  <si>
    <t>P312-ID85</t>
  </si>
  <si>
    <t>Formigonament de rases i pous, amb formigó en massa HM - 25 / B / 20 / amb una quantitat de ciment de 275 kg/m3 i relació aigua ciment =&lt; 0.6, abocat des de camió</t>
  </si>
  <si>
    <t>P312-I69Y</t>
  </si>
  <si>
    <t>Formigonament de rases i pous, amb formigó per armar HA - 25 / B / 20 / XC2 amb una quantitat de ciment de 275 kg/m3 i relació aigua ciment =&lt; 0.6, abocat des de camió</t>
  </si>
  <si>
    <t>E31B3000</t>
  </si>
  <si>
    <t>Armadura de rases i pous AP500 S d'acer en barres corrugades B500S de límit elàstic &gt;= 500 N/mm2</t>
  </si>
  <si>
    <t>E31DZ100</t>
  </si>
  <si>
    <t>Encofrat amb tauler de fusta per a rases i pous de fonaments. Inclou p.p. de poliestiré expandit de 2cm de gruix en trams necessaris per a delimitar l'element i formació de junts.</t>
  </si>
  <si>
    <t>E3C5IN5Z</t>
  </si>
  <si>
    <t>Formigonat de llosa de fonamentació amb formigó per armar HA - 25 / B / 20 / XC2 amb una quantitat de ciment de 275 kg/m3 i relació aigua ciment =&lt; 0.6, abocat amb cubilot. Inclou p.p. de formació de pendent per a desguas de lixiviats.</t>
  </si>
  <si>
    <t>E3CB3000</t>
  </si>
  <si>
    <t>Armadura de lloses de fonaments AP500 S d'acer en barres corrugades B500S de límit elàstic &gt;= 500 N/mm2</t>
  </si>
  <si>
    <t>E3CDC120</t>
  </si>
  <si>
    <t>Encofrat amb taulons de fusta de lloses de fonaments, per a deixar el formigó vist, amb una pendent del paviment superior a 30cm.</t>
  </si>
  <si>
    <t>NINXOLS IN SITU</t>
  </si>
  <si>
    <t>01.F2.03.05</t>
  </si>
  <si>
    <t>E45CCC21</t>
  </si>
  <si>
    <t>Ut</t>
  </si>
  <si>
    <t>Fabricació in situ, sistema ORSYSTEM o equivalent, segons plànol de detall, de nínxol de formigó armat de 0,90x 0,75x 2,6 m. Inclou pp d'armadures, formigó HA-25/B/20/XC2, de consistència tova i grandària màxima de l'àrid 20 mm, Mà d'obra especialitzada, junta de dilatació, ventilació, desguàs de nínxols incloent filtre de carbon actiu, inclosa sosa cáustica i tubs de PVC, materials necessaris per a la seva correcta posada en obra i funcionament, Tot acabat segons projecte i/o instruccions de la D.F. Inclou p.p. de formació de junt de dilatació segons plànols projecte executiu, doblat de paret en junt i separació amb planxa de poliestirè expandit de 2cm de gruix.</t>
  </si>
  <si>
    <t>K4ZWMB01</t>
  </si>
  <si>
    <t xml:space="preserve">Ancoratge amb tac químic HIT-HY 200-A V3 tipus amb varilla roscada  d'acer inoxidable AISI304 AM A4 -70 de metrica M10  i longitud d'anclatge 400mm de desenvolupament plegat com  element d'ancoratge, de mur de mampostería a formigo ninxols </t>
  </si>
  <si>
    <t>01.F2.05.01</t>
  </si>
  <si>
    <t>F2229422</t>
  </si>
  <si>
    <t xml:space="preserve">Excavació de rasa per a pas de sanejament de fins a 2m d'amplària i fondària, reblert i compactació en tongades de fins a 25 cm
amb reblert de sorra fins a cobrir el conducte i la resta terres seleccionades de la pròpia excavació, sense pedres, amb mitjans
manuals i mecànics, utilitzant picó vibrant, amb compactació del 98 % pm i càrrega sobre camió </t>
  </si>
  <si>
    <t>C0010114</t>
  </si>
  <si>
    <t>U</t>
  </si>
  <si>
    <t>Depressor estàtic per a ventilació interior dels nínxols incloses tubs i remats superiors.  Inclou filtre de carbó activat tipus orsystem o equivalent.</t>
  </si>
  <si>
    <t>C0010115</t>
  </si>
  <si>
    <t>Ml</t>
  </si>
  <si>
    <t>Caixa de drenatge per absorció de líquids a base de grava i sosa càustica de 15x15. Depressor estàtic per a ventilació interior dels nínxols incloses tubs i remats superiors. Inclou filtre de carbó activat tipus orsystem o equivalent.</t>
  </si>
  <si>
    <t>KD15B771</t>
  </si>
  <si>
    <t>Baixant de tub de PVC-U de paret massissa, àrea d'aplicació B segons norma UNE-EN 1329-1, de DN 110 mm, incloses les peces especials i col·locat per l'interior de les parets de formigo amb fixacions mecàniques en cas de ser necessaries.</t>
  </si>
  <si>
    <t>FD7JF186</t>
  </si>
  <si>
    <t>Claveguera amb tub de paret estructurada, amb paret interna llisa i externa corrugada, de polietilè HDPE, tipus B, àrea aplicació U, de diàmetre nominal exterior 125 mm, de rigidesa anular SN 8 kN/m2, segons la norma UNE-EN 13476-3, unió de maniguets, amb grau de dificultat mitja i col·locat al fons de la rasa</t>
  </si>
  <si>
    <t>FD7JJ186</t>
  </si>
  <si>
    <t>Claveguera amb tub de paret estructurada, amb paret interna llisa i externa corrugada, de polietilè HDPE, tipus B, àrea aplicació U, de diàmetre nominal exterior 315 mm, de rigidesa anular SN 8 kN/m2, segons la norma UNE-EN 13476-3, unió de maniguets, amb grau de dificultat mitja i col·locat al fons de la rasa</t>
  </si>
  <si>
    <t>01.F2.06.02</t>
  </si>
  <si>
    <t>E83CCR5U</t>
  </si>
  <si>
    <t>Pre-tapa de formigó per a tancament forat ninxol, 1 cm de gruix i de 90x75, col·locada.</t>
  </si>
  <si>
    <t>E83CCR9Z</t>
  </si>
  <si>
    <t>Subministrament i col·locació de tapa vertical exterior, amb peça de 100x82x2cm de marbre blanc eivissa, amb una cara polida i abrillantada, amb forats per a fixacions i aresta viva a les quatre vores, col·locada amb fixacions mecàniques i embellidor de inox de mètrica 6. Inclou qualsevol treball i/o material auxiliar necessaria per a deixar el conjunt de la partida totalment enllestida.</t>
  </si>
  <si>
    <t>E83CCR9X</t>
  </si>
  <si>
    <t>Subministrament i collocació de lleixa exterior, amb peça de 100x20x3cm de marbre blanc eivissa, nacional o d'importació, amb dues cares polides i abrillantades, amb forats i goteró, col·locada amb fixacions i morter de ciment segons empresa subministradora i DF.</t>
  </si>
  <si>
    <t>E83CCR90</t>
  </si>
  <si>
    <t>Aplacat de parament vertical exterior, amb pedra de marbre blanc ibiza amb una cara polida, de 20 mm de gruix amb forats per a fixacions i aresta viva a les quatre vores, col·locada amb  morter de ciment 1:6, elaborat a l'obra amb formigonera de 165 l i fixació mecànica, segons plànols d'especejament de projecte.</t>
  </si>
  <si>
    <t>E881121A</t>
  </si>
  <si>
    <t>Estucat d'estuc de morter de calç i sorra de marbre blanc, col·locat mitjançant estesa sobre parament arrebossat, acabat lliscat i esgrafiat a dues capes</t>
  </si>
  <si>
    <t>K898U005</t>
  </si>
  <si>
    <t>Pintat de parament vertical exterior, amb pintura mineral al silicat, amb una capa de fons i dues d'acabat</t>
  </si>
  <si>
    <t>COBERTA</t>
  </si>
  <si>
    <t>01.F2.06.03</t>
  </si>
  <si>
    <t>E5Z15N20</t>
  </si>
  <si>
    <t>Formació de pendents amb formigó cel·lular sense granulat, de densitat 300 kg/m3, de 10 cm de gruix mitjà</t>
  </si>
  <si>
    <t>E7216C93</t>
  </si>
  <si>
    <t>Impermeabilització coberta GA1 segons UNE 104402 d'una làmina de densitat superficial 6,6 KG/m2 d'ana llamina de betum modifica LMB (APP)50/6 ambuna armadura de FP de polièster de 160g /m2 adherid amb oxiasfalt OA 90/40 amb impimació amb llàmina geotèxtil de protecció.</t>
  </si>
  <si>
    <t>E7B11AB0</t>
  </si>
  <si>
    <t>Geotèxtil format per feltre de polipropilè teixit de 110 a 130 g/m2, col·locat sense adherir</t>
  </si>
  <si>
    <t>E5ZHBDJ4</t>
  </si>
  <si>
    <t>Suministrament de bonera plana de pvc tipus italprofili antirretorno o equivalent, de 125 mm de diàmetre, inclos connexió de la membrana impermeabilitzant a la bonera mitjançant soldadura química amb tetrahidrofurà. Inclou qualsevol treball i/o material auxiliar necessari per a deixar el conjunt de la partida totalment enllestida.</t>
  </si>
  <si>
    <t>E5113S9Z</t>
  </si>
  <si>
    <t>Acabat de terrat amb capa de protecció de grava de granulat reciclat de vidre reciclat color a escollir per la DF, amb granulometria de 4 a 8mm, amb un gruix mínim de 7 cm de gruix</t>
  </si>
  <si>
    <t>E7B21E0L</t>
  </si>
  <si>
    <t>Làmina separadora de polietilè de 100 µm i 96 g/m2, col·locada no adherida</t>
  </si>
  <si>
    <t>E8J98B59</t>
  </si>
  <si>
    <t>Cobremur de chapa metàlica plegada, color a definir per la DF d'acer lacat d'1,5mm de gruix, de 40cm d'amplada en paret i 24cm en ninxol, 3 plecs formant coronament colocat mecanicament del tipus G1 amb goteró de Hotpint o equivalent acabat pintat amb pintura de poliester acabat al forn inclou quansevol treball per deixar la partida totalment enllestida.</t>
  </si>
  <si>
    <t>REMATCOBER</t>
  </si>
  <si>
    <t>Remat de coberta igual a l'existent, consistent en dues peces de formigó prefabricat blanc i remat amb totxana remolinada i pintada blanca amb rasilla superior.</t>
  </si>
  <si>
    <t>F3</t>
  </si>
  <si>
    <t>FASE 2.2 BLOG G i H</t>
  </si>
  <si>
    <t>01.F3.01</t>
  </si>
  <si>
    <t>C010025</t>
  </si>
  <si>
    <t>Enderroc de conjunt de nínxols existents, càrrega sobre camió, transport i cànon abocador controlat de runes. Inclou treballs manuals de tall de nínxols vells amb capella cementiri, protecció de zones comunes i de pas. Inclou transport interior mitjançant dumper i/o camió de petit tonatge, segons les condicions del solar. Inclou p.p. de carrega, transport i cànon abocador per als residus procedents de l'enderroc, així com qualsevol treball i/o material auxiliar necessari per a deixar el conjunt de la partida totalment enllestida.</t>
  </si>
  <si>
    <t>01.F3.02</t>
  </si>
  <si>
    <t>01.F3.03.01</t>
  </si>
  <si>
    <t>E31DD100</t>
  </si>
  <si>
    <t>Encofrat amb tauler de fusta per a rases i pous de fonaments.</t>
  </si>
  <si>
    <t>01.F3.03.05</t>
  </si>
  <si>
    <t>01.F3.05.01</t>
  </si>
  <si>
    <t>KD7K3313</t>
  </si>
  <si>
    <t>Clavegueró amb tub de polipropilè de paret tricapa per a sanejament sense pressió, de DN 110 mm i de SN 8 (8 kN/m2) de rigidesa anular, sobre solera de formigó de 15 cm de gruix i llit de sorra de 15 cm de gruix, amb picó vibrant de combustible</t>
  </si>
  <si>
    <t>01.F3.06.02</t>
  </si>
  <si>
    <t>01.F3.06.03</t>
  </si>
  <si>
    <t>E8J98B60</t>
  </si>
  <si>
    <t>Cobremur de chapa metàlica plegada, color a definir per la DF d'acer lacat d'1,5mm de gruix, de 32cm de desenvolupament, 3 plecs formant coronament colocat mecanicament del tipus G1 amb goteró de Hotpint o equivalent acabat pintat amb pintura de poliester acabat al forn inclou quansevol treball per deixar la partida totalment enllestida.</t>
  </si>
  <si>
    <t>F4</t>
  </si>
  <si>
    <t>FASE 3 URBANITZACIÓ ACCÉS</t>
  </si>
  <si>
    <t>01.F4.01</t>
  </si>
  <si>
    <t>01.F4.05.01</t>
  </si>
  <si>
    <t>01.F4.06.01</t>
  </si>
  <si>
    <t>F9G264B1</t>
  </si>
  <si>
    <t>Paviment de formigó HA-30/B/20/XC2 de consistència tova, grandària màxima del granulat 20 mm, escampat amb transport interior manual, estesa i vibratge manual, remolinat manual afegint 2 kg/m2 de ciment portland</t>
  </si>
  <si>
    <t>01.F4.07</t>
  </si>
  <si>
    <t>01.F4.09</t>
  </si>
  <si>
    <t>F5</t>
  </si>
  <si>
    <t>FASE 4 INTERVENCIÓ NINXOLS EXISTENTS</t>
  </si>
  <si>
    <t>04</t>
  </si>
  <si>
    <t>COBERTES</t>
  </si>
  <si>
    <t>01.F5.04</t>
  </si>
  <si>
    <t>K721BCK5</t>
  </si>
  <si>
    <t>Membrana per a impermeabilització de cobertes GA-1 segons UNE 104402, d'una làmina, de densitat superficial 5,1 kg/m2 formada per làmina de betum modificat LBM (SBS)-50/G amb una armadura FP de feltre de polièster de 150 g/m2 i acabat de color estàndard, adherida en calent, prèvia imprimació</t>
  </si>
  <si>
    <t>GR</t>
  </si>
  <si>
    <t>GESTIÓ DE RESIDUS</t>
  </si>
  <si>
    <t>01.GR</t>
  </si>
  <si>
    <t>XPAUGR00</t>
  </si>
  <si>
    <t>PA</t>
  </si>
  <si>
    <t>Partida alçada a justificar corresponent a la gestió dels residus de construcció segons estudi de gestió de residus contemplat en projecte executiu</t>
  </si>
  <si>
    <t>Q1</t>
  </si>
  <si>
    <t>CONTROL DE QUALITAT</t>
  </si>
  <si>
    <t>01.Q1</t>
  </si>
  <si>
    <t>XPA00PCQ</t>
  </si>
  <si>
    <t>Partida alçada a justificar per al Control de Qualitat, en base al Pla de Control de Qualitat</t>
  </si>
  <si>
    <t>SS</t>
  </si>
  <si>
    <t>SEGURETAT I SALUT</t>
  </si>
  <si>
    <t>EQUIPS DE PROTECCIÒ INDIVIDUAL</t>
  </si>
  <si>
    <t>01.SS.01</t>
  </si>
  <si>
    <t>H1465376</t>
  </si>
  <si>
    <t>Parella de botes baixes de seguretat industrial per a soldador, resistents a la humitat, de pell rectificada adobada al crom, amb turmellera encoixinada, amb llengüeta de manxa de despreniment ràpid, puntera metàl·lica, sola antilliscant, falca amortidora d'impactes al taló i sense plantilla metàl·lica, homologades segons UNE-EN ISO 20344, UNE-EN ISO 20345, UNE-EN ISO 20346, UNE-EN ISO 20347</t>
  </si>
  <si>
    <t>H1411115</t>
  </si>
  <si>
    <t>Casc de seguretat per a ús normal, contra cops, de polietilè amb un pes màxim de 400 g, amb tires reflectants, homologat segons UNE-EN 812</t>
  </si>
  <si>
    <t>H1451110</t>
  </si>
  <si>
    <t>Parella de guants per a ús general, amb palmell, artells, ungles i dits índex i polze de pell, dors de la mà i maniguet de cotó, folre interior, i subjecció elàstica al canell</t>
  </si>
  <si>
    <t>H1426160</t>
  </si>
  <si>
    <t>Ulleres de seguretat per a protecció de riscs mecànics, amb muntura universal, amb visor de malla de reixeta metàl·lica, homologades segons UNE-EN 1731</t>
  </si>
  <si>
    <t>H1431101</t>
  </si>
  <si>
    <t>Protector auditiu de tap d'escuma, homologat segons UNE-EN 352-2, UNE-EN 458</t>
  </si>
  <si>
    <t>H1485800</t>
  </si>
  <si>
    <t>Armilla reflectant amb tires reflectants a la cintura, al pit i a l'esquena, homologada segons UNE-EN 471</t>
  </si>
  <si>
    <t>H1473203</t>
  </si>
  <si>
    <t>Cinturó de seguretat de subjecció, suspensió i anticaiguda, classes A, B i C, de polièster i ferramenta estampada, amb arnesos de subjecció per al tronc i per a les extremitats inferiors, homologat segons CE</t>
  </si>
  <si>
    <t>SISTEMES DE PROTECCIÓ COL·LECTIVA</t>
  </si>
  <si>
    <t>01.SS.02</t>
  </si>
  <si>
    <t>H1542013</t>
  </si>
  <si>
    <t>Protecció solar de la zona de treball de 4x8 m i 3 m d'alçària, a base de perfils metàl·lics ancorats a terra, corda de fibra vegetal tensada, vela de polietilè perforada amb traus perimetrals nuada a les cordes i amb el desmuntatge inclòs</t>
  </si>
  <si>
    <t>H15B5005</t>
  </si>
  <si>
    <t>Equip de connexió a terra de línia elèctrica aèria de distribució, amb 3 perxes telescòpiques per a conductors de secció de 7 a 380 mm2 i una alçària màxima d'11,5 m, cable de coure de secció 35 mm2 i piqueta de connexió a terra, instal·lat</t>
  </si>
  <si>
    <t>H153B050</t>
  </si>
  <si>
    <t>Anellat per a escales de mà, amb platines d'acer de 50x5 mm col·locades horitzontalment cada 40 cm i unides amb 5 tires verticals de la mateixa platina</t>
  </si>
  <si>
    <t>H1522111</t>
  </si>
  <si>
    <t>Barana de protecció en el perímetre de la coronació d'excavacions, d'alçària 1 m, amb travesser superior, travesser intermedi i muntants de tub metàl·lic de 2,3´´, sòcol de post de fusta, ancorada al terreny clavant els muntants i amb el desmuntatge inclòs</t>
  </si>
  <si>
    <t>H152J105</t>
  </si>
  <si>
    <t>Cable fiador per al cinturó de seguretat, fixat en ancoratges de servei i amb el desmuntatge inclòs</t>
  </si>
  <si>
    <t>H152U000</t>
  </si>
  <si>
    <t>Tanca d'advertència o abalisament d'1 m d'alçada amb malla de polietilè taronja, fixada a 1 m del perímetre del sostre amb suports d'acer allotjats amb forats al sostre</t>
  </si>
  <si>
    <t>IMPLANTACIÓ PROVISIONAL DEL PERSONAL D'OBRA</t>
  </si>
  <si>
    <t>01.SS.03</t>
  </si>
  <si>
    <t>HQU1E350</t>
  </si>
  <si>
    <t>Transport, entrega, retirada, muntatge i desmuntatge de mòdul prefabricat per a equipament de menjador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t>
  </si>
  <si>
    <t>HQU1E250</t>
  </si>
  <si>
    <t>Amortització de mòdul prefabricat per a equipament de menjador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per a 4 usos</t>
  </si>
  <si>
    <t>HQU1B330</t>
  </si>
  <si>
    <t>Transport, entrega, retirada, muntatge i desmuntatge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1 inodor,2 dutxes,lavabo col·lectiu amb 1 aixeta i termos elèctric 50 litres</t>
  </si>
  <si>
    <t>HQU1B230</t>
  </si>
  <si>
    <t>Amortització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1 inodor,2 dutxes,lavabo col·lectiu amb 1 aixeta i termos elèctric 50 litres, per a 4 usos</t>
  </si>
  <si>
    <t>HQU1D390</t>
  </si>
  <si>
    <t>Transport, entrega, retirada, muntatge i desmuntatge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</si>
  <si>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HQU1D290</t>
  </si>
  <si>
    <t>Amortització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per a 4 usos</t>
  </si>
  <si>
    <t xml:space="preserve">IMPORT TOTAL DEL PRESSUPOST : </t>
  </si>
  <si>
    <t>Justificació d'elements</t>
  </si>
  <si>
    <t>Nº</t>
  </si>
  <si>
    <t>Codi</t>
  </si>
  <si>
    <t>U.A.</t>
  </si>
  <si>
    <t>Descripció</t>
  </si>
  <si>
    <t>Descripció curta</t>
  </si>
  <si>
    <t>Element compost</t>
  </si>
  <si>
    <t>D0701821</t>
  </si>
  <si>
    <t>Morter de ciment pòrtland amb filler calcari CEM II/B-L i sorra, amb 380 kg/m3 de ciment, amb una proporció en volum 1:4 i 10 N/mm2 de resistència a compressió, elaborat a l'obra</t>
  </si>
  <si>
    <t>Rend.:</t>
  </si>
  <si>
    <t>Morter ciment pòrtland+fill.calc. CEM II/B-L,sorra,380kg/m3 ciment,1:4,10N/mm2,elab.a obra</t>
  </si>
  <si>
    <t>Mà d'obra</t>
  </si>
  <si>
    <t>A0150000</t>
  </si>
  <si>
    <t>h</t>
  </si>
  <si>
    <t>Manobre especialista</t>
  </si>
  <si>
    <t>/R</t>
  </si>
  <si>
    <t>x</t>
  </si>
  <si>
    <t>=</t>
  </si>
  <si>
    <t>Subtotal mà d'obra</t>
  </si>
  <si>
    <t>Maquinària</t>
  </si>
  <si>
    <t>C1705600</t>
  </si>
  <si>
    <t>Formigonera de 165 l</t>
  </si>
  <si>
    <t>Subtotal maquinària</t>
  </si>
  <si>
    <t>Material</t>
  </si>
  <si>
    <t>B0111000</t>
  </si>
  <si>
    <t>Aigua</t>
  </si>
  <si>
    <t>B0512401</t>
  </si>
  <si>
    <t>t</t>
  </si>
  <si>
    <t>Ciment pòrtland amb filler calcari CEM II/B-L 32,5 R segons UNE-EN 197-1, en sacs</t>
  </si>
  <si>
    <t>B0310020</t>
  </si>
  <si>
    <t>Sorra de pedrera per a morters</t>
  </si>
  <si>
    <t>Subtotal material</t>
  </si>
  <si>
    <t>Cost directe</t>
  </si>
  <si>
    <t>Despeses auxiliars</t>
  </si>
  <si>
    <t>%</t>
  </si>
  <si>
    <t>Total</t>
  </si>
  <si>
    <t>D070A4D1</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</si>
  <si>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</si>
  <si>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</si>
  <si>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B0532310</t>
  </si>
  <si>
    <t>Calç aèria hidratada CL 90-S, en sacs</t>
  </si>
  <si>
    <t>D070A8B1</t>
  </si>
  <si>
    <t>Morter mixt de ciment pòrtland amb filler calcari CEM II/B-L, calç i sorra, amb 380 kg/m3 de ciment, amb una proporció en volum 1:0,5:4 i 10 N/mm2 de resistència a compressió, elaborat a l'obra</t>
  </si>
  <si>
    <t xml:space="preserve">Morter mixt ciment pòrtland+fill.calc. CEM II/B-L,calç,sorra,380kg/m3 ciment,1:0,5:4,10N/mm2,elab.a </t>
  </si>
  <si>
    <t>D070B6C1</t>
  </si>
  <si>
    <t>Morter mixt de ciment blanc de ram de paleta BL, calç i sorra, amb 250 kg/m3 de ciment, amb una proporció en volum 1:1:7 i 5 N/mm2 de resistència a compressió, elaborat a l'obra</t>
  </si>
  <si>
    <t>Morter mixt ciment blanc ram paleta BL,calç,sorra,250kg/m3 ciment,1:1:7,5N/mm2,elab.a obra</t>
  </si>
  <si>
    <t>B051E201</t>
  </si>
  <si>
    <t>Ciment blanc de ram de paleta BL 22,5 X segons UNE 80305, en sacs</t>
  </si>
  <si>
    <t>D07AA000</t>
  </si>
  <si>
    <t>Formigó cel·lular sense granulat, de densitat 300 kg/m3</t>
  </si>
  <si>
    <t>Form. Cel·lular s/granulat,dens.=300kg/m3</t>
  </si>
  <si>
    <t>A0140000</t>
  </si>
  <si>
    <t>Manobre</t>
  </si>
  <si>
    <t>B7C100N0</t>
  </si>
  <si>
    <t>Escumant per a formigó cel·lular</t>
  </si>
  <si>
    <t>D8811200</t>
  </si>
  <si>
    <t>Estuc de morter de calç i sorra de marbre blanc</t>
  </si>
  <si>
    <t>Estuc morter calç+sorra marbre blanc</t>
  </si>
  <si>
    <t>A012B000</t>
  </si>
  <si>
    <t>Oficial 1a estucador</t>
  </si>
  <si>
    <t>B0531710</t>
  </si>
  <si>
    <t>Calç aèria hidratada en pasta CL 90-S PL, en sacs</t>
  </si>
  <si>
    <t>B0313000</t>
  </si>
  <si>
    <t>Sorra de marbre blanc</t>
  </si>
  <si>
    <t>Partida d'obra</t>
  </si>
  <si>
    <t>P-1</t>
  </si>
  <si>
    <t>Depressor estàtic per a ventilació dels nínxols</t>
  </si>
  <si>
    <t>P-2</t>
  </si>
  <si>
    <t>Caixa de drenatge per absorció de líquids</t>
  </si>
  <si>
    <t>P-3</t>
  </si>
  <si>
    <t>Enderroc de nínxols existents, càrrega sobre camió, transport ab</t>
  </si>
  <si>
    <t>A0122000</t>
  </si>
  <si>
    <t>Oficial 1a paleta</t>
  </si>
  <si>
    <t>C150D111</t>
  </si>
  <si>
    <t>Dúmper d'1,5 t de càrrega, 0,58 m3 de volum de càrrega, 13 CV de potència i 480 mm d'alçària de descàrrega</t>
  </si>
  <si>
    <t>CRE23000</t>
  </si>
  <si>
    <t>Motoserra</t>
  </si>
  <si>
    <t>C1501700</t>
  </si>
  <si>
    <t>Camió per a transport de 7 t</t>
  </si>
  <si>
    <t>C1315010</t>
  </si>
  <si>
    <t>H</t>
  </si>
  <si>
    <t>Retroexcavadora petita</t>
  </si>
  <si>
    <t>C200F000</t>
  </si>
  <si>
    <t>Màquina taladradora</t>
  </si>
  <si>
    <t>B0D31000</t>
  </si>
  <si>
    <t>Llata de fusta de pi</t>
  </si>
  <si>
    <t>B0D21030</t>
  </si>
  <si>
    <t>Tauló de fusta de pi per a 10 usos</t>
  </si>
  <si>
    <t>B0A31000</t>
  </si>
  <si>
    <t>Clau acer</t>
  </si>
  <si>
    <t>Despeses indirectes</t>
  </si>
  <si>
    <t>P-4</t>
  </si>
  <si>
    <t>D060M0B2</t>
  </si>
  <si>
    <t>Formigó de 150 kg/m3, amb una proporció en volum 1:4:8, amb ciment pòrtland amb filler calcari CEM II/B-L 32,5 R i granulat de pedra granítica de grandària màxima 20 mm, elaborat a l'obra amb formigonera de 250 l</t>
  </si>
  <si>
    <t>Formigó 150kg/m3,1:4:8,ciment pòrtland+fill.calc. CEM II/B-L 32,5R+pedra granit. Grandària màxima 20</t>
  </si>
  <si>
    <t>C1705700</t>
  </si>
  <si>
    <t>Formigonera de 250 l</t>
  </si>
  <si>
    <t>B0332Q10</t>
  </si>
  <si>
    <t>Grava de pedrera de pedra granítica, de grandària màxima 20 mm, per a formigons</t>
  </si>
  <si>
    <t>B0312010</t>
  </si>
  <si>
    <t>Sorra de pedrera de pedra granítica per a formigons</t>
  </si>
  <si>
    <t>D0701641</t>
  </si>
  <si>
    <t>Morter de ciment pòrtland amb filler calcari CEM II/B-L i sorra, amb 250 kg/m3 de ciment, amb una proporció en volum 1:6 i 5 N/mm2 de resistència a compressió, elaborat a l'obra</t>
  </si>
  <si>
    <t>Morter ciment pòrtland+fill.calc. CEM II/B-L,sorra,250kg/m3 ciment,1:6,5N/mm2,elab.a obra</t>
  </si>
  <si>
    <t>D0701911</t>
  </si>
  <si>
    <t>Morter de ciment pòrtland amb filler calcari CEM II/B-L i sorra, amb 450 kg/m3 de ciment, amb una proporció en volum 1:3 i 15 N/mm2 de resistència a compressió, elaborat a l'obra</t>
  </si>
  <si>
    <t>Morter ciment pòrtland+fill.calc. CEM II/B-L,sorra,450kg/m3 ciment,1:3,15N/mm2,elab.a obra</t>
  </si>
  <si>
    <t>D0B2A100</t>
  </si>
  <si>
    <t>Acer en barres corrugades elaborat a l'obra i manipulat a taller B500S, de límit elàstic &gt;= 500 N/mm2</t>
  </si>
  <si>
    <t>Acer b/corrug.obra man.taller B500S</t>
  </si>
  <si>
    <t>A0134000</t>
  </si>
  <si>
    <t>Ajudant ferrallista</t>
  </si>
  <si>
    <t>A0124000</t>
  </si>
  <si>
    <t>Oficial 1a ferrallista</t>
  </si>
  <si>
    <t>B0B2A000</t>
  </si>
  <si>
    <t>Acer en barres corrugades B500S de límit elàstic &gt;= 500 N/mm2</t>
  </si>
  <si>
    <t>B0A14200</t>
  </si>
  <si>
    <t>Filferro recuit d'1,3 mm</t>
  </si>
  <si>
    <t>P-5</t>
  </si>
  <si>
    <t>Neteja+esbrossada terreny,m.mec.,càrr.mec.</t>
  </si>
  <si>
    <t>C1311120</t>
  </si>
  <si>
    <t>Pala carregadora mitjana sobre pneumàtics, de 117 kW</t>
  </si>
  <si>
    <t>P-6</t>
  </si>
  <si>
    <t>Excavació rebaix en terreny no classificad,</t>
  </si>
  <si>
    <t>C1105A00</t>
  </si>
  <si>
    <t>Retroexcavadora amb martell trencador</t>
  </si>
  <si>
    <t>P-7</t>
  </si>
  <si>
    <t>Excavació de rases i pous per a fonamentació</t>
  </si>
  <si>
    <t>P-8</t>
  </si>
  <si>
    <t>Terraplenat+picon.mec.,terres adeq.,g&lt;=25cm,95% PN</t>
  </si>
  <si>
    <t>C1335080</t>
  </si>
  <si>
    <t>Corró vibratori autopropulsat, de 8 a 10 t</t>
  </si>
  <si>
    <t>B03D1000</t>
  </si>
  <si>
    <t>Terra seleccionada</t>
  </si>
  <si>
    <t>P-9</t>
  </si>
  <si>
    <t>Reblert rasa/pou grava drenatge pedra calc.,&lt;=25cm</t>
  </si>
  <si>
    <t>C1311430</t>
  </si>
  <si>
    <t>Pala carregadora sobre pneumàtics de 8 a 14 t</t>
  </si>
  <si>
    <t>B0331020</t>
  </si>
  <si>
    <t>Grava de pedrera de pedra calcària, per a drens</t>
  </si>
  <si>
    <t>P-10</t>
  </si>
  <si>
    <t>Transp.terres no contaminades,reutilitz.obra,dúmper transp. De gasoil,carreg.mec.</t>
  </si>
  <si>
    <t>C1505120</t>
  </si>
  <si>
    <t>Dúmper de gasoil d'11 kW, d'1,5 t de càrrega útil, amb mecanisme hidràulic</t>
  </si>
  <si>
    <t>P-11</t>
  </si>
  <si>
    <t>Transp.terres contaminades,instal.gestió residus,camió 7t,carreg.mec.,rec.més de 5 i fins a 10 km</t>
  </si>
  <si>
    <t>P-12</t>
  </si>
  <si>
    <t>Deposició controlada dipòsit autoritzat,cànon no inclòs,residus</t>
  </si>
  <si>
    <t>B2RB-HFVL</t>
  </si>
  <si>
    <t>Disposició de terres no contaminades de densitat aparent 1,6 t/m3, a valoritzador de materials naturals excavats amb codi VNME</t>
  </si>
  <si>
    <t>P-14</t>
  </si>
  <si>
    <t>Encofrat tauler rasa/pou fonament</t>
  </si>
  <si>
    <t>A0123000</t>
  </si>
  <si>
    <t>Oficial 1a encofrador</t>
  </si>
  <si>
    <t>A0133000</t>
  </si>
  <si>
    <t>Ajudant encofrador</t>
  </si>
  <si>
    <t>B0A14300</t>
  </si>
  <si>
    <t>Filferro recuit de 3 mm</t>
  </si>
  <si>
    <t>B0DZA000</t>
  </si>
  <si>
    <t>l</t>
  </si>
  <si>
    <t>Desencofrant</t>
  </si>
  <si>
    <t>B0D71130</t>
  </si>
  <si>
    <t>Tauler elaborat amb fusta de pi, de 22 mm de gruix, per a 10 usos</t>
  </si>
  <si>
    <t>P-15</t>
  </si>
  <si>
    <t>P-17</t>
  </si>
  <si>
    <t>Muntatge+desm.1 cara encofrat,tauló fusta p/mur conten.rectil.,2c.,h&lt;= 6 m</t>
  </si>
  <si>
    <t>B0D629A0</t>
  </si>
  <si>
    <t>cu</t>
  </si>
  <si>
    <t>Puntal metàl·lic i telescòpic per a 5 m d'alçària i 150 usos</t>
  </si>
  <si>
    <t>B0D625A0</t>
  </si>
  <si>
    <t>Puntal metàl·lic i telescòpic per a 3 m d'alçària i 150 usos</t>
  </si>
  <si>
    <t>P-18</t>
  </si>
  <si>
    <t>Formigonat de llosa de fonamentació, formigó per armar HA - 25 / B / 20 / XC2 quant.ciment 275kg/m3,</t>
  </si>
  <si>
    <t>B06F2-HZBD</t>
  </si>
  <si>
    <t>Formigó per armar HA - 25 / B / 20 / XC2 amb una quantitat de ciment de 275 kg/m3 i relació aigua ciment =&lt; 0.6</t>
  </si>
  <si>
    <t>P-20</t>
  </si>
  <si>
    <t>Encofrat taulons d/llosa fonam.,form.vist</t>
  </si>
  <si>
    <t>P-21</t>
  </si>
  <si>
    <t>Capa de neteja i anivellament de 10 cm de gruix de formigó HM-20</t>
  </si>
  <si>
    <t>B0641090</t>
  </si>
  <si>
    <t>Formigó HM-20/P/40/I de consistència plàstica, grandària màxima del granulat 40 mm, amb &gt;= 200 kg/m3 de ciment, apte per a classe d'exposició I</t>
  </si>
  <si>
    <t>P-22</t>
  </si>
  <si>
    <t>Fabricació de nínxol de formigó armat de 0,90x 0,75x 2,6 m. Incl</t>
  </si>
  <si>
    <t>B45CC21U</t>
  </si>
  <si>
    <t>Nínxol de formigó in situ sistema ORSYSTEM, armat de 0,90x 0,75x 2,6 m. Inclou pp d'armadures, formigó ha-25/b/20/iia, de consistència tova i grandària màxima de l'àrid 20 mm, Mà d'obra especialitzada, junta de dilatació, ventilació, desguàs de nínxols incloent filtre de carbon actiu, inclosa sosa cáustica i tubs de PVC</t>
  </si>
  <si>
    <t>P-23</t>
  </si>
  <si>
    <t>Terrat capa prot.,grava reciclat mixt form./ceràm. 20 a 40 mm,g=10cm</t>
  </si>
  <si>
    <t>B5113S9Z</t>
  </si>
  <si>
    <t>Vidre reciclat, color a escollir per la DF, granulometria 4-8 mm</t>
  </si>
  <si>
    <t>P-24</t>
  </si>
  <si>
    <t>Formació pendents form.cel·lular 300kg/m3 g=10cm</t>
  </si>
  <si>
    <t>Subtotal element compost</t>
  </si>
  <si>
    <t>P-25</t>
  </si>
  <si>
    <t>Suministrament de bonera plana de pvc tipus italprofili antirretorno o equivalent, de 125 mm de diàm</t>
  </si>
  <si>
    <t>BD515DJ0</t>
  </si>
  <si>
    <t>Bonera sifònica de PVC rígid, de 110 mm de diàmetre, amb tapa plana</t>
  </si>
  <si>
    <t>B5ZZJLPT</t>
  </si>
  <si>
    <t>Vis d'acer galvanitzat de 5.4x65 mm, amb junts de metall i goma i tac de niló de 8/10 mm</t>
  </si>
  <si>
    <t>P-26</t>
  </si>
  <si>
    <t>Membrana GA-1,1làm.,6,6kg/m2,LBM(SBS)-50/G-FP-130g/m2,adh.oxiasf.OA 90/40</t>
  </si>
  <si>
    <t>A0127000</t>
  </si>
  <si>
    <t>Oficial 1a col·locador</t>
  </si>
  <si>
    <t>A0137000</t>
  </si>
  <si>
    <t>Ajudant col·locador</t>
  </si>
  <si>
    <t>B09414C0</t>
  </si>
  <si>
    <t>Oxiasfalt en sacs tipus OA 90/40 d'aplicació en calent</t>
  </si>
  <si>
    <t>B712A09A</t>
  </si>
  <si>
    <t>Làmina de betum modificat amb autoprotecció mineral LBM (SBS) 50/G-FP amb armadura de feltre de polièster de 130 g/m2 i acabat de color estàndard</t>
  </si>
  <si>
    <t>B7Z24000</t>
  </si>
  <si>
    <t>Emulsió bituminosa, tipusED</t>
  </si>
  <si>
    <t>P-27</t>
  </si>
  <si>
    <t>Geotèxtil feltre PP teix.,110 a 130 g/m2,s/adh.</t>
  </si>
  <si>
    <t>B7B11AB0</t>
  </si>
  <si>
    <t>Geotèxtil format per feltre de polipropilè teixit de 110 a 130 g/m2</t>
  </si>
  <si>
    <t>P-28</t>
  </si>
  <si>
    <t>Làmina separad.polietilè g=100µm,pes=96g/m2,col.n/adh.</t>
  </si>
  <si>
    <t>B7711F00</t>
  </si>
  <si>
    <t>Vel de polietilè de gruix 100 µm i de pes 96 g/m2</t>
  </si>
  <si>
    <t>P-29</t>
  </si>
  <si>
    <t>Geotèxtil feltre polièst. No teix. Lligat mecàn.,140 a 190 g/m2,s/adh.</t>
  </si>
  <si>
    <t>B7B151D0</t>
  </si>
  <si>
    <t>Geotèxtil format per feltre de polièster no teixit, lligat mecànicament de 140 a 190 g/m2</t>
  </si>
  <si>
    <t>P-30</t>
  </si>
  <si>
    <t>Pre-tapa de formigó per a tancament forat ninxol, 1 cm de gruix</t>
  </si>
  <si>
    <t>B438U010</t>
  </si>
  <si>
    <t>Pre-tapa de formigó per a tancament forat ninxol, 1 cm de gruix i de 90x75</t>
  </si>
  <si>
    <t>P-34</t>
  </si>
  <si>
    <t>Estucat d'estuc de morter de calç i sorra de marbre blanc, col·locat mitjançant estesa sobre paramen</t>
  </si>
  <si>
    <t>A013B000</t>
  </si>
  <si>
    <t>Ajudant estucador</t>
  </si>
  <si>
    <t>P-35</t>
  </si>
  <si>
    <t>Cobremur de chapa metàlica plegada, color a definir per la DF d'acer lacat d'1,5mm de gruix, de 20mm</t>
  </si>
  <si>
    <t>A012M000</t>
  </si>
  <si>
    <t>Oficial 1a muntador</t>
  </si>
  <si>
    <t>A013M000</t>
  </si>
  <si>
    <t>Ajudant muntador</t>
  </si>
  <si>
    <t>B7J50010</t>
  </si>
  <si>
    <t>dm3</t>
  </si>
  <si>
    <t>Massilla per a segellats, d'aplicació amb pistola, de base silicona neutra monocomponent</t>
  </si>
  <si>
    <t>B8J98B59</t>
  </si>
  <si>
    <t>Peça per a coronament de paret de planxa d'acer galvanitzat, de 1 mm de gruix i entre 70 i 80 cm de desenvolupament, amb 4 plecs</t>
  </si>
  <si>
    <t>B0A5AA00</t>
  </si>
  <si>
    <t>Cargol autoroscant amb volandera</t>
  </si>
  <si>
    <t>P-36</t>
  </si>
  <si>
    <t>P-37</t>
  </si>
  <si>
    <t>Subbase tot-u art.procedent granulats reciclats form.,estesa+picon.100%PM</t>
  </si>
  <si>
    <t>C1331100</t>
  </si>
  <si>
    <t>Motoanivelladora petita</t>
  </si>
  <si>
    <t>C1502E00</t>
  </si>
  <si>
    <t>Camió cisterna de 8 m3</t>
  </si>
  <si>
    <t>C13350C0</t>
  </si>
  <si>
    <t>Corró vibratori autopropulsat, de 12 a 14 t</t>
  </si>
  <si>
    <t>B037R000</t>
  </si>
  <si>
    <t>Tot-u artificial procedent de granulats reciclats de formigó</t>
  </si>
  <si>
    <t>P-38</t>
  </si>
  <si>
    <t>Pericó pas,tapa regist.,60x60x60cm,paret g=15cm maó massís 290x140x50mm,mort.1:2:10</t>
  </si>
  <si>
    <t>B064300C</t>
  </si>
  <si>
    <t>Formigó HM-20/P / 20 / I de consistència plàstica, grandària màxima del granulat 20 mm, amb &gt;= 200 kg/m3 de ciment, apte per a classe d'exposició I</t>
  </si>
  <si>
    <t>B0F15251</t>
  </si>
  <si>
    <t>Maó massís d'elaboració mecànica, de 290x140x50 mm, per a revestir, categoria I, HD, segons la norma UNE-EN 771-1</t>
  </si>
  <si>
    <t>BD3Z2776</t>
  </si>
  <si>
    <t>Tapa prefabricada de formigó armat de 70x70x6 cm</t>
  </si>
  <si>
    <t>P-39</t>
  </si>
  <si>
    <t>Enderroc paret maó calat,g=15cm,retro.mitj.,càrr.mec.+man.runa s/camió</t>
  </si>
  <si>
    <t>C1313330</t>
  </si>
  <si>
    <t>Retroexcavadora sobre pneumàtics de 8 a 10 t</t>
  </si>
  <si>
    <t>P-40</t>
  </si>
  <si>
    <t>Desmuntatge decolumna exterior de formigó, accessoris i elements de subjecció, de fins a 6 m d'alçàr</t>
  </si>
  <si>
    <t>A012H000</t>
  </si>
  <si>
    <t>Oficial 1a electricista</t>
  </si>
  <si>
    <t>C1101100</t>
  </si>
  <si>
    <t>Compressor amb un martell pneumàtic</t>
  </si>
  <si>
    <t>C1503300</t>
  </si>
  <si>
    <t>Camió grua de 3 t</t>
  </si>
  <si>
    <t>P-41</t>
  </si>
  <si>
    <t>Trasllat banc fusta llarg.&lt;=2,5m,enderr.daus form.,càrrega man/mec.</t>
  </si>
  <si>
    <t>C1101200</t>
  </si>
  <si>
    <t>Compressor amb dos martells pneumàtics</t>
  </si>
  <si>
    <t>C1503000</t>
  </si>
  <si>
    <t>Camió grua</t>
  </si>
  <si>
    <t>P-42</t>
  </si>
  <si>
    <t>Tala controlada amb cistella mecànica d'arbust i/o arbre &lt; 6 m d'alçària, deixant la soca a la vista</t>
  </si>
  <si>
    <t>A013P000</t>
  </si>
  <si>
    <t>Ajudant jardiner</t>
  </si>
  <si>
    <t>A012P000</t>
  </si>
  <si>
    <t>Oficial 1a jardiner</t>
  </si>
  <si>
    <t>CR11B700</t>
  </si>
  <si>
    <t>Tractor de 73,5 kW (100 CV) de potència, amb braç desbrossador</t>
  </si>
  <si>
    <t>C150MC30</t>
  </si>
  <si>
    <t>Lloguer de plataforma autopropulsada amb cistella sobre braç articulat per a una alçària de treball de 16 m, sense operari</t>
  </si>
  <si>
    <t>P-43</t>
  </si>
  <si>
    <t>Excav.rasa,h&lt;=4m,ampl.&gt;2m,terreny compact.,m.mec.+càrrega mec.</t>
  </si>
  <si>
    <t>C1311270</t>
  </si>
  <si>
    <t>Pala carregadora mitjana sobre erugues, de 119 kW</t>
  </si>
  <si>
    <t>P-44</t>
  </si>
  <si>
    <t>P-45</t>
  </si>
  <si>
    <t>Repàs i piconatge de terreny natural amb compactació del 95% PM, per formalització d'esplanda ( prof</t>
  </si>
  <si>
    <t>P-46</t>
  </si>
  <si>
    <t>Rebliment+picon.rasa,ampl.fins a 0,6 m,granulats reciclat form. 20 a 40 mm,p/drenatge,gmés de 25 i f</t>
  </si>
  <si>
    <t>C133A0K0</t>
  </si>
  <si>
    <t>Safata vibrant combustible amb placa de 60 cm</t>
  </si>
  <si>
    <t>B033R500</t>
  </si>
  <si>
    <t>Grava de granulat reciclat de formigó de 20 a 40 mm</t>
  </si>
  <si>
    <t>P-47</t>
  </si>
  <si>
    <t>Geotèxtil feltre polièst. No teix. Lligat mecàn.,110 a 130 g/m2,s/adh.</t>
  </si>
  <si>
    <t>B7B151B0</t>
  </si>
  <si>
    <t>Geotèxtil format per feltre de polièster no teixit, lligat mecànicament de 110 a 130 g/m2</t>
  </si>
  <si>
    <t>P-48</t>
  </si>
  <si>
    <t>Subbase formigó en massa HM - 20 / B / 20 / X0 quant.ciment 200kg/m3, aigua/ciment =&lt; 0.6,camió+vibr</t>
  </si>
  <si>
    <t>A012N000</t>
  </si>
  <si>
    <t>Oficial 1a d'obra pública</t>
  </si>
  <si>
    <t>C2005000</t>
  </si>
  <si>
    <t>Regle vibratori</t>
  </si>
  <si>
    <t>B06F1-I0IL</t>
  </si>
  <si>
    <t>Formigó en massa HM - 20 / B / 20 / X0 amb una quantitat de ciment de 200 kg/m3 i relació aigua ciment =&lt; 0.6</t>
  </si>
  <si>
    <t>P-49</t>
  </si>
  <si>
    <t>Vorada xapa acer galv.,recta,g=80mm,h=200mm,s/base form.HNE-15</t>
  </si>
  <si>
    <t>A0121000</t>
  </si>
  <si>
    <t>Oficial 1a</t>
  </si>
  <si>
    <t>B06NN14C</t>
  </si>
  <si>
    <t>Formigó d'ús no estructural HNE-15/P/40 de resistència a compressió 15 N/mm2, consistència plàstica i grandària màxima del granulat 40 mm</t>
  </si>
  <si>
    <t>B06NN082</t>
  </si>
  <si>
    <t>Vorada de xapa galvanitzada de 8 mm de gruix i 200 mm d'alçària, inclòs elements metàl·lics d'ancoratge soldats a la xapa</t>
  </si>
  <si>
    <t>P-50</t>
  </si>
  <si>
    <t>Rigola ampl.=20cm,peces form.,40x20cm,g=8cm,col.mort.1:0,5:4</t>
  </si>
  <si>
    <t>B97526E1</t>
  </si>
  <si>
    <t>Peça de formigó de 40x20 cm i 8 cm de gruix mitjà, per a rigoles</t>
  </si>
  <si>
    <t>P-51</t>
  </si>
  <si>
    <t>Llosa prefabricalda de pedra artificial tipus SUPERSTEP de BREINCO o equivalent, de 120x40x15 cm, ci</t>
  </si>
  <si>
    <t>B9754C14</t>
  </si>
  <si>
    <t>SUPERSTEP de BREINCO o equivalent</t>
  </si>
  <si>
    <t>P-52</t>
  </si>
  <si>
    <t>Escocell,escocell circ. Acer galv.,D120cm h=20cm g=10mm,col. Form.no estructural HNE-15/P/40</t>
  </si>
  <si>
    <t>B064500C</t>
  </si>
  <si>
    <t>Formigó HM-20/P / 40 / I de consistència plàstica, grandària màxima del granulat 40 mm, amb &gt;= 200 kg/m3 de ciment, apte per a classe d'exposició I</t>
  </si>
  <si>
    <t>B99ZZ080</t>
  </si>
  <si>
    <t>Escocell circular d'acer galvanitzat, de 120 cm de diàmetre, 20 cm d'alçària i de 10 mm de gruix</t>
  </si>
  <si>
    <t>P-53</t>
  </si>
  <si>
    <t>Paviment sauló,estesa+picon.100%PM</t>
  </si>
  <si>
    <t>B0321000</t>
  </si>
  <si>
    <t>Sauló sense garbellar</t>
  </si>
  <si>
    <t>P-54</t>
  </si>
  <si>
    <t>Paviment contínu natural, tipus ARIPAQ o equivalent, compost per àrid de granolumetria 0-5 mm, imper</t>
  </si>
  <si>
    <t>B032GZX9</t>
  </si>
  <si>
    <t>Paviment contínu natural, tipus ARIPAQ o equivalent, compost per àrid de granolumetria 0-5 mm, impermeabilitzat i estabilitzat, amb lligant incolor basat en calcí de vidre i reactius bàsics amb grandària de 20 micres en el percentil 50, amb patent europea, de 10 cm de gruix, estès, anivellat i compactat al 95% PM, totalment acabat i assajat per l'organisme oficial competent.</t>
  </si>
  <si>
    <t>P-55</t>
  </si>
  <si>
    <t>Paviment BREINCO VULCANO 60x40x10 cm</t>
  </si>
  <si>
    <t>B9F1GL01</t>
  </si>
  <si>
    <t>Paviment de llosa de pedra artificial de Breinco o equivalent de format 60x40x10 cm, tipus VULCANO, acabat TOP COMPLET, color CENIZA</t>
  </si>
  <si>
    <t>B0310500</t>
  </si>
  <si>
    <t>Sorra de pedrera de 0 a 3,5 mm</t>
  </si>
  <si>
    <t>P-56</t>
  </si>
  <si>
    <t>Paviment BREINCO VULCANO 40x20x10 cm</t>
  </si>
  <si>
    <t>B9F1GL02</t>
  </si>
  <si>
    <t>P-57</t>
  </si>
  <si>
    <t>Paviment form.HA-30/B/20/XC2,transp.manual,vibr.manual,remol.manual+2kg/m2,ciment portland</t>
  </si>
  <si>
    <t>B065E76B</t>
  </si>
  <si>
    <t>Formigó HA-30/B / 20 / IIa + E de consistència tova, grandària màxima del granulat 20 mm, amb &gt;= 300 kg/m3 de ciment, apte per a classe d'exposició IIa + E</t>
  </si>
  <si>
    <t>P-58</t>
  </si>
  <si>
    <t xml:space="preserve">Barana acer corten e= 8 mm </t>
  </si>
  <si>
    <t>A0135000</t>
  </si>
  <si>
    <t>Ajudant soldador</t>
  </si>
  <si>
    <t>A0125000</t>
  </si>
  <si>
    <t>Oficial 1a soldador</t>
  </si>
  <si>
    <t>BB12ACCO</t>
  </si>
  <si>
    <t>barana d'acer corten formada per pletines de gruix 8 mm, de 200mm de desenvolupament amb cantos arrodonits</t>
  </si>
  <si>
    <t>P-59</t>
  </si>
  <si>
    <t>Drenatge tub ranur.PVC D=110mm+reblert h=50cm,grava p/drens</t>
  </si>
  <si>
    <t>B0330020</t>
  </si>
  <si>
    <t>Grava de pedrera, per a drens</t>
  </si>
  <si>
    <t>BD5A1B00</t>
  </si>
  <si>
    <t>Tub volta ranurat de PVC, de paret simple i 110 mm de</t>
  </si>
  <si>
    <t>P-61</t>
  </si>
  <si>
    <t>Claveguera tub intern.llisa/extern.corrugada,polietilè HDPE,B,U,DN=160mm,SN8kN/m2,UNE-EN 13476-3,man</t>
  </si>
  <si>
    <t>BD7JC180</t>
  </si>
  <si>
    <t>Tub de paret estructurada per a sanejament soterrat sense pressió, de polietilè, diàmetre nominal DN 160, classe de rigidesa anular SN 8 (rigidesa anular 8 kN/m2), de superfícies interna llisa i externa perfilada de tipus B, codi d'àrea d'aplicació U, fabricació segons norma UNE-EN 13476-3, unió mitjançant maniguet extruït i junt elastomèric d'estanquitat</t>
  </si>
  <si>
    <t>P-62</t>
  </si>
  <si>
    <t>Claveguera tub intern.llisa/extern.corrugada,polietilè HDPE,B,U,DN=125mm,SN8kN/m2,UNE-EN 13476-3,man</t>
  </si>
  <si>
    <t>BD7JG180</t>
  </si>
  <si>
    <t>Tub de paret estructurada per a sanejament soterrat sense pressió, de polietilè, diàmetre nominal DN 250, classe de rigidesa anular SN 8 (rigidesa anular 8 kN/m2), de superfícies interna llisa i externa perfilada de tipus B, codi d'àrea d'aplicació U, fabricació segons norma UNE-EN 13476-3, unió mitjançant maniguet extruït i junt elastomèric d'estanquitat</t>
  </si>
  <si>
    <t>P-63</t>
  </si>
  <si>
    <t>Claveguera tub intern.llisa/extern.corrugada,polietilè HDPE,B,U,DN=250mm,SN8kN/m2,UNE-EN 13476-3,man</t>
  </si>
  <si>
    <t>P-64</t>
  </si>
  <si>
    <t>Claveguera tub intern.llisa/extern.corrugada,polietilè HDPE,B,U,DN=315mm,SN8kN/m2,UNE-EN 13476-3,man</t>
  </si>
  <si>
    <t>BD7JJ180</t>
  </si>
  <si>
    <t>Tub de paret estructurada per a sanejament soterrat sense pressió, de polietilè, diàmetre nominal DN 315, classe de rigidesa anular SN 8 (rigidesa anular 8 kN/m2), de superfícies interna llisa i externa perfilada de tipus B, codi d'àrea d'aplicació U, fabricació segons norma UNE-EN 13476-3, unió mitjançant maniguet extruït i junt elastomèric d'estanquitat</t>
  </si>
  <si>
    <t>P-65</t>
  </si>
  <si>
    <t>Banc form.arm. Gris,decap.hidrofug.perfor.,llarg.=296cm,s/respatller,col.fixat mecànicament</t>
  </si>
  <si>
    <t>BQ13M29Z</t>
  </si>
  <si>
    <t>P-66</t>
  </si>
  <si>
    <t>Escultura cendres</t>
  </si>
  <si>
    <t>P-68</t>
  </si>
  <si>
    <t>Protecció arbres,D=31cm,h=127cm,acer galv.,2pec.planxa despleg.42x13x2x1,5mm</t>
  </si>
  <si>
    <t>BQBA0144</t>
  </si>
  <si>
    <t>Protecció d'arbres, d'acer galvanitzat de 31 cm de D i 127 cm d'alçària, format amb dues peces de planxa desplegada de 42x13x2x1,5 mm amb bastiment, platines i quatre cargols</t>
  </si>
  <si>
    <t>P-69</t>
  </si>
  <si>
    <t>Terra vegetal jardineria cat.mitja,granel,escamp.retro.mitj.</t>
  </si>
  <si>
    <t>BR3P2210</t>
  </si>
  <si>
    <t>Terra vegetal de jardineria de categoria mitja, amb una conductivitat elèctrica menor d'1,2 dS/m, segons NTJ 07A, subministrada a granel</t>
  </si>
  <si>
    <t>P-70</t>
  </si>
  <si>
    <t>Subministrament Acacia dealbata perím=16 a 18 cm,contenidor 35l</t>
  </si>
  <si>
    <t>BR41123A</t>
  </si>
  <si>
    <t>Acacia dealbata de perímetre de 16 a 18 cm, en contenidor de 35 l</t>
  </si>
  <si>
    <t>P-71</t>
  </si>
  <si>
    <t>Subministrament Aptenia cordifolia test 11cm</t>
  </si>
  <si>
    <t>BR49M4A1</t>
  </si>
  <si>
    <t>Aptenia cordifolia en test 11 cm</t>
  </si>
  <si>
    <t>P-72</t>
  </si>
  <si>
    <t>Plant.planifoli,pa terra/conten.,perím=18 a 25 cm,100x100x60cm,m.mec.,pend.inferior al 25 %,subst.10</t>
  </si>
  <si>
    <t>A012P200</t>
  </si>
  <si>
    <t>Oficial 2a jardiner</t>
  </si>
  <si>
    <t>BR3P2110</t>
  </si>
  <si>
    <t>Terra vegetal de jardineria de categoria alta, amb una conductivitat elèctrica menor de 0,8 dS/m, segons NTJ 07A, subministrada a granel</t>
  </si>
  <si>
    <t>P-73</t>
  </si>
  <si>
    <t>Plant.planifoli,pa terra/conten.,perím=25 a 35 cm,100x100x80cm,m.mec.,pend.inferior al 25 %,subst.60</t>
  </si>
  <si>
    <t>B0315600</t>
  </si>
  <si>
    <t>Sorra de riu rentada de 0,1 a 0,5 mm</t>
  </si>
  <si>
    <t>P-74</t>
  </si>
  <si>
    <t>Plant.dispersa planta petita,alvèol forest.,urbanització,terr.s/prep.,pend.inferior al 35 %,+1reg</t>
  </si>
  <si>
    <t>P-75</t>
  </si>
  <si>
    <t>Trasplan.viver planifoli,p=35 a 50 cm,rec.més de 15 i fins a 20 km,180x180x80cm</t>
  </si>
  <si>
    <t>A012PP00</t>
  </si>
  <si>
    <t>Oficial 1a jardiner especialista en arboricultura</t>
  </si>
  <si>
    <t>C1502F00</t>
  </si>
  <si>
    <t>Camió cisterna de 10 m3</t>
  </si>
  <si>
    <t>C1501800</t>
  </si>
  <si>
    <t>Camió per a transport de 12 t</t>
  </si>
  <si>
    <t>B0315601</t>
  </si>
  <si>
    <t>Sorra de riu rentada de 0,1 a 0,5 mm, subministrada en sacs de 0,8 m3</t>
  </si>
  <si>
    <t>BR341150</t>
  </si>
  <si>
    <t>Compost de classe I, d'origen vegetal, segons NTJ 05C, subministrat en sacs de 0,8 m3</t>
  </si>
  <si>
    <t>P-76</t>
  </si>
  <si>
    <t>Sembra barreja p/gespa St.C4,m.man.,pend.&lt;30%,sup.&lt;500m2,cobert.sorra+corronat+1 sega</t>
  </si>
  <si>
    <t>CRH13030</t>
  </si>
  <si>
    <t>Tallagespa rotativa autopropulsada, de 66 a 90 cm d'amplària de treball</t>
  </si>
  <si>
    <t>BR4U1H00</t>
  </si>
  <si>
    <t>Barreja de llavors per a gespa tipus Standard C4, segons NTJ 07N</t>
  </si>
  <si>
    <t>P-77</t>
  </si>
  <si>
    <t>Poda planif/conif. H6 a 10 m,cistella mecànica,aplec+càrreg+transport brossa planta compostatge dist</t>
  </si>
  <si>
    <t>CRE21100</t>
  </si>
  <si>
    <t>Tisores pneumàtiques, amb part proporcional de compressor</t>
  </si>
  <si>
    <t>C150MC10</t>
  </si>
  <si>
    <t>Lloguer de plataforma autopropulsada amb cistella sobre braç articulat per a una alçària de treball de 12 m, sense operari</t>
  </si>
  <si>
    <t>B2RA9SB0</t>
  </si>
  <si>
    <t>Disposició controlada en planta de compostage de residus vegetals nets no perillosos amb una densitat 0,5 t/m3, procedents de poda o sega, amb codi 20 02 01 segons la Llista Europea de Residus</t>
  </si>
  <si>
    <t>P-78</t>
  </si>
  <si>
    <t>Manteniment integral de parterres d'arbustiva i herbàcies,sense manta antiherbes. Inclou l'adobat na</t>
  </si>
  <si>
    <t>P-79</t>
  </si>
  <si>
    <t>Casc seguretat,p/ús normal,contra cops,PE,pmàxim de 400 g+tires reflec.</t>
  </si>
  <si>
    <t>B1411115</t>
  </si>
  <si>
    <t>P-80</t>
  </si>
  <si>
    <t>Ulleres protec.riscs mecàn.,muntura univ.,visor malla reixeta metàl·lica</t>
  </si>
  <si>
    <t>B1426160</t>
  </si>
  <si>
    <t>P-81</t>
  </si>
  <si>
    <t>Protector auditiu tap escuma</t>
  </si>
  <si>
    <t>B1431101</t>
  </si>
  <si>
    <t>P-82</t>
  </si>
  <si>
    <t>Guants p/ús gral.,pell+cotó,subj.canell</t>
  </si>
  <si>
    <t>B1451110</t>
  </si>
  <si>
    <t>Parella de guants per a ús general, amb palmell, artells, ungles i dits índex i polze de pell, dors de la mà i maniguet de cotó, folre interior i subjecció elàstica al canell</t>
  </si>
  <si>
    <t>P-83</t>
  </si>
  <si>
    <t>Parella botesbaixes,seguretat industrial,p/sold.,resist.humit.,pell rectif.+ad.,llengüeta manxa+punt</t>
  </si>
  <si>
    <t>B1465376</t>
  </si>
  <si>
    <t>P-84</t>
  </si>
  <si>
    <t>Cinturó cl.A/B/C polièst+ferr.estamp.arne.subj.</t>
  </si>
  <si>
    <t>B1473203</t>
  </si>
  <si>
    <t>P-85</t>
  </si>
  <si>
    <t>Armilla reflectant,tires reflect.cint./pit/esqu.</t>
  </si>
  <si>
    <t>B1485800</t>
  </si>
  <si>
    <t>P-86</t>
  </si>
  <si>
    <t>Barana prot.,perím.coron.excav.,h=1m,travesser sup.+travesser interm.+munt.tub metàl.2,3*,sòcol post</t>
  </si>
  <si>
    <t>A01H2000</t>
  </si>
  <si>
    <t>Oficial 1a per a seguretat i salut</t>
  </si>
  <si>
    <t>A01H4000</t>
  </si>
  <si>
    <t>Manobre per a seguretat i salut</t>
  </si>
  <si>
    <t>B1Z0D400</t>
  </si>
  <si>
    <t>Post de fusta de pi per a 3 usos, per a seguretat i salut</t>
  </si>
  <si>
    <t>B0DZSM0K</t>
  </si>
  <si>
    <t>Tub metàl·lic de 2,3´´ de diàmetre, per a 150 usos, per a seguretat i salut</t>
  </si>
  <si>
    <t>P-87</t>
  </si>
  <si>
    <t>Cable fiador p/cinturó segur.,fix.ancorat.servei,desmunt.inclòs</t>
  </si>
  <si>
    <t>B0AC112D</t>
  </si>
  <si>
    <t>Cable d'acer galvanitzat, rígid, de 9 mm de diàmetre i de composició 1x7+0</t>
  </si>
  <si>
    <t>P-88</t>
  </si>
  <si>
    <t>Tanca advertència malla taronja polietilè</t>
  </si>
  <si>
    <t>B1526EL6</t>
  </si>
  <si>
    <t>Muntant metàl·lic per a barana de seguretat, d'1 m d'alçària, per a allotjar en perforacions del sostre, per a 15 usos</t>
  </si>
  <si>
    <t>B152U000</t>
  </si>
  <si>
    <t>Malla de polietilè d'alta densitat color toronja per a tanques d'advertència o abalisament, d'1 m d'alçada, per a seguretat i salut</t>
  </si>
  <si>
    <t>P-89</t>
  </si>
  <si>
    <t>Anellat met.p/esca.mà,plati.acer</t>
  </si>
  <si>
    <t>A01H3000</t>
  </si>
  <si>
    <t>Ajudant per a seguretat i salut</t>
  </si>
  <si>
    <t>C1Z2S000</t>
  </si>
  <si>
    <t>Equip i elements auxiliars per a tall oxiacetilènic, per a seguretat i salut</t>
  </si>
  <si>
    <t>B1Z4502A</t>
  </si>
  <si>
    <t>Acer S275JR segons UNE-EN 10025-2, format per peça simple, en perfils laminats en calent sèrie L, LD, T, rodó, quadrat, rectangular i planxa, treballat al taller per a col·locar amb soldadura i amb una capa d'imprimació antioxidant, per a seguretat i salut</t>
  </si>
  <si>
    <t>P-90</t>
  </si>
  <si>
    <t>Protec.solar zona treb.4x8m h=3m,perfils metàl.ancor.terra,corda,vela polietilè,desm.</t>
  </si>
  <si>
    <t>B1Z45026</t>
  </si>
  <si>
    <t>Acer S275JR segons UNE-EN 10025-2, format per peça simple, en perfils laminats en calent sèrie L, LD, T, rodó, quadrat, rectangular i planxa, treballat al taller per a col·locar amb cargols i galvanitzat, per a seguretat i salut</t>
  </si>
  <si>
    <t>B15Z2500</t>
  </si>
  <si>
    <t>Corda de fibra vegetal de 12 mm de, per a seguretat i salut</t>
  </si>
  <si>
    <t>B1510001</t>
  </si>
  <si>
    <t>Vela de polietilè perforada amb traus perimetrals, per a seguretat i salut</t>
  </si>
  <si>
    <t>P-91</t>
  </si>
  <si>
    <t>Eq.connex.terra de lín.elèc.aèr.distrib.,3 perxes telesc.,cable Cu s=35mm2,piqueta conn.terra,instal</t>
  </si>
  <si>
    <t>B15B0005</t>
  </si>
  <si>
    <t>Equip de connexió a terra de línia elèctrica aèria de distribució amb 3 perxes telescòpiques per a conductors de secció de 7 a 380 mm2 i una alçària màxima d'11,5 m, cable de coure de secció 35 mm2 i piqueta de connexió a terra</t>
  </si>
  <si>
    <t>P-92</t>
  </si>
  <si>
    <t>Amortitzaciómòd.pref.sanitaris 2,4x2,6m,p/4 usos</t>
  </si>
  <si>
    <t>BQU1B230</t>
  </si>
  <si>
    <t>Amortització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1 inodor,2 dutxes,lavabo col·lectiu amb 1 aixeta i termos elèctric 50 litres, per a 4 usos</t>
  </si>
  <si>
    <t>P-93</t>
  </si>
  <si>
    <t>Transport entr.,retir, munta. I desmunt.mòd.pref.sanitaris 2,4x2,6m</t>
  </si>
  <si>
    <t>C1Z13000</t>
  </si>
  <si>
    <t>Camió grua per a seguretat i salut</t>
  </si>
  <si>
    <t>C1ZQB330</t>
  </si>
  <si>
    <t>Transport per entrega i retirada de mòdul prefabricat per a equipament sanitaris a obra de 2,4x2,6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1 inodor,2 dutxes,lavabo col·lectiu amb 1 aixeta i termos elèctric 50 litres</t>
  </si>
  <si>
    <t>P-94</t>
  </si>
  <si>
    <t>Amortitzaciómòd.pref.vestidors 8x2,4m,p/4 usos</t>
  </si>
  <si>
    <t>BQU1D290</t>
  </si>
  <si>
    <t>Amortització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 per a 4 usos</t>
  </si>
  <si>
    <t>P-95</t>
  </si>
  <si>
    <t>Transportentr.,retir, munta. I desmunt.mòd.pref.vestidors 8x2,4m</t>
  </si>
  <si>
    <t>C1ZQD390</t>
  </si>
  <si>
    <t>Transport per entrega i retirada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t>
  </si>
  <si>
    <t>P-96</t>
  </si>
  <si>
    <t>Amortització de mòd.pref.menjador 3,7x2,4m,p/4 usos</t>
  </si>
  <si>
    <t>BQU1E250</t>
  </si>
  <si>
    <t>Amortització de mòdul prefabricat per a equipament de menjador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aigüera d'1 pica amb aixeta i taulell, per a 4 usos</t>
  </si>
  <si>
    <t>P-97</t>
  </si>
  <si>
    <t>Transport entr.,retir, munta. I desmunt.mòd.pref.menjador 3,7x2,4m</t>
  </si>
  <si>
    <t>C1ZQE350</t>
  </si>
  <si>
    <t>Transport per entrega i retirada de mòdul prefabricat per a equipament de menjador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aigüera d'1 pica amb aixeta i taulell</t>
  </si>
  <si>
    <t>P-98</t>
  </si>
  <si>
    <t>Esbrossada plant.+herb.int./ext.,m.manuals,p/brossa h&lt;= 150 cm,+càrr.sob/camió-conten.</t>
  </si>
  <si>
    <t>CR112500</t>
  </si>
  <si>
    <t>Desbrossadora manual de braç amb capçal de fil o disc</t>
  </si>
  <si>
    <t>P-99</t>
  </si>
  <si>
    <t>Enderroc de mur de formigó armat amb martell trencador montat so</t>
  </si>
  <si>
    <t>C200S000</t>
  </si>
  <si>
    <t>Equip i elements auxiliars per a tall oxiacetilènic</t>
  </si>
  <si>
    <t>P-100</t>
  </si>
  <si>
    <t>Enderroc solera form.massa,compres.,càrrega man/mec.</t>
  </si>
  <si>
    <t>P-101</t>
  </si>
  <si>
    <t>Desmuntatge de barana de fusta, amb mitjans manuals, aplec de material per a la seva reutilització i</t>
  </si>
  <si>
    <t>P-102</t>
  </si>
  <si>
    <t xml:space="preserve">Càrr.mec. Residus inerts o no especials instal.gestió residus,camió transp.,7t,rec.més de 10 i fins </t>
  </si>
  <si>
    <t>P-103</t>
  </si>
  <si>
    <t xml:space="preserve">Disposició controlada dipòsit autoritzat inclòs el cànon sobre la deposició controlada dels residus </t>
  </si>
  <si>
    <t>B2RA73G1</t>
  </si>
  <si>
    <t>P-104</t>
  </si>
  <si>
    <t>Ancoratge tac químic D=12mm,carg./voland./fem.,s/suport fàb.maó massís</t>
  </si>
  <si>
    <t>B0A63H00</t>
  </si>
  <si>
    <t>Tac químic de diàmetre 12 mm, amb cargol, volandera i femella</t>
  </si>
  <si>
    <t>P-105</t>
  </si>
  <si>
    <t>Membrana GA-1,d'una làmina,5,1kg/m2,LBM(SBS)-50/G-FP-150g/m2,acab.color estànd.,adh.en cal.</t>
  </si>
  <si>
    <t>B7Z22000</t>
  </si>
  <si>
    <t>Emulsió bituminosa, tipusEB</t>
  </si>
  <si>
    <t>B712A0XA</t>
  </si>
  <si>
    <t>Làmina de betum modificat amb autoprotecció mineral LBM (SBS) 50/G-FP amb armadura de feltre de polièster de 150 g/m2 reforçada i acabat de color estàndard</t>
  </si>
  <si>
    <t>P-106</t>
  </si>
  <si>
    <t>Arrebossat esquerdejat,vert.ext.,h&gt;3m,morter mixt 1:2:10</t>
  </si>
  <si>
    <t>P-107</t>
  </si>
  <si>
    <t>Pintat param.vert.exterior,pintura mineral silicat,1capa fons,2acabat</t>
  </si>
  <si>
    <t>A012D000</t>
  </si>
  <si>
    <t>Oficial 1a pintor</t>
  </si>
  <si>
    <t>A013D000</t>
  </si>
  <si>
    <t>Ajudant pintor</t>
  </si>
  <si>
    <t>B89ZNU40</t>
  </si>
  <si>
    <t>Pintura mineral al silicat d'un component, amb color d'intensitat forta, per a exteriors</t>
  </si>
  <si>
    <t>B8ZAT030</t>
  </si>
  <si>
    <t>Diluent de pintura mineral al silicat per a interiors i exteriors</t>
  </si>
  <si>
    <t>B8ZAT130</t>
  </si>
  <si>
    <t>Pintura de fons a base de silicats, per a exteriors</t>
  </si>
  <si>
    <t>P-108</t>
  </si>
  <si>
    <t>Coronament mur pedra g=60cm,mort.mixt,lliscat,form.pendents</t>
  </si>
  <si>
    <t>B8J6U010</t>
  </si>
  <si>
    <t>Coronament de planxa d'alumini de 30cm de desenvolupament i 2 plecs.</t>
  </si>
  <si>
    <t>P-109</t>
  </si>
  <si>
    <t>Baixant PVC-U paret massissa,B,DN=110mm,fix.mec.brides</t>
  </si>
  <si>
    <t>BD13177B</t>
  </si>
  <si>
    <t>Tub de PVC-U de paret massissa, àrea d'aplicació B segons norma UNE-EN 1329-1, de DN 110 mm i de llargària 3 m, classe de reacció al foc B-s1, d0 segons norma UNE-EN 13501-1, per a encolar</t>
  </si>
  <si>
    <t>BD1Z2200</t>
  </si>
  <si>
    <t>Brida per a tub de PVC d'entre 75 i 110 mm</t>
  </si>
  <si>
    <t>BDY3B700</t>
  </si>
  <si>
    <t>Element de muntatge per a tub de PVC de D=110 mm</t>
  </si>
  <si>
    <t>BDW3B700</t>
  </si>
  <si>
    <t>Accessori genèric per a tub de PVC de D=110 mm</t>
  </si>
  <si>
    <t>P-110</t>
  </si>
  <si>
    <t>Clavegueró polipropilè tricapa,sanejament s/pressió,DN=110mm,SN 8,s/solera form.15cm+llit sorra 15cm</t>
  </si>
  <si>
    <t>BDW3E700</t>
  </si>
  <si>
    <t>Accessori genèric per a tub de polipropilè, D=110 mm</t>
  </si>
  <si>
    <t>BD7K3310</t>
  </si>
  <si>
    <t>Tub de polipropilè de paret tricapa per a sanejament sense pressió, de DN 110 mm i de SN 8 (8 kN/m2) de rigidesa anular, per a unió elàstica amb anella elastomèrica</t>
  </si>
  <si>
    <t>BDY3E700</t>
  </si>
  <si>
    <t>Element de muntatge per a tub de polipropilè, D=110 mm</t>
  </si>
  <si>
    <t>P-111</t>
  </si>
  <si>
    <t>Realineació vorada recta aprofitant el material existent</t>
  </si>
  <si>
    <t>B064300D</t>
  </si>
  <si>
    <t>Formigó HM-20/S / 20 / I de consistència seca, grandària màxima del granulat 20 mm, amb &gt;= 200 kg/m3 de ciment, apte per a classe d'exposició I</t>
  </si>
  <si>
    <t>B965A3CV</t>
  </si>
  <si>
    <t>Vorada recta de formigó prefabricat d'igual característiques a l'existent</t>
  </si>
  <si>
    <t>P-112</t>
  </si>
  <si>
    <t>Form.rases/pous fonam.,formigó per armar HA - 25 / B / 20 / quant.ciment 275kg/m3, aigua/ciment =&lt; 0</t>
  </si>
  <si>
    <t>P-113</t>
  </si>
  <si>
    <t>Form.rases/pous fonam.,formigó en massa HM - 25 / B / 20 / quant.ciment 275kg/m3, aigua/ciment =&lt; 0.</t>
  </si>
  <si>
    <t>B06F1-I5GQ</t>
  </si>
  <si>
    <t>Formigó en massa HM - 25 / B / 20 / X0 amb una quantitat de ciment de 275 kg/m3 i relació aigua ciment =&lt; 0.6</t>
  </si>
  <si>
    <t>P-114</t>
  </si>
  <si>
    <t>Form.p/mur,formigó per armar HA - 25 / B / 20 / XC2 quant.ciment 275kg/m3, aigua/ciment =&lt; 0.6,cubil</t>
  </si>
  <si>
    <t>C1701100</t>
  </si>
  <si>
    <t>Camió amb bomba de formigonar</t>
  </si>
  <si>
    <t>P-115</t>
  </si>
  <si>
    <t>Connexió a xarxa de sanejament a imbornal existent en via pública, inclou execució d'obertura de ras</t>
  </si>
  <si>
    <t>P-116</t>
  </si>
  <si>
    <t>Excavació clot plantació 1x1x0,7m,mitj. Mec.</t>
  </si>
  <si>
    <t>P-117</t>
  </si>
  <si>
    <t>Remat de coberta igual a l'existent</t>
  </si>
  <si>
    <t>P-118</t>
  </si>
  <si>
    <t>P-119</t>
  </si>
  <si>
    <t>Partida alçada a justificar corresponent a la gestió dels residus de construcció segons estudi de ge</t>
  </si>
  <si>
    <t>P-13</t>
  </si>
  <si>
    <t>Arm.rases i pous AP500S barres corrug.</t>
  </si>
  <si>
    <t>Subtotal partida d'obra</t>
  </si>
  <si>
    <t>P-16</t>
  </si>
  <si>
    <t>Armadura p/murs cont. AP500S barres corrug.,h&lt;=6m</t>
  </si>
  <si>
    <t>P-19</t>
  </si>
  <si>
    <t>Armadura d/llosa fonam. AP500S barres corrug.</t>
  </si>
  <si>
    <t>P-31</t>
  </si>
  <si>
    <t>Aplacat de parament vertical exterior, amb pedra de marbre blanc</t>
  </si>
  <si>
    <t>B83Z1100</t>
  </si>
  <si>
    <t>Ganxo d'acer inoxidable per a l'ancoratge d'aplacats</t>
  </si>
  <si>
    <t>B9CZ1000</t>
  </si>
  <si>
    <t>Beurada blanca</t>
  </si>
  <si>
    <t>B0G1JL0D</t>
  </si>
  <si>
    <t>Pedra granítica nacional amb una cara flamejada, preu mitjà, de 30 mm de gruix amb forats per a fixacions i aresta viva a les quatre vores</t>
  </si>
  <si>
    <t>P-32</t>
  </si>
  <si>
    <t>Subministrament i col·locació de lleixa exterior, amb peça de 100x20x3cm de marbre blanc eivissa, na</t>
  </si>
  <si>
    <t>P-33</t>
  </si>
  <si>
    <t>Subministrament i col·locació de tapa vertical exterior, amb peça de 100x82x2cm de marbre blanc eivi</t>
  </si>
  <si>
    <t>B83CR9Z</t>
  </si>
  <si>
    <t>làpida de 100x82x2cm</t>
  </si>
  <si>
    <t>P-60</t>
  </si>
  <si>
    <t>Caixa p/embor.70x30x85cm,paret 14cm maó calat,arrebos.+llisc.int.,mort.1:6,solera 10cm formigó en ma</t>
  </si>
  <si>
    <t>B0F1D2A1</t>
  </si>
  <si>
    <t>Maó calat, de 290x140x100 mm, per a revestir, categoria I, HD, segons la norma UNE-EN 771-1</t>
  </si>
  <si>
    <t>P-67</t>
  </si>
  <si>
    <t>Paperera trabucable,D=45cm,planxa pint.,anc.dau form.</t>
  </si>
  <si>
    <t>C2001000</t>
  </si>
  <si>
    <t>Martell trencador manual</t>
  </si>
  <si>
    <t>BQ213110</t>
  </si>
  <si>
    <t>Paperera trabucable de 45 cm de diàmetre de planxa pintada de gruix 1 mm, amb base perforada, vora de forma arrodonida i suports de tub de 50x20x1,5 mm</t>
  </si>
  <si>
    <t>CO2eq (kg)</t>
  </si>
  <si>
    <t>MJ</t>
  </si>
  <si>
    <t>Oficial 1a jardiner especial.arboricult.</t>
  </si>
  <si>
    <t>Oficial 1a p/SiS</t>
  </si>
  <si>
    <t>Ajudant p/SiS</t>
  </si>
  <si>
    <t>Manobre p/SiS</t>
  </si>
  <si>
    <t>Compressor+un martell pneumàtic</t>
  </si>
  <si>
    <t>Compressor+dos martells pneumàtics</t>
  </si>
  <si>
    <t>Pala carregadora s/,mitjana,s/,pneumàtics 117kW</t>
  </si>
  <si>
    <t>Pala carregadora s/,mitjana,s/,erugues 119kW</t>
  </si>
  <si>
    <t>Pala carregadora s/pneumàtics 8 a 14 t</t>
  </si>
  <si>
    <t>Retroexcavadora s/pneumàtics 8 a 10 t</t>
  </si>
  <si>
    <t>Corró vibratori autopropulsat,8 a 10 t</t>
  </si>
  <si>
    <t>Corró vibratori autopropulsat,12 a 14 t</t>
  </si>
  <si>
    <t>Safata vibrant combustible,plac.60cm</t>
  </si>
  <si>
    <t>Camió transp.7 t</t>
  </si>
  <si>
    <t>Camió transp.12 t</t>
  </si>
  <si>
    <t>Camió cisterna 8m3</t>
  </si>
  <si>
    <t>Camió cisterna 10m3</t>
  </si>
  <si>
    <t>Camió grua 3t</t>
  </si>
  <si>
    <t>Dúmper de gasoil,11kW,1,5t,hidràulic</t>
  </si>
  <si>
    <t>Dúmper c=1,5t vol.=0,58m3 pot=13CV alç.descg.=480mm</t>
  </si>
  <si>
    <t>Llog.cistella braç art. 12m,s/operari</t>
  </si>
  <si>
    <t>Llog.cistella braç art. 16m,s/operari</t>
  </si>
  <si>
    <t>Camió bomba formigonar</t>
  </si>
  <si>
    <t>Formigonera 165l</t>
  </si>
  <si>
    <t>Formigonera 250l</t>
  </si>
  <si>
    <t>Camió grua p/SiS</t>
  </si>
  <si>
    <t>Equip tall oxiacetilènic p/SiS</t>
  </si>
  <si>
    <t>Martell trenc.man.</t>
  </si>
  <si>
    <t>Equip tall oxiacetilènic</t>
  </si>
  <si>
    <t>Desbrossadora manual braç+capçal fil-disc</t>
  </si>
  <si>
    <t>Tractor 100CV,braç desbros.</t>
  </si>
  <si>
    <t>Tisores pneumàtiques+p.p.compressor</t>
  </si>
  <si>
    <t>Tallagespa rotativa autopropul.,ampl.=66 a 90 cm</t>
  </si>
  <si>
    <t>Sorra p/morters</t>
  </si>
  <si>
    <t>Sorra 0 a 3,5 mm</t>
  </si>
  <si>
    <t>Sorra pedra granit. P/forms.</t>
  </si>
  <si>
    <t>Sorra marbre blanc</t>
  </si>
  <si>
    <t>Sorra rentada 0,1 a 0,5 mm</t>
  </si>
  <si>
    <t>Sorra rentada 0,1 a 0,5 mm,sacs 0,8m3</t>
  </si>
  <si>
    <t>Sauló s/garbellar</t>
  </si>
  <si>
    <t>Grava p/drens</t>
  </si>
  <si>
    <t>Grava pedra calc.p/drens</t>
  </si>
  <si>
    <t>Grava pedra granit.grandària màxima 20 mm p/forms.</t>
  </si>
  <si>
    <t>Grava reciclat form. 20 a 40 mm</t>
  </si>
  <si>
    <t>Tot-u art.procedent granulats reciclats form.</t>
  </si>
  <si>
    <t>Terra selec.</t>
  </si>
  <si>
    <t>Ciment pòrtland+fill.calc. CEM II/B-L 32,5R, &amp; sacs</t>
  </si>
  <si>
    <t>Ciment blanc ram paleta BL 22,5X, &amp; sacs</t>
  </si>
  <si>
    <t>Calç aèria hidrat.pasta CL 90-S PL,sacs</t>
  </si>
  <si>
    <t>Calç aèria hidratada CL 90-S,sacs</t>
  </si>
  <si>
    <t>Formigó HM-20/P/40/I,&gt;=200kg/m3 ciment</t>
  </si>
  <si>
    <t>Formigó HM-20/P / 20 / I,&gt;= 200 kg/m3 ciment</t>
  </si>
  <si>
    <t>Formigó HM-20/S / 20 / I,&gt;= 200 kg/m3 ciment</t>
  </si>
  <si>
    <t>Formigó HM-20/P / 40 / I,&gt;= 200 kg/m3 ciment</t>
  </si>
  <si>
    <t>Formigó HA-30/B / 20 / IIa + E,&gt;= 300 kg/m3 ciment</t>
  </si>
  <si>
    <t>Formigó en massa HM - 20 / B / 20 / X0 quant.ciment 200kg/m3, aigua/ciment =&lt; 0.6</t>
  </si>
  <si>
    <t>Formigó en massa HM - 25 / B / 20 / X0 quant.ciment 275kg/m3, aigua/ciment =&lt; 0.6</t>
  </si>
  <si>
    <t>Formigó per armar HA - 25 / B / 20 / XC2 quant.ciment 275kg/m3, aigua/ciment =&lt; 0.6</t>
  </si>
  <si>
    <t>Vorada de xapa galvanitzada de 8 mm de gruix i 200 mm d'alçària, inclòs elements metàl·lics d'ancora</t>
  </si>
  <si>
    <t>Form.no estructural HNE-15/P/40</t>
  </si>
  <si>
    <t>Oxiasfalt sacs,OA 90/40,en cal.</t>
  </si>
  <si>
    <t>Filferro recuit,D=1,3mm</t>
  </si>
  <si>
    <t>Filferro recuit,D=3mm</t>
  </si>
  <si>
    <t>Cargol autorosc.,voland.</t>
  </si>
  <si>
    <t>Tac químic D=12mm,carg./voland./fem.</t>
  </si>
  <si>
    <t>Cable acer galv.,ríg.,D=9mm,composició 1x7+0</t>
  </si>
  <si>
    <t>Acer b/corrugada B500S</t>
  </si>
  <si>
    <t>Tauló fusta pi p/10 usos</t>
  </si>
  <si>
    <t>Llata fusta pi</t>
  </si>
  <si>
    <t>Puntal metàl·lic telescòpic h=3m,150usos</t>
  </si>
  <si>
    <t>Puntal metàl·lic telescòpic h=5m,150usos</t>
  </si>
  <si>
    <t>Tauler pi,g=22mm,10 usos</t>
  </si>
  <si>
    <t>Tub metàl·lic,D=2,3*,150usos,p/SiS</t>
  </si>
  <si>
    <t>Maó massís el.mec.,290x140x50mm,p/revestir,categoria I,HD,UNE-EN 771-1</t>
  </si>
  <si>
    <t>Maó calat,290x140x100mm,p/revestir,categoria I,HD,UNE-EN 771-1</t>
  </si>
  <si>
    <t>Pedra granítica nacio. Flamejada preu mitjà,g=30mm forat.+4arest.v.</t>
  </si>
  <si>
    <t>Casc seguretat p/úsnormal,contra cops,PE,pmàxim de 400 g,+tires reflec.</t>
  </si>
  <si>
    <t>Vela polietilè perforada,traus perim.,p/SiS</t>
  </si>
  <si>
    <t>Muntant metàl·lic p/bara.segur.,h=1m,p/allotj.perfor.sost.,15usos</t>
  </si>
  <si>
    <t>Malla HPDE toronja p/tanques advertència/abalisament h:1m,p/SiS</t>
  </si>
  <si>
    <t>Eq.connex.terra lín.elèc.aèr.distrib.,3 perxes telesc. P/cond.s=7-380mm2,h.màx.=11,5m,cable Cu s=35m</t>
  </si>
  <si>
    <t>Corda fibra veget.,D=12mm,p/SiS</t>
  </si>
  <si>
    <t>Post fusta pi,3usos,p/SiS</t>
  </si>
  <si>
    <t>Acer S275JR,peça simp.,perf.lam.L,LD,T,rodó,quad.,rectang.,treb.taller p/col.carg.+galv.,p/SiS</t>
  </si>
  <si>
    <t>Acer S275JR,peça simp.,perf.lam.L,LD,T,rodó,quad.,rectang.,treb.taller p/col.sold.+antiox.,p/SiS</t>
  </si>
  <si>
    <t>Disposició controlada planta compost.,residus vegetals nets no perillosos,0,5t/m3,LER 20 02 01</t>
  </si>
  <si>
    <t>Disposició de terres no cont. De densitat aparent 1,6 t/m3, a VNME</t>
  </si>
  <si>
    <t>Pre placa</t>
  </si>
  <si>
    <t>Nínxol de formigó in situ sistema ORSYSTEM, armat de 0,90x 0,75x</t>
  </si>
  <si>
    <t>Vis acer galv.5.4x65mm,junt metall/goma,tac D=8/10mm</t>
  </si>
  <si>
    <t>Làmina bet.modif.autoprot.miner.LBM(SBS) 50/G-FP 130g/m2 acab.color estànd.</t>
  </si>
  <si>
    <t>Làmina bet.modif.autoprot.miner.LBM(SBS) 50/G-FP 150g/m2 reforçada acab.color estànd.</t>
  </si>
  <si>
    <t>Vel poliet.,g=100µm,96g/m2</t>
  </si>
  <si>
    <t>Geotèxtil feltre PP teix.,110 a 130 g/m2</t>
  </si>
  <si>
    <t>Geotèxtil feltre polièst. No teix.lligat mecàn.,110 a 130 g/m2</t>
  </si>
  <si>
    <t>Geotèxtil feltre polièst. No teix.lligat mecàn.,140 a 190 g/m2</t>
  </si>
  <si>
    <t>Escumant form.cel.</t>
  </si>
  <si>
    <t>Massilla segell.,silicona neut. Monocomponent</t>
  </si>
  <si>
    <t>Ganxo acer inox.p/anc.aplac.</t>
  </si>
  <si>
    <t>Pintura miner.silicat un component,color fort,p/exteriors</t>
  </si>
  <si>
    <t>Peça p/coronam.paret planxa ac.galv.,g=1mm,desenv.=70-80cm,4plecs</t>
  </si>
  <si>
    <t>Diluent,p/pintura mineral silicat int.,ext.</t>
  </si>
  <si>
    <t>Pintura fons silicats,p/exteriors</t>
  </si>
  <si>
    <t>Peça form.40x20cm,g=8cm,p/rigo.</t>
  </si>
  <si>
    <t>Escocell circ. Acer galv.,D120cm h=20cm g=10mm</t>
  </si>
  <si>
    <t xml:space="preserve">Paviment de llosa de pedra artificial de Breinco o equivalent de format 60x40x10 cm, tipus VULCANO, </t>
  </si>
  <si>
    <t>barana d'acer corten formada per pletines de gruix 8 mm, de 200mm de desenvolupament amb cantos arro</t>
  </si>
  <si>
    <t>Tub PVC-U paret massissa,àrea aplicació B,DN=110mm,llarg.=3m,p/encolar</t>
  </si>
  <si>
    <t>Brida p/tub PVC,D=entre 75 i 110 mm</t>
  </si>
  <si>
    <t>Tapa pref.form.arm.,70x70x6cm</t>
  </si>
  <si>
    <t>Bonera sifònica PVC rígid,D=110mm,tapa plana</t>
  </si>
  <si>
    <t>Tub volta ranur. PVC,paret simp.,D=110mm</t>
  </si>
  <si>
    <t xml:space="preserve">Tub paret estructurada p/sanej.soterrat s/press.,PE,DN 160,SN 8,superf.int.llisa/ext.perfil.,UNE-EN </t>
  </si>
  <si>
    <t xml:space="preserve">Tub paret estructurada p/sanej.soterrat s/press.,PE,DN 250,SN 8,superf.int.llisa/ext.perfil.,UNE-EN </t>
  </si>
  <si>
    <t xml:space="preserve">Tub paret estructurada p/sanej.soterrat s/press.,PE,DN 315,SN 8,superf.int.llisa/ext.perfil.,UNE-EN </t>
  </si>
  <si>
    <t>Tub polipropilè tricapa,sanejament s/pressió,DN=110mm,SN8,p/unió anella elastom.</t>
  </si>
  <si>
    <t>Accessori genèric p/tub PVC,D=110mm</t>
  </si>
  <si>
    <t>Accessori genèric p/tub PPD=110mm</t>
  </si>
  <si>
    <t>Element munt. P/tub PVC,D=110mm</t>
  </si>
  <si>
    <t>Element de munt.p/tub PPD=110mm</t>
  </si>
  <si>
    <t xml:space="preserve">Banc de formigó armat de color gris, decapat i hidrofugat amb perforacions, de 296 cm de llargària, </t>
  </si>
  <si>
    <t>Paperera trabucable D=45cm planxa pint.g=1mm,suport tub</t>
  </si>
  <si>
    <t>Protecció arbre,acer galv. D=31cm h=127cm,2pec.planxa despleg.42x13x2x1,5mm</t>
  </si>
  <si>
    <t>Amortització mòd.pref.sanitaris 2,4x2,6m,1inod,2dutx,lav+1aix,term.50l,p/4 usos</t>
  </si>
  <si>
    <t>Amortització mòd.pref.menjador 3,7x2,4m,p/4 usos</t>
  </si>
  <si>
    <t>Compost classe I,origen vegetal,sacs 0,8m3</t>
  </si>
  <si>
    <t>Terra vegetal categoria alta,conduct.elèctr.menor de 0,8 dS/m,granel</t>
  </si>
  <si>
    <t>Terra vegetal categoria mitja,conduct.elèctr.menor d'1,2 dS/m,granel</t>
  </si>
  <si>
    <t>Acacia dealbata perím=16 a 18 cm,contenidor 35l</t>
  </si>
  <si>
    <t>Aptenia cordifolia test 11cm</t>
  </si>
  <si>
    <t>Barreja p/gespa tipus St.C4,NTJ 07N</t>
  </si>
  <si>
    <t>Trans. Mòd.pref.sanitaris 2,4x2,6m,1inod,2dutx,lav+1aix,term.50l</t>
  </si>
  <si>
    <t>Trans.mòd.pref.vestidors 8x2,4m</t>
  </si>
  <si>
    <t>Trans. Mòd.pref.menjador 3,7x2,4m</t>
  </si>
  <si>
    <t>AMIDAMENTS</t>
  </si>
  <si>
    <t>N</t>
  </si>
  <si>
    <t>01.F1.01.001</t>
  </si>
  <si>
    <t>L</t>
  </si>
  <si>
    <t>Retirada de material divers</t>
  </si>
  <si>
    <t>01.F1.01.002</t>
  </si>
  <si>
    <t>Esbroçada general del talús</t>
  </si>
  <si>
    <t>01.F1.01.003</t>
  </si>
  <si>
    <t>Barana mirador</t>
  </si>
  <si>
    <t>01.F1.01.004</t>
  </si>
  <si>
    <t>Rampa</t>
  </si>
  <si>
    <t>01.F1.01.005</t>
  </si>
  <si>
    <t>01.F1.01.006</t>
  </si>
  <si>
    <t>Mirador</t>
  </si>
  <si>
    <t>01.F1.01.007</t>
  </si>
  <si>
    <t>01.F1.01.009</t>
  </si>
  <si>
    <t>Zona mirador</t>
  </si>
  <si>
    <t>Zona accés</t>
  </si>
  <si>
    <t>01.F1.01.010</t>
  </si>
  <si>
    <t>01.F1.01.011</t>
  </si>
  <si>
    <t>01.F1.02.001</t>
  </si>
  <si>
    <t>C</t>
  </si>
  <si>
    <t>PK1</t>
  </si>
  <si>
    <t>PK2</t>
  </si>
  <si>
    <t>Sup 1</t>
  </si>
  <si>
    <t>Sup 2</t>
  </si>
  <si>
    <t>01.F1.02.002</t>
  </si>
  <si>
    <t>01.F1.02.003</t>
  </si>
  <si>
    <t>Compactació</t>
  </si>
  <si>
    <t>01.F1.02.004</t>
  </si>
  <si>
    <t>Esponjament</t>
  </si>
  <si>
    <t>Reaprofitades obres</t>
  </si>
  <si>
    <t>01.F1.02.005</t>
  </si>
  <si>
    <t>01.F1.03.02.001</t>
  </si>
  <si>
    <t>Secció m2</t>
  </si>
  <si>
    <t>Longitud</t>
  </si>
  <si>
    <t>Formació banc mirador</t>
  </si>
  <si>
    <t>Sabata correguda barana</t>
  </si>
  <si>
    <t>01.F1.03.02.002</t>
  </si>
  <si>
    <t>kg/m3</t>
  </si>
  <si>
    <t>01.F1.03.02.003</t>
  </si>
  <si>
    <t>Alçada</t>
  </si>
  <si>
    <t>01.F1.05.01.001</t>
  </si>
  <si>
    <t>01.F1.05.01.002</t>
  </si>
  <si>
    <t>01.F1.05.01.003</t>
  </si>
  <si>
    <t>Xarxa Sanejament</t>
  </si>
  <si>
    <t>01.F1.05.01.004</t>
  </si>
  <si>
    <t>Imbornals</t>
  </si>
  <si>
    <t>01.F1.05.01.006</t>
  </si>
  <si>
    <t>Xarxa Drenatge</t>
  </si>
  <si>
    <t>01.F1.05.01.007</t>
  </si>
  <si>
    <t>Xarxa imbornals</t>
  </si>
  <si>
    <t>01.F1.05.01.008</t>
  </si>
  <si>
    <t>Drenatge sota paviment sauló</t>
  </si>
  <si>
    <t>01.F1.05.01.009</t>
  </si>
  <si>
    <t>Xarxa drenatge</t>
  </si>
  <si>
    <t>01.F1.05.01.010</t>
  </si>
  <si>
    <t>01.F1.06.01.001</t>
  </si>
  <si>
    <t>PAVIMENT ARIPAQ</t>
  </si>
  <si>
    <t>T</t>
  </si>
  <si>
    <t>Canvi catifes formigó</t>
  </si>
  <si>
    <t>PAVIMENT VULCANO 60x40cm</t>
  </si>
  <si>
    <t>Catifes</t>
  </si>
  <si>
    <t>ENCINTATS VULCANO 60x40cm</t>
  </si>
  <si>
    <t>long</t>
  </si>
  <si>
    <t>ample</t>
  </si>
  <si>
    <t>unitats</t>
  </si>
  <si>
    <t>Bloc H</t>
  </si>
  <si>
    <t>ZONA MIRADOR</t>
  </si>
  <si>
    <t>Paviments enjadinat</t>
  </si>
  <si>
    <t>Terra vegetal (P04)</t>
  </si>
  <si>
    <t>PAVIMENT VULCANO 40x20 cm</t>
  </si>
  <si>
    <t>ml</t>
  </si>
  <si>
    <t>Filada Interior</t>
  </si>
  <si>
    <t>Escala</t>
  </si>
  <si>
    <t>01.F1.06.01.002</t>
  </si>
  <si>
    <t>01.F1.06.01.003</t>
  </si>
  <si>
    <t>Gruix</t>
  </si>
  <si>
    <t>01.F1.06.01.004</t>
  </si>
  <si>
    <t>01.F1.06.01.005</t>
  </si>
  <si>
    <t>01.F1.06.01.006</t>
  </si>
  <si>
    <t>01.F1.06.01.007</t>
  </si>
  <si>
    <t>01.F1.06.01.008</t>
  </si>
  <si>
    <t>ENCINTATS E1</t>
  </si>
  <si>
    <t>Perimetre catifes formigó</t>
  </si>
  <si>
    <t>Aripaq intermig</t>
  </si>
  <si>
    <t>zona mirador</t>
  </si>
  <si>
    <t>01.F1.06.01.009</t>
  </si>
  <si>
    <t>01.F1.06.01.010</t>
  </si>
  <si>
    <t>% reposició</t>
  </si>
  <si>
    <t>Reposició sauló (P07)</t>
  </si>
  <si>
    <t>01.F1.06.01.011</t>
  </si>
  <si>
    <t>PARTERRES EXISTENTS</t>
  </si>
  <si>
    <t>Zona central</t>
  </si>
  <si>
    <t>01.F1.06.01.012</t>
  </si>
  <si>
    <t>Unitats</t>
  </si>
  <si>
    <t>Formació mirador</t>
  </si>
  <si>
    <t>01.F1.06.02.001</t>
  </si>
  <si>
    <t>Mur exterior</t>
  </si>
  <si>
    <t>01.F1.06.02.002</t>
  </si>
  <si>
    <t>01.F1.07.001</t>
  </si>
  <si>
    <t>gruix</t>
  </si>
  <si>
    <t>Gespa</t>
  </si>
  <si>
    <t>01.F1.07.002</t>
  </si>
  <si>
    <t>01.F1.07.003</t>
  </si>
  <si>
    <t>01.F1.07.004</t>
  </si>
  <si>
    <t>01.F1.07.005</t>
  </si>
  <si>
    <t>Parterres existents</t>
  </si>
  <si>
    <t>01.F1.07.006</t>
  </si>
  <si>
    <t>01.F1.07.007</t>
  </si>
  <si>
    <t>01.F1.07.008</t>
  </si>
  <si>
    <t>01.F1.07.009</t>
  </si>
  <si>
    <t>ut/m2</t>
  </si>
  <si>
    <t>Aptenia</t>
  </si>
  <si>
    <t>Paviment enjardinat</t>
  </si>
  <si>
    <t>01.F1.07.010</t>
  </si>
  <si>
    <t>01.F1.07.011</t>
  </si>
  <si>
    <t>01.F1.08.001</t>
  </si>
  <si>
    <t>01.F2.01.001</t>
  </si>
  <si>
    <t>Bloc F</t>
  </si>
  <si>
    <t>01.F2.02.001</t>
  </si>
  <si>
    <t>Pous fonamentació</t>
  </si>
  <si>
    <t>01.F2.02.002</t>
  </si>
  <si>
    <t>01.F2.02.003</t>
  </si>
  <si>
    <t>01.F2.02.004</t>
  </si>
  <si>
    <t>01.F2.03.01.001</t>
  </si>
  <si>
    <t>01.F2.03.01.002</t>
  </si>
  <si>
    <t>01.F2.03.01.003</t>
  </si>
  <si>
    <t>01.F2.03.01.004</t>
  </si>
  <si>
    <t>Riostres</t>
  </si>
  <si>
    <t>Quantia</t>
  </si>
  <si>
    <t>01.F2.03.01.005</t>
  </si>
  <si>
    <t>01.F2.03.01.006</t>
  </si>
  <si>
    <t>01.F2.03.01.007</t>
  </si>
  <si>
    <t>01.F2.03.01.008</t>
  </si>
  <si>
    <t>01.F2.03.05.001</t>
  </si>
  <si>
    <t>01.F2.03.05.002</t>
  </si>
  <si>
    <t>Connexió mur existent a nou bloc</t>
  </si>
  <si>
    <t>01.F2.05.01.002</t>
  </si>
  <si>
    <t>Sanejament</t>
  </si>
  <si>
    <t>01.F2.05.01.003</t>
  </si>
  <si>
    <t>01.F2.05.01.004</t>
  </si>
  <si>
    <t>01.F2.05.01.005</t>
  </si>
  <si>
    <t>01.F2.05.01.007</t>
  </si>
  <si>
    <t xml:space="preserve">Baixants </t>
  </si>
  <si>
    <t>Lixiviats</t>
  </si>
  <si>
    <t>01.F2.05.01.008</t>
  </si>
  <si>
    <t>Pluvial</t>
  </si>
  <si>
    <t>01.F2.05.01.009</t>
  </si>
  <si>
    <t>Connexió de sanejament</t>
  </si>
  <si>
    <t>01.F2.06.02.001</t>
  </si>
  <si>
    <t>Nixols F01</t>
  </si>
  <si>
    <t>01.F2.06.02.002</t>
  </si>
  <si>
    <t>01.F2.06.02.003</t>
  </si>
  <si>
    <t>01.F2.06.02.004</t>
  </si>
  <si>
    <t>Ample</t>
  </si>
  <si>
    <t>Sòcol</t>
  </si>
  <si>
    <t>01.F2.06.02.005</t>
  </si>
  <si>
    <t>Ràfeg</t>
  </si>
  <si>
    <t>01.F2.06.02.006</t>
  </si>
  <si>
    <t>Nixol F01</t>
  </si>
  <si>
    <t>01.F2.06.03.001</t>
  </si>
  <si>
    <t>Nixols Simples</t>
  </si>
  <si>
    <t>01.F2.06.03.002</t>
  </si>
  <si>
    <t>Reforç perímtre</t>
  </si>
  <si>
    <t>01.F2.06.03.003</t>
  </si>
  <si>
    <t>01.F2.06.03.004</t>
  </si>
  <si>
    <t>01.F2.06.03.005</t>
  </si>
  <si>
    <t>01.F2.06.03.006</t>
  </si>
  <si>
    <t>Mur existent</t>
  </si>
  <si>
    <t>01.F2.06.03.007</t>
  </si>
  <si>
    <t>01.F2.06.03.008</t>
  </si>
  <si>
    <t>01.F3.01.001</t>
  </si>
  <si>
    <t>Bloc G i H</t>
  </si>
  <si>
    <t>01.F3.02.001</t>
  </si>
  <si>
    <t>01.F3.02.002</t>
  </si>
  <si>
    <t>01.F3.02.004</t>
  </si>
  <si>
    <t>01.F3.02.005</t>
  </si>
  <si>
    <t>01.F3.03.01.001</t>
  </si>
  <si>
    <t>01.F3.03.01.002</t>
  </si>
  <si>
    <t>01.F3.03.01.003</t>
  </si>
  <si>
    <t>01.F3.03.01.004</t>
  </si>
  <si>
    <t>01.F3.03.01.005</t>
  </si>
  <si>
    <t>01.F3.03.01.006</t>
  </si>
  <si>
    <t>01.F3.03.01.007</t>
  </si>
  <si>
    <t>01.F3.03.01.008</t>
  </si>
  <si>
    <t>01.F3.03.05.001</t>
  </si>
  <si>
    <t>01.F3.05.01.001</t>
  </si>
  <si>
    <t>01.F3.05.01.002</t>
  </si>
  <si>
    <t>01.F3.05.01.003</t>
  </si>
  <si>
    <t>01.F3.05.01.004</t>
  </si>
  <si>
    <t>01.F3.06.02.001</t>
  </si>
  <si>
    <t>Nixols F02</t>
  </si>
  <si>
    <t>01.F3.06.02.002</t>
  </si>
  <si>
    <t>01.F3.06.02.003</t>
  </si>
  <si>
    <t>01.F3.06.02.004</t>
  </si>
  <si>
    <t>01.F3.06.02.005</t>
  </si>
  <si>
    <t>01.F3.06.02.006</t>
  </si>
  <si>
    <t>Nixol F02</t>
  </si>
  <si>
    <t>01.F3.06.03.001</t>
  </si>
  <si>
    <t>Nixols Dobles</t>
  </si>
  <si>
    <t>01.F3.06.03.002</t>
  </si>
  <si>
    <t>01.F3.06.03.003</t>
  </si>
  <si>
    <t>01.F3.06.03.004</t>
  </si>
  <si>
    <t>Paviment entre Bloc F i G</t>
  </si>
  <si>
    <t>01.F3.06.03.005</t>
  </si>
  <si>
    <t>01.F3.06.03.006</t>
  </si>
  <si>
    <t>01.F3.06.03.007</t>
  </si>
  <si>
    <t>01.F4.01.001</t>
  </si>
  <si>
    <t>01.F4.01.002</t>
  </si>
  <si>
    <t>01.F4.01.003</t>
  </si>
  <si>
    <t>01.F4.05.01.001</t>
  </si>
  <si>
    <t>Pluvials</t>
  </si>
  <si>
    <t>01.F4.05.01.002</t>
  </si>
  <si>
    <t>01.F4.05.01.003</t>
  </si>
  <si>
    <t>Imbornal</t>
  </si>
  <si>
    <t>01.F4.05.01.004</t>
  </si>
  <si>
    <t>Xarxa pluvials</t>
  </si>
  <si>
    <t>01.F4.05.01.005</t>
  </si>
  <si>
    <t>01.F4.06.01.001</t>
  </si>
  <si>
    <t>Central</t>
  </si>
  <si>
    <t>Gestió residus</t>
  </si>
  <si>
    <t>Patis centrals</t>
  </si>
  <si>
    <t>PERIMETRALS</t>
  </si>
  <si>
    <t>En nixols directes</t>
  </si>
  <si>
    <t>01.F4.06.01.002</t>
  </si>
  <si>
    <t>01.F4.06.01.003</t>
  </si>
  <si>
    <t>PAVIMENT FORMIGÓ (P06)</t>
  </si>
  <si>
    <t>Entre nixols obra nova</t>
  </si>
  <si>
    <t>01.F4.06.01.004</t>
  </si>
  <si>
    <t>Zona entrada</t>
  </si>
  <si>
    <t>Nixols existents</t>
  </si>
  <si>
    <t>Parterre central</t>
  </si>
  <si>
    <t>Canvi zona-rampa</t>
  </si>
  <si>
    <t>01.F4.06.01.005</t>
  </si>
  <si>
    <t>01.F4.06.01.006</t>
  </si>
  <si>
    <t>01.F4.06.01.007</t>
  </si>
  <si>
    <t>01.F4.06.01.008</t>
  </si>
  <si>
    <t>01.F4.07.001</t>
  </si>
  <si>
    <t>01.F4.07.002</t>
  </si>
  <si>
    <t>01.F4.07.003</t>
  </si>
  <si>
    <t>01.F4.07.004</t>
  </si>
  <si>
    <t>01.F5.04.001</t>
  </si>
  <si>
    <t>Ninxols existents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</si>
</sst>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3">
    <xf numFmtId="0" fontId="0" fillId="0" borderId="0" xfId="0"/>
    <xf numFmtId="49" fontId="3" fillId="0" borderId="0" xfId="0" applyNumberFormat="1" applyFont="1" applyAlignment="1">
      <alignment vertical="top" wrapText="1"/>
    </xf>
    <xf numFmtId="0" fontId="3" fillId="0" borderId="0" xfId="0" applyFont="1" applyAlignment="1">
      <alignment vertical="top" wrapText="1"/>
    </xf>
    <xf numFmtId="0" fontId="3" fillId="3" borderId="0" xfId="0" applyFont="1" applyFill="1" applyAlignment="1">
      <alignment horizontal="right" vertical="top" wrapText="1"/>
    </xf>
    <xf numFmtId="0" fontId="2" fillId="2" borderId="0" xfId="0" applyFont="1" applyFill="1" applyAlignment="1">
      <alignment horizontal="center" vertical="top" wrapText="1"/>
    </xf>
    <xf numFmtId="0" fontId="0" fillId="2" borderId="0" xfId="0" applyFill="1" applyAlignment="1">
      <alignment vertical="top" wrapText="1"/>
    </xf>
    <xf numFmtId="0" fontId="1" fillId="0" borderId="0" xfId="0" applyFont="1" applyAlignment="1">
      <alignment vertical="top" wrapText="1"/>
    </xf>
    <xf numFmtId="0" fontId="0" fillId="0" borderId="0" xfId="0" applyAlignment="1">
      <alignment vertical="top" wrapText="1"/>
    </xf>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xf numFmtId="0" fontId="7" fillId="5" borderId="0" xfId="0" applyFont="1" applyFill="1"/>
    <xf numFmtId="165" fontId="7" fillId="5" borderId="2" xfId="0" applyNumberFormat="1" applyFont="1" applyFill="1" applyBorder="1" applyAlignment="1">
      <alignment horizontal="right"/>
    </xf>
    <xf numFmtId="165" fontId="7" fillId="5" borderId="2" xfId="0" applyNumberFormat="1" applyFont="1" applyFill="1" applyBorder="1"/>
    <xf numFmtId="0" fontId="12" fillId="0" borderId="0" xfId="0" applyFont="1"/>
    <xf numFmtId="165" fontId="12" fillId="0" borderId="2" xfId="0" applyNumberFormat="1" applyFont="1" applyBorder="1" applyAlignment="1">
      <alignment horizontal="right"/>
    </xf>
    <xf numFmtId="165" fontId="12" fillId="0" borderId="2" xfId="0" applyNumberFormat="1" applyFont="1" applyBorder="1"/>
    <xf numFmtId="0" fontId="1" fillId="0" borderId="0" xfId="0" applyFont="1" applyAlignment="1">
      <alignment vertical="top" wrapText="1"/>
    </xf>
    <xf numFmtId="49" fontId="1" fillId="0" borderId="0" xfId="0" applyNumberFormat="1" applyFont="1" applyAlignment="1">
      <alignment vertical="top" wrapText="1"/>
    </xf>
    <xf numFmtId="164" fontId="1" fillId="4" borderId="0" xfId="0" applyNumberFormat="1" applyFont="1" applyFill="1" applyAlignment="1" applyProtection="1">
      <alignment vertical="top" wrapText="1"/>
      <protection locked="0"/>
    </xf>
    <xf numFmtId="165" fontId="1" fillId="0" borderId="0" xfId="0" applyNumberFormat="1" applyFont="1" applyAlignment="1">
      <alignment vertical="top" wrapText="1"/>
    </xf>
    <xf numFmtId="164" fontId="1" fillId="0" borderId="0" xfId="0" applyNumberFormat="1"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164" fontId="4"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1"/>
  <sheetViews>
    <sheetView tabSelected="1" workbookViewId="0">
      <pane ySplit="8" topLeftCell="A88" activePane="bottomLeft" state="frozenSplit"/>
      <selection pane="bottomLeft" activeCell="E18" sqref="E18"/>
    </sheetView>
  </sheetViews>
  <sheetFormatPr defaultRowHeight="15" x14ac:dyDescent="0.25"/>
  <cols>
    <col min="1" max="1" width="18.7109375" style="7" customWidth="1"/>
    <col min="2" max="2" width="3.42578125" style="7" customWidth="1"/>
    <col min="3" max="3" width="13.7109375" style="7" customWidth="1"/>
    <col min="4" max="4" width="4.42578125" style="7" customWidth="1"/>
    <col min="5" max="5" width="48.7109375" style="7" customWidth="1"/>
    <col min="6" max="7" width="12.7109375" style="7" customWidth="1"/>
    <col min="8" max="8" width="13.7109375" style="7" customWidth="1"/>
    <col min="9" max="16384" width="9.140625" style="7"/>
  </cols>
  <sheetData>
    <row r="1" spans="1:8" x14ac:dyDescent="0.25">
      <c r="E1" s="6" t="s">
        <v>0</v>
      </c>
      <c r="F1" s="6" t="s">
        <v>0</v>
      </c>
      <c r="G1" s="6" t="s">
        <v>0</v>
      </c>
      <c r="H1" s="6" t="s">
        <v>0</v>
      </c>
    </row>
    <row r="2" spans="1:8" x14ac:dyDescent="0.25">
      <c r="E2" s="6"/>
      <c r="F2" s="6"/>
      <c r="G2" s="6"/>
      <c r="H2" s="6"/>
    </row>
    <row r="3" spans="1:8" x14ac:dyDescent="0.25">
      <c r="E3" s="6"/>
      <c r="F3" s="6"/>
      <c r="G3" s="6"/>
      <c r="H3" s="6"/>
    </row>
    <row r="4" spans="1:8" x14ac:dyDescent="0.25">
      <c r="E4" s="6"/>
      <c r="F4" s="6"/>
      <c r="G4" s="6"/>
      <c r="H4" s="6"/>
    </row>
    <row r="6" spans="1:8" ht="18.75" x14ac:dyDescent="0.25">
      <c r="C6" s="5"/>
      <c r="D6" s="5"/>
      <c r="E6" s="4" t="s">
        <v>1</v>
      </c>
      <c r="F6" s="5"/>
      <c r="G6" s="5"/>
      <c r="H6" s="5"/>
    </row>
    <row r="8" spans="1:8" x14ac:dyDescent="0.25">
      <c r="F8" s="3" t="s">
        <v>2</v>
      </c>
      <c r="G8" s="3" t="s">
        <v>3</v>
      </c>
      <c r="H8" s="3" t="s">
        <v>4</v>
      </c>
    </row>
    <row r="10" spans="1:8" x14ac:dyDescent="0.25">
      <c r="C10" s="2" t="s">
        <v>5</v>
      </c>
      <c r="D10" s="1" t="s">
        <v>6</v>
      </c>
      <c r="E10" s="2" t="s">
        <v>7</v>
      </c>
    </row>
    <row r="11" spans="1:8" x14ac:dyDescent="0.25">
      <c r="C11" s="2" t="s">
        <v>8</v>
      </c>
      <c r="D11" s="1" t="s">
        <v>9</v>
      </c>
      <c r="E11" s="2" t="s">
        <v>10</v>
      </c>
    </row>
    <row r="12" spans="1:8" x14ac:dyDescent="0.25">
      <c r="C12" s="2" t="s">
        <v>11</v>
      </c>
      <c r="D12" s="1" t="s">
        <v>6</v>
      </c>
      <c r="E12" s="2" t="s">
        <v>12</v>
      </c>
    </row>
    <row r="14" spans="1:8" ht="22.5" x14ac:dyDescent="0.25">
      <c r="A14" s="45" t="s">
        <v>13</v>
      </c>
      <c r="B14" s="45">
        <v>1</v>
      </c>
      <c r="C14" s="45" t="s">
        <v>14</v>
      </c>
      <c r="D14" s="46" t="s">
        <v>15</v>
      </c>
      <c r="E14" s="45" t="s">
        <v>16</v>
      </c>
      <c r="F14" s="47">
        <v>1.77</v>
      </c>
      <c r="G14" s="48">
        <v>158</v>
      </c>
      <c r="H14" s="49">
        <f t="shared" ref="H14:H24" si="0">ROUND(ROUND(F14,2)*ROUND(G14,3),2)</f>
        <v>279.66000000000003</v>
      </c>
    </row>
    <row r="15" spans="1:8" ht="33.75" x14ac:dyDescent="0.25">
      <c r="A15" s="45" t="s">
        <v>13</v>
      </c>
      <c r="B15" s="45">
        <v>2</v>
      </c>
      <c r="C15" s="45" t="s">
        <v>17</v>
      </c>
      <c r="D15" s="46" t="s">
        <v>15</v>
      </c>
      <c r="E15" s="45" t="s">
        <v>18</v>
      </c>
      <c r="F15" s="47">
        <v>1.66</v>
      </c>
      <c r="G15" s="48">
        <v>400</v>
      </c>
      <c r="H15" s="49">
        <f t="shared" si="0"/>
        <v>664</v>
      </c>
    </row>
    <row r="16" spans="1:8" ht="33.75" x14ac:dyDescent="0.25">
      <c r="A16" s="45" t="s">
        <v>13</v>
      </c>
      <c r="B16" s="45">
        <v>3</v>
      </c>
      <c r="C16" s="45" t="s">
        <v>19</v>
      </c>
      <c r="D16" s="46" t="s">
        <v>20</v>
      </c>
      <c r="E16" s="45" t="s">
        <v>21</v>
      </c>
      <c r="F16" s="47">
        <v>198.93</v>
      </c>
      <c r="G16" s="48">
        <v>7.2</v>
      </c>
      <c r="H16" s="49">
        <f t="shared" si="0"/>
        <v>1432.3</v>
      </c>
    </row>
    <row r="17" spans="1:8" ht="22.5" x14ac:dyDescent="0.25">
      <c r="A17" s="45" t="s">
        <v>13</v>
      </c>
      <c r="B17" s="45">
        <v>4</v>
      </c>
      <c r="C17" s="45" t="s">
        <v>22</v>
      </c>
      <c r="D17" s="46" t="s">
        <v>20</v>
      </c>
      <c r="E17" s="45" t="s">
        <v>23</v>
      </c>
      <c r="F17" s="47">
        <v>151.41</v>
      </c>
      <c r="G17" s="48">
        <v>8.4</v>
      </c>
      <c r="H17" s="49">
        <f t="shared" si="0"/>
        <v>1271.8399999999999</v>
      </c>
    </row>
    <row r="18" spans="1:8" ht="33.75" x14ac:dyDescent="0.25">
      <c r="A18" s="45" t="s">
        <v>13</v>
      </c>
      <c r="B18" s="45">
        <v>5</v>
      </c>
      <c r="C18" s="45" t="s">
        <v>24</v>
      </c>
      <c r="D18" s="46" t="s">
        <v>25</v>
      </c>
      <c r="E18" s="45" t="s">
        <v>26</v>
      </c>
      <c r="F18" s="47">
        <v>6.32</v>
      </c>
      <c r="G18" s="48">
        <v>56</v>
      </c>
      <c r="H18" s="49">
        <f t="shared" si="0"/>
        <v>353.92</v>
      </c>
    </row>
    <row r="19" spans="1:8" ht="45" x14ac:dyDescent="0.25">
      <c r="A19" s="45" t="s">
        <v>13</v>
      </c>
      <c r="B19" s="45">
        <v>6</v>
      </c>
      <c r="C19" s="45" t="s">
        <v>27</v>
      </c>
      <c r="D19" s="46" t="s">
        <v>28</v>
      </c>
      <c r="E19" s="45" t="s">
        <v>29</v>
      </c>
      <c r="F19" s="47">
        <v>94.91</v>
      </c>
      <c r="G19" s="48">
        <v>3</v>
      </c>
      <c r="H19" s="49">
        <f t="shared" si="0"/>
        <v>284.73</v>
      </c>
    </row>
    <row r="20" spans="1:8" ht="33.75" x14ac:dyDescent="0.25">
      <c r="A20" s="45" t="s">
        <v>13</v>
      </c>
      <c r="B20" s="45">
        <v>7</v>
      </c>
      <c r="C20" s="45" t="s">
        <v>30</v>
      </c>
      <c r="D20" s="46" t="s">
        <v>15</v>
      </c>
      <c r="E20" s="45" t="s">
        <v>31</v>
      </c>
      <c r="F20" s="47">
        <v>2.08</v>
      </c>
      <c r="G20" s="48">
        <v>87.2</v>
      </c>
      <c r="H20" s="49">
        <f t="shared" si="0"/>
        <v>181.38</v>
      </c>
    </row>
    <row r="21" spans="1:8" ht="33.75" x14ac:dyDescent="0.25">
      <c r="A21" s="45" t="s">
        <v>13</v>
      </c>
      <c r="B21" s="45">
        <v>8</v>
      </c>
      <c r="C21" s="45" t="s">
        <v>32</v>
      </c>
      <c r="D21" s="46" t="s">
        <v>28</v>
      </c>
      <c r="E21" s="45" t="s">
        <v>33</v>
      </c>
      <c r="F21" s="47">
        <v>12.99</v>
      </c>
      <c r="G21" s="48">
        <v>1</v>
      </c>
      <c r="H21" s="49">
        <f t="shared" si="0"/>
        <v>12.99</v>
      </c>
    </row>
    <row r="22" spans="1:8" ht="33.75" x14ac:dyDescent="0.25">
      <c r="A22" s="45" t="s">
        <v>13</v>
      </c>
      <c r="B22" s="45">
        <v>9</v>
      </c>
      <c r="C22" s="45" t="s">
        <v>34</v>
      </c>
      <c r="D22" s="46" t="s">
        <v>20</v>
      </c>
      <c r="E22" s="45" t="s">
        <v>35</v>
      </c>
      <c r="F22" s="47">
        <v>14.26</v>
      </c>
      <c r="G22" s="48">
        <v>72.75</v>
      </c>
      <c r="H22" s="49">
        <f t="shared" si="0"/>
        <v>1037.42</v>
      </c>
    </row>
    <row r="23" spans="1:8" ht="56.25" x14ac:dyDescent="0.25">
      <c r="A23" s="45" t="s">
        <v>13</v>
      </c>
      <c r="B23" s="45">
        <v>10</v>
      </c>
      <c r="C23" s="45" t="s">
        <v>36</v>
      </c>
      <c r="D23" s="46" t="s">
        <v>20</v>
      </c>
      <c r="E23" s="45" t="s">
        <v>37</v>
      </c>
      <c r="F23" s="47">
        <v>28.84</v>
      </c>
      <c r="G23" s="48">
        <v>72.75</v>
      </c>
      <c r="H23" s="49">
        <f t="shared" si="0"/>
        <v>2098.11</v>
      </c>
    </row>
    <row r="24" spans="1:8" ht="45" x14ac:dyDescent="0.25">
      <c r="A24" s="45" t="s">
        <v>13</v>
      </c>
      <c r="B24" s="45">
        <v>11</v>
      </c>
      <c r="C24" s="45" t="s">
        <v>38</v>
      </c>
      <c r="D24" s="46" t="s">
        <v>28</v>
      </c>
      <c r="E24" s="45" t="s">
        <v>39</v>
      </c>
      <c r="F24" s="47">
        <v>226.46</v>
      </c>
      <c r="G24" s="48">
        <v>5</v>
      </c>
      <c r="H24" s="49">
        <f t="shared" si="0"/>
        <v>1132.3</v>
      </c>
    </row>
    <row r="25" spans="1:8" x14ac:dyDescent="0.25">
      <c r="E25" s="2" t="s">
        <v>40</v>
      </c>
      <c r="F25" s="2"/>
      <c r="G25" s="2"/>
      <c r="H25" s="50">
        <f>SUM(H14:H24)</f>
        <v>8748.65</v>
      </c>
    </row>
    <row r="27" spans="1:8" x14ac:dyDescent="0.25">
      <c r="C27" s="2" t="s">
        <v>5</v>
      </c>
      <c r="D27" s="1" t="s">
        <v>6</v>
      </c>
      <c r="E27" s="2" t="s">
        <v>7</v>
      </c>
    </row>
    <row r="28" spans="1:8" x14ac:dyDescent="0.25">
      <c r="C28" s="2" t="s">
        <v>8</v>
      </c>
      <c r="D28" s="1" t="s">
        <v>9</v>
      </c>
      <c r="E28" s="2" t="s">
        <v>10</v>
      </c>
    </row>
    <row r="29" spans="1:8" x14ac:dyDescent="0.25">
      <c r="C29" s="2" t="s">
        <v>11</v>
      </c>
      <c r="D29" s="1" t="s">
        <v>41</v>
      </c>
      <c r="E29" s="2" t="s">
        <v>42</v>
      </c>
    </row>
    <row r="31" spans="1:8" ht="33.75" x14ac:dyDescent="0.25">
      <c r="A31" s="45" t="s">
        <v>43</v>
      </c>
      <c r="B31" s="45">
        <v>1</v>
      </c>
      <c r="C31" s="45" t="s">
        <v>44</v>
      </c>
      <c r="D31" s="46" t="s">
        <v>20</v>
      </c>
      <c r="E31" s="45" t="s">
        <v>45</v>
      </c>
      <c r="F31" s="47">
        <v>18.52</v>
      </c>
      <c r="G31" s="48">
        <v>24.030999999999999</v>
      </c>
      <c r="H31" s="49">
        <f>ROUND(ROUND(F31,2)*ROUND(G31,3),2)</f>
        <v>445.05</v>
      </c>
    </row>
    <row r="32" spans="1:8" ht="33.75" x14ac:dyDescent="0.25">
      <c r="A32" s="45" t="s">
        <v>43</v>
      </c>
      <c r="B32" s="45">
        <v>2</v>
      </c>
      <c r="C32" s="45" t="s">
        <v>46</v>
      </c>
      <c r="D32" s="46" t="s">
        <v>20</v>
      </c>
      <c r="E32" s="45" t="s">
        <v>47</v>
      </c>
      <c r="F32" s="47">
        <v>11.78</v>
      </c>
      <c r="G32" s="48">
        <v>125.246</v>
      </c>
      <c r="H32" s="49">
        <f>ROUND(ROUND(F32,2)*ROUND(G32,3),2)</f>
        <v>1475.4</v>
      </c>
    </row>
    <row r="33" spans="1:8" ht="33.75" x14ac:dyDescent="0.25">
      <c r="A33" s="45" t="s">
        <v>43</v>
      </c>
      <c r="B33" s="45">
        <v>3</v>
      </c>
      <c r="C33" s="45" t="s">
        <v>48</v>
      </c>
      <c r="D33" s="46" t="s">
        <v>20</v>
      </c>
      <c r="E33" s="45" t="s">
        <v>49</v>
      </c>
      <c r="F33" s="47">
        <v>3.06</v>
      </c>
      <c r="G33" s="48">
        <v>36.046999999999997</v>
      </c>
      <c r="H33" s="49">
        <f>ROUND(ROUND(F33,2)*ROUND(G33,3),2)</f>
        <v>110.3</v>
      </c>
    </row>
    <row r="34" spans="1:8" ht="33.75" x14ac:dyDescent="0.25">
      <c r="A34" s="45" t="s">
        <v>43</v>
      </c>
      <c r="B34" s="45">
        <v>4</v>
      </c>
      <c r="C34" s="45" t="s">
        <v>50</v>
      </c>
      <c r="D34" s="46" t="s">
        <v>20</v>
      </c>
      <c r="E34" s="45" t="s">
        <v>51</v>
      </c>
      <c r="F34" s="47">
        <v>7.96</v>
      </c>
      <c r="G34" s="48">
        <v>126.773</v>
      </c>
      <c r="H34" s="49">
        <f>ROUND(ROUND(F34,2)*ROUND(G34,3),2)</f>
        <v>1009.11</v>
      </c>
    </row>
    <row r="35" spans="1:8" ht="45" x14ac:dyDescent="0.25">
      <c r="A35" s="45" t="s">
        <v>43</v>
      </c>
      <c r="B35" s="45">
        <v>5</v>
      </c>
      <c r="C35" s="45" t="s">
        <v>52</v>
      </c>
      <c r="D35" s="46" t="s">
        <v>20</v>
      </c>
      <c r="E35" s="45" t="s">
        <v>53</v>
      </c>
      <c r="F35" s="47">
        <v>7.2</v>
      </c>
      <c r="G35" s="48">
        <v>126.773</v>
      </c>
      <c r="H35" s="49">
        <f>ROUND(ROUND(F35,2)*ROUND(G35,3),2)</f>
        <v>912.77</v>
      </c>
    </row>
    <row r="36" spans="1:8" x14ac:dyDescent="0.25">
      <c r="E36" s="2" t="s">
        <v>40</v>
      </c>
      <c r="F36" s="2"/>
      <c r="G36" s="2"/>
      <c r="H36" s="50">
        <f>SUM(H31:H35)</f>
        <v>3952.63</v>
      </c>
    </row>
    <row r="38" spans="1:8" x14ac:dyDescent="0.25">
      <c r="C38" s="2" t="s">
        <v>5</v>
      </c>
      <c r="D38" s="1" t="s">
        <v>6</v>
      </c>
      <c r="E38" s="2" t="s">
        <v>7</v>
      </c>
    </row>
    <row r="39" spans="1:8" x14ac:dyDescent="0.25">
      <c r="C39" s="2" t="s">
        <v>8</v>
      </c>
      <c r="D39" s="1" t="s">
        <v>9</v>
      </c>
      <c r="E39" s="2" t="s">
        <v>10</v>
      </c>
    </row>
    <row r="40" spans="1:8" x14ac:dyDescent="0.25">
      <c r="C40" s="2" t="s">
        <v>11</v>
      </c>
      <c r="D40" s="1" t="s">
        <v>54</v>
      </c>
      <c r="E40" s="2" t="s">
        <v>55</v>
      </c>
    </row>
    <row r="41" spans="1:8" x14ac:dyDescent="0.25">
      <c r="C41" s="2" t="s">
        <v>56</v>
      </c>
      <c r="D41" s="1" t="s">
        <v>41</v>
      </c>
      <c r="E41" s="2" t="s">
        <v>57</v>
      </c>
    </row>
    <row r="43" spans="1:8" ht="33.75" x14ac:dyDescent="0.25">
      <c r="A43" s="45" t="s">
        <v>58</v>
      </c>
      <c r="B43" s="45">
        <v>1</v>
      </c>
      <c r="C43" s="45" t="s">
        <v>59</v>
      </c>
      <c r="D43" s="46" t="s">
        <v>20</v>
      </c>
      <c r="E43" s="45" t="s">
        <v>60</v>
      </c>
      <c r="F43" s="47">
        <v>136.28</v>
      </c>
      <c r="G43" s="48">
        <v>28</v>
      </c>
      <c r="H43" s="49">
        <f>ROUND(ROUND(F43,2)*ROUND(G43,3),2)</f>
        <v>3815.84</v>
      </c>
    </row>
    <row r="44" spans="1:8" ht="22.5" x14ac:dyDescent="0.25">
      <c r="A44" s="45" t="s">
        <v>58</v>
      </c>
      <c r="B44" s="45">
        <v>2</v>
      </c>
      <c r="C44" s="45" t="s">
        <v>61</v>
      </c>
      <c r="D44" s="46" t="s">
        <v>62</v>
      </c>
      <c r="E44" s="45" t="s">
        <v>63</v>
      </c>
      <c r="F44" s="47">
        <v>1.94</v>
      </c>
      <c r="G44" s="48">
        <v>1760</v>
      </c>
      <c r="H44" s="49">
        <f>ROUND(ROUND(F44,2)*ROUND(G44,3),2)</f>
        <v>3414.4</v>
      </c>
    </row>
    <row r="45" spans="1:8" ht="33.75" x14ac:dyDescent="0.25">
      <c r="A45" s="45" t="s">
        <v>58</v>
      </c>
      <c r="B45" s="45">
        <v>3</v>
      </c>
      <c r="C45" s="45" t="s">
        <v>64</v>
      </c>
      <c r="D45" s="46" t="s">
        <v>15</v>
      </c>
      <c r="E45" s="45" t="s">
        <v>65</v>
      </c>
      <c r="F45" s="47">
        <v>30.58</v>
      </c>
      <c r="G45" s="48">
        <v>114</v>
      </c>
      <c r="H45" s="49">
        <f>ROUND(ROUND(F45,2)*ROUND(G45,3),2)</f>
        <v>3486.12</v>
      </c>
    </row>
    <row r="46" spans="1:8" x14ac:dyDescent="0.25">
      <c r="E46" s="2" t="s">
        <v>40</v>
      </c>
      <c r="F46" s="2"/>
      <c r="G46" s="2"/>
      <c r="H46" s="50">
        <f>SUM(H43:H45)</f>
        <v>10716.36</v>
      </c>
    </row>
    <row r="48" spans="1:8" x14ac:dyDescent="0.25">
      <c r="C48" s="2" t="s">
        <v>5</v>
      </c>
      <c r="D48" s="1" t="s">
        <v>6</v>
      </c>
      <c r="E48" s="2" t="s">
        <v>7</v>
      </c>
    </row>
    <row r="49" spans="1:8" x14ac:dyDescent="0.25">
      <c r="C49" s="2" t="s">
        <v>8</v>
      </c>
      <c r="D49" s="1" t="s">
        <v>9</v>
      </c>
      <c r="E49" s="2" t="s">
        <v>10</v>
      </c>
    </row>
    <row r="50" spans="1:8" x14ac:dyDescent="0.25">
      <c r="C50" s="2" t="s">
        <v>11</v>
      </c>
      <c r="D50" s="1" t="s">
        <v>66</v>
      </c>
      <c r="E50" s="2" t="s">
        <v>67</v>
      </c>
    </row>
    <row r="51" spans="1:8" x14ac:dyDescent="0.25">
      <c r="C51" s="2" t="s">
        <v>56</v>
      </c>
      <c r="D51" s="1" t="s">
        <v>6</v>
      </c>
      <c r="E51" s="2" t="s">
        <v>68</v>
      </c>
    </row>
    <row r="53" spans="1:8" ht="56.25" x14ac:dyDescent="0.25">
      <c r="A53" s="45" t="s">
        <v>69</v>
      </c>
      <c r="B53" s="45">
        <v>1</v>
      </c>
      <c r="C53" s="45" t="s">
        <v>70</v>
      </c>
      <c r="D53" s="46" t="s">
        <v>25</v>
      </c>
      <c r="E53" s="45" t="s">
        <v>71</v>
      </c>
      <c r="F53" s="47">
        <v>14.91</v>
      </c>
      <c r="G53" s="48">
        <v>42.2</v>
      </c>
      <c r="H53" s="49">
        <f t="shared" ref="H53:H62" si="1">ROUND(ROUND(F53,2)*ROUND(G53,3),2)</f>
        <v>629.20000000000005</v>
      </c>
    </row>
    <row r="54" spans="1:8" ht="56.25" x14ac:dyDescent="0.25">
      <c r="A54" s="45" t="s">
        <v>69</v>
      </c>
      <c r="B54" s="45">
        <v>2</v>
      </c>
      <c r="C54" s="45" t="s">
        <v>72</v>
      </c>
      <c r="D54" s="46" t="s">
        <v>25</v>
      </c>
      <c r="E54" s="45" t="s">
        <v>73</v>
      </c>
      <c r="F54" s="47">
        <v>11.18</v>
      </c>
      <c r="G54" s="48">
        <v>68</v>
      </c>
      <c r="H54" s="49">
        <f t="shared" si="1"/>
        <v>760.24</v>
      </c>
    </row>
    <row r="55" spans="1:8" ht="45" x14ac:dyDescent="0.25">
      <c r="A55" s="45" t="s">
        <v>69</v>
      </c>
      <c r="B55" s="45">
        <v>3</v>
      </c>
      <c r="C55" s="45" t="s">
        <v>74</v>
      </c>
      <c r="D55" s="46" t="s">
        <v>28</v>
      </c>
      <c r="E55" s="45" t="s">
        <v>75</v>
      </c>
      <c r="F55" s="47">
        <v>301.63</v>
      </c>
      <c r="G55" s="48">
        <v>4</v>
      </c>
      <c r="H55" s="49">
        <f t="shared" si="1"/>
        <v>1206.52</v>
      </c>
    </row>
    <row r="56" spans="1:8" ht="45" x14ac:dyDescent="0.25">
      <c r="A56" s="45" t="s">
        <v>69</v>
      </c>
      <c r="B56" s="45">
        <v>4</v>
      </c>
      <c r="C56" s="45" t="s">
        <v>76</v>
      </c>
      <c r="D56" s="46" t="s">
        <v>28</v>
      </c>
      <c r="E56" s="45" t="s">
        <v>77</v>
      </c>
      <c r="F56" s="47">
        <v>160.74</v>
      </c>
      <c r="G56" s="48">
        <v>3</v>
      </c>
      <c r="H56" s="49">
        <f t="shared" si="1"/>
        <v>482.22</v>
      </c>
    </row>
    <row r="57" spans="1:8" ht="33.75" x14ac:dyDescent="0.25">
      <c r="A57" s="45" t="s">
        <v>69</v>
      </c>
      <c r="B57" s="45">
        <v>5</v>
      </c>
      <c r="C57" s="45" t="s">
        <v>78</v>
      </c>
      <c r="D57" s="46" t="s">
        <v>28</v>
      </c>
      <c r="E57" s="45" t="s">
        <v>79</v>
      </c>
      <c r="F57" s="47">
        <v>560</v>
      </c>
      <c r="G57" s="48">
        <v>1</v>
      </c>
      <c r="H57" s="49">
        <f t="shared" si="1"/>
        <v>560</v>
      </c>
    </row>
    <row r="58" spans="1:8" ht="22.5" x14ac:dyDescent="0.25">
      <c r="A58" s="45" t="s">
        <v>69</v>
      </c>
      <c r="B58" s="45">
        <v>6</v>
      </c>
      <c r="C58" s="45" t="s">
        <v>80</v>
      </c>
      <c r="D58" s="46" t="s">
        <v>20</v>
      </c>
      <c r="E58" s="45" t="s">
        <v>81</v>
      </c>
      <c r="F58" s="47">
        <v>48.63</v>
      </c>
      <c r="G58" s="48">
        <v>88.608000000000004</v>
      </c>
      <c r="H58" s="49">
        <f t="shared" si="1"/>
        <v>4309.01</v>
      </c>
    </row>
    <row r="59" spans="1:8" ht="45" x14ac:dyDescent="0.25">
      <c r="A59" s="45" t="s">
        <v>69</v>
      </c>
      <c r="B59" s="45">
        <v>7</v>
      </c>
      <c r="C59" s="45" t="s">
        <v>82</v>
      </c>
      <c r="D59" s="46" t="s">
        <v>20</v>
      </c>
      <c r="E59" s="45" t="s">
        <v>83</v>
      </c>
      <c r="F59" s="47">
        <v>33.03</v>
      </c>
      <c r="G59" s="48">
        <v>134.89599999999999</v>
      </c>
      <c r="H59" s="49">
        <f t="shared" si="1"/>
        <v>4455.6099999999997</v>
      </c>
    </row>
    <row r="60" spans="1:8" ht="33.75" x14ac:dyDescent="0.25">
      <c r="A60" s="45" t="s">
        <v>69</v>
      </c>
      <c r="B60" s="45">
        <v>8</v>
      </c>
      <c r="C60" s="45" t="s">
        <v>84</v>
      </c>
      <c r="D60" s="46" t="s">
        <v>25</v>
      </c>
      <c r="E60" s="45" t="s">
        <v>85</v>
      </c>
      <c r="F60" s="47">
        <v>30.49</v>
      </c>
      <c r="G60" s="48">
        <v>184.6</v>
      </c>
      <c r="H60" s="49">
        <f t="shared" si="1"/>
        <v>5628.45</v>
      </c>
    </row>
    <row r="61" spans="1:8" ht="22.5" x14ac:dyDescent="0.25">
      <c r="A61" s="45" t="s">
        <v>69</v>
      </c>
      <c r="B61" s="45">
        <v>9</v>
      </c>
      <c r="C61" s="45" t="s">
        <v>86</v>
      </c>
      <c r="D61" s="46" t="s">
        <v>15</v>
      </c>
      <c r="E61" s="45" t="s">
        <v>87</v>
      </c>
      <c r="F61" s="47">
        <v>2.86</v>
      </c>
      <c r="G61" s="48">
        <v>221.52</v>
      </c>
      <c r="H61" s="49">
        <f t="shared" si="1"/>
        <v>633.54999999999995</v>
      </c>
    </row>
    <row r="62" spans="1:8" ht="90" x14ac:dyDescent="0.25">
      <c r="A62" s="45" t="s">
        <v>69</v>
      </c>
      <c r="B62" s="45">
        <v>10</v>
      </c>
      <c r="C62" s="45" t="s">
        <v>88</v>
      </c>
      <c r="D62" s="46" t="s">
        <v>20</v>
      </c>
      <c r="E62" s="45" t="s">
        <v>89</v>
      </c>
      <c r="F62" s="47">
        <v>9.01</v>
      </c>
      <c r="G62" s="48">
        <v>238.27199999999999</v>
      </c>
      <c r="H62" s="49">
        <f t="shared" si="1"/>
        <v>2146.83</v>
      </c>
    </row>
    <row r="63" spans="1:8" x14ac:dyDescent="0.25">
      <c r="E63" s="2" t="s">
        <v>40</v>
      </c>
      <c r="F63" s="2"/>
      <c r="G63" s="2"/>
      <c r="H63" s="50">
        <f>SUM(H53:H62)</f>
        <v>20811.629999999997</v>
      </c>
    </row>
    <row r="65" spans="1:8" x14ac:dyDescent="0.25">
      <c r="C65" s="2" t="s">
        <v>5</v>
      </c>
      <c r="D65" s="1" t="s">
        <v>6</v>
      </c>
      <c r="E65" s="2" t="s">
        <v>7</v>
      </c>
    </row>
    <row r="66" spans="1:8" x14ac:dyDescent="0.25">
      <c r="C66" s="2" t="s">
        <v>8</v>
      </c>
      <c r="D66" s="1" t="s">
        <v>9</v>
      </c>
      <c r="E66" s="2" t="s">
        <v>10</v>
      </c>
    </row>
    <row r="67" spans="1:8" x14ac:dyDescent="0.25">
      <c r="C67" s="2" t="s">
        <v>11</v>
      </c>
      <c r="D67" s="1" t="s">
        <v>90</v>
      </c>
      <c r="E67" s="2" t="s">
        <v>91</v>
      </c>
    </row>
    <row r="68" spans="1:8" x14ac:dyDescent="0.25">
      <c r="C68" s="2" t="s">
        <v>56</v>
      </c>
      <c r="D68" s="1" t="s">
        <v>6</v>
      </c>
      <c r="E68" s="2" t="s">
        <v>92</v>
      </c>
    </row>
    <row r="70" spans="1:8" ht="22.5" x14ac:dyDescent="0.25">
      <c r="A70" s="45" t="s">
        <v>93</v>
      </c>
      <c r="B70" s="45">
        <v>1</v>
      </c>
      <c r="C70" s="45" t="s">
        <v>94</v>
      </c>
      <c r="D70" s="46" t="s">
        <v>15</v>
      </c>
      <c r="E70" s="45" t="s">
        <v>95</v>
      </c>
      <c r="F70" s="47">
        <v>1.83</v>
      </c>
      <c r="G70" s="48">
        <v>634.16999999999996</v>
      </c>
      <c r="H70" s="49">
        <f t="shared" ref="H70:H81" si="2">ROUND(ROUND(F70,2)*ROUND(G70,3),2)</f>
        <v>1160.53</v>
      </c>
    </row>
    <row r="71" spans="1:8" ht="22.5" x14ac:dyDescent="0.25">
      <c r="A71" s="45" t="s">
        <v>93</v>
      </c>
      <c r="B71" s="45">
        <v>2</v>
      </c>
      <c r="C71" s="45" t="s">
        <v>96</v>
      </c>
      <c r="D71" s="46" t="s">
        <v>15</v>
      </c>
      <c r="E71" s="45" t="s">
        <v>97</v>
      </c>
      <c r="F71" s="47">
        <v>2.62</v>
      </c>
      <c r="G71" s="48">
        <v>634.16999999999996</v>
      </c>
      <c r="H71" s="49">
        <f t="shared" si="2"/>
        <v>1661.53</v>
      </c>
    </row>
    <row r="72" spans="1:8" ht="22.5" x14ac:dyDescent="0.25">
      <c r="A72" s="45" t="s">
        <v>93</v>
      </c>
      <c r="B72" s="45">
        <v>3</v>
      </c>
      <c r="C72" s="45" t="s">
        <v>98</v>
      </c>
      <c r="D72" s="46" t="s">
        <v>20</v>
      </c>
      <c r="E72" s="45" t="s">
        <v>99</v>
      </c>
      <c r="F72" s="47">
        <v>39.700000000000003</v>
      </c>
      <c r="G72" s="48">
        <v>126.93600000000001</v>
      </c>
      <c r="H72" s="49">
        <f t="shared" si="2"/>
        <v>5039.3599999999997</v>
      </c>
    </row>
    <row r="73" spans="1:8" ht="33.75" x14ac:dyDescent="0.25">
      <c r="A73" s="45" t="s">
        <v>93</v>
      </c>
      <c r="B73" s="45">
        <v>4</v>
      </c>
      <c r="C73" s="45" t="s">
        <v>100</v>
      </c>
      <c r="D73" s="46" t="s">
        <v>20</v>
      </c>
      <c r="E73" s="45" t="s">
        <v>101</v>
      </c>
      <c r="F73" s="47">
        <v>119.99</v>
      </c>
      <c r="G73" s="48">
        <v>11.116</v>
      </c>
      <c r="H73" s="49">
        <f t="shared" si="2"/>
        <v>1333.81</v>
      </c>
    </row>
    <row r="74" spans="1:8" ht="67.5" x14ac:dyDescent="0.25">
      <c r="A74" s="45" t="s">
        <v>93</v>
      </c>
      <c r="B74" s="45">
        <v>5</v>
      </c>
      <c r="C74" s="45" t="s">
        <v>102</v>
      </c>
      <c r="D74" s="46" t="s">
        <v>15</v>
      </c>
      <c r="E74" s="45" t="s">
        <v>103</v>
      </c>
      <c r="F74" s="47">
        <v>37.9</v>
      </c>
      <c r="G74" s="48">
        <v>168.8</v>
      </c>
      <c r="H74" s="49">
        <f t="shared" si="2"/>
        <v>6397.52</v>
      </c>
    </row>
    <row r="75" spans="1:8" ht="67.5" x14ac:dyDescent="0.25">
      <c r="A75" s="45" t="s">
        <v>93</v>
      </c>
      <c r="B75" s="45">
        <v>6</v>
      </c>
      <c r="C75" s="45" t="s">
        <v>104</v>
      </c>
      <c r="D75" s="46" t="s">
        <v>15</v>
      </c>
      <c r="E75" s="45" t="s">
        <v>105</v>
      </c>
      <c r="F75" s="47">
        <v>62.57</v>
      </c>
      <c r="G75" s="48">
        <v>128.11600000000001</v>
      </c>
      <c r="H75" s="49">
        <f t="shared" si="2"/>
        <v>8016.22</v>
      </c>
    </row>
    <row r="76" spans="1:8" ht="67.5" x14ac:dyDescent="0.25">
      <c r="A76" s="45" t="s">
        <v>93</v>
      </c>
      <c r="B76" s="45">
        <v>7</v>
      </c>
      <c r="C76" s="45" t="s">
        <v>106</v>
      </c>
      <c r="D76" s="46" t="s">
        <v>15</v>
      </c>
      <c r="E76" s="45" t="s">
        <v>107</v>
      </c>
      <c r="F76" s="47">
        <v>45.25</v>
      </c>
      <c r="G76" s="48">
        <v>81.99</v>
      </c>
      <c r="H76" s="49">
        <f t="shared" si="2"/>
        <v>3710.05</v>
      </c>
    </row>
    <row r="77" spans="1:8" ht="45" x14ac:dyDescent="0.25">
      <c r="A77" s="45" t="s">
        <v>93</v>
      </c>
      <c r="B77" s="45">
        <v>8</v>
      </c>
      <c r="C77" s="45" t="s">
        <v>108</v>
      </c>
      <c r="D77" s="46" t="s">
        <v>25</v>
      </c>
      <c r="E77" s="45" t="s">
        <v>109</v>
      </c>
      <c r="F77" s="47">
        <v>46.71</v>
      </c>
      <c r="G77" s="48">
        <v>148.1</v>
      </c>
      <c r="H77" s="49">
        <f t="shared" si="2"/>
        <v>6917.75</v>
      </c>
    </row>
    <row r="78" spans="1:8" ht="45" x14ac:dyDescent="0.25">
      <c r="A78" s="45" t="s">
        <v>93</v>
      </c>
      <c r="B78" s="45">
        <v>9</v>
      </c>
      <c r="C78" s="45" t="s">
        <v>110</v>
      </c>
      <c r="D78" s="46" t="s">
        <v>25</v>
      </c>
      <c r="E78" s="45" t="s">
        <v>111</v>
      </c>
      <c r="F78" s="47">
        <v>27.15</v>
      </c>
      <c r="G78" s="48">
        <v>148.1</v>
      </c>
      <c r="H78" s="49">
        <f t="shared" si="2"/>
        <v>4020.92</v>
      </c>
    </row>
    <row r="79" spans="1:8" ht="22.5" x14ac:dyDescent="0.25">
      <c r="A79" s="45" t="s">
        <v>93</v>
      </c>
      <c r="B79" s="45">
        <v>10</v>
      </c>
      <c r="C79" s="45" t="s">
        <v>112</v>
      </c>
      <c r="D79" s="46" t="s">
        <v>20</v>
      </c>
      <c r="E79" s="45" t="s">
        <v>113</v>
      </c>
      <c r="F79" s="47">
        <v>31.85</v>
      </c>
      <c r="G79" s="48">
        <v>65</v>
      </c>
      <c r="H79" s="49">
        <f t="shared" si="2"/>
        <v>2070.25</v>
      </c>
    </row>
    <row r="80" spans="1:8" ht="22.5" x14ac:dyDescent="0.25">
      <c r="A80" s="45" t="s">
        <v>93</v>
      </c>
      <c r="B80" s="45">
        <v>11</v>
      </c>
      <c r="C80" s="45" t="s">
        <v>114</v>
      </c>
      <c r="D80" s="46" t="s">
        <v>25</v>
      </c>
      <c r="E80" s="45" t="s">
        <v>115</v>
      </c>
      <c r="F80" s="47">
        <v>26.62</v>
      </c>
      <c r="G80" s="48">
        <v>110</v>
      </c>
      <c r="H80" s="49">
        <f t="shared" si="2"/>
        <v>2928.2</v>
      </c>
    </row>
    <row r="81" spans="1:8" ht="33.75" x14ac:dyDescent="0.25">
      <c r="A81" s="45" t="s">
        <v>93</v>
      </c>
      <c r="B81" s="45">
        <v>12</v>
      </c>
      <c r="C81" s="45" t="s">
        <v>116</v>
      </c>
      <c r="D81" s="46" t="s">
        <v>25</v>
      </c>
      <c r="E81" s="45" t="s">
        <v>117</v>
      </c>
      <c r="F81" s="47">
        <v>53.91</v>
      </c>
      <c r="G81" s="48">
        <v>160</v>
      </c>
      <c r="H81" s="49">
        <f t="shared" si="2"/>
        <v>8625.6</v>
      </c>
    </row>
    <row r="82" spans="1:8" x14ac:dyDescent="0.25">
      <c r="E82" s="2" t="s">
        <v>40</v>
      </c>
      <c r="F82" s="2"/>
      <c r="G82" s="2"/>
      <c r="H82" s="50">
        <f>SUM(H70:H81)</f>
        <v>51881.74</v>
      </c>
    </row>
    <row r="84" spans="1:8" x14ac:dyDescent="0.25">
      <c r="C84" s="2" t="s">
        <v>5</v>
      </c>
      <c r="D84" s="1" t="s">
        <v>6</v>
      </c>
      <c r="E84" s="2" t="s">
        <v>7</v>
      </c>
    </row>
    <row r="85" spans="1:8" x14ac:dyDescent="0.25">
      <c r="C85" s="2" t="s">
        <v>8</v>
      </c>
      <c r="D85" s="1" t="s">
        <v>9</v>
      </c>
      <c r="E85" s="2" t="s">
        <v>10</v>
      </c>
    </row>
    <row r="86" spans="1:8" x14ac:dyDescent="0.25">
      <c r="C86" s="2" t="s">
        <v>11</v>
      </c>
      <c r="D86" s="1" t="s">
        <v>90</v>
      </c>
      <c r="E86" s="2" t="s">
        <v>91</v>
      </c>
    </row>
    <row r="87" spans="1:8" x14ac:dyDescent="0.25">
      <c r="C87" s="2" t="s">
        <v>56</v>
      </c>
      <c r="D87" s="1" t="s">
        <v>41</v>
      </c>
      <c r="E87" s="2" t="s">
        <v>118</v>
      </c>
    </row>
    <row r="89" spans="1:8" ht="67.5" x14ac:dyDescent="0.25">
      <c r="A89" s="45" t="s">
        <v>119</v>
      </c>
      <c r="B89" s="45">
        <v>1</v>
      </c>
      <c r="C89" s="45" t="s">
        <v>120</v>
      </c>
      <c r="D89" s="46" t="s">
        <v>15</v>
      </c>
      <c r="E89" s="45" t="s">
        <v>121</v>
      </c>
      <c r="F89" s="47">
        <v>36.369999999999997</v>
      </c>
      <c r="G89" s="48">
        <v>258</v>
      </c>
      <c r="H89" s="49">
        <f>ROUND(ROUND(F89,2)*ROUND(G89,3),2)</f>
        <v>9383.4599999999991</v>
      </c>
    </row>
    <row r="90" spans="1:8" ht="78.75" x14ac:dyDescent="0.25">
      <c r="A90" s="45" t="s">
        <v>119</v>
      </c>
      <c r="B90" s="45">
        <v>2</v>
      </c>
      <c r="C90" s="45" t="s">
        <v>122</v>
      </c>
      <c r="D90" s="46" t="s">
        <v>25</v>
      </c>
      <c r="E90" s="45" t="s">
        <v>123</v>
      </c>
      <c r="F90" s="47">
        <v>36.19</v>
      </c>
      <c r="G90" s="48">
        <v>86</v>
      </c>
      <c r="H90" s="49">
        <f>ROUND(ROUND(F90,2)*ROUND(G90,3),2)</f>
        <v>3112.34</v>
      </c>
    </row>
    <row r="91" spans="1:8" x14ac:dyDescent="0.25">
      <c r="E91" s="2" t="s">
        <v>40</v>
      </c>
      <c r="F91" s="2"/>
      <c r="G91" s="2"/>
      <c r="H91" s="50">
        <f>SUM(H89:H90)</f>
        <v>12495.8</v>
      </c>
    </row>
    <row r="93" spans="1:8" x14ac:dyDescent="0.25">
      <c r="C93" s="2" t="s">
        <v>5</v>
      </c>
      <c r="D93" s="1" t="s">
        <v>6</v>
      </c>
      <c r="E93" s="2" t="s">
        <v>7</v>
      </c>
    </row>
    <row r="94" spans="1:8" x14ac:dyDescent="0.25">
      <c r="C94" s="2" t="s">
        <v>8</v>
      </c>
      <c r="D94" s="1" t="s">
        <v>9</v>
      </c>
      <c r="E94" s="2" t="s">
        <v>10</v>
      </c>
    </row>
    <row r="95" spans="1:8" x14ac:dyDescent="0.25">
      <c r="C95" s="2" t="s">
        <v>11</v>
      </c>
      <c r="D95" s="1" t="s">
        <v>124</v>
      </c>
      <c r="E95" s="2" t="s">
        <v>125</v>
      </c>
    </row>
    <row r="97" spans="1:8" ht="33.75" x14ac:dyDescent="0.25">
      <c r="A97" s="45" t="s">
        <v>126</v>
      </c>
      <c r="B97" s="45">
        <v>1</v>
      </c>
      <c r="C97" s="45" t="s">
        <v>127</v>
      </c>
      <c r="D97" s="46" t="s">
        <v>20</v>
      </c>
      <c r="E97" s="45" t="s">
        <v>128</v>
      </c>
      <c r="F97" s="47">
        <v>36.65</v>
      </c>
      <c r="G97" s="48">
        <v>116.34</v>
      </c>
      <c r="H97" s="49">
        <f t="shared" ref="H97:H109" si="3">ROUND(ROUND(F97,2)*ROUND(G97,3),2)</f>
        <v>4263.8599999999997</v>
      </c>
    </row>
    <row r="98" spans="1:8" ht="33.75" x14ac:dyDescent="0.25">
      <c r="A98" s="45" t="s">
        <v>126</v>
      </c>
      <c r="B98" s="45">
        <v>2</v>
      </c>
      <c r="C98" s="45" t="s">
        <v>129</v>
      </c>
      <c r="D98" s="46" t="s">
        <v>28</v>
      </c>
      <c r="E98" s="45" t="s">
        <v>130</v>
      </c>
      <c r="F98" s="47">
        <v>180.61</v>
      </c>
      <c r="G98" s="48">
        <v>9</v>
      </c>
      <c r="H98" s="49">
        <f t="shared" si="3"/>
        <v>1625.49</v>
      </c>
    </row>
    <row r="99" spans="1:8" ht="33.75" x14ac:dyDescent="0.25">
      <c r="A99" s="45" t="s">
        <v>126</v>
      </c>
      <c r="B99" s="45">
        <v>3</v>
      </c>
      <c r="C99" s="45" t="s">
        <v>131</v>
      </c>
      <c r="D99" s="46" t="s">
        <v>28</v>
      </c>
      <c r="E99" s="45" t="s">
        <v>132</v>
      </c>
      <c r="F99" s="47">
        <v>86.06</v>
      </c>
      <c r="G99" s="48">
        <v>9</v>
      </c>
      <c r="H99" s="49">
        <f t="shared" si="3"/>
        <v>774.54</v>
      </c>
    </row>
    <row r="100" spans="1:8" ht="45" x14ac:dyDescent="0.25">
      <c r="A100" s="45" t="s">
        <v>126</v>
      </c>
      <c r="B100" s="45">
        <v>4</v>
      </c>
      <c r="C100" s="45" t="s">
        <v>133</v>
      </c>
      <c r="D100" s="46" t="s">
        <v>28</v>
      </c>
      <c r="E100" s="45" t="s">
        <v>134</v>
      </c>
      <c r="F100" s="47">
        <v>58.82</v>
      </c>
      <c r="G100" s="48">
        <v>9</v>
      </c>
      <c r="H100" s="49">
        <f t="shared" si="3"/>
        <v>529.38</v>
      </c>
    </row>
    <row r="101" spans="1:8" ht="67.5" x14ac:dyDescent="0.25">
      <c r="A101" s="45" t="s">
        <v>126</v>
      </c>
      <c r="B101" s="45">
        <v>5</v>
      </c>
      <c r="C101" s="45" t="s">
        <v>135</v>
      </c>
      <c r="D101" s="46" t="s">
        <v>15</v>
      </c>
      <c r="E101" s="45" t="s">
        <v>136</v>
      </c>
      <c r="F101" s="47">
        <v>4.8099999999999996</v>
      </c>
      <c r="G101" s="48">
        <v>200</v>
      </c>
      <c r="H101" s="49">
        <f t="shared" si="3"/>
        <v>962</v>
      </c>
    </row>
    <row r="102" spans="1:8" ht="90" x14ac:dyDescent="0.25">
      <c r="A102" s="45" t="s">
        <v>126</v>
      </c>
      <c r="B102" s="45">
        <v>6</v>
      </c>
      <c r="C102" s="45" t="s">
        <v>137</v>
      </c>
      <c r="D102" s="46" t="s">
        <v>15</v>
      </c>
      <c r="E102" s="45" t="s">
        <v>138</v>
      </c>
      <c r="F102" s="47">
        <v>4.3899999999999997</v>
      </c>
      <c r="G102" s="48">
        <v>220</v>
      </c>
      <c r="H102" s="49">
        <f t="shared" si="3"/>
        <v>965.8</v>
      </c>
    </row>
    <row r="103" spans="1:8" ht="22.5" x14ac:dyDescent="0.25">
      <c r="A103" s="45" t="s">
        <v>126</v>
      </c>
      <c r="B103" s="45">
        <v>7</v>
      </c>
      <c r="C103" s="45" t="s">
        <v>139</v>
      </c>
      <c r="D103" s="46" t="s">
        <v>28</v>
      </c>
      <c r="E103" s="45" t="s">
        <v>140</v>
      </c>
      <c r="F103" s="47">
        <v>222.26</v>
      </c>
      <c r="G103" s="48">
        <v>1</v>
      </c>
      <c r="H103" s="49">
        <f t="shared" si="3"/>
        <v>222.26</v>
      </c>
    </row>
    <row r="104" spans="1:8" ht="67.5" x14ac:dyDescent="0.25">
      <c r="A104" s="45" t="s">
        <v>126</v>
      </c>
      <c r="B104" s="45">
        <v>8</v>
      </c>
      <c r="C104" s="45" t="s">
        <v>141</v>
      </c>
      <c r="D104" s="46" t="s">
        <v>28</v>
      </c>
      <c r="E104" s="45" t="s">
        <v>142</v>
      </c>
      <c r="F104" s="47">
        <v>101</v>
      </c>
      <c r="G104" s="48">
        <v>1</v>
      </c>
      <c r="H104" s="49">
        <f t="shared" si="3"/>
        <v>101</v>
      </c>
    </row>
    <row r="105" spans="1:8" x14ac:dyDescent="0.25">
      <c r="A105" s="45" t="s">
        <v>126</v>
      </c>
      <c r="B105" s="45">
        <v>9</v>
      </c>
      <c r="C105" s="45" t="s">
        <v>143</v>
      </c>
      <c r="D105" s="46" t="s">
        <v>28</v>
      </c>
      <c r="E105" s="45" t="s">
        <v>144</v>
      </c>
      <c r="F105" s="47">
        <v>0.78</v>
      </c>
      <c r="G105" s="48">
        <v>514</v>
      </c>
      <c r="H105" s="49">
        <f t="shared" si="3"/>
        <v>400.92</v>
      </c>
    </row>
    <row r="106" spans="1:8" ht="33.75" x14ac:dyDescent="0.25">
      <c r="A106" s="45" t="s">
        <v>126</v>
      </c>
      <c r="B106" s="45">
        <v>10</v>
      </c>
      <c r="C106" s="45" t="s">
        <v>145</v>
      </c>
      <c r="D106" s="46" t="s">
        <v>28</v>
      </c>
      <c r="E106" s="45" t="s">
        <v>146</v>
      </c>
      <c r="F106" s="47">
        <v>3.89</v>
      </c>
      <c r="G106" s="48">
        <v>514</v>
      </c>
      <c r="H106" s="49">
        <f t="shared" si="3"/>
        <v>1999.46</v>
      </c>
    </row>
    <row r="107" spans="1:8" ht="90" x14ac:dyDescent="0.25">
      <c r="A107" s="45" t="s">
        <v>126</v>
      </c>
      <c r="B107" s="45">
        <v>11</v>
      </c>
      <c r="C107" s="45" t="s">
        <v>147</v>
      </c>
      <c r="D107" s="46" t="s">
        <v>28</v>
      </c>
      <c r="E107" s="45" t="s">
        <v>148</v>
      </c>
      <c r="F107" s="47">
        <v>762.35</v>
      </c>
      <c r="G107" s="48">
        <v>1</v>
      </c>
      <c r="H107" s="49">
        <f t="shared" si="3"/>
        <v>762.35</v>
      </c>
    </row>
    <row r="108" spans="1:8" ht="67.5" x14ac:dyDescent="0.25">
      <c r="A108" s="45" t="s">
        <v>126</v>
      </c>
      <c r="B108" s="45">
        <v>12</v>
      </c>
      <c r="C108" s="45" t="s">
        <v>149</v>
      </c>
      <c r="D108" s="46" t="s">
        <v>28</v>
      </c>
      <c r="E108" s="45" t="s">
        <v>150</v>
      </c>
      <c r="F108" s="47">
        <v>78.319999999999993</v>
      </c>
      <c r="G108" s="48">
        <v>2</v>
      </c>
      <c r="H108" s="49">
        <f t="shared" si="3"/>
        <v>156.63999999999999</v>
      </c>
    </row>
    <row r="109" spans="1:8" ht="22.5" x14ac:dyDescent="0.25">
      <c r="A109" s="45" t="s">
        <v>126</v>
      </c>
      <c r="B109" s="45">
        <v>13</v>
      </c>
      <c r="C109" s="45" t="s">
        <v>151</v>
      </c>
      <c r="D109" s="46" t="s">
        <v>28</v>
      </c>
      <c r="E109" s="45" t="s">
        <v>152</v>
      </c>
      <c r="F109" s="47">
        <v>7.89</v>
      </c>
      <c r="G109" s="48">
        <v>3</v>
      </c>
      <c r="H109" s="49">
        <f t="shared" si="3"/>
        <v>23.67</v>
      </c>
    </row>
    <row r="110" spans="1:8" x14ac:dyDescent="0.25">
      <c r="E110" s="2" t="s">
        <v>40</v>
      </c>
      <c r="F110" s="2"/>
      <c r="G110" s="2"/>
      <c r="H110" s="50">
        <f>SUM(H97:H109)</f>
        <v>12787.369999999999</v>
      </c>
    </row>
    <row r="112" spans="1:8" x14ac:dyDescent="0.25">
      <c r="C112" s="2" t="s">
        <v>5</v>
      </c>
      <c r="D112" s="1" t="s">
        <v>6</v>
      </c>
      <c r="E112" s="2" t="s">
        <v>7</v>
      </c>
    </row>
    <row r="113" spans="1:8" x14ac:dyDescent="0.25">
      <c r="C113" s="2" t="s">
        <v>8</v>
      </c>
      <c r="D113" s="1" t="s">
        <v>9</v>
      </c>
      <c r="E113" s="2" t="s">
        <v>10</v>
      </c>
    </row>
    <row r="114" spans="1:8" x14ac:dyDescent="0.25">
      <c r="C114" s="2" t="s">
        <v>11</v>
      </c>
      <c r="D114" s="1" t="s">
        <v>153</v>
      </c>
      <c r="E114" s="2" t="s">
        <v>154</v>
      </c>
    </row>
    <row r="116" spans="1:8" ht="56.25" x14ac:dyDescent="0.25">
      <c r="A116" s="45" t="s">
        <v>155</v>
      </c>
      <c r="B116" s="45">
        <v>1</v>
      </c>
      <c r="C116" s="45" t="s">
        <v>156</v>
      </c>
      <c r="D116" s="46" t="s">
        <v>25</v>
      </c>
      <c r="E116" s="45" t="s">
        <v>157</v>
      </c>
      <c r="F116" s="47">
        <v>293.45999999999998</v>
      </c>
      <c r="G116" s="48">
        <v>77</v>
      </c>
      <c r="H116" s="49">
        <f>ROUND(ROUND(F116,2)*ROUND(G116,3),2)</f>
        <v>22596.42</v>
      </c>
    </row>
    <row r="117" spans="1:8" x14ac:dyDescent="0.25">
      <c r="E117" s="2" t="s">
        <v>40</v>
      </c>
      <c r="F117" s="2"/>
      <c r="G117" s="2"/>
      <c r="H117" s="50">
        <f>SUM(H116:H116)</f>
        <v>22596.42</v>
      </c>
    </row>
    <row r="119" spans="1:8" x14ac:dyDescent="0.25">
      <c r="C119" s="2" t="s">
        <v>5</v>
      </c>
      <c r="D119" s="1" t="s">
        <v>6</v>
      </c>
      <c r="E119" s="2" t="s">
        <v>7</v>
      </c>
    </row>
    <row r="120" spans="1:8" x14ac:dyDescent="0.25">
      <c r="C120" s="2" t="s">
        <v>8</v>
      </c>
      <c r="D120" s="1" t="s">
        <v>9</v>
      </c>
      <c r="E120" s="2" t="s">
        <v>10</v>
      </c>
    </row>
    <row r="121" spans="1:8" x14ac:dyDescent="0.25">
      <c r="C121" s="2" t="s">
        <v>11</v>
      </c>
      <c r="D121" s="1" t="s">
        <v>158</v>
      </c>
      <c r="E121" s="2" t="s">
        <v>159</v>
      </c>
    </row>
    <row r="123" spans="1:8" x14ac:dyDescent="0.25">
      <c r="A123" s="45" t="s">
        <v>160</v>
      </c>
      <c r="B123" s="45">
        <v>1</v>
      </c>
      <c r="C123" s="45" t="s">
        <v>161</v>
      </c>
      <c r="D123" s="46" t="s">
        <v>28</v>
      </c>
      <c r="E123" s="45" t="s">
        <v>162</v>
      </c>
      <c r="F123" s="47">
        <v>133.07</v>
      </c>
      <c r="G123" s="48">
        <v>2</v>
      </c>
      <c r="H123" s="49">
        <f>ROUND(ROUND(F123,2)*ROUND(G123,3),2)</f>
        <v>266.14</v>
      </c>
    </row>
    <row r="124" spans="1:8" ht="33.75" x14ac:dyDescent="0.25">
      <c r="A124" s="45" t="s">
        <v>160</v>
      </c>
      <c r="B124" s="45">
        <v>2</v>
      </c>
      <c r="C124" s="45" t="s">
        <v>163</v>
      </c>
      <c r="D124" s="46" t="s">
        <v>28</v>
      </c>
      <c r="E124" s="45" t="s">
        <v>164</v>
      </c>
      <c r="F124" s="47">
        <v>2625.61</v>
      </c>
      <c r="G124" s="48">
        <v>1</v>
      </c>
      <c r="H124" s="49">
        <f>ROUND(ROUND(F124,2)*ROUND(G124,3),2)</f>
        <v>2625.61</v>
      </c>
    </row>
    <row r="125" spans="1:8" ht="123.75" x14ac:dyDescent="0.25">
      <c r="A125" s="45" t="s">
        <v>160</v>
      </c>
      <c r="B125" s="45">
        <v>3</v>
      </c>
      <c r="C125" s="45" t="s">
        <v>165</v>
      </c>
      <c r="D125" s="46" t="s">
        <v>28</v>
      </c>
      <c r="E125" s="45" t="s">
        <v>166</v>
      </c>
      <c r="F125" s="47">
        <v>3008.8</v>
      </c>
      <c r="G125" s="48">
        <v>1</v>
      </c>
      <c r="H125" s="49">
        <f>ROUND(ROUND(F125,2)*ROUND(G125,3),2)</f>
        <v>3008.8</v>
      </c>
    </row>
    <row r="126" spans="1:8" x14ac:dyDescent="0.25">
      <c r="E126" s="2" t="s">
        <v>40</v>
      </c>
      <c r="F126" s="2"/>
      <c r="G126" s="2"/>
      <c r="H126" s="50">
        <f>SUM(H123:H125)</f>
        <v>5900.55</v>
      </c>
    </row>
    <row r="128" spans="1:8" x14ac:dyDescent="0.25">
      <c r="C128" s="2" t="s">
        <v>5</v>
      </c>
      <c r="D128" s="1" t="s">
        <v>6</v>
      </c>
      <c r="E128" s="2" t="s">
        <v>7</v>
      </c>
    </row>
    <row r="129" spans="1:8" x14ac:dyDescent="0.25">
      <c r="C129" s="2" t="s">
        <v>8</v>
      </c>
      <c r="D129" s="1" t="s">
        <v>167</v>
      </c>
      <c r="E129" s="2" t="s">
        <v>168</v>
      </c>
    </row>
    <row r="130" spans="1:8" x14ac:dyDescent="0.25">
      <c r="C130" s="2" t="s">
        <v>11</v>
      </c>
      <c r="D130" s="1" t="s">
        <v>6</v>
      </c>
      <c r="E130" s="2" t="s">
        <v>12</v>
      </c>
    </row>
    <row r="132" spans="1:8" ht="168.75" x14ac:dyDescent="0.25">
      <c r="A132" s="45" t="s">
        <v>169</v>
      </c>
      <c r="B132" s="45">
        <v>1</v>
      </c>
      <c r="C132" s="45" t="s">
        <v>170</v>
      </c>
      <c r="D132" s="46" t="s">
        <v>28</v>
      </c>
      <c r="E132" s="45" t="s">
        <v>171</v>
      </c>
      <c r="F132" s="47">
        <v>8722.36</v>
      </c>
      <c r="G132" s="48">
        <v>1</v>
      </c>
      <c r="H132" s="49">
        <f>ROUND(ROUND(F132,2)*ROUND(G132,3),2)</f>
        <v>8722.36</v>
      </c>
    </row>
    <row r="133" spans="1:8" x14ac:dyDescent="0.25">
      <c r="E133" s="2" t="s">
        <v>40</v>
      </c>
      <c r="F133" s="2"/>
      <c r="G133" s="2"/>
      <c r="H133" s="50">
        <f>SUM(H132:H132)</f>
        <v>8722.36</v>
      </c>
    </row>
    <row r="135" spans="1:8" x14ac:dyDescent="0.25">
      <c r="C135" s="2" t="s">
        <v>5</v>
      </c>
      <c r="D135" s="1" t="s">
        <v>6</v>
      </c>
      <c r="E135" s="2" t="s">
        <v>7</v>
      </c>
    </row>
    <row r="136" spans="1:8" x14ac:dyDescent="0.25">
      <c r="C136" s="2" t="s">
        <v>8</v>
      </c>
      <c r="D136" s="1" t="s">
        <v>167</v>
      </c>
      <c r="E136" s="2" t="s">
        <v>168</v>
      </c>
    </row>
    <row r="137" spans="1:8" x14ac:dyDescent="0.25">
      <c r="C137" s="2" t="s">
        <v>11</v>
      </c>
      <c r="D137" s="1" t="s">
        <v>41</v>
      </c>
      <c r="E137" s="2" t="s">
        <v>42</v>
      </c>
    </row>
    <row r="139" spans="1:8" ht="33.75" x14ac:dyDescent="0.25">
      <c r="A139" s="45" t="s">
        <v>172</v>
      </c>
      <c r="B139" s="45">
        <v>1</v>
      </c>
      <c r="C139" s="45" t="s">
        <v>173</v>
      </c>
      <c r="D139" s="46" t="s">
        <v>20</v>
      </c>
      <c r="E139" s="45" t="s">
        <v>174</v>
      </c>
      <c r="F139" s="47">
        <v>19.16</v>
      </c>
      <c r="G139" s="48">
        <v>61.584000000000003</v>
      </c>
      <c r="H139" s="49">
        <f>ROUND(ROUND(F139,2)*ROUND(G139,3),2)</f>
        <v>1179.95</v>
      </c>
    </row>
    <row r="140" spans="1:8" ht="33.75" x14ac:dyDescent="0.25">
      <c r="A140" s="45" t="s">
        <v>172</v>
      </c>
      <c r="B140" s="45">
        <v>2</v>
      </c>
      <c r="C140" s="45" t="s">
        <v>44</v>
      </c>
      <c r="D140" s="46" t="s">
        <v>20</v>
      </c>
      <c r="E140" s="45" t="s">
        <v>45</v>
      </c>
      <c r="F140" s="47">
        <v>18.52</v>
      </c>
      <c r="G140" s="48">
        <v>102.538</v>
      </c>
      <c r="H140" s="49">
        <f>ROUND(ROUND(F140,2)*ROUND(G140,3),2)</f>
        <v>1899</v>
      </c>
    </row>
    <row r="141" spans="1:8" ht="33.75" x14ac:dyDescent="0.25">
      <c r="A141" s="45" t="s">
        <v>172</v>
      </c>
      <c r="B141" s="45">
        <v>3</v>
      </c>
      <c r="C141" s="45" t="s">
        <v>50</v>
      </c>
      <c r="D141" s="46" t="s">
        <v>20</v>
      </c>
      <c r="E141" s="45" t="s">
        <v>51</v>
      </c>
      <c r="F141" s="47">
        <v>7.96</v>
      </c>
      <c r="G141" s="48">
        <v>73.900999999999996</v>
      </c>
      <c r="H141" s="49">
        <f>ROUND(ROUND(F141,2)*ROUND(G141,3),2)</f>
        <v>588.25</v>
      </c>
    </row>
    <row r="142" spans="1:8" ht="45" x14ac:dyDescent="0.25">
      <c r="A142" s="45" t="s">
        <v>172</v>
      </c>
      <c r="B142" s="45">
        <v>4</v>
      </c>
      <c r="C142" s="45" t="s">
        <v>52</v>
      </c>
      <c r="D142" s="46" t="s">
        <v>20</v>
      </c>
      <c r="E142" s="45" t="s">
        <v>53</v>
      </c>
      <c r="F142" s="47">
        <v>7.2</v>
      </c>
      <c r="G142" s="48">
        <v>73.900999999999996</v>
      </c>
      <c r="H142" s="49">
        <f>ROUND(ROUND(F142,2)*ROUND(G142,3),2)</f>
        <v>532.09</v>
      </c>
    </row>
    <row r="143" spans="1:8" x14ac:dyDescent="0.25">
      <c r="E143" s="2" t="s">
        <v>40</v>
      </c>
      <c r="F143" s="2"/>
      <c r="G143" s="2"/>
      <c r="H143" s="50">
        <f>SUM(H139:H142)</f>
        <v>4199.29</v>
      </c>
    </row>
    <row r="145" spans="1:8" x14ac:dyDescent="0.25">
      <c r="C145" s="2" t="s">
        <v>5</v>
      </c>
      <c r="D145" s="1" t="s">
        <v>6</v>
      </c>
      <c r="E145" s="2" t="s">
        <v>7</v>
      </c>
    </row>
    <row r="146" spans="1:8" x14ac:dyDescent="0.25">
      <c r="C146" s="2" t="s">
        <v>8</v>
      </c>
      <c r="D146" s="1" t="s">
        <v>167</v>
      </c>
      <c r="E146" s="2" t="s">
        <v>168</v>
      </c>
    </row>
    <row r="147" spans="1:8" x14ac:dyDescent="0.25">
      <c r="C147" s="2" t="s">
        <v>11</v>
      </c>
      <c r="D147" s="1" t="s">
        <v>54</v>
      </c>
      <c r="E147" s="2" t="s">
        <v>55</v>
      </c>
    </row>
    <row r="148" spans="1:8" x14ac:dyDescent="0.25">
      <c r="C148" s="2" t="s">
        <v>56</v>
      </c>
      <c r="D148" s="1" t="s">
        <v>6</v>
      </c>
      <c r="E148" s="2" t="s">
        <v>175</v>
      </c>
    </row>
    <row r="150" spans="1:8" ht="33.75" x14ac:dyDescent="0.25">
      <c r="A150" s="45" t="s">
        <v>176</v>
      </c>
      <c r="B150" s="45">
        <v>1</v>
      </c>
      <c r="C150" s="45" t="s">
        <v>177</v>
      </c>
      <c r="D150" s="46" t="s">
        <v>15</v>
      </c>
      <c r="E150" s="45" t="s">
        <v>178</v>
      </c>
      <c r="F150" s="47">
        <v>11.54</v>
      </c>
      <c r="G150" s="48">
        <v>94.65</v>
      </c>
      <c r="H150" s="49">
        <f t="shared" ref="H150:H157" si="4">ROUND(ROUND(F150,2)*ROUND(G150,3),2)</f>
        <v>1092.26</v>
      </c>
    </row>
    <row r="151" spans="1:8" ht="33.75" x14ac:dyDescent="0.25">
      <c r="A151" s="45" t="s">
        <v>176</v>
      </c>
      <c r="B151" s="45">
        <v>2</v>
      </c>
      <c r="C151" s="45" t="s">
        <v>179</v>
      </c>
      <c r="D151" s="46" t="s">
        <v>20</v>
      </c>
      <c r="E151" s="45" t="s">
        <v>180</v>
      </c>
      <c r="F151" s="47">
        <v>116.72</v>
      </c>
      <c r="G151" s="48">
        <v>23.724</v>
      </c>
      <c r="H151" s="49">
        <f t="shared" si="4"/>
        <v>2769.07</v>
      </c>
    </row>
    <row r="152" spans="1:8" ht="33.75" x14ac:dyDescent="0.25">
      <c r="A152" s="45" t="s">
        <v>176</v>
      </c>
      <c r="B152" s="45">
        <v>3</v>
      </c>
      <c r="C152" s="45" t="s">
        <v>181</v>
      </c>
      <c r="D152" s="46" t="s">
        <v>20</v>
      </c>
      <c r="E152" s="45" t="s">
        <v>182</v>
      </c>
      <c r="F152" s="47">
        <v>118.47</v>
      </c>
      <c r="G152" s="48">
        <v>15.144</v>
      </c>
      <c r="H152" s="49">
        <f t="shared" si="4"/>
        <v>1794.11</v>
      </c>
    </row>
    <row r="153" spans="1:8" ht="22.5" x14ac:dyDescent="0.25">
      <c r="A153" s="45" t="s">
        <v>176</v>
      </c>
      <c r="B153" s="45">
        <v>4</v>
      </c>
      <c r="C153" s="45" t="s">
        <v>183</v>
      </c>
      <c r="D153" s="46" t="s">
        <v>62</v>
      </c>
      <c r="E153" s="45" t="s">
        <v>184</v>
      </c>
      <c r="F153" s="47">
        <v>1.72</v>
      </c>
      <c r="G153" s="48">
        <v>908.64</v>
      </c>
      <c r="H153" s="49">
        <f t="shared" si="4"/>
        <v>1562.86</v>
      </c>
    </row>
    <row r="154" spans="1:8" ht="33.75" x14ac:dyDescent="0.25">
      <c r="A154" s="45" t="s">
        <v>176</v>
      </c>
      <c r="B154" s="45">
        <v>5</v>
      </c>
      <c r="C154" s="45" t="s">
        <v>185</v>
      </c>
      <c r="D154" s="46" t="s">
        <v>15</v>
      </c>
      <c r="E154" s="45" t="s">
        <v>186</v>
      </c>
      <c r="F154" s="47">
        <v>29.42</v>
      </c>
      <c r="G154" s="48">
        <v>48.902999999999999</v>
      </c>
      <c r="H154" s="49">
        <f t="shared" si="4"/>
        <v>1438.73</v>
      </c>
    </row>
    <row r="155" spans="1:8" ht="45" x14ac:dyDescent="0.25">
      <c r="A155" s="45" t="s">
        <v>176</v>
      </c>
      <c r="B155" s="45">
        <v>6</v>
      </c>
      <c r="C155" s="45" t="s">
        <v>187</v>
      </c>
      <c r="D155" s="46" t="s">
        <v>20</v>
      </c>
      <c r="E155" s="45" t="s">
        <v>188</v>
      </c>
      <c r="F155" s="47">
        <v>119.5</v>
      </c>
      <c r="G155" s="48">
        <v>28.395</v>
      </c>
      <c r="H155" s="49">
        <f t="shared" si="4"/>
        <v>3393.2</v>
      </c>
    </row>
    <row r="156" spans="1:8" ht="22.5" x14ac:dyDescent="0.25">
      <c r="A156" s="45" t="s">
        <v>176</v>
      </c>
      <c r="B156" s="45">
        <v>7</v>
      </c>
      <c r="C156" s="45" t="s">
        <v>189</v>
      </c>
      <c r="D156" s="46" t="s">
        <v>62</v>
      </c>
      <c r="E156" s="45" t="s">
        <v>190</v>
      </c>
      <c r="F156" s="47">
        <v>1.77</v>
      </c>
      <c r="G156" s="48">
        <v>1703.7</v>
      </c>
      <c r="H156" s="49">
        <f t="shared" si="4"/>
        <v>3015.55</v>
      </c>
    </row>
    <row r="157" spans="1:8" ht="22.5" x14ac:dyDescent="0.25">
      <c r="A157" s="45" t="s">
        <v>176</v>
      </c>
      <c r="B157" s="45">
        <v>8</v>
      </c>
      <c r="C157" s="45" t="s">
        <v>191</v>
      </c>
      <c r="D157" s="46" t="s">
        <v>15</v>
      </c>
      <c r="E157" s="45" t="s">
        <v>192</v>
      </c>
      <c r="F157" s="47">
        <v>67.41</v>
      </c>
      <c r="G157" s="48">
        <v>20.73</v>
      </c>
      <c r="H157" s="49">
        <f t="shared" si="4"/>
        <v>1397.41</v>
      </c>
    </row>
    <row r="158" spans="1:8" x14ac:dyDescent="0.25">
      <c r="E158" s="2" t="s">
        <v>40</v>
      </c>
      <c r="F158" s="2"/>
      <c r="G158" s="2"/>
      <c r="H158" s="50">
        <f>SUM(H150:H157)</f>
        <v>16463.189999999999</v>
      </c>
    </row>
    <row r="160" spans="1:8" x14ac:dyDescent="0.25">
      <c r="C160" s="2" t="s">
        <v>5</v>
      </c>
      <c r="D160" s="1" t="s">
        <v>6</v>
      </c>
      <c r="E160" s="2" t="s">
        <v>7</v>
      </c>
    </row>
    <row r="161" spans="1:8" x14ac:dyDescent="0.25">
      <c r="C161" s="2" t="s">
        <v>8</v>
      </c>
      <c r="D161" s="1" t="s">
        <v>167</v>
      </c>
      <c r="E161" s="2" t="s">
        <v>168</v>
      </c>
    </row>
    <row r="162" spans="1:8" x14ac:dyDescent="0.25">
      <c r="C162" s="2" t="s">
        <v>11</v>
      </c>
      <c r="D162" s="1" t="s">
        <v>54</v>
      </c>
      <c r="E162" s="2" t="s">
        <v>55</v>
      </c>
    </row>
    <row r="163" spans="1:8" x14ac:dyDescent="0.25">
      <c r="C163" s="2" t="s">
        <v>56</v>
      </c>
      <c r="D163" s="1" t="s">
        <v>66</v>
      </c>
      <c r="E163" s="2" t="s">
        <v>193</v>
      </c>
    </row>
    <row r="165" spans="1:8" ht="112.5" x14ac:dyDescent="0.25">
      <c r="A165" s="45" t="s">
        <v>194</v>
      </c>
      <c r="B165" s="45">
        <v>1</v>
      </c>
      <c r="C165" s="45" t="s">
        <v>195</v>
      </c>
      <c r="D165" s="46" t="s">
        <v>196</v>
      </c>
      <c r="E165" s="45" t="s">
        <v>197</v>
      </c>
      <c r="F165" s="47">
        <v>286.95</v>
      </c>
      <c r="G165" s="48">
        <v>87</v>
      </c>
      <c r="H165" s="49">
        <f>ROUND(ROUND(F165,2)*ROUND(G165,3),2)</f>
        <v>24964.65</v>
      </c>
    </row>
    <row r="166" spans="1:8" ht="45" x14ac:dyDescent="0.25">
      <c r="A166" s="45" t="s">
        <v>194</v>
      </c>
      <c r="B166" s="45">
        <v>2</v>
      </c>
      <c r="C166" s="45" t="s">
        <v>198</v>
      </c>
      <c r="D166" s="46" t="s">
        <v>28</v>
      </c>
      <c r="E166" s="45" t="s">
        <v>199</v>
      </c>
      <c r="F166" s="47">
        <v>13.06</v>
      </c>
      <c r="G166" s="48">
        <v>93</v>
      </c>
      <c r="H166" s="49">
        <f>ROUND(ROUND(F166,2)*ROUND(G166,3),2)</f>
        <v>1214.58</v>
      </c>
    </row>
    <row r="167" spans="1:8" x14ac:dyDescent="0.25">
      <c r="E167" s="2" t="s">
        <v>40</v>
      </c>
      <c r="F167" s="2"/>
      <c r="G167" s="2"/>
      <c r="H167" s="50">
        <f>SUM(H165:H166)</f>
        <v>26179.230000000003</v>
      </c>
    </row>
    <row r="169" spans="1:8" x14ac:dyDescent="0.25">
      <c r="C169" s="2" t="s">
        <v>5</v>
      </c>
      <c r="D169" s="1" t="s">
        <v>6</v>
      </c>
      <c r="E169" s="2" t="s">
        <v>7</v>
      </c>
    </row>
    <row r="170" spans="1:8" x14ac:dyDescent="0.25">
      <c r="C170" s="2" t="s">
        <v>8</v>
      </c>
      <c r="D170" s="1" t="s">
        <v>167</v>
      </c>
      <c r="E170" s="2" t="s">
        <v>168</v>
      </c>
    </row>
    <row r="171" spans="1:8" x14ac:dyDescent="0.25">
      <c r="C171" s="2" t="s">
        <v>11</v>
      </c>
      <c r="D171" s="1" t="s">
        <v>66</v>
      </c>
      <c r="E171" s="2" t="s">
        <v>67</v>
      </c>
    </row>
    <row r="172" spans="1:8" x14ac:dyDescent="0.25">
      <c r="C172" s="2" t="s">
        <v>56</v>
      </c>
      <c r="D172" s="1" t="s">
        <v>6</v>
      </c>
      <c r="E172" s="2" t="s">
        <v>68</v>
      </c>
    </row>
    <row r="174" spans="1:8" ht="45" x14ac:dyDescent="0.25">
      <c r="A174" s="45" t="s">
        <v>200</v>
      </c>
      <c r="B174" s="45">
        <v>1</v>
      </c>
      <c r="C174" s="45" t="s">
        <v>74</v>
      </c>
      <c r="D174" s="46" t="s">
        <v>28</v>
      </c>
      <c r="E174" s="45" t="s">
        <v>75</v>
      </c>
      <c r="F174" s="47">
        <v>301.63</v>
      </c>
      <c r="G174" s="48">
        <v>3</v>
      </c>
      <c r="H174" s="49">
        <f t="shared" ref="H174:H182" si="5">ROUND(ROUND(F174,2)*ROUND(G174,3),2)</f>
        <v>904.89</v>
      </c>
    </row>
    <row r="175" spans="1:8" ht="67.5" x14ac:dyDescent="0.25">
      <c r="A175" s="45" t="s">
        <v>200</v>
      </c>
      <c r="B175" s="45">
        <v>2</v>
      </c>
      <c r="C175" s="45" t="s">
        <v>201</v>
      </c>
      <c r="D175" s="46" t="s">
        <v>20</v>
      </c>
      <c r="E175" s="45" t="s">
        <v>202</v>
      </c>
      <c r="F175" s="47">
        <v>9.01</v>
      </c>
      <c r="G175" s="48">
        <v>36.42</v>
      </c>
      <c r="H175" s="49">
        <f t="shared" si="5"/>
        <v>328.14</v>
      </c>
    </row>
    <row r="176" spans="1:8" ht="45" x14ac:dyDescent="0.25">
      <c r="A176" s="45" t="s">
        <v>200</v>
      </c>
      <c r="B176" s="45">
        <v>3</v>
      </c>
      <c r="C176" s="45" t="s">
        <v>82</v>
      </c>
      <c r="D176" s="46" t="s">
        <v>20</v>
      </c>
      <c r="E176" s="45" t="s">
        <v>83</v>
      </c>
      <c r="F176" s="47">
        <v>33.03</v>
      </c>
      <c r="G176" s="48">
        <v>36.42</v>
      </c>
      <c r="H176" s="49">
        <f t="shared" si="5"/>
        <v>1202.95</v>
      </c>
    </row>
    <row r="177" spans="1:8" ht="33.75" x14ac:dyDescent="0.25">
      <c r="A177" s="45" t="s">
        <v>200</v>
      </c>
      <c r="B177" s="45">
        <v>4</v>
      </c>
      <c r="C177" s="45" t="s">
        <v>203</v>
      </c>
      <c r="D177" s="46" t="s">
        <v>204</v>
      </c>
      <c r="E177" s="45" t="s">
        <v>205</v>
      </c>
      <c r="F177" s="47">
        <v>111.43</v>
      </c>
      <c r="G177" s="48">
        <v>6</v>
      </c>
      <c r="H177" s="49">
        <f t="shared" si="5"/>
        <v>668.58</v>
      </c>
    </row>
    <row r="178" spans="1:8" ht="45" x14ac:dyDescent="0.25">
      <c r="A178" s="45" t="s">
        <v>200</v>
      </c>
      <c r="B178" s="45">
        <v>5</v>
      </c>
      <c r="C178" s="45" t="s">
        <v>206</v>
      </c>
      <c r="D178" s="46" t="s">
        <v>207</v>
      </c>
      <c r="E178" s="45" t="s">
        <v>208</v>
      </c>
      <c r="F178" s="47">
        <v>8.0399999999999991</v>
      </c>
      <c r="G178" s="48">
        <v>20</v>
      </c>
      <c r="H178" s="49">
        <f t="shared" si="5"/>
        <v>160.80000000000001</v>
      </c>
    </row>
    <row r="179" spans="1:8" ht="33.75" x14ac:dyDescent="0.25">
      <c r="A179" s="45" t="s">
        <v>200</v>
      </c>
      <c r="B179" s="45">
        <v>6</v>
      </c>
      <c r="C179" s="45" t="s">
        <v>78</v>
      </c>
      <c r="D179" s="46" t="s">
        <v>28</v>
      </c>
      <c r="E179" s="45" t="s">
        <v>79</v>
      </c>
      <c r="F179" s="47">
        <v>560</v>
      </c>
      <c r="G179" s="48">
        <v>1</v>
      </c>
      <c r="H179" s="49">
        <f t="shared" si="5"/>
        <v>560</v>
      </c>
    </row>
    <row r="180" spans="1:8" ht="45" x14ac:dyDescent="0.25">
      <c r="A180" s="45" t="s">
        <v>200</v>
      </c>
      <c r="B180" s="45">
        <v>7</v>
      </c>
      <c r="C180" s="45" t="s">
        <v>209</v>
      </c>
      <c r="D180" s="46" t="s">
        <v>25</v>
      </c>
      <c r="E180" s="45" t="s">
        <v>210</v>
      </c>
      <c r="F180" s="47">
        <v>26.69</v>
      </c>
      <c r="G180" s="48">
        <v>58</v>
      </c>
      <c r="H180" s="49">
        <f t="shared" si="5"/>
        <v>1548.02</v>
      </c>
    </row>
    <row r="181" spans="1:8" ht="56.25" x14ac:dyDescent="0.25">
      <c r="A181" s="45" t="s">
        <v>200</v>
      </c>
      <c r="B181" s="45">
        <v>8</v>
      </c>
      <c r="C181" s="45" t="s">
        <v>211</v>
      </c>
      <c r="D181" s="46" t="s">
        <v>25</v>
      </c>
      <c r="E181" s="45" t="s">
        <v>212</v>
      </c>
      <c r="F181" s="47">
        <v>14.91</v>
      </c>
      <c r="G181" s="48">
        <v>73.5</v>
      </c>
      <c r="H181" s="49">
        <f t="shared" si="5"/>
        <v>1095.8900000000001</v>
      </c>
    </row>
    <row r="182" spans="1:8" ht="56.25" x14ac:dyDescent="0.25">
      <c r="A182" s="45" t="s">
        <v>200</v>
      </c>
      <c r="B182" s="45">
        <v>9</v>
      </c>
      <c r="C182" s="45" t="s">
        <v>213</v>
      </c>
      <c r="D182" s="46" t="s">
        <v>25</v>
      </c>
      <c r="E182" s="45" t="s">
        <v>214</v>
      </c>
      <c r="F182" s="47">
        <v>23.44</v>
      </c>
      <c r="G182" s="48">
        <v>21.5</v>
      </c>
      <c r="H182" s="49">
        <f t="shared" si="5"/>
        <v>503.96</v>
      </c>
    </row>
    <row r="183" spans="1:8" x14ac:dyDescent="0.25">
      <c r="E183" s="2" t="s">
        <v>40</v>
      </c>
      <c r="F183" s="2"/>
      <c r="G183" s="2"/>
      <c r="H183" s="50">
        <f>SUM(H174:H182)</f>
        <v>6973.2300000000005</v>
      </c>
    </row>
    <row r="185" spans="1:8" x14ac:dyDescent="0.25">
      <c r="C185" s="2" t="s">
        <v>5</v>
      </c>
      <c r="D185" s="1" t="s">
        <v>6</v>
      </c>
      <c r="E185" s="2" t="s">
        <v>7</v>
      </c>
    </row>
    <row r="186" spans="1:8" x14ac:dyDescent="0.25">
      <c r="C186" s="2" t="s">
        <v>8</v>
      </c>
      <c r="D186" s="1" t="s">
        <v>167</v>
      </c>
      <c r="E186" s="2" t="s">
        <v>168</v>
      </c>
    </row>
    <row r="187" spans="1:8" x14ac:dyDescent="0.25">
      <c r="C187" s="2" t="s">
        <v>11</v>
      </c>
      <c r="D187" s="1" t="s">
        <v>90</v>
      </c>
      <c r="E187" s="2" t="s">
        <v>91</v>
      </c>
    </row>
    <row r="188" spans="1:8" x14ac:dyDescent="0.25">
      <c r="C188" s="2" t="s">
        <v>56</v>
      </c>
      <c r="D188" s="1" t="s">
        <v>41</v>
      </c>
      <c r="E188" s="2" t="s">
        <v>118</v>
      </c>
    </row>
    <row r="190" spans="1:8" ht="22.5" x14ac:dyDescent="0.25">
      <c r="A190" s="45" t="s">
        <v>215</v>
      </c>
      <c r="B190" s="45">
        <v>1</v>
      </c>
      <c r="C190" s="45" t="s">
        <v>216</v>
      </c>
      <c r="D190" s="46" t="s">
        <v>28</v>
      </c>
      <c r="E190" s="45" t="s">
        <v>217</v>
      </c>
      <c r="F190" s="47">
        <v>18.100000000000001</v>
      </c>
      <c r="G190" s="48">
        <v>87</v>
      </c>
      <c r="H190" s="49">
        <f t="shared" ref="H190:H195" si="6">ROUND(ROUND(F190,2)*ROUND(G190,3),2)</f>
        <v>1574.7</v>
      </c>
    </row>
    <row r="191" spans="1:8" ht="67.5" x14ac:dyDescent="0.25">
      <c r="A191" s="45" t="s">
        <v>215</v>
      </c>
      <c r="B191" s="45">
        <v>2</v>
      </c>
      <c r="C191" s="45" t="s">
        <v>218</v>
      </c>
      <c r="D191" s="46" t="s">
        <v>28</v>
      </c>
      <c r="E191" s="45" t="s">
        <v>219</v>
      </c>
      <c r="F191" s="47">
        <v>141.84</v>
      </c>
      <c r="G191" s="48">
        <v>87</v>
      </c>
      <c r="H191" s="49">
        <f t="shared" si="6"/>
        <v>12340.08</v>
      </c>
    </row>
    <row r="192" spans="1:8" ht="56.25" x14ac:dyDescent="0.25">
      <c r="A192" s="45" t="s">
        <v>215</v>
      </c>
      <c r="B192" s="45">
        <v>3</v>
      </c>
      <c r="C192" s="45" t="s">
        <v>220</v>
      </c>
      <c r="D192" s="46" t="s">
        <v>25</v>
      </c>
      <c r="E192" s="45" t="s">
        <v>221</v>
      </c>
      <c r="F192" s="47">
        <v>49.55</v>
      </c>
      <c r="G192" s="48">
        <v>120</v>
      </c>
      <c r="H192" s="49">
        <f t="shared" si="6"/>
        <v>5946</v>
      </c>
    </row>
    <row r="193" spans="1:8" ht="56.25" x14ac:dyDescent="0.25">
      <c r="A193" s="45" t="s">
        <v>215</v>
      </c>
      <c r="B193" s="45">
        <v>4</v>
      </c>
      <c r="C193" s="45" t="s">
        <v>222</v>
      </c>
      <c r="D193" s="46" t="s">
        <v>15</v>
      </c>
      <c r="E193" s="45" t="s">
        <v>223</v>
      </c>
      <c r="F193" s="47">
        <v>98</v>
      </c>
      <c r="G193" s="48">
        <v>10.5</v>
      </c>
      <c r="H193" s="49">
        <f t="shared" si="6"/>
        <v>1029</v>
      </c>
    </row>
    <row r="194" spans="1:8" ht="33.75" x14ac:dyDescent="0.25">
      <c r="A194" s="45" t="s">
        <v>215</v>
      </c>
      <c r="B194" s="45">
        <v>5</v>
      </c>
      <c r="C194" s="45" t="s">
        <v>224</v>
      </c>
      <c r="D194" s="46" t="s">
        <v>15</v>
      </c>
      <c r="E194" s="45" t="s">
        <v>225</v>
      </c>
      <c r="F194" s="47">
        <v>65.319999999999993</v>
      </c>
      <c r="G194" s="48">
        <v>19.5</v>
      </c>
      <c r="H194" s="49">
        <f t="shared" si="6"/>
        <v>1273.74</v>
      </c>
    </row>
    <row r="195" spans="1:8" ht="22.5" x14ac:dyDescent="0.25">
      <c r="A195" s="45" t="s">
        <v>215</v>
      </c>
      <c r="B195" s="45">
        <v>6</v>
      </c>
      <c r="C195" s="45" t="s">
        <v>226</v>
      </c>
      <c r="D195" s="46" t="s">
        <v>15</v>
      </c>
      <c r="E195" s="45" t="s">
        <v>227</v>
      </c>
      <c r="F195" s="47">
        <v>10.83</v>
      </c>
      <c r="G195" s="48">
        <v>44.99</v>
      </c>
      <c r="H195" s="49">
        <f t="shared" si="6"/>
        <v>487.24</v>
      </c>
    </row>
    <row r="196" spans="1:8" x14ac:dyDescent="0.25">
      <c r="E196" s="2" t="s">
        <v>40</v>
      </c>
      <c r="F196" s="2"/>
      <c r="G196" s="2"/>
      <c r="H196" s="50">
        <f>SUM(H190:H195)</f>
        <v>22650.760000000002</v>
      </c>
    </row>
    <row r="198" spans="1:8" x14ac:dyDescent="0.25">
      <c r="C198" s="2" t="s">
        <v>5</v>
      </c>
      <c r="D198" s="1" t="s">
        <v>6</v>
      </c>
      <c r="E198" s="2" t="s">
        <v>7</v>
      </c>
    </row>
    <row r="199" spans="1:8" x14ac:dyDescent="0.25">
      <c r="C199" s="2" t="s">
        <v>8</v>
      </c>
      <c r="D199" s="1" t="s">
        <v>167</v>
      </c>
      <c r="E199" s="2" t="s">
        <v>168</v>
      </c>
    </row>
    <row r="200" spans="1:8" x14ac:dyDescent="0.25">
      <c r="C200" s="2" t="s">
        <v>11</v>
      </c>
      <c r="D200" s="1" t="s">
        <v>90</v>
      </c>
      <c r="E200" s="2" t="s">
        <v>91</v>
      </c>
    </row>
    <row r="201" spans="1:8" x14ac:dyDescent="0.25">
      <c r="C201" s="2" t="s">
        <v>56</v>
      </c>
      <c r="D201" s="1" t="s">
        <v>54</v>
      </c>
      <c r="E201" s="2" t="s">
        <v>228</v>
      </c>
    </row>
    <row r="203" spans="1:8" ht="22.5" x14ac:dyDescent="0.25">
      <c r="A203" s="45" t="s">
        <v>229</v>
      </c>
      <c r="B203" s="45">
        <v>1</v>
      </c>
      <c r="C203" s="45" t="s">
        <v>230</v>
      </c>
      <c r="D203" s="46" t="s">
        <v>15</v>
      </c>
      <c r="E203" s="45" t="s">
        <v>231</v>
      </c>
      <c r="F203" s="47">
        <v>12.22</v>
      </c>
      <c r="G203" s="48">
        <v>73</v>
      </c>
      <c r="H203" s="49">
        <f t="shared" ref="H203:H210" si="7">ROUND(ROUND(F203,2)*ROUND(G203,3),2)</f>
        <v>892.06</v>
      </c>
    </row>
    <row r="204" spans="1:8" ht="56.25" x14ac:dyDescent="0.25">
      <c r="A204" s="45" t="s">
        <v>229</v>
      </c>
      <c r="B204" s="45">
        <v>2</v>
      </c>
      <c r="C204" s="45" t="s">
        <v>232</v>
      </c>
      <c r="D204" s="46" t="s">
        <v>15</v>
      </c>
      <c r="E204" s="45" t="s">
        <v>233</v>
      </c>
      <c r="F204" s="47">
        <v>36.729999999999997</v>
      </c>
      <c r="G204" s="48">
        <v>104.575</v>
      </c>
      <c r="H204" s="49">
        <f t="shared" si="7"/>
        <v>3841.04</v>
      </c>
    </row>
    <row r="205" spans="1:8" ht="22.5" x14ac:dyDescent="0.25">
      <c r="A205" s="45" t="s">
        <v>229</v>
      </c>
      <c r="B205" s="45">
        <v>3</v>
      </c>
      <c r="C205" s="45" t="s">
        <v>234</v>
      </c>
      <c r="D205" s="46" t="s">
        <v>15</v>
      </c>
      <c r="E205" s="45" t="s">
        <v>235</v>
      </c>
      <c r="F205" s="47">
        <v>3.36</v>
      </c>
      <c r="G205" s="48">
        <v>104.575</v>
      </c>
      <c r="H205" s="49">
        <f t="shared" si="7"/>
        <v>351.37</v>
      </c>
    </row>
    <row r="206" spans="1:8" ht="67.5" x14ac:dyDescent="0.25">
      <c r="A206" s="45" t="s">
        <v>229</v>
      </c>
      <c r="B206" s="45">
        <v>4</v>
      </c>
      <c r="C206" s="45" t="s">
        <v>236</v>
      </c>
      <c r="D206" s="46" t="s">
        <v>28</v>
      </c>
      <c r="E206" s="45" t="s">
        <v>237</v>
      </c>
      <c r="F206" s="47">
        <v>43.28</v>
      </c>
      <c r="G206" s="48">
        <v>3</v>
      </c>
      <c r="H206" s="49">
        <f t="shared" si="7"/>
        <v>129.84</v>
      </c>
    </row>
    <row r="207" spans="1:8" ht="33.75" x14ac:dyDescent="0.25">
      <c r="A207" s="45" t="s">
        <v>229</v>
      </c>
      <c r="B207" s="45">
        <v>5</v>
      </c>
      <c r="C207" s="45" t="s">
        <v>238</v>
      </c>
      <c r="D207" s="46" t="s">
        <v>15</v>
      </c>
      <c r="E207" s="45" t="s">
        <v>239</v>
      </c>
      <c r="F207" s="47">
        <v>22.03</v>
      </c>
      <c r="G207" s="48">
        <v>73</v>
      </c>
      <c r="H207" s="49">
        <f t="shared" si="7"/>
        <v>1608.19</v>
      </c>
    </row>
    <row r="208" spans="1:8" ht="22.5" x14ac:dyDescent="0.25">
      <c r="A208" s="45" t="s">
        <v>229</v>
      </c>
      <c r="B208" s="45">
        <v>6</v>
      </c>
      <c r="C208" s="45" t="s">
        <v>240</v>
      </c>
      <c r="D208" s="46" t="s">
        <v>15</v>
      </c>
      <c r="E208" s="45" t="s">
        <v>241</v>
      </c>
      <c r="F208" s="47">
        <v>1.5</v>
      </c>
      <c r="G208" s="48">
        <v>16</v>
      </c>
      <c r="H208" s="49">
        <f t="shared" si="7"/>
        <v>24</v>
      </c>
    </row>
    <row r="209" spans="1:8" ht="67.5" x14ac:dyDescent="0.25">
      <c r="A209" s="45" t="s">
        <v>229</v>
      </c>
      <c r="B209" s="45">
        <v>7</v>
      </c>
      <c r="C209" s="45" t="s">
        <v>242</v>
      </c>
      <c r="D209" s="46" t="s">
        <v>25</v>
      </c>
      <c r="E209" s="45" t="s">
        <v>243</v>
      </c>
      <c r="F209" s="47">
        <v>27.32</v>
      </c>
      <c r="G209" s="48">
        <v>96.2</v>
      </c>
      <c r="H209" s="49">
        <f t="shared" si="7"/>
        <v>2628.18</v>
      </c>
    </row>
    <row r="210" spans="1:8" ht="33.75" x14ac:dyDescent="0.25">
      <c r="A210" s="45" t="s">
        <v>229</v>
      </c>
      <c r="B210" s="45">
        <v>8</v>
      </c>
      <c r="C210" s="45" t="s">
        <v>244</v>
      </c>
      <c r="D210" s="46" t="s">
        <v>207</v>
      </c>
      <c r="E210" s="45" t="s">
        <v>245</v>
      </c>
      <c r="F210" s="47">
        <v>34.14</v>
      </c>
      <c r="G210" s="48">
        <v>70</v>
      </c>
      <c r="H210" s="49">
        <f t="shared" si="7"/>
        <v>2389.8000000000002</v>
      </c>
    </row>
    <row r="211" spans="1:8" x14ac:dyDescent="0.25">
      <c r="E211" s="2" t="s">
        <v>40</v>
      </c>
      <c r="F211" s="2"/>
      <c r="G211" s="2"/>
      <c r="H211" s="50">
        <f>SUM(H203:H210)</f>
        <v>11864.48</v>
      </c>
    </row>
    <row r="213" spans="1:8" x14ac:dyDescent="0.25">
      <c r="C213" s="2" t="s">
        <v>5</v>
      </c>
      <c r="D213" s="1" t="s">
        <v>6</v>
      </c>
      <c r="E213" s="2" t="s">
        <v>7</v>
      </c>
    </row>
    <row r="214" spans="1:8" x14ac:dyDescent="0.25">
      <c r="C214" s="2" t="s">
        <v>8</v>
      </c>
      <c r="D214" s="1" t="s">
        <v>246</v>
      </c>
      <c r="E214" s="2" t="s">
        <v>247</v>
      </c>
    </row>
    <row r="215" spans="1:8" x14ac:dyDescent="0.25">
      <c r="C215" s="2" t="s">
        <v>11</v>
      </c>
      <c r="D215" s="1" t="s">
        <v>6</v>
      </c>
      <c r="E215" s="2" t="s">
        <v>12</v>
      </c>
    </row>
    <row r="217" spans="1:8" ht="101.25" x14ac:dyDescent="0.25">
      <c r="A217" s="45" t="s">
        <v>248</v>
      </c>
      <c r="B217" s="45">
        <v>1</v>
      </c>
      <c r="C217" s="45" t="s">
        <v>249</v>
      </c>
      <c r="D217" s="46" t="s">
        <v>28</v>
      </c>
      <c r="E217" s="45" t="s">
        <v>250</v>
      </c>
      <c r="F217" s="47">
        <v>6824.78</v>
      </c>
      <c r="G217" s="48">
        <v>1</v>
      </c>
      <c r="H217" s="49">
        <f>ROUND(ROUND(F217,2)*ROUND(G217,3),2)</f>
        <v>6824.78</v>
      </c>
    </row>
    <row r="218" spans="1:8" x14ac:dyDescent="0.25">
      <c r="E218" s="2" t="s">
        <v>40</v>
      </c>
      <c r="F218" s="2"/>
      <c r="G218" s="2"/>
      <c r="H218" s="50">
        <f>SUM(H217:H217)</f>
        <v>6824.78</v>
      </c>
    </row>
    <row r="220" spans="1:8" x14ac:dyDescent="0.25">
      <c r="C220" s="2" t="s">
        <v>5</v>
      </c>
      <c r="D220" s="1" t="s">
        <v>6</v>
      </c>
      <c r="E220" s="2" t="s">
        <v>7</v>
      </c>
    </row>
    <row r="221" spans="1:8" x14ac:dyDescent="0.25">
      <c r="C221" s="2" t="s">
        <v>8</v>
      </c>
      <c r="D221" s="1" t="s">
        <v>246</v>
      </c>
      <c r="E221" s="2" t="s">
        <v>247</v>
      </c>
    </row>
    <row r="222" spans="1:8" x14ac:dyDescent="0.25">
      <c r="C222" s="2" t="s">
        <v>11</v>
      </c>
      <c r="D222" s="1" t="s">
        <v>41</v>
      </c>
      <c r="E222" s="2" t="s">
        <v>42</v>
      </c>
    </row>
    <row r="224" spans="1:8" ht="33.75" x14ac:dyDescent="0.25">
      <c r="A224" s="45" t="s">
        <v>251</v>
      </c>
      <c r="B224" s="45">
        <v>1</v>
      </c>
      <c r="C224" s="45" t="s">
        <v>173</v>
      </c>
      <c r="D224" s="46" t="s">
        <v>20</v>
      </c>
      <c r="E224" s="45" t="s">
        <v>174</v>
      </c>
      <c r="F224" s="47">
        <v>19.16</v>
      </c>
      <c r="G224" s="48">
        <v>80.48</v>
      </c>
      <c r="H224" s="49">
        <f>ROUND(ROUND(F224,2)*ROUND(G224,3),2)</f>
        <v>1542</v>
      </c>
    </row>
    <row r="225" spans="1:8" ht="33.75" x14ac:dyDescent="0.25">
      <c r="A225" s="45" t="s">
        <v>251</v>
      </c>
      <c r="B225" s="45">
        <v>2</v>
      </c>
      <c r="C225" s="45" t="s">
        <v>44</v>
      </c>
      <c r="D225" s="46" t="s">
        <v>20</v>
      </c>
      <c r="E225" s="45" t="s">
        <v>45</v>
      </c>
      <c r="F225" s="47">
        <v>18.52</v>
      </c>
      <c r="G225" s="48">
        <v>86.125</v>
      </c>
      <c r="H225" s="49">
        <f>ROUND(ROUND(F225,2)*ROUND(G225,3),2)</f>
        <v>1595.04</v>
      </c>
    </row>
    <row r="226" spans="1:8" ht="33.75" x14ac:dyDescent="0.25">
      <c r="A226" s="45" t="s">
        <v>251</v>
      </c>
      <c r="B226" s="45">
        <v>3</v>
      </c>
      <c r="C226" s="45" t="s">
        <v>48</v>
      </c>
      <c r="D226" s="46" t="s">
        <v>20</v>
      </c>
      <c r="E226" s="45" t="s">
        <v>49</v>
      </c>
      <c r="F226" s="47">
        <v>3.06</v>
      </c>
      <c r="G226" s="48">
        <v>60</v>
      </c>
      <c r="H226" s="49">
        <f>ROUND(ROUND(F226,2)*ROUND(G226,3),2)</f>
        <v>183.6</v>
      </c>
    </row>
    <row r="227" spans="1:8" ht="33.75" x14ac:dyDescent="0.25">
      <c r="A227" s="45" t="s">
        <v>251</v>
      </c>
      <c r="B227" s="45">
        <v>4</v>
      </c>
      <c r="C227" s="45" t="s">
        <v>50</v>
      </c>
      <c r="D227" s="46" t="s">
        <v>20</v>
      </c>
      <c r="E227" s="45" t="s">
        <v>51</v>
      </c>
      <c r="F227" s="47">
        <v>7.96</v>
      </c>
      <c r="G227" s="48">
        <v>104.624</v>
      </c>
      <c r="H227" s="49">
        <f>ROUND(ROUND(F227,2)*ROUND(G227,3),2)</f>
        <v>832.81</v>
      </c>
    </row>
    <row r="228" spans="1:8" ht="45" x14ac:dyDescent="0.25">
      <c r="A228" s="45" t="s">
        <v>251</v>
      </c>
      <c r="B228" s="45">
        <v>5</v>
      </c>
      <c r="C228" s="45" t="s">
        <v>52</v>
      </c>
      <c r="D228" s="46" t="s">
        <v>20</v>
      </c>
      <c r="E228" s="45" t="s">
        <v>53</v>
      </c>
      <c r="F228" s="47">
        <v>7.2</v>
      </c>
      <c r="G228" s="48">
        <v>104.624</v>
      </c>
      <c r="H228" s="49">
        <f>ROUND(ROUND(F228,2)*ROUND(G228,3),2)</f>
        <v>753.29</v>
      </c>
    </row>
    <row r="229" spans="1:8" x14ac:dyDescent="0.25">
      <c r="E229" s="2" t="s">
        <v>40</v>
      </c>
      <c r="F229" s="2"/>
      <c r="G229" s="2"/>
      <c r="H229" s="50">
        <f>SUM(H224:H228)</f>
        <v>4906.74</v>
      </c>
    </row>
    <row r="231" spans="1:8" x14ac:dyDescent="0.25">
      <c r="C231" s="2" t="s">
        <v>5</v>
      </c>
      <c r="D231" s="1" t="s">
        <v>6</v>
      </c>
      <c r="E231" s="2" t="s">
        <v>7</v>
      </c>
    </row>
    <row r="232" spans="1:8" x14ac:dyDescent="0.25">
      <c r="C232" s="2" t="s">
        <v>8</v>
      </c>
      <c r="D232" s="1" t="s">
        <v>246</v>
      </c>
      <c r="E232" s="2" t="s">
        <v>247</v>
      </c>
    </row>
    <row r="233" spans="1:8" x14ac:dyDescent="0.25">
      <c r="C233" s="2" t="s">
        <v>11</v>
      </c>
      <c r="D233" s="1" t="s">
        <v>54</v>
      </c>
      <c r="E233" s="2" t="s">
        <v>55</v>
      </c>
    </row>
    <row r="234" spans="1:8" x14ac:dyDescent="0.25">
      <c r="C234" s="2" t="s">
        <v>56</v>
      </c>
      <c r="D234" s="1" t="s">
        <v>6</v>
      </c>
      <c r="E234" s="2" t="s">
        <v>175</v>
      </c>
    </row>
    <row r="236" spans="1:8" ht="33.75" x14ac:dyDescent="0.25">
      <c r="A236" s="45" t="s">
        <v>252</v>
      </c>
      <c r="B236" s="45">
        <v>1</v>
      </c>
      <c r="C236" s="45" t="s">
        <v>177</v>
      </c>
      <c r="D236" s="46" t="s">
        <v>15</v>
      </c>
      <c r="E236" s="45" t="s">
        <v>178</v>
      </c>
      <c r="F236" s="47">
        <v>11.54</v>
      </c>
      <c r="G236" s="48">
        <v>79.5</v>
      </c>
      <c r="H236" s="49">
        <f t="shared" ref="H236:H243" si="8">ROUND(ROUND(F236,2)*ROUND(G236,3),2)</f>
        <v>917.43</v>
      </c>
    </row>
    <row r="237" spans="1:8" ht="33.75" x14ac:dyDescent="0.25">
      <c r="A237" s="45" t="s">
        <v>252</v>
      </c>
      <c r="B237" s="45">
        <v>2</v>
      </c>
      <c r="C237" s="45" t="s">
        <v>179</v>
      </c>
      <c r="D237" s="46" t="s">
        <v>20</v>
      </c>
      <c r="E237" s="45" t="s">
        <v>180</v>
      </c>
      <c r="F237" s="47">
        <v>116.72</v>
      </c>
      <c r="G237" s="48">
        <v>35.520000000000003</v>
      </c>
      <c r="H237" s="49">
        <f t="shared" si="8"/>
        <v>4145.8900000000003</v>
      </c>
    </row>
    <row r="238" spans="1:8" ht="33.75" x14ac:dyDescent="0.25">
      <c r="A238" s="45" t="s">
        <v>252</v>
      </c>
      <c r="B238" s="45">
        <v>3</v>
      </c>
      <c r="C238" s="45" t="s">
        <v>181</v>
      </c>
      <c r="D238" s="46" t="s">
        <v>20</v>
      </c>
      <c r="E238" s="45" t="s">
        <v>182</v>
      </c>
      <c r="F238" s="47">
        <v>118.47</v>
      </c>
      <c r="G238" s="48">
        <v>12.672000000000001</v>
      </c>
      <c r="H238" s="49">
        <f t="shared" si="8"/>
        <v>1501.25</v>
      </c>
    </row>
    <row r="239" spans="1:8" ht="22.5" x14ac:dyDescent="0.25">
      <c r="A239" s="45" t="s">
        <v>252</v>
      </c>
      <c r="B239" s="45">
        <v>4</v>
      </c>
      <c r="C239" s="45" t="s">
        <v>183</v>
      </c>
      <c r="D239" s="46" t="s">
        <v>62</v>
      </c>
      <c r="E239" s="45" t="s">
        <v>184</v>
      </c>
      <c r="F239" s="47">
        <v>1.72</v>
      </c>
      <c r="G239" s="48">
        <v>760.32</v>
      </c>
      <c r="H239" s="49">
        <f t="shared" si="8"/>
        <v>1307.75</v>
      </c>
    </row>
    <row r="240" spans="1:8" x14ac:dyDescent="0.25">
      <c r="A240" s="45" t="s">
        <v>252</v>
      </c>
      <c r="B240" s="45">
        <v>5</v>
      </c>
      <c r="C240" s="45" t="s">
        <v>253</v>
      </c>
      <c r="D240" s="46" t="s">
        <v>15</v>
      </c>
      <c r="E240" s="45" t="s">
        <v>254</v>
      </c>
      <c r="F240" s="47">
        <v>29.42</v>
      </c>
      <c r="G240" s="48">
        <v>31.68</v>
      </c>
      <c r="H240" s="49">
        <f t="shared" si="8"/>
        <v>932.03</v>
      </c>
    </row>
    <row r="241" spans="1:8" ht="45" x14ac:dyDescent="0.25">
      <c r="A241" s="45" t="s">
        <v>252</v>
      </c>
      <c r="B241" s="45">
        <v>6</v>
      </c>
      <c r="C241" s="45" t="s">
        <v>187</v>
      </c>
      <c r="D241" s="46" t="s">
        <v>20</v>
      </c>
      <c r="E241" s="45" t="s">
        <v>188</v>
      </c>
      <c r="F241" s="47">
        <v>119.5</v>
      </c>
      <c r="G241" s="48">
        <v>23.85</v>
      </c>
      <c r="H241" s="49">
        <f t="shared" si="8"/>
        <v>2850.08</v>
      </c>
    </row>
    <row r="242" spans="1:8" ht="22.5" x14ac:dyDescent="0.25">
      <c r="A242" s="45" t="s">
        <v>252</v>
      </c>
      <c r="B242" s="45">
        <v>7</v>
      </c>
      <c r="C242" s="45" t="s">
        <v>189</v>
      </c>
      <c r="D242" s="46" t="s">
        <v>62</v>
      </c>
      <c r="E242" s="45" t="s">
        <v>190</v>
      </c>
      <c r="F242" s="47">
        <v>1.77</v>
      </c>
      <c r="G242" s="48">
        <v>954</v>
      </c>
      <c r="H242" s="49">
        <f t="shared" si="8"/>
        <v>1688.58</v>
      </c>
    </row>
    <row r="243" spans="1:8" ht="22.5" x14ac:dyDescent="0.25">
      <c r="A243" s="45" t="s">
        <v>252</v>
      </c>
      <c r="B243" s="45">
        <v>8</v>
      </c>
      <c r="C243" s="45" t="s">
        <v>191</v>
      </c>
      <c r="D243" s="46" t="s">
        <v>15</v>
      </c>
      <c r="E243" s="45" t="s">
        <v>192</v>
      </c>
      <c r="F243" s="47">
        <v>67.41</v>
      </c>
      <c r="G243" s="48">
        <v>19.5</v>
      </c>
      <c r="H243" s="49">
        <f t="shared" si="8"/>
        <v>1314.5</v>
      </c>
    </row>
    <row r="244" spans="1:8" x14ac:dyDescent="0.25">
      <c r="E244" s="2" t="s">
        <v>40</v>
      </c>
      <c r="F244" s="2"/>
      <c r="G244" s="2"/>
      <c r="H244" s="50">
        <f>SUM(H236:H243)</f>
        <v>14657.51</v>
      </c>
    </row>
    <row r="246" spans="1:8" x14ac:dyDescent="0.25">
      <c r="C246" s="2" t="s">
        <v>5</v>
      </c>
      <c r="D246" s="1" t="s">
        <v>6</v>
      </c>
      <c r="E246" s="2" t="s">
        <v>7</v>
      </c>
    </row>
    <row r="247" spans="1:8" x14ac:dyDescent="0.25">
      <c r="C247" s="2" t="s">
        <v>8</v>
      </c>
      <c r="D247" s="1" t="s">
        <v>246</v>
      </c>
      <c r="E247" s="2" t="s">
        <v>247</v>
      </c>
    </row>
    <row r="248" spans="1:8" x14ac:dyDescent="0.25">
      <c r="C248" s="2" t="s">
        <v>11</v>
      </c>
      <c r="D248" s="1" t="s">
        <v>54</v>
      </c>
      <c r="E248" s="2" t="s">
        <v>55</v>
      </c>
    </row>
    <row r="249" spans="1:8" x14ac:dyDescent="0.25">
      <c r="C249" s="2" t="s">
        <v>56</v>
      </c>
      <c r="D249" s="1" t="s">
        <v>66</v>
      </c>
      <c r="E249" s="2" t="s">
        <v>193</v>
      </c>
    </row>
    <row r="251" spans="1:8" ht="112.5" x14ac:dyDescent="0.25">
      <c r="A251" s="45" t="s">
        <v>255</v>
      </c>
      <c r="B251" s="45">
        <v>1</v>
      </c>
      <c r="C251" s="45" t="s">
        <v>195</v>
      </c>
      <c r="D251" s="46" t="s">
        <v>196</v>
      </c>
      <c r="E251" s="45" t="s">
        <v>197</v>
      </c>
      <c r="F251" s="47">
        <v>286.95</v>
      </c>
      <c r="G251" s="48">
        <v>78</v>
      </c>
      <c r="H251" s="49">
        <f>ROUND(ROUND(F251,2)*ROUND(G251,3),2)</f>
        <v>22382.1</v>
      </c>
    </row>
    <row r="252" spans="1:8" x14ac:dyDescent="0.25">
      <c r="E252" s="2" t="s">
        <v>40</v>
      </c>
      <c r="F252" s="2"/>
      <c r="G252" s="2"/>
      <c r="H252" s="50">
        <f>SUM(H251:H251)</f>
        <v>22382.1</v>
      </c>
    </row>
    <row r="254" spans="1:8" x14ac:dyDescent="0.25">
      <c r="C254" s="2" t="s">
        <v>5</v>
      </c>
      <c r="D254" s="1" t="s">
        <v>6</v>
      </c>
      <c r="E254" s="2" t="s">
        <v>7</v>
      </c>
    </row>
    <row r="255" spans="1:8" x14ac:dyDescent="0.25">
      <c r="C255" s="2" t="s">
        <v>8</v>
      </c>
      <c r="D255" s="1" t="s">
        <v>246</v>
      </c>
      <c r="E255" s="2" t="s">
        <v>247</v>
      </c>
    </row>
    <row r="256" spans="1:8" x14ac:dyDescent="0.25">
      <c r="C256" s="2" t="s">
        <v>11</v>
      </c>
      <c r="D256" s="1" t="s">
        <v>66</v>
      </c>
      <c r="E256" s="2" t="s">
        <v>67</v>
      </c>
    </row>
    <row r="257" spans="1:8" x14ac:dyDescent="0.25">
      <c r="C257" s="2" t="s">
        <v>56</v>
      </c>
      <c r="D257" s="1" t="s">
        <v>6</v>
      </c>
      <c r="E257" s="2" t="s">
        <v>68</v>
      </c>
    </row>
    <row r="259" spans="1:8" ht="33.75" x14ac:dyDescent="0.25">
      <c r="A259" s="45" t="s">
        <v>256</v>
      </c>
      <c r="B259" s="45">
        <v>1</v>
      </c>
      <c r="C259" s="45" t="s">
        <v>203</v>
      </c>
      <c r="D259" s="46" t="s">
        <v>204</v>
      </c>
      <c r="E259" s="45" t="s">
        <v>205</v>
      </c>
      <c r="F259" s="47">
        <v>111.43</v>
      </c>
      <c r="G259" s="48">
        <v>5</v>
      </c>
      <c r="H259" s="49">
        <f>ROUND(ROUND(F259,2)*ROUND(G259,3),2)</f>
        <v>557.15</v>
      </c>
    </row>
    <row r="260" spans="1:8" ht="45" x14ac:dyDescent="0.25">
      <c r="A260" s="45" t="s">
        <v>256</v>
      </c>
      <c r="B260" s="45">
        <v>2</v>
      </c>
      <c r="C260" s="45" t="s">
        <v>206</v>
      </c>
      <c r="D260" s="46" t="s">
        <v>207</v>
      </c>
      <c r="E260" s="45" t="s">
        <v>208</v>
      </c>
      <c r="F260" s="47">
        <v>8.0399999999999991</v>
      </c>
      <c r="G260" s="48">
        <v>20</v>
      </c>
      <c r="H260" s="49">
        <f>ROUND(ROUND(F260,2)*ROUND(G260,3),2)</f>
        <v>160.80000000000001</v>
      </c>
    </row>
    <row r="261" spans="1:8" ht="45" x14ac:dyDescent="0.25">
      <c r="A261" s="45" t="s">
        <v>256</v>
      </c>
      <c r="B261" s="45">
        <v>3</v>
      </c>
      <c r="C261" s="45" t="s">
        <v>257</v>
      </c>
      <c r="D261" s="46" t="s">
        <v>25</v>
      </c>
      <c r="E261" s="45" t="s">
        <v>258</v>
      </c>
      <c r="F261" s="47">
        <v>55.86</v>
      </c>
      <c r="G261" s="48">
        <v>8.5</v>
      </c>
      <c r="H261" s="49">
        <f>ROUND(ROUND(F261,2)*ROUND(G261,3),2)</f>
        <v>474.81</v>
      </c>
    </row>
    <row r="262" spans="1:8" ht="45" x14ac:dyDescent="0.25">
      <c r="A262" s="45" t="s">
        <v>256</v>
      </c>
      <c r="B262" s="45">
        <v>4</v>
      </c>
      <c r="C262" s="45" t="s">
        <v>209</v>
      </c>
      <c r="D262" s="46" t="s">
        <v>25</v>
      </c>
      <c r="E262" s="45" t="s">
        <v>210</v>
      </c>
      <c r="F262" s="47">
        <v>26.69</v>
      </c>
      <c r="G262" s="48">
        <v>35</v>
      </c>
      <c r="H262" s="49">
        <f>ROUND(ROUND(F262,2)*ROUND(G262,3),2)</f>
        <v>934.15</v>
      </c>
    </row>
    <row r="263" spans="1:8" x14ac:dyDescent="0.25">
      <c r="E263" s="2" t="s">
        <v>40</v>
      </c>
      <c r="F263" s="2"/>
      <c r="G263" s="2"/>
      <c r="H263" s="50">
        <f>SUM(H259:H262)</f>
        <v>2126.91</v>
      </c>
    </row>
    <row r="265" spans="1:8" x14ac:dyDescent="0.25">
      <c r="C265" s="2" t="s">
        <v>5</v>
      </c>
      <c r="D265" s="1" t="s">
        <v>6</v>
      </c>
      <c r="E265" s="2" t="s">
        <v>7</v>
      </c>
    </row>
    <row r="266" spans="1:8" x14ac:dyDescent="0.25">
      <c r="C266" s="2" t="s">
        <v>8</v>
      </c>
      <c r="D266" s="1" t="s">
        <v>246</v>
      </c>
      <c r="E266" s="2" t="s">
        <v>247</v>
      </c>
    </row>
    <row r="267" spans="1:8" x14ac:dyDescent="0.25">
      <c r="C267" s="2" t="s">
        <v>11</v>
      </c>
      <c r="D267" s="1" t="s">
        <v>90</v>
      </c>
      <c r="E267" s="2" t="s">
        <v>91</v>
      </c>
    </row>
    <row r="268" spans="1:8" x14ac:dyDescent="0.25">
      <c r="C268" s="2" t="s">
        <v>56</v>
      </c>
      <c r="D268" s="1" t="s">
        <v>41</v>
      </c>
      <c r="E268" s="2" t="s">
        <v>118</v>
      </c>
    </row>
    <row r="270" spans="1:8" ht="22.5" x14ac:dyDescent="0.25">
      <c r="A270" s="45" t="s">
        <v>259</v>
      </c>
      <c r="B270" s="45">
        <v>1</v>
      </c>
      <c r="C270" s="45" t="s">
        <v>216</v>
      </c>
      <c r="D270" s="46" t="s">
        <v>28</v>
      </c>
      <c r="E270" s="45" t="s">
        <v>217</v>
      </c>
      <c r="F270" s="47">
        <v>18.100000000000001</v>
      </c>
      <c r="G270" s="48">
        <v>78</v>
      </c>
      <c r="H270" s="49">
        <f t="shared" ref="H270:H275" si="9">ROUND(ROUND(F270,2)*ROUND(G270,3),2)</f>
        <v>1411.8</v>
      </c>
    </row>
    <row r="271" spans="1:8" ht="67.5" x14ac:dyDescent="0.25">
      <c r="A271" s="45" t="s">
        <v>259</v>
      </c>
      <c r="B271" s="45">
        <v>2</v>
      </c>
      <c r="C271" s="45" t="s">
        <v>218</v>
      </c>
      <c r="D271" s="46" t="s">
        <v>28</v>
      </c>
      <c r="E271" s="45" t="s">
        <v>219</v>
      </c>
      <c r="F271" s="47">
        <v>141.84</v>
      </c>
      <c r="G271" s="48">
        <v>78</v>
      </c>
      <c r="H271" s="49">
        <f t="shared" si="9"/>
        <v>11063.52</v>
      </c>
    </row>
    <row r="272" spans="1:8" ht="56.25" x14ac:dyDescent="0.25">
      <c r="A272" s="45" t="s">
        <v>259</v>
      </c>
      <c r="B272" s="45">
        <v>3</v>
      </c>
      <c r="C272" s="45" t="s">
        <v>220</v>
      </c>
      <c r="D272" s="46" t="s">
        <v>25</v>
      </c>
      <c r="E272" s="45" t="s">
        <v>221</v>
      </c>
      <c r="F272" s="47">
        <v>49.55</v>
      </c>
      <c r="G272" s="48">
        <v>112</v>
      </c>
      <c r="H272" s="49">
        <f t="shared" si="9"/>
        <v>5549.6</v>
      </c>
    </row>
    <row r="273" spans="1:8" ht="56.25" x14ac:dyDescent="0.25">
      <c r="A273" s="45" t="s">
        <v>259</v>
      </c>
      <c r="B273" s="45">
        <v>4</v>
      </c>
      <c r="C273" s="45" t="s">
        <v>222</v>
      </c>
      <c r="D273" s="46" t="s">
        <v>15</v>
      </c>
      <c r="E273" s="45" t="s">
        <v>223</v>
      </c>
      <c r="F273" s="47">
        <v>98</v>
      </c>
      <c r="G273" s="48">
        <v>9.8000000000000007</v>
      </c>
      <c r="H273" s="49">
        <f t="shared" si="9"/>
        <v>960.4</v>
      </c>
    </row>
    <row r="274" spans="1:8" ht="33.75" x14ac:dyDescent="0.25">
      <c r="A274" s="45" t="s">
        <v>259</v>
      </c>
      <c r="B274" s="45">
        <v>5</v>
      </c>
      <c r="C274" s="45" t="s">
        <v>224</v>
      </c>
      <c r="D274" s="46" t="s">
        <v>15</v>
      </c>
      <c r="E274" s="45" t="s">
        <v>225</v>
      </c>
      <c r="F274" s="47">
        <v>65.319999999999993</v>
      </c>
      <c r="G274" s="48">
        <v>21.2</v>
      </c>
      <c r="H274" s="49">
        <f t="shared" si="9"/>
        <v>1384.78</v>
      </c>
    </row>
    <row r="275" spans="1:8" ht="22.5" x14ac:dyDescent="0.25">
      <c r="A275" s="45" t="s">
        <v>259</v>
      </c>
      <c r="B275" s="45">
        <v>6</v>
      </c>
      <c r="C275" s="45" t="s">
        <v>226</v>
      </c>
      <c r="D275" s="46" t="s">
        <v>15</v>
      </c>
      <c r="E275" s="45" t="s">
        <v>227</v>
      </c>
      <c r="F275" s="47">
        <v>10.83</v>
      </c>
      <c r="G275" s="48">
        <v>29</v>
      </c>
      <c r="H275" s="49">
        <f t="shared" si="9"/>
        <v>314.07</v>
      </c>
    </row>
    <row r="276" spans="1:8" x14ac:dyDescent="0.25">
      <c r="E276" s="2" t="s">
        <v>40</v>
      </c>
      <c r="F276" s="2"/>
      <c r="G276" s="2"/>
      <c r="H276" s="50">
        <f>SUM(H270:H275)</f>
        <v>20684.169999999998</v>
      </c>
    </row>
    <row r="278" spans="1:8" x14ac:dyDescent="0.25">
      <c r="C278" s="2" t="s">
        <v>5</v>
      </c>
      <c r="D278" s="1" t="s">
        <v>6</v>
      </c>
      <c r="E278" s="2" t="s">
        <v>7</v>
      </c>
    </row>
    <row r="279" spans="1:8" x14ac:dyDescent="0.25">
      <c r="C279" s="2" t="s">
        <v>8</v>
      </c>
      <c r="D279" s="1" t="s">
        <v>246</v>
      </c>
      <c r="E279" s="2" t="s">
        <v>247</v>
      </c>
    </row>
    <row r="280" spans="1:8" x14ac:dyDescent="0.25">
      <c r="C280" s="2" t="s">
        <v>11</v>
      </c>
      <c r="D280" s="1" t="s">
        <v>90</v>
      </c>
      <c r="E280" s="2" t="s">
        <v>91</v>
      </c>
    </row>
    <row r="281" spans="1:8" x14ac:dyDescent="0.25">
      <c r="C281" s="2" t="s">
        <v>56</v>
      </c>
      <c r="D281" s="1" t="s">
        <v>54</v>
      </c>
      <c r="E281" s="2" t="s">
        <v>228</v>
      </c>
    </row>
    <row r="283" spans="1:8" ht="22.5" x14ac:dyDescent="0.25">
      <c r="A283" s="45" t="s">
        <v>260</v>
      </c>
      <c r="B283" s="45">
        <v>1</v>
      </c>
      <c r="C283" s="45" t="s">
        <v>230</v>
      </c>
      <c r="D283" s="46" t="s">
        <v>15</v>
      </c>
      <c r="E283" s="45" t="s">
        <v>231</v>
      </c>
      <c r="F283" s="47">
        <v>12.22</v>
      </c>
      <c r="G283" s="48">
        <v>68</v>
      </c>
      <c r="H283" s="49">
        <f t="shared" ref="H283:H289" si="10">ROUND(ROUND(F283,2)*ROUND(G283,3),2)</f>
        <v>830.96</v>
      </c>
    </row>
    <row r="284" spans="1:8" ht="56.25" x14ac:dyDescent="0.25">
      <c r="A284" s="45" t="s">
        <v>260</v>
      </c>
      <c r="B284" s="45">
        <v>2</v>
      </c>
      <c r="C284" s="45" t="s">
        <v>232</v>
      </c>
      <c r="D284" s="46" t="s">
        <v>15</v>
      </c>
      <c r="E284" s="45" t="s">
        <v>233</v>
      </c>
      <c r="F284" s="47">
        <v>36.729999999999997</v>
      </c>
      <c r="G284" s="48">
        <v>89.1</v>
      </c>
      <c r="H284" s="49">
        <f t="shared" si="10"/>
        <v>3272.64</v>
      </c>
    </row>
    <row r="285" spans="1:8" ht="22.5" x14ac:dyDescent="0.25">
      <c r="A285" s="45" t="s">
        <v>260</v>
      </c>
      <c r="B285" s="45">
        <v>3</v>
      </c>
      <c r="C285" s="45" t="s">
        <v>234</v>
      </c>
      <c r="D285" s="46" t="s">
        <v>15</v>
      </c>
      <c r="E285" s="45" t="s">
        <v>235</v>
      </c>
      <c r="F285" s="47">
        <v>3.36</v>
      </c>
      <c r="G285" s="48">
        <v>89.1</v>
      </c>
      <c r="H285" s="49">
        <f t="shared" si="10"/>
        <v>299.38</v>
      </c>
    </row>
    <row r="286" spans="1:8" ht="67.5" x14ac:dyDescent="0.25">
      <c r="A286" s="45" t="s">
        <v>260</v>
      </c>
      <c r="B286" s="45">
        <v>4</v>
      </c>
      <c r="C286" s="45" t="s">
        <v>236</v>
      </c>
      <c r="D286" s="46" t="s">
        <v>28</v>
      </c>
      <c r="E286" s="45" t="s">
        <v>237</v>
      </c>
      <c r="F286" s="47">
        <v>43.28</v>
      </c>
      <c r="G286" s="48">
        <v>3</v>
      </c>
      <c r="H286" s="49">
        <f t="shared" si="10"/>
        <v>129.84</v>
      </c>
    </row>
    <row r="287" spans="1:8" ht="33.75" x14ac:dyDescent="0.25">
      <c r="A287" s="45" t="s">
        <v>260</v>
      </c>
      <c r="B287" s="45">
        <v>5</v>
      </c>
      <c r="C287" s="45" t="s">
        <v>238</v>
      </c>
      <c r="D287" s="46" t="s">
        <v>15</v>
      </c>
      <c r="E287" s="45" t="s">
        <v>239</v>
      </c>
      <c r="F287" s="47">
        <v>22.03</v>
      </c>
      <c r="G287" s="48">
        <v>68</v>
      </c>
      <c r="H287" s="49">
        <f t="shared" si="10"/>
        <v>1498.04</v>
      </c>
    </row>
    <row r="288" spans="1:8" ht="67.5" x14ac:dyDescent="0.25">
      <c r="A288" s="45" t="s">
        <v>260</v>
      </c>
      <c r="B288" s="45">
        <v>6</v>
      </c>
      <c r="C288" s="45" t="s">
        <v>261</v>
      </c>
      <c r="D288" s="46" t="s">
        <v>25</v>
      </c>
      <c r="E288" s="45" t="s">
        <v>262</v>
      </c>
      <c r="F288" s="47">
        <v>27.32</v>
      </c>
      <c r="G288" s="48">
        <v>43.4</v>
      </c>
      <c r="H288" s="49">
        <f t="shared" si="10"/>
        <v>1185.69</v>
      </c>
    </row>
    <row r="289" spans="1:8" ht="33.75" x14ac:dyDescent="0.25">
      <c r="A289" s="45" t="s">
        <v>260</v>
      </c>
      <c r="B289" s="45">
        <v>7</v>
      </c>
      <c r="C289" s="45" t="s">
        <v>244</v>
      </c>
      <c r="D289" s="46" t="s">
        <v>207</v>
      </c>
      <c r="E289" s="45" t="s">
        <v>245</v>
      </c>
      <c r="F289" s="47">
        <v>34.14</v>
      </c>
      <c r="G289" s="48">
        <v>50</v>
      </c>
      <c r="H289" s="49">
        <f t="shared" si="10"/>
        <v>1707</v>
      </c>
    </row>
    <row r="290" spans="1:8" x14ac:dyDescent="0.25">
      <c r="E290" s="2" t="s">
        <v>40</v>
      </c>
      <c r="F290" s="2"/>
      <c r="G290" s="2"/>
      <c r="H290" s="50">
        <f>SUM(H283:H289)</f>
        <v>8923.5500000000011</v>
      </c>
    </row>
    <row r="292" spans="1:8" x14ac:dyDescent="0.25">
      <c r="C292" s="2" t="s">
        <v>5</v>
      </c>
      <c r="D292" s="1" t="s">
        <v>6</v>
      </c>
      <c r="E292" s="2" t="s">
        <v>7</v>
      </c>
    </row>
    <row r="293" spans="1:8" x14ac:dyDescent="0.25">
      <c r="C293" s="2" t="s">
        <v>8</v>
      </c>
      <c r="D293" s="1" t="s">
        <v>263</v>
      </c>
      <c r="E293" s="2" t="s">
        <v>264</v>
      </c>
    </row>
    <row r="294" spans="1:8" x14ac:dyDescent="0.25">
      <c r="C294" s="2" t="s">
        <v>11</v>
      </c>
      <c r="D294" s="1" t="s">
        <v>6</v>
      </c>
      <c r="E294" s="2" t="s">
        <v>12</v>
      </c>
    </row>
    <row r="296" spans="1:8" ht="22.5" x14ac:dyDescent="0.25">
      <c r="A296" s="45" t="s">
        <v>265</v>
      </c>
      <c r="B296" s="45">
        <v>1</v>
      </c>
      <c r="C296" s="45" t="s">
        <v>22</v>
      </c>
      <c r="D296" s="46" t="s">
        <v>20</v>
      </c>
      <c r="E296" s="45" t="s">
        <v>23</v>
      </c>
      <c r="F296" s="47">
        <v>151.41</v>
      </c>
      <c r="G296" s="48">
        <v>1.68</v>
      </c>
      <c r="H296" s="49">
        <f>ROUND(ROUND(F296,2)*ROUND(G296,3),2)</f>
        <v>254.37</v>
      </c>
    </row>
    <row r="297" spans="1:8" ht="33.75" x14ac:dyDescent="0.25">
      <c r="A297" s="45" t="s">
        <v>265</v>
      </c>
      <c r="B297" s="45">
        <v>2</v>
      </c>
      <c r="C297" s="45" t="s">
        <v>34</v>
      </c>
      <c r="D297" s="46" t="s">
        <v>20</v>
      </c>
      <c r="E297" s="45" t="s">
        <v>35</v>
      </c>
      <c r="F297" s="47">
        <v>14.26</v>
      </c>
      <c r="G297" s="48">
        <v>1.68</v>
      </c>
      <c r="H297" s="49">
        <f>ROUND(ROUND(F297,2)*ROUND(G297,3),2)</f>
        <v>23.96</v>
      </c>
    </row>
    <row r="298" spans="1:8" ht="56.25" x14ac:dyDescent="0.25">
      <c r="A298" s="45" t="s">
        <v>265</v>
      </c>
      <c r="B298" s="45">
        <v>3</v>
      </c>
      <c r="C298" s="45" t="s">
        <v>36</v>
      </c>
      <c r="D298" s="46" t="s">
        <v>20</v>
      </c>
      <c r="E298" s="45" t="s">
        <v>37</v>
      </c>
      <c r="F298" s="47">
        <v>28.84</v>
      </c>
      <c r="G298" s="48">
        <v>1.68</v>
      </c>
      <c r="H298" s="49">
        <f>ROUND(ROUND(F298,2)*ROUND(G298,3),2)</f>
        <v>48.45</v>
      </c>
    </row>
    <row r="299" spans="1:8" x14ac:dyDescent="0.25">
      <c r="E299" s="2" t="s">
        <v>40</v>
      </c>
      <c r="F299" s="2"/>
      <c r="G299" s="2"/>
      <c r="H299" s="50">
        <f>SUM(H296:H298)</f>
        <v>326.77999999999997</v>
      </c>
    </row>
    <row r="301" spans="1:8" x14ac:dyDescent="0.25">
      <c r="C301" s="2" t="s">
        <v>5</v>
      </c>
      <c r="D301" s="1" t="s">
        <v>6</v>
      </c>
      <c r="E301" s="2" t="s">
        <v>7</v>
      </c>
    </row>
    <row r="302" spans="1:8" x14ac:dyDescent="0.25">
      <c r="C302" s="2" t="s">
        <v>8</v>
      </c>
      <c r="D302" s="1" t="s">
        <v>263</v>
      </c>
      <c r="E302" s="2" t="s">
        <v>264</v>
      </c>
    </row>
    <row r="303" spans="1:8" x14ac:dyDescent="0.25">
      <c r="C303" s="2" t="s">
        <v>11</v>
      </c>
      <c r="D303" s="1" t="s">
        <v>66</v>
      </c>
      <c r="E303" s="2" t="s">
        <v>67</v>
      </c>
    </row>
    <row r="304" spans="1:8" x14ac:dyDescent="0.25">
      <c r="C304" s="2" t="s">
        <v>56</v>
      </c>
      <c r="D304" s="1" t="s">
        <v>6</v>
      </c>
      <c r="E304" s="2" t="s">
        <v>68</v>
      </c>
    </row>
    <row r="306" spans="1:8" ht="56.25" x14ac:dyDescent="0.25">
      <c r="A306" s="45" t="s">
        <v>266</v>
      </c>
      <c r="B306" s="45">
        <v>1</v>
      </c>
      <c r="C306" s="45" t="s">
        <v>213</v>
      </c>
      <c r="D306" s="46" t="s">
        <v>25</v>
      </c>
      <c r="E306" s="45" t="s">
        <v>214</v>
      </c>
      <c r="F306" s="47">
        <v>23.44</v>
      </c>
      <c r="G306" s="48">
        <v>35</v>
      </c>
      <c r="H306" s="49">
        <f>ROUND(ROUND(F306,2)*ROUND(G306,3),2)</f>
        <v>820.4</v>
      </c>
    </row>
    <row r="307" spans="1:8" ht="56.25" x14ac:dyDescent="0.25">
      <c r="A307" s="45" t="s">
        <v>266</v>
      </c>
      <c r="B307" s="45">
        <v>2</v>
      </c>
      <c r="C307" s="45" t="s">
        <v>70</v>
      </c>
      <c r="D307" s="46" t="s">
        <v>25</v>
      </c>
      <c r="E307" s="45" t="s">
        <v>71</v>
      </c>
      <c r="F307" s="47">
        <v>14.91</v>
      </c>
      <c r="G307" s="48">
        <v>27.5</v>
      </c>
      <c r="H307" s="49">
        <f>ROUND(ROUND(F307,2)*ROUND(G307,3),2)</f>
        <v>410.03</v>
      </c>
    </row>
    <row r="308" spans="1:8" ht="45" x14ac:dyDescent="0.25">
      <c r="A308" s="45" t="s">
        <v>266</v>
      </c>
      <c r="B308" s="45">
        <v>3</v>
      </c>
      <c r="C308" s="45" t="s">
        <v>76</v>
      </c>
      <c r="D308" s="46" t="s">
        <v>28</v>
      </c>
      <c r="E308" s="45" t="s">
        <v>77</v>
      </c>
      <c r="F308" s="47">
        <v>160.74</v>
      </c>
      <c r="G308" s="48">
        <v>6</v>
      </c>
      <c r="H308" s="49">
        <f>ROUND(ROUND(F308,2)*ROUND(G308,3),2)</f>
        <v>964.44</v>
      </c>
    </row>
    <row r="309" spans="1:8" ht="67.5" x14ac:dyDescent="0.25">
      <c r="A309" s="45" t="s">
        <v>266</v>
      </c>
      <c r="B309" s="45">
        <v>4</v>
      </c>
      <c r="C309" s="45" t="s">
        <v>201</v>
      </c>
      <c r="D309" s="46" t="s">
        <v>20</v>
      </c>
      <c r="E309" s="45" t="s">
        <v>202</v>
      </c>
      <c r="F309" s="47">
        <v>9.01</v>
      </c>
      <c r="G309" s="48">
        <v>45</v>
      </c>
      <c r="H309" s="49">
        <f>ROUND(ROUND(F309,2)*ROUND(G309,3),2)</f>
        <v>405.45</v>
      </c>
    </row>
    <row r="310" spans="1:8" ht="45" x14ac:dyDescent="0.25">
      <c r="A310" s="45" t="s">
        <v>266</v>
      </c>
      <c r="B310" s="45">
        <v>5</v>
      </c>
      <c r="C310" s="45" t="s">
        <v>82</v>
      </c>
      <c r="D310" s="46" t="s">
        <v>20</v>
      </c>
      <c r="E310" s="45" t="s">
        <v>83</v>
      </c>
      <c r="F310" s="47">
        <v>33.03</v>
      </c>
      <c r="G310" s="48">
        <v>45</v>
      </c>
      <c r="H310" s="49">
        <f>ROUND(ROUND(F310,2)*ROUND(G310,3),2)</f>
        <v>1486.35</v>
      </c>
    </row>
    <row r="311" spans="1:8" x14ac:dyDescent="0.25">
      <c r="E311" s="2" t="s">
        <v>40</v>
      </c>
      <c r="F311" s="2"/>
      <c r="G311" s="2"/>
      <c r="H311" s="50">
        <f>SUM(H306:H310)</f>
        <v>4086.6699999999996</v>
      </c>
    </row>
    <row r="313" spans="1:8" x14ac:dyDescent="0.25">
      <c r="C313" s="2" t="s">
        <v>5</v>
      </c>
      <c r="D313" s="1" t="s">
        <v>6</v>
      </c>
      <c r="E313" s="2" t="s">
        <v>7</v>
      </c>
    </row>
    <row r="314" spans="1:8" x14ac:dyDescent="0.25">
      <c r="C314" s="2" t="s">
        <v>8</v>
      </c>
      <c r="D314" s="1" t="s">
        <v>263</v>
      </c>
      <c r="E314" s="2" t="s">
        <v>264</v>
      </c>
    </row>
    <row r="315" spans="1:8" x14ac:dyDescent="0.25">
      <c r="C315" s="2" t="s">
        <v>11</v>
      </c>
      <c r="D315" s="1" t="s">
        <v>90</v>
      </c>
      <c r="E315" s="2" t="s">
        <v>91</v>
      </c>
    </row>
    <row r="316" spans="1:8" x14ac:dyDescent="0.25">
      <c r="C316" s="2" t="s">
        <v>56</v>
      </c>
      <c r="D316" s="1" t="s">
        <v>6</v>
      </c>
      <c r="E316" s="2" t="s">
        <v>92</v>
      </c>
    </row>
    <row r="318" spans="1:8" ht="22.5" x14ac:dyDescent="0.25">
      <c r="A318" s="45" t="s">
        <v>267</v>
      </c>
      <c r="B318" s="45">
        <v>1</v>
      </c>
      <c r="C318" s="45" t="s">
        <v>94</v>
      </c>
      <c r="D318" s="46" t="s">
        <v>15</v>
      </c>
      <c r="E318" s="45" t="s">
        <v>95</v>
      </c>
      <c r="F318" s="47">
        <v>1.83</v>
      </c>
      <c r="G318" s="48">
        <v>618.4</v>
      </c>
      <c r="H318" s="49">
        <f t="shared" ref="H318:H325" si="11">ROUND(ROUND(F318,2)*ROUND(G318,3),2)</f>
        <v>1131.67</v>
      </c>
    </row>
    <row r="319" spans="1:8" ht="22.5" x14ac:dyDescent="0.25">
      <c r="A319" s="45" t="s">
        <v>267</v>
      </c>
      <c r="B319" s="45">
        <v>2</v>
      </c>
      <c r="C319" s="45" t="s">
        <v>96</v>
      </c>
      <c r="D319" s="46" t="s">
        <v>15</v>
      </c>
      <c r="E319" s="45" t="s">
        <v>97</v>
      </c>
      <c r="F319" s="47">
        <v>2.62</v>
      </c>
      <c r="G319" s="48">
        <v>618.4</v>
      </c>
      <c r="H319" s="49">
        <f t="shared" si="11"/>
        <v>1620.21</v>
      </c>
    </row>
    <row r="320" spans="1:8" ht="22.5" x14ac:dyDescent="0.25">
      <c r="A320" s="45" t="s">
        <v>267</v>
      </c>
      <c r="B320" s="45">
        <v>3</v>
      </c>
      <c r="C320" s="45" t="s">
        <v>98</v>
      </c>
      <c r="D320" s="46" t="s">
        <v>20</v>
      </c>
      <c r="E320" s="45" t="s">
        <v>99</v>
      </c>
      <c r="F320" s="47">
        <v>39.700000000000003</v>
      </c>
      <c r="G320" s="48">
        <v>117.48</v>
      </c>
      <c r="H320" s="49">
        <f t="shared" si="11"/>
        <v>4663.96</v>
      </c>
    </row>
    <row r="321" spans="1:8" ht="33.75" x14ac:dyDescent="0.25">
      <c r="A321" s="45" t="s">
        <v>267</v>
      </c>
      <c r="B321" s="45">
        <v>4</v>
      </c>
      <c r="C321" s="45" t="s">
        <v>100</v>
      </c>
      <c r="D321" s="46" t="s">
        <v>20</v>
      </c>
      <c r="E321" s="45" t="s">
        <v>101</v>
      </c>
      <c r="F321" s="47">
        <v>119.99</v>
      </c>
      <c r="G321" s="48">
        <v>28.443999999999999</v>
      </c>
      <c r="H321" s="49">
        <f t="shared" si="11"/>
        <v>3413</v>
      </c>
    </row>
    <row r="322" spans="1:8" ht="67.5" x14ac:dyDescent="0.25">
      <c r="A322" s="45" t="s">
        <v>267</v>
      </c>
      <c r="B322" s="45">
        <v>5</v>
      </c>
      <c r="C322" s="45" t="s">
        <v>102</v>
      </c>
      <c r="D322" s="46" t="s">
        <v>15</v>
      </c>
      <c r="E322" s="45" t="s">
        <v>103</v>
      </c>
      <c r="F322" s="47">
        <v>37.9</v>
      </c>
      <c r="G322" s="48">
        <v>568.4</v>
      </c>
      <c r="H322" s="49">
        <f t="shared" si="11"/>
        <v>21542.36</v>
      </c>
    </row>
    <row r="323" spans="1:8" ht="67.5" x14ac:dyDescent="0.25">
      <c r="A323" s="45" t="s">
        <v>267</v>
      </c>
      <c r="B323" s="45">
        <v>6</v>
      </c>
      <c r="C323" s="45" t="s">
        <v>104</v>
      </c>
      <c r="D323" s="46" t="s">
        <v>15</v>
      </c>
      <c r="E323" s="45" t="s">
        <v>105</v>
      </c>
      <c r="F323" s="47">
        <v>62.57</v>
      </c>
      <c r="G323" s="48">
        <v>132.22</v>
      </c>
      <c r="H323" s="49">
        <f t="shared" si="11"/>
        <v>8273.01</v>
      </c>
    </row>
    <row r="324" spans="1:8" ht="45" x14ac:dyDescent="0.25">
      <c r="A324" s="45" t="s">
        <v>267</v>
      </c>
      <c r="B324" s="45">
        <v>7</v>
      </c>
      <c r="C324" s="45" t="s">
        <v>268</v>
      </c>
      <c r="D324" s="46" t="s">
        <v>20</v>
      </c>
      <c r="E324" s="45" t="s">
        <v>269</v>
      </c>
      <c r="F324" s="47">
        <v>185.65</v>
      </c>
      <c r="G324" s="48">
        <v>1.8</v>
      </c>
      <c r="H324" s="49">
        <f t="shared" si="11"/>
        <v>334.17</v>
      </c>
    </row>
    <row r="325" spans="1:8" ht="22.5" x14ac:dyDescent="0.25">
      <c r="A325" s="45" t="s">
        <v>267</v>
      </c>
      <c r="B325" s="45">
        <v>8</v>
      </c>
      <c r="C325" s="45" t="s">
        <v>114</v>
      </c>
      <c r="D325" s="46" t="s">
        <v>25</v>
      </c>
      <c r="E325" s="45" t="s">
        <v>115</v>
      </c>
      <c r="F325" s="47">
        <v>26.62</v>
      </c>
      <c r="G325" s="48">
        <v>60</v>
      </c>
      <c r="H325" s="49">
        <f t="shared" si="11"/>
        <v>1597.2</v>
      </c>
    </row>
    <row r="326" spans="1:8" x14ac:dyDescent="0.25">
      <c r="E326" s="2" t="s">
        <v>40</v>
      </c>
      <c r="F326" s="2"/>
      <c r="G326" s="2"/>
      <c r="H326" s="50">
        <f>SUM(H318:H325)</f>
        <v>42575.579999999994</v>
      </c>
    </row>
    <row r="328" spans="1:8" x14ac:dyDescent="0.25">
      <c r="C328" s="2" t="s">
        <v>5</v>
      </c>
      <c r="D328" s="1" t="s">
        <v>6</v>
      </c>
      <c r="E328" s="2" t="s">
        <v>7</v>
      </c>
    </row>
    <row r="329" spans="1:8" x14ac:dyDescent="0.25">
      <c r="C329" s="2" t="s">
        <v>8</v>
      </c>
      <c r="D329" s="1" t="s">
        <v>263</v>
      </c>
      <c r="E329" s="2" t="s">
        <v>264</v>
      </c>
    </row>
    <row r="330" spans="1:8" x14ac:dyDescent="0.25">
      <c r="C330" s="2" t="s">
        <v>11</v>
      </c>
      <c r="D330" s="1" t="s">
        <v>124</v>
      </c>
      <c r="E330" s="2" t="s">
        <v>125</v>
      </c>
    </row>
    <row r="332" spans="1:8" ht="33.75" x14ac:dyDescent="0.25">
      <c r="A332" s="45" t="s">
        <v>270</v>
      </c>
      <c r="B332" s="45">
        <v>1</v>
      </c>
      <c r="C332" s="45" t="s">
        <v>129</v>
      </c>
      <c r="D332" s="46" t="s">
        <v>28</v>
      </c>
      <c r="E332" s="45" t="s">
        <v>130</v>
      </c>
      <c r="F332" s="47">
        <v>180.61</v>
      </c>
      <c r="G332" s="48">
        <v>9</v>
      </c>
      <c r="H332" s="49">
        <f>ROUND(ROUND(F332,2)*ROUND(G332,3),2)</f>
        <v>1625.49</v>
      </c>
    </row>
    <row r="333" spans="1:8" ht="33.75" x14ac:dyDescent="0.25">
      <c r="A333" s="45" t="s">
        <v>270</v>
      </c>
      <c r="B333" s="45">
        <v>2</v>
      </c>
      <c r="C333" s="45" t="s">
        <v>131</v>
      </c>
      <c r="D333" s="46" t="s">
        <v>28</v>
      </c>
      <c r="E333" s="45" t="s">
        <v>132</v>
      </c>
      <c r="F333" s="47">
        <v>86.06</v>
      </c>
      <c r="G333" s="48">
        <v>9</v>
      </c>
      <c r="H333" s="49">
        <f>ROUND(ROUND(F333,2)*ROUND(G333,3),2)</f>
        <v>774.54</v>
      </c>
    </row>
    <row r="334" spans="1:8" ht="45" x14ac:dyDescent="0.25">
      <c r="A334" s="45" t="s">
        <v>270</v>
      </c>
      <c r="B334" s="45">
        <v>3</v>
      </c>
      <c r="C334" s="45" t="s">
        <v>133</v>
      </c>
      <c r="D334" s="46" t="s">
        <v>28</v>
      </c>
      <c r="E334" s="45" t="s">
        <v>134</v>
      </c>
      <c r="F334" s="47">
        <v>58.82</v>
      </c>
      <c r="G334" s="48">
        <v>9</v>
      </c>
      <c r="H334" s="49">
        <f>ROUND(ROUND(F334,2)*ROUND(G334,3),2)</f>
        <v>529.38</v>
      </c>
    </row>
    <row r="335" spans="1:8" ht="67.5" x14ac:dyDescent="0.25">
      <c r="A335" s="45" t="s">
        <v>270</v>
      </c>
      <c r="B335" s="45">
        <v>4</v>
      </c>
      <c r="C335" s="45" t="s">
        <v>135</v>
      </c>
      <c r="D335" s="46" t="s">
        <v>15</v>
      </c>
      <c r="E335" s="45" t="s">
        <v>136</v>
      </c>
      <c r="F335" s="47">
        <v>4.8099999999999996</v>
      </c>
      <c r="G335" s="48">
        <v>130</v>
      </c>
      <c r="H335" s="49">
        <f>ROUND(ROUND(F335,2)*ROUND(G335,3),2)</f>
        <v>625.29999999999995</v>
      </c>
    </row>
    <row r="336" spans="1:8" x14ac:dyDescent="0.25">
      <c r="E336" s="2" t="s">
        <v>40</v>
      </c>
      <c r="F336" s="2"/>
      <c r="G336" s="2"/>
      <c r="H336" s="50">
        <f>SUM(H332:H335)</f>
        <v>3554.71</v>
      </c>
    </row>
    <row r="338" spans="1:8" x14ac:dyDescent="0.25">
      <c r="C338" s="2" t="s">
        <v>5</v>
      </c>
      <c r="D338" s="1" t="s">
        <v>6</v>
      </c>
      <c r="E338" s="2" t="s">
        <v>7</v>
      </c>
    </row>
    <row r="339" spans="1:8" x14ac:dyDescent="0.25">
      <c r="C339" s="2" t="s">
        <v>8</v>
      </c>
      <c r="D339" s="1" t="s">
        <v>263</v>
      </c>
      <c r="E339" s="2" t="s">
        <v>264</v>
      </c>
    </row>
    <row r="340" spans="1:8" x14ac:dyDescent="0.25">
      <c r="C340" s="2" t="s">
        <v>11</v>
      </c>
      <c r="D340" s="1" t="s">
        <v>158</v>
      </c>
      <c r="E340" s="2" t="s">
        <v>159</v>
      </c>
    </row>
    <row r="342" spans="1:8" x14ac:dyDescent="0.25">
      <c r="A342" s="45" t="s">
        <v>271</v>
      </c>
      <c r="B342" s="45">
        <v>1</v>
      </c>
      <c r="C342" s="45" t="s">
        <v>161</v>
      </c>
      <c r="D342" s="46" t="s">
        <v>28</v>
      </c>
      <c r="E342" s="45" t="s">
        <v>162</v>
      </c>
      <c r="F342" s="47">
        <v>133.07</v>
      </c>
      <c r="G342" s="48">
        <v>2</v>
      </c>
      <c r="H342" s="49">
        <f>ROUND(ROUND(F342,2)*ROUND(G342,3),2)</f>
        <v>266.14</v>
      </c>
    </row>
    <row r="343" spans="1:8" x14ac:dyDescent="0.25">
      <c r="E343" s="2" t="s">
        <v>40</v>
      </c>
      <c r="F343" s="2"/>
      <c r="G343" s="2"/>
      <c r="H343" s="50">
        <f>SUM(H342:H342)</f>
        <v>266.14</v>
      </c>
    </row>
    <row r="345" spans="1:8" x14ac:dyDescent="0.25">
      <c r="C345" s="2" t="s">
        <v>5</v>
      </c>
      <c r="D345" s="1" t="s">
        <v>6</v>
      </c>
      <c r="E345" s="2" t="s">
        <v>7</v>
      </c>
    </row>
    <row r="346" spans="1:8" x14ac:dyDescent="0.25">
      <c r="C346" s="2" t="s">
        <v>8</v>
      </c>
      <c r="D346" s="1" t="s">
        <v>272</v>
      </c>
      <c r="E346" s="2" t="s">
        <v>273</v>
      </c>
    </row>
    <row r="347" spans="1:8" x14ac:dyDescent="0.25">
      <c r="C347" s="2" t="s">
        <v>11</v>
      </c>
      <c r="D347" s="1" t="s">
        <v>274</v>
      </c>
      <c r="E347" s="2" t="s">
        <v>275</v>
      </c>
    </row>
    <row r="349" spans="1:8" ht="56.25" x14ac:dyDescent="0.25">
      <c r="A349" s="45" t="s">
        <v>276</v>
      </c>
      <c r="B349" s="45">
        <v>1</v>
      </c>
      <c r="C349" s="45" t="s">
        <v>277</v>
      </c>
      <c r="D349" s="46" t="s">
        <v>15</v>
      </c>
      <c r="E349" s="45" t="s">
        <v>278</v>
      </c>
      <c r="F349" s="47">
        <v>22.85</v>
      </c>
      <c r="G349" s="48">
        <v>294.58999999999997</v>
      </c>
      <c r="H349" s="49">
        <f>ROUND(ROUND(F349,2)*ROUND(G349,3),2)</f>
        <v>6731.38</v>
      </c>
    </row>
    <row r="350" spans="1:8" x14ac:dyDescent="0.25">
      <c r="E350" s="2" t="s">
        <v>40</v>
      </c>
      <c r="F350" s="2"/>
      <c r="G350" s="2"/>
      <c r="H350" s="50">
        <f>SUM(H349:H349)</f>
        <v>6731.38</v>
      </c>
    </row>
    <row r="352" spans="1:8" x14ac:dyDescent="0.25">
      <c r="C352" s="2" t="s">
        <v>5</v>
      </c>
      <c r="D352" s="1" t="s">
        <v>6</v>
      </c>
      <c r="E352" s="2" t="s">
        <v>7</v>
      </c>
    </row>
    <row r="353" spans="1:8" x14ac:dyDescent="0.25">
      <c r="C353" s="2" t="s">
        <v>8</v>
      </c>
      <c r="D353" s="1" t="s">
        <v>279</v>
      </c>
      <c r="E353" s="2" t="s">
        <v>280</v>
      </c>
    </row>
    <row r="355" spans="1:8" ht="33.75" x14ac:dyDescent="0.25">
      <c r="A355" s="45" t="s">
        <v>281</v>
      </c>
      <c r="B355" s="45">
        <v>1</v>
      </c>
      <c r="C355" s="45" t="s">
        <v>282</v>
      </c>
      <c r="D355" s="46" t="s">
        <v>283</v>
      </c>
      <c r="E355" s="45" t="s">
        <v>284</v>
      </c>
      <c r="F355" s="47">
        <v>6995.03</v>
      </c>
      <c r="G355" s="48">
        <v>1</v>
      </c>
      <c r="H355" s="49">
        <f>ROUND(ROUND(F355,2)*ROUND(G355,3),2)</f>
        <v>6995.03</v>
      </c>
    </row>
    <row r="356" spans="1:8" x14ac:dyDescent="0.25">
      <c r="E356" s="2" t="s">
        <v>40</v>
      </c>
      <c r="F356" s="2"/>
      <c r="G356" s="2"/>
      <c r="H356" s="50">
        <f>SUM(H355:H355)</f>
        <v>6995.03</v>
      </c>
    </row>
    <row r="358" spans="1:8" x14ac:dyDescent="0.25">
      <c r="C358" s="2" t="s">
        <v>5</v>
      </c>
      <c r="D358" s="1" t="s">
        <v>6</v>
      </c>
      <c r="E358" s="2" t="s">
        <v>7</v>
      </c>
    </row>
    <row r="359" spans="1:8" x14ac:dyDescent="0.25">
      <c r="C359" s="2" t="s">
        <v>8</v>
      </c>
      <c r="D359" s="1" t="s">
        <v>285</v>
      </c>
      <c r="E359" s="2" t="s">
        <v>286</v>
      </c>
    </row>
    <row r="361" spans="1:8" ht="22.5" x14ac:dyDescent="0.25">
      <c r="A361" s="45" t="s">
        <v>287</v>
      </c>
      <c r="B361" s="45">
        <v>1</v>
      </c>
      <c r="C361" s="45" t="s">
        <v>288</v>
      </c>
      <c r="D361" s="46" t="s">
        <v>283</v>
      </c>
      <c r="E361" s="45" t="s">
        <v>289</v>
      </c>
      <c r="F361" s="47">
        <v>4069.45</v>
      </c>
      <c r="G361" s="48">
        <v>1</v>
      </c>
      <c r="H361" s="49">
        <f>ROUND(ROUND(F361,2)*ROUND(G361,3),2)</f>
        <v>4069.45</v>
      </c>
    </row>
    <row r="362" spans="1:8" x14ac:dyDescent="0.25">
      <c r="E362" s="2" t="s">
        <v>40</v>
      </c>
      <c r="F362" s="2"/>
      <c r="G362" s="2"/>
      <c r="H362" s="50">
        <f>SUM(H361:H361)</f>
        <v>4069.45</v>
      </c>
    </row>
    <row r="364" spans="1:8" x14ac:dyDescent="0.25">
      <c r="C364" s="2" t="s">
        <v>5</v>
      </c>
      <c r="D364" s="1" t="s">
        <v>6</v>
      </c>
      <c r="E364" s="2" t="s">
        <v>7</v>
      </c>
    </row>
    <row r="365" spans="1:8" x14ac:dyDescent="0.25">
      <c r="C365" s="2" t="s">
        <v>8</v>
      </c>
      <c r="D365" s="1" t="s">
        <v>290</v>
      </c>
      <c r="E365" s="2" t="s">
        <v>291</v>
      </c>
    </row>
    <row r="366" spans="1:8" x14ac:dyDescent="0.25">
      <c r="C366" s="2" t="s">
        <v>11</v>
      </c>
      <c r="D366" s="1" t="s">
        <v>6</v>
      </c>
      <c r="E366" s="2" t="s">
        <v>292</v>
      </c>
    </row>
    <row r="368" spans="1:8" ht="78.75" x14ac:dyDescent="0.25">
      <c r="A368" s="45" t="s">
        <v>293</v>
      </c>
      <c r="B368" s="45">
        <v>1</v>
      </c>
      <c r="C368" s="45" t="s">
        <v>294</v>
      </c>
      <c r="D368" s="46" t="s">
        <v>28</v>
      </c>
      <c r="E368" s="45" t="s">
        <v>295</v>
      </c>
      <c r="F368" s="47">
        <v>22.04</v>
      </c>
      <c r="G368" s="48">
        <v>10</v>
      </c>
      <c r="H368" s="49">
        <f t="shared" ref="H368:H374" si="12">ROUND(ROUND(F368,2)*ROUND(G368,3),2)</f>
        <v>220.4</v>
      </c>
    </row>
    <row r="369" spans="1:8" ht="33.75" x14ac:dyDescent="0.25">
      <c r="A369" s="45" t="s">
        <v>293</v>
      </c>
      <c r="B369" s="45">
        <v>2</v>
      </c>
      <c r="C369" s="45" t="s">
        <v>296</v>
      </c>
      <c r="D369" s="46" t="s">
        <v>28</v>
      </c>
      <c r="E369" s="45" t="s">
        <v>297</v>
      </c>
      <c r="F369" s="47">
        <v>14.66</v>
      </c>
      <c r="G369" s="48">
        <v>10</v>
      </c>
      <c r="H369" s="49">
        <f t="shared" si="12"/>
        <v>146.6</v>
      </c>
    </row>
    <row r="370" spans="1:8" ht="33.75" x14ac:dyDescent="0.25">
      <c r="A370" s="45" t="s">
        <v>293</v>
      </c>
      <c r="B370" s="45">
        <v>3</v>
      </c>
      <c r="C370" s="45" t="s">
        <v>298</v>
      </c>
      <c r="D370" s="46" t="s">
        <v>28</v>
      </c>
      <c r="E370" s="45" t="s">
        <v>299</v>
      </c>
      <c r="F370" s="47">
        <v>1.7</v>
      </c>
      <c r="G370" s="48">
        <v>20</v>
      </c>
      <c r="H370" s="49">
        <f t="shared" si="12"/>
        <v>34</v>
      </c>
    </row>
    <row r="371" spans="1:8" ht="33.75" x14ac:dyDescent="0.25">
      <c r="A371" s="45" t="s">
        <v>293</v>
      </c>
      <c r="B371" s="45">
        <v>4</v>
      </c>
      <c r="C371" s="45" t="s">
        <v>300</v>
      </c>
      <c r="D371" s="46" t="s">
        <v>28</v>
      </c>
      <c r="E371" s="45" t="s">
        <v>301</v>
      </c>
      <c r="F371" s="47">
        <v>5.36</v>
      </c>
      <c r="G371" s="48">
        <v>10</v>
      </c>
      <c r="H371" s="49">
        <f t="shared" si="12"/>
        <v>53.6</v>
      </c>
    </row>
    <row r="372" spans="1:8" ht="22.5" x14ac:dyDescent="0.25">
      <c r="A372" s="45" t="s">
        <v>293</v>
      </c>
      <c r="B372" s="45">
        <v>5</v>
      </c>
      <c r="C372" s="45" t="s">
        <v>302</v>
      </c>
      <c r="D372" s="46" t="s">
        <v>28</v>
      </c>
      <c r="E372" s="45" t="s">
        <v>303</v>
      </c>
      <c r="F372" s="47">
        <v>0.24</v>
      </c>
      <c r="G372" s="48">
        <v>100</v>
      </c>
      <c r="H372" s="49">
        <f t="shared" si="12"/>
        <v>24</v>
      </c>
    </row>
    <row r="373" spans="1:8" ht="22.5" x14ac:dyDescent="0.25">
      <c r="A373" s="45" t="s">
        <v>293</v>
      </c>
      <c r="B373" s="45">
        <v>6</v>
      </c>
      <c r="C373" s="45" t="s">
        <v>304</v>
      </c>
      <c r="D373" s="46" t="s">
        <v>28</v>
      </c>
      <c r="E373" s="45" t="s">
        <v>305</v>
      </c>
      <c r="F373" s="47">
        <v>16.350000000000001</v>
      </c>
      <c r="G373" s="48">
        <v>10</v>
      </c>
      <c r="H373" s="49">
        <f t="shared" si="12"/>
        <v>163.5</v>
      </c>
    </row>
    <row r="374" spans="1:8" ht="33.75" x14ac:dyDescent="0.25">
      <c r="A374" s="45" t="s">
        <v>293</v>
      </c>
      <c r="B374" s="45">
        <v>7</v>
      </c>
      <c r="C374" s="45" t="s">
        <v>306</v>
      </c>
      <c r="D374" s="46" t="s">
        <v>28</v>
      </c>
      <c r="E374" s="45" t="s">
        <v>307</v>
      </c>
      <c r="F374" s="47">
        <v>168.07</v>
      </c>
      <c r="G374" s="48">
        <v>2</v>
      </c>
      <c r="H374" s="49">
        <f t="shared" si="12"/>
        <v>336.14</v>
      </c>
    </row>
    <row r="375" spans="1:8" x14ac:dyDescent="0.25">
      <c r="E375" s="2" t="s">
        <v>40</v>
      </c>
      <c r="F375" s="2"/>
      <c r="G375" s="2"/>
      <c r="H375" s="50">
        <f>SUM(H368:H374)</f>
        <v>978.24</v>
      </c>
    </row>
    <row r="377" spans="1:8" x14ac:dyDescent="0.25">
      <c r="C377" s="2" t="s">
        <v>5</v>
      </c>
      <c r="D377" s="1" t="s">
        <v>6</v>
      </c>
      <c r="E377" s="2" t="s">
        <v>7</v>
      </c>
    </row>
    <row r="378" spans="1:8" x14ac:dyDescent="0.25">
      <c r="C378" s="2" t="s">
        <v>8</v>
      </c>
      <c r="D378" s="1" t="s">
        <v>290</v>
      </c>
      <c r="E378" s="2" t="s">
        <v>291</v>
      </c>
    </row>
    <row r="379" spans="1:8" x14ac:dyDescent="0.25">
      <c r="C379" s="2" t="s">
        <v>11</v>
      </c>
      <c r="D379" s="1" t="s">
        <v>41</v>
      </c>
      <c r="E379" s="2" t="s">
        <v>308</v>
      </c>
    </row>
    <row r="381" spans="1:8" ht="45" x14ac:dyDescent="0.25">
      <c r="A381" s="45" t="s">
        <v>309</v>
      </c>
      <c r="B381" s="45">
        <v>1</v>
      </c>
      <c r="C381" s="45" t="s">
        <v>310</v>
      </c>
      <c r="D381" s="46" t="s">
        <v>28</v>
      </c>
      <c r="E381" s="45" t="s">
        <v>311</v>
      </c>
      <c r="F381" s="47">
        <v>314.33999999999997</v>
      </c>
      <c r="G381" s="48">
        <v>1</v>
      </c>
      <c r="H381" s="49">
        <f t="shared" ref="H381:H386" si="13">ROUND(ROUND(F381,2)*ROUND(G381,3),2)</f>
        <v>314.33999999999997</v>
      </c>
    </row>
    <row r="382" spans="1:8" ht="45" x14ac:dyDescent="0.25">
      <c r="A382" s="45" t="s">
        <v>309</v>
      </c>
      <c r="B382" s="45">
        <v>2</v>
      </c>
      <c r="C382" s="45" t="s">
        <v>312</v>
      </c>
      <c r="D382" s="46" t="s">
        <v>28</v>
      </c>
      <c r="E382" s="45" t="s">
        <v>313</v>
      </c>
      <c r="F382" s="47">
        <v>721.75</v>
      </c>
      <c r="G382" s="48">
        <v>1</v>
      </c>
      <c r="H382" s="49">
        <f t="shared" si="13"/>
        <v>721.75</v>
      </c>
    </row>
    <row r="383" spans="1:8" ht="33.75" x14ac:dyDescent="0.25">
      <c r="A383" s="45" t="s">
        <v>309</v>
      </c>
      <c r="B383" s="45">
        <v>3</v>
      </c>
      <c r="C383" s="45" t="s">
        <v>314</v>
      </c>
      <c r="D383" s="46" t="s">
        <v>28</v>
      </c>
      <c r="E383" s="45" t="s">
        <v>315</v>
      </c>
      <c r="F383" s="47">
        <v>104.42</v>
      </c>
      <c r="G383" s="48">
        <v>3</v>
      </c>
      <c r="H383" s="49">
        <f t="shared" si="13"/>
        <v>313.26</v>
      </c>
    </row>
    <row r="384" spans="1:8" ht="45" x14ac:dyDescent="0.25">
      <c r="A384" s="45" t="s">
        <v>309</v>
      </c>
      <c r="B384" s="45">
        <v>4</v>
      </c>
      <c r="C384" s="45" t="s">
        <v>316</v>
      </c>
      <c r="D384" s="46" t="s">
        <v>25</v>
      </c>
      <c r="E384" s="45" t="s">
        <v>317</v>
      </c>
      <c r="F384" s="47">
        <v>15.9</v>
      </c>
      <c r="G384" s="48">
        <v>70</v>
      </c>
      <c r="H384" s="49">
        <f t="shared" si="13"/>
        <v>1113</v>
      </c>
    </row>
    <row r="385" spans="1:8" ht="22.5" x14ac:dyDescent="0.25">
      <c r="A385" s="45" t="s">
        <v>309</v>
      </c>
      <c r="B385" s="45">
        <v>5</v>
      </c>
      <c r="C385" s="45" t="s">
        <v>318</v>
      </c>
      <c r="D385" s="46" t="s">
        <v>25</v>
      </c>
      <c r="E385" s="45" t="s">
        <v>319</v>
      </c>
      <c r="F385" s="47">
        <v>6.85</v>
      </c>
      <c r="G385" s="48">
        <v>70</v>
      </c>
      <c r="H385" s="49">
        <f t="shared" si="13"/>
        <v>479.5</v>
      </c>
    </row>
    <row r="386" spans="1:8" ht="33.75" x14ac:dyDescent="0.25">
      <c r="A386" s="45" t="s">
        <v>309</v>
      </c>
      <c r="B386" s="45">
        <v>6</v>
      </c>
      <c r="C386" s="45" t="s">
        <v>320</v>
      </c>
      <c r="D386" s="46" t="s">
        <v>25</v>
      </c>
      <c r="E386" s="45" t="s">
        <v>321</v>
      </c>
      <c r="F386" s="47">
        <v>2.81</v>
      </c>
      <c r="G386" s="48">
        <v>200</v>
      </c>
      <c r="H386" s="49">
        <f t="shared" si="13"/>
        <v>562</v>
      </c>
    </row>
    <row r="387" spans="1:8" x14ac:dyDescent="0.25">
      <c r="E387" s="2" t="s">
        <v>40</v>
      </c>
      <c r="F387" s="2"/>
      <c r="G387" s="2"/>
      <c r="H387" s="50">
        <f>SUM(H381:H386)</f>
        <v>3503.85</v>
      </c>
    </row>
    <row r="389" spans="1:8" x14ac:dyDescent="0.25">
      <c r="C389" s="2" t="s">
        <v>5</v>
      </c>
      <c r="D389" s="1" t="s">
        <v>6</v>
      </c>
      <c r="E389" s="2" t="s">
        <v>7</v>
      </c>
    </row>
    <row r="390" spans="1:8" x14ac:dyDescent="0.25">
      <c r="C390" s="2" t="s">
        <v>8</v>
      </c>
      <c r="D390" s="1" t="s">
        <v>290</v>
      </c>
      <c r="E390" s="2" t="s">
        <v>291</v>
      </c>
    </row>
    <row r="391" spans="1:8" x14ac:dyDescent="0.25">
      <c r="C391" s="2" t="s">
        <v>11</v>
      </c>
      <c r="D391" s="1" t="s">
        <v>54</v>
      </c>
      <c r="E391" s="2" t="s">
        <v>322</v>
      </c>
    </row>
    <row r="393" spans="1:8" ht="90" x14ac:dyDescent="0.25">
      <c r="A393" s="45" t="s">
        <v>323</v>
      </c>
      <c r="B393" s="45">
        <v>1</v>
      </c>
      <c r="C393" s="45" t="s">
        <v>324</v>
      </c>
      <c r="D393" s="46" t="s">
        <v>28</v>
      </c>
      <c r="E393" s="45" t="s">
        <v>325</v>
      </c>
      <c r="F393" s="47">
        <v>224.08</v>
      </c>
      <c r="G393" s="48">
        <v>1</v>
      </c>
      <c r="H393" s="49">
        <f t="shared" ref="H393:H398" si="14">ROUND(ROUND(F393,2)*ROUND(G393,3),2)</f>
        <v>224.08</v>
      </c>
    </row>
    <row r="394" spans="1:8" ht="78.75" x14ac:dyDescent="0.25">
      <c r="A394" s="45" t="s">
        <v>323</v>
      </c>
      <c r="B394" s="45">
        <v>2</v>
      </c>
      <c r="C394" s="45" t="s">
        <v>326</v>
      </c>
      <c r="D394" s="46" t="s">
        <v>28</v>
      </c>
      <c r="E394" s="45" t="s">
        <v>327</v>
      </c>
      <c r="F394" s="47">
        <v>793.67</v>
      </c>
      <c r="G394" s="48">
        <v>1</v>
      </c>
      <c r="H394" s="49">
        <f t="shared" si="14"/>
        <v>793.67</v>
      </c>
    </row>
    <row r="395" spans="1:8" ht="90" x14ac:dyDescent="0.25">
      <c r="A395" s="45" t="s">
        <v>323</v>
      </c>
      <c r="B395" s="45">
        <v>3</v>
      </c>
      <c r="C395" s="45" t="s">
        <v>328</v>
      </c>
      <c r="D395" s="46" t="s">
        <v>28</v>
      </c>
      <c r="E395" s="45" t="s">
        <v>329</v>
      </c>
      <c r="F395" s="47">
        <v>224.08</v>
      </c>
      <c r="G395" s="48">
        <v>1</v>
      </c>
      <c r="H395" s="49">
        <f t="shared" si="14"/>
        <v>224.08</v>
      </c>
    </row>
    <row r="396" spans="1:8" ht="90" x14ac:dyDescent="0.25">
      <c r="A396" s="45" t="s">
        <v>323</v>
      </c>
      <c r="B396" s="45">
        <v>4</v>
      </c>
      <c r="C396" s="45" t="s">
        <v>330</v>
      </c>
      <c r="D396" s="46" t="s">
        <v>28</v>
      </c>
      <c r="E396" s="45" t="s">
        <v>331</v>
      </c>
      <c r="F396" s="47">
        <v>811.13</v>
      </c>
      <c r="G396" s="48">
        <v>1</v>
      </c>
      <c r="H396" s="49">
        <f t="shared" si="14"/>
        <v>811.13</v>
      </c>
    </row>
    <row r="397" spans="1:8" ht="78.75" x14ac:dyDescent="0.25">
      <c r="A397" s="45" t="s">
        <v>323</v>
      </c>
      <c r="B397" s="45">
        <v>5</v>
      </c>
      <c r="C397" s="45" t="s">
        <v>332</v>
      </c>
      <c r="D397" s="46" t="s">
        <v>28</v>
      </c>
      <c r="E397" s="45" t="s">
        <v>333</v>
      </c>
      <c r="F397" s="47">
        <v>224.08</v>
      </c>
      <c r="G397" s="48">
        <v>1</v>
      </c>
      <c r="H397" s="49">
        <f t="shared" si="14"/>
        <v>224.08</v>
      </c>
    </row>
    <row r="398" spans="1:8" ht="67.5" x14ac:dyDescent="0.25">
      <c r="A398" s="45" t="s">
        <v>323</v>
      </c>
      <c r="B398" s="45">
        <v>6</v>
      </c>
      <c r="C398" s="45" t="s">
        <v>334</v>
      </c>
      <c r="D398" s="46" t="s">
        <v>28</v>
      </c>
      <c r="E398" s="45" t="s">
        <v>335</v>
      </c>
      <c r="F398" s="47">
        <v>1125.28</v>
      </c>
      <c r="G398" s="48">
        <v>1</v>
      </c>
      <c r="H398" s="49">
        <f t="shared" si="14"/>
        <v>1125.28</v>
      </c>
    </row>
    <row r="399" spans="1:8" x14ac:dyDescent="0.25">
      <c r="E399" s="2" t="s">
        <v>40</v>
      </c>
      <c r="F399" s="2"/>
      <c r="G399" s="2"/>
      <c r="H399" s="50">
        <f>SUM(H393:H398)</f>
        <v>3402.3199999999997</v>
      </c>
    </row>
    <row r="401" spans="5:8" x14ac:dyDescent="0.25">
      <c r="E401" s="51" t="s">
        <v>336</v>
      </c>
      <c r="H401" s="52">
        <f>SUM(H9:H400)/2</f>
        <v>403939.59999999992</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812"/>
  <sheetViews>
    <sheetView workbookViewId="0">
      <pane ySplit="8" topLeftCell="A9" activePane="bottomLeft" state="frozenSplit"/>
      <selection pane="bottomLeft"/>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16" t="s">
        <v>0</v>
      </c>
      <c r="B1" s="16" t="s">
        <v>0</v>
      </c>
      <c r="C1" s="16" t="s">
        <v>0</v>
      </c>
      <c r="D1" s="16" t="s">
        <v>0</v>
      </c>
      <c r="E1" s="16" t="s">
        <v>0</v>
      </c>
      <c r="F1" s="16" t="s">
        <v>0</v>
      </c>
      <c r="G1" s="16" t="s">
        <v>0</v>
      </c>
      <c r="H1" s="16" t="s">
        <v>0</v>
      </c>
      <c r="I1" s="16" t="s">
        <v>0</v>
      </c>
      <c r="J1" s="16" t="s">
        <v>0</v>
      </c>
      <c r="K1" s="16" t="s">
        <v>0</v>
      </c>
    </row>
    <row r="2" spans="1:27" x14ac:dyDescent="0.25">
      <c r="A2" s="16"/>
      <c r="B2" s="16"/>
      <c r="C2" s="16"/>
      <c r="D2" s="16"/>
      <c r="E2" s="16"/>
      <c r="F2" s="16"/>
      <c r="G2" s="16"/>
      <c r="H2" s="16"/>
      <c r="I2" s="16"/>
      <c r="J2" s="16"/>
      <c r="K2" s="16"/>
    </row>
    <row r="3" spans="1:27" x14ac:dyDescent="0.25">
      <c r="A3" s="16"/>
      <c r="B3" s="16"/>
      <c r="C3" s="16"/>
      <c r="D3" s="16"/>
      <c r="E3" s="16"/>
      <c r="F3" s="16"/>
      <c r="G3" s="16"/>
      <c r="H3" s="16"/>
      <c r="I3" s="16"/>
      <c r="J3" s="16"/>
      <c r="K3" s="16"/>
    </row>
    <row r="4" spans="1:27" x14ac:dyDescent="0.25">
      <c r="A4" s="16"/>
      <c r="B4" s="16"/>
      <c r="C4" s="16"/>
      <c r="D4" s="16"/>
      <c r="E4" s="16"/>
      <c r="F4" s="16"/>
      <c r="G4" s="16"/>
      <c r="H4" s="16"/>
      <c r="I4" s="16"/>
      <c r="J4" s="16"/>
      <c r="K4" s="16"/>
    </row>
    <row r="6" spans="1:27" ht="18.75" x14ac:dyDescent="0.3">
      <c r="A6" s="15" t="s">
        <v>337</v>
      </c>
      <c r="B6" s="15" t="s">
        <v>337</v>
      </c>
      <c r="C6" s="15" t="s">
        <v>337</v>
      </c>
      <c r="D6" s="15" t="s">
        <v>337</v>
      </c>
      <c r="E6" s="15" t="s">
        <v>337</v>
      </c>
      <c r="F6" s="15" t="s">
        <v>337</v>
      </c>
      <c r="G6" s="15" t="s">
        <v>337</v>
      </c>
      <c r="H6" s="15" t="s">
        <v>337</v>
      </c>
      <c r="I6" s="15" t="s">
        <v>337</v>
      </c>
      <c r="J6" s="15" t="s">
        <v>337</v>
      </c>
      <c r="K6" s="15" t="s">
        <v>337</v>
      </c>
    </row>
    <row r="8" spans="1:27" x14ac:dyDescent="0.25">
      <c r="A8" s="19" t="s">
        <v>338</v>
      </c>
      <c r="B8" s="19" t="s">
        <v>339</v>
      </c>
      <c r="C8" s="19" t="s">
        <v>340</v>
      </c>
      <c r="D8" s="19" t="s">
        <v>341</v>
      </c>
      <c r="E8" s="19"/>
      <c r="F8" s="19"/>
      <c r="G8" s="19"/>
      <c r="H8" s="19"/>
      <c r="I8" s="19"/>
      <c r="J8" s="19"/>
      <c r="K8" s="19" t="s">
        <v>2</v>
      </c>
      <c r="L8" s="19" t="s">
        <v>342</v>
      </c>
    </row>
    <row r="10" spans="1:27" x14ac:dyDescent="0.25">
      <c r="A10" s="18" t="s">
        <v>343</v>
      </c>
      <c r="B10" s="18"/>
    </row>
    <row r="11" spans="1:27" ht="45" customHeight="1" x14ac:dyDescent="0.25">
      <c r="A11" s="20"/>
      <c r="B11" s="20" t="s">
        <v>344</v>
      </c>
      <c r="C11" s="21" t="s">
        <v>20</v>
      </c>
      <c r="D11" s="14" t="s">
        <v>345</v>
      </c>
      <c r="E11" s="13"/>
      <c r="F11" s="13"/>
      <c r="G11" s="21"/>
      <c r="H11" s="23" t="s">
        <v>346</v>
      </c>
      <c r="I11" s="12">
        <v>1</v>
      </c>
      <c r="J11" s="11"/>
      <c r="K11" s="24">
        <f>ROUND(K25,2)</f>
        <v>110.33</v>
      </c>
      <c r="L11" s="22" t="s">
        <v>347</v>
      </c>
      <c r="M11" s="21"/>
      <c r="N11" s="21"/>
      <c r="O11" s="21"/>
      <c r="P11" s="21"/>
      <c r="Q11" s="21"/>
      <c r="R11" s="21"/>
      <c r="S11" s="21"/>
      <c r="T11" s="21"/>
      <c r="U11" s="21"/>
      <c r="V11" s="21"/>
      <c r="W11" s="21"/>
      <c r="X11" s="21"/>
      <c r="Y11" s="21"/>
      <c r="Z11" s="21"/>
      <c r="AA11" s="21"/>
    </row>
    <row r="12" spans="1:27" x14ac:dyDescent="0.25">
      <c r="B12" s="17" t="s">
        <v>348</v>
      </c>
    </row>
    <row r="13" spans="1:27" x14ac:dyDescent="0.25">
      <c r="B13" t="s">
        <v>349</v>
      </c>
      <c r="C13" t="s">
        <v>350</v>
      </c>
      <c r="D13" t="s">
        <v>351</v>
      </c>
      <c r="E13" s="25">
        <v>1</v>
      </c>
      <c r="F13" t="s">
        <v>352</v>
      </c>
      <c r="G13" t="s">
        <v>353</v>
      </c>
      <c r="H13" s="26">
        <v>24.04</v>
      </c>
      <c r="I13" t="s">
        <v>354</v>
      </c>
      <c r="J13" s="27">
        <f>ROUND(E13/I11* H13,5)</f>
        <v>24.04</v>
      </c>
      <c r="K13" s="28"/>
    </row>
    <row r="14" spans="1:27" x14ac:dyDescent="0.25">
      <c r="D14" s="29" t="s">
        <v>355</v>
      </c>
      <c r="E14" s="28"/>
      <c r="H14" s="28"/>
      <c r="K14" s="26">
        <f>SUM(J13:J13)</f>
        <v>24.04</v>
      </c>
    </row>
    <row r="15" spans="1:27" x14ac:dyDescent="0.25">
      <c r="B15" s="17" t="s">
        <v>356</v>
      </c>
      <c r="E15" s="28"/>
      <c r="H15" s="28"/>
      <c r="K15" s="28"/>
    </row>
    <row r="16" spans="1:27" x14ac:dyDescent="0.25">
      <c r="B16" t="s">
        <v>357</v>
      </c>
      <c r="C16" t="s">
        <v>350</v>
      </c>
      <c r="D16" t="s">
        <v>358</v>
      </c>
      <c r="E16" s="25">
        <v>0.7</v>
      </c>
      <c r="F16" t="s">
        <v>352</v>
      </c>
      <c r="G16" t="s">
        <v>353</v>
      </c>
      <c r="H16" s="26">
        <v>2.0499999999999998</v>
      </c>
      <c r="I16" t="s">
        <v>354</v>
      </c>
      <c r="J16" s="27">
        <f>ROUND(E16/I11* H16,5)</f>
        <v>1.4350000000000001</v>
      </c>
      <c r="K16" s="28"/>
    </row>
    <row r="17" spans="1:27" x14ac:dyDescent="0.25">
      <c r="D17" s="29" t="s">
        <v>359</v>
      </c>
      <c r="E17" s="28"/>
      <c r="H17" s="28"/>
      <c r="K17" s="26">
        <f>SUM(J16:J16)</f>
        <v>1.4350000000000001</v>
      </c>
    </row>
    <row r="18" spans="1:27" x14ac:dyDescent="0.25">
      <c r="B18" s="17" t="s">
        <v>360</v>
      </c>
      <c r="E18" s="28"/>
      <c r="H18" s="28"/>
      <c r="K18" s="28"/>
    </row>
    <row r="19" spans="1:27" x14ac:dyDescent="0.25">
      <c r="B19" t="s">
        <v>361</v>
      </c>
      <c r="C19" t="s">
        <v>20</v>
      </c>
      <c r="D19" t="s">
        <v>362</v>
      </c>
      <c r="E19" s="25">
        <v>0.2</v>
      </c>
      <c r="G19" t="s">
        <v>353</v>
      </c>
      <c r="H19" s="26">
        <v>2.04</v>
      </c>
      <c r="I19" t="s">
        <v>354</v>
      </c>
      <c r="J19" s="27">
        <f>ROUND(E19* H19,5)</f>
        <v>0.40799999999999997</v>
      </c>
      <c r="K19" s="28"/>
    </row>
    <row r="20" spans="1:27" x14ac:dyDescent="0.25">
      <c r="B20" t="s">
        <v>363</v>
      </c>
      <c r="C20" t="s">
        <v>364</v>
      </c>
      <c r="D20" t="s">
        <v>365</v>
      </c>
      <c r="E20" s="25">
        <v>0.38</v>
      </c>
      <c r="G20" t="s">
        <v>353</v>
      </c>
      <c r="H20" s="26">
        <v>138.19999999999999</v>
      </c>
      <c r="I20" t="s">
        <v>354</v>
      </c>
      <c r="J20" s="27">
        <f>ROUND(E20* H20,5)</f>
        <v>52.515999999999998</v>
      </c>
      <c r="K20" s="28"/>
    </row>
    <row r="21" spans="1:27" x14ac:dyDescent="0.25">
      <c r="B21" t="s">
        <v>366</v>
      </c>
      <c r="C21" t="s">
        <v>364</v>
      </c>
      <c r="D21" t="s">
        <v>367</v>
      </c>
      <c r="E21" s="25">
        <v>1.52</v>
      </c>
      <c r="G21" t="s">
        <v>353</v>
      </c>
      <c r="H21" s="26">
        <v>20.85</v>
      </c>
      <c r="I21" t="s">
        <v>354</v>
      </c>
      <c r="J21" s="27">
        <f>ROUND(E21* H21,5)</f>
        <v>31.692</v>
      </c>
      <c r="K21" s="28"/>
    </row>
    <row r="22" spans="1:27" x14ac:dyDescent="0.25">
      <c r="D22" s="29" t="s">
        <v>368</v>
      </c>
      <c r="E22" s="28"/>
      <c r="H22" s="28"/>
      <c r="K22" s="26">
        <f>SUM(J19:J21)</f>
        <v>84.616</v>
      </c>
    </row>
    <row r="23" spans="1:27" x14ac:dyDescent="0.25">
      <c r="D23" s="29" t="s">
        <v>369</v>
      </c>
      <c r="E23" s="28"/>
      <c r="H23" s="28"/>
      <c r="K23" s="30">
        <f>SUM(J12:J22)</f>
        <v>110.09100000000001</v>
      </c>
    </row>
    <row r="24" spans="1:27" x14ac:dyDescent="0.25">
      <c r="D24" s="29" t="s">
        <v>370</v>
      </c>
      <c r="E24" s="28"/>
      <c r="H24" s="28">
        <v>1</v>
      </c>
      <c r="I24" t="s">
        <v>371</v>
      </c>
      <c r="K24" s="28">
        <f>ROUND(H24/100*K14,5)</f>
        <v>0.2404</v>
      </c>
    </row>
    <row r="25" spans="1:27" x14ac:dyDescent="0.25">
      <c r="D25" s="29" t="s">
        <v>372</v>
      </c>
      <c r="E25" s="28"/>
      <c r="H25" s="28"/>
      <c r="K25" s="30">
        <f>SUM(K23:K24)</f>
        <v>110.3314</v>
      </c>
    </row>
    <row r="27" spans="1:27" ht="45" customHeight="1" x14ac:dyDescent="0.25">
      <c r="A27" s="20"/>
      <c r="B27" s="20" t="s">
        <v>373</v>
      </c>
      <c r="C27" s="21" t="s">
        <v>20</v>
      </c>
      <c r="D27" s="14" t="s">
        <v>374</v>
      </c>
      <c r="E27" s="13"/>
      <c r="F27" s="13"/>
      <c r="G27" s="21"/>
      <c r="H27" s="23" t="s">
        <v>346</v>
      </c>
      <c r="I27" s="12">
        <v>1</v>
      </c>
      <c r="J27" s="11"/>
      <c r="K27" s="24">
        <f>ROUND(K42,2)</f>
        <v>214.93</v>
      </c>
      <c r="L27" s="22" t="s">
        <v>375</v>
      </c>
      <c r="M27" s="21"/>
      <c r="N27" s="21"/>
      <c r="O27" s="21"/>
      <c r="P27" s="21"/>
      <c r="Q27" s="21"/>
      <c r="R27" s="21"/>
      <c r="S27" s="21"/>
      <c r="T27" s="21"/>
      <c r="U27" s="21"/>
      <c r="V27" s="21"/>
      <c r="W27" s="21"/>
      <c r="X27" s="21"/>
      <c r="Y27" s="21"/>
      <c r="Z27" s="21"/>
      <c r="AA27" s="21"/>
    </row>
    <row r="28" spans="1:27" x14ac:dyDescent="0.25">
      <c r="B28" s="17" t="s">
        <v>348</v>
      </c>
    </row>
    <row r="29" spans="1:27" x14ac:dyDescent="0.25">
      <c r="B29" t="s">
        <v>349</v>
      </c>
      <c r="C29" t="s">
        <v>350</v>
      </c>
      <c r="D29" t="s">
        <v>351</v>
      </c>
      <c r="E29" s="25">
        <v>1.05</v>
      </c>
      <c r="F29" t="s">
        <v>352</v>
      </c>
      <c r="G29" t="s">
        <v>353</v>
      </c>
      <c r="H29" s="26">
        <v>24.04</v>
      </c>
      <c r="I29" t="s">
        <v>354</v>
      </c>
      <c r="J29" s="27">
        <f>ROUND(E29/I27* H29,5)</f>
        <v>25.242000000000001</v>
      </c>
      <c r="K29" s="28"/>
    </row>
    <row r="30" spans="1:27" x14ac:dyDescent="0.25">
      <c r="D30" s="29" t="s">
        <v>355</v>
      </c>
      <c r="E30" s="28"/>
      <c r="H30" s="28"/>
      <c r="K30" s="26">
        <f>SUM(J29:J29)</f>
        <v>25.242000000000001</v>
      </c>
    </row>
    <row r="31" spans="1:27" x14ac:dyDescent="0.25">
      <c r="B31" s="17" t="s">
        <v>356</v>
      </c>
      <c r="E31" s="28"/>
      <c r="H31" s="28"/>
      <c r="K31" s="28"/>
    </row>
    <row r="32" spans="1:27" x14ac:dyDescent="0.25">
      <c r="B32" t="s">
        <v>357</v>
      </c>
      <c r="C32" t="s">
        <v>350</v>
      </c>
      <c r="D32" t="s">
        <v>358</v>
      </c>
      <c r="E32" s="25">
        <v>0.72499999999999998</v>
      </c>
      <c r="F32" t="s">
        <v>352</v>
      </c>
      <c r="G32" t="s">
        <v>353</v>
      </c>
      <c r="H32" s="26">
        <v>2.0499999999999998</v>
      </c>
      <c r="I32" t="s">
        <v>354</v>
      </c>
      <c r="J32" s="27">
        <f>ROUND(E32/I27* H32,5)</f>
        <v>1.4862500000000001</v>
      </c>
      <c r="K32" s="28"/>
    </row>
    <row r="33" spans="1:27" x14ac:dyDescent="0.25">
      <c r="D33" s="29" t="s">
        <v>359</v>
      </c>
      <c r="E33" s="28"/>
      <c r="H33" s="28"/>
      <c r="K33" s="26">
        <f>SUM(J32:J32)</f>
        <v>1.4862500000000001</v>
      </c>
    </row>
    <row r="34" spans="1:27" x14ac:dyDescent="0.25">
      <c r="B34" s="17" t="s">
        <v>360</v>
      </c>
      <c r="E34" s="28"/>
      <c r="H34" s="28"/>
      <c r="K34" s="28"/>
    </row>
    <row r="35" spans="1:27" x14ac:dyDescent="0.25">
      <c r="B35" t="s">
        <v>361</v>
      </c>
      <c r="C35" t="s">
        <v>20</v>
      </c>
      <c r="D35" t="s">
        <v>362</v>
      </c>
      <c r="E35" s="25">
        <v>0.2</v>
      </c>
      <c r="G35" t="s">
        <v>353</v>
      </c>
      <c r="H35" s="26">
        <v>2.04</v>
      </c>
      <c r="I35" t="s">
        <v>354</v>
      </c>
      <c r="J35" s="27">
        <f>ROUND(E35* H35,5)</f>
        <v>0.40799999999999997</v>
      </c>
      <c r="K35" s="28"/>
    </row>
    <row r="36" spans="1:27" x14ac:dyDescent="0.25">
      <c r="B36" t="s">
        <v>366</v>
      </c>
      <c r="C36" t="s">
        <v>364</v>
      </c>
      <c r="D36" t="s">
        <v>367</v>
      </c>
      <c r="E36" s="25">
        <v>1.53</v>
      </c>
      <c r="G36" t="s">
        <v>353</v>
      </c>
      <c r="H36" s="26">
        <v>20.85</v>
      </c>
      <c r="I36" t="s">
        <v>354</v>
      </c>
      <c r="J36" s="27">
        <f>ROUND(E36* H36,5)</f>
        <v>31.900500000000001</v>
      </c>
      <c r="K36" s="28"/>
    </row>
    <row r="37" spans="1:27" x14ac:dyDescent="0.25">
      <c r="B37" t="s">
        <v>363</v>
      </c>
      <c r="C37" t="s">
        <v>364</v>
      </c>
      <c r="D37" t="s">
        <v>365</v>
      </c>
      <c r="E37" s="25">
        <v>0.2</v>
      </c>
      <c r="G37" t="s">
        <v>353</v>
      </c>
      <c r="H37" s="26">
        <v>138.19999999999999</v>
      </c>
      <c r="I37" t="s">
        <v>354</v>
      </c>
      <c r="J37" s="27">
        <f>ROUND(E37* H37,5)</f>
        <v>27.64</v>
      </c>
      <c r="K37" s="28"/>
    </row>
    <row r="38" spans="1:27" x14ac:dyDescent="0.25">
      <c r="B38" t="s">
        <v>376</v>
      </c>
      <c r="C38" t="s">
        <v>62</v>
      </c>
      <c r="D38" t="s">
        <v>377</v>
      </c>
      <c r="E38" s="25">
        <v>400</v>
      </c>
      <c r="G38" t="s">
        <v>353</v>
      </c>
      <c r="H38" s="26">
        <v>0.32</v>
      </c>
      <c r="I38" t="s">
        <v>354</v>
      </c>
      <c r="J38" s="27">
        <f>ROUND(E38* H38,5)</f>
        <v>128</v>
      </c>
      <c r="K38" s="28"/>
    </row>
    <row r="39" spans="1:27" x14ac:dyDescent="0.25">
      <c r="D39" s="29" t="s">
        <v>368</v>
      </c>
      <c r="E39" s="28"/>
      <c r="H39" s="28"/>
      <c r="K39" s="26">
        <f>SUM(J35:J38)</f>
        <v>187.9485</v>
      </c>
    </row>
    <row r="40" spans="1:27" x14ac:dyDescent="0.25">
      <c r="D40" s="29" t="s">
        <v>369</v>
      </c>
      <c r="E40" s="28"/>
      <c r="H40" s="28"/>
      <c r="K40" s="30">
        <f>SUM(J28:J39)</f>
        <v>214.67675</v>
      </c>
    </row>
    <row r="41" spans="1:27" x14ac:dyDescent="0.25">
      <c r="D41" s="29" t="s">
        <v>370</v>
      </c>
      <c r="E41" s="28"/>
      <c r="H41" s="28">
        <v>1</v>
      </c>
      <c r="I41" t="s">
        <v>371</v>
      </c>
      <c r="K41" s="28">
        <f>ROUND(H41/100*K30,5)</f>
        <v>0.25241999999999998</v>
      </c>
    </row>
    <row r="42" spans="1:27" x14ac:dyDescent="0.25">
      <c r="D42" s="29" t="s">
        <v>372</v>
      </c>
      <c r="E42" s="28"/>
      <c r="H42" s="28"/>
      <c r="K42" s="30">
        <f>SUM(K40:K41)</f>
        <v>214.92917</v>
      </c>
    </row>
    <row r="44" spans="1:27" ht="45" customHeight="1" x14ac:dyDescent="0.25">
      <c r="A44" s="20"/>
      <c r="B44" s="20" t="s">
        <v>378</v>
      </c>
      <c r="C44" s="21" t="s">
        <v>20</v>
      </c>
      <c r="D44" s="14" t="s">
        <v>379</v>
      </c>
      <c r="E44" s="13"/>
      <c r="F44" s="13"/>
      <c r="G44" s="21"/>
      <c r="H44" s="23" t="s">
        <v>346</v>
      </c>
      <c r="I44" s="12">
        <v>1</v>
      </c>
      <c r="J44" s="11"/>
      <c r="K44" s="24">
        <f>ROUND(K59,2)</f>
        <v>169.48</v>
      </c>
      <c r="L44" s="22" t="s">
        <v>380</v>
      </c>
      <c r="M44" s="21"/>
      <c r="N44" s="21"/>
      <c r="O44" s="21"/>
      <c r="P44" s="21"/>
      <c r="Q44" s="21"/>
      <c r="R44" s="21"/>
      <c r="S44" s="21"/>
      <c r="T44" s="21"/>
      <c r="U44" s="21"/>
      <c r="V44" s="21"/>
      <c r="W44" s="21"/>
      <c r="X44" s="21"/>
      <c r="Y44" s="21"/>
      <c r="Z44" s="21"/>
      <c r="AA44" s="21"/>
    </row>
    <row r="45" spans="1:27" x14ac:dyDescent="0.25">
      <c r="B45" s="17" t="s">
        <v>348</v>
      </c>
    </row>
    <row r="46" spans="1:27" x14ac:dyDescent="0.25">
      <c r="B46" t="s">
        <v>349</v>
      </c>
      <c r="C46" t="s">
        <v>350</v>
      </c>
      <c r="D46" t="s">
        <v>351</v>
      </c>
      <c r="E46" s="25">
        <v>1.05</v>
      </c>
      <c r="F46" t="s">
        <v>352</v>
      </c>
      <c r="G46" t="s">
        <v>353</v>
      </c>
      <c r="H46" s="26">
        <v>24.04</v>
      </c>
      <c r="I46" t="s">
        <v>354</v>
      </c>
      <c r="J46" s="27">
        <f>ROUND(E46/I44* H46,5)</f>
        <v>25.242000000000001</v>
      </c>
      <c r="K46" s="28"/>
    </row>
    <row r="47" spans="1:27" x14ac:dyDescent="0.25">
      <c r="D47" s="29" t="s">
        <v>355</v>
      </c>
      <c r="E47" s="28"/>
      <c r="H47" s="28"/>
      <c r="K47" s="26">
        <f>SUM(J46:J46)</f>
        <v>25.242000000000001</v>
      </c>
    </row>
    <row r="48" spans="1:27" x14ac:dyDescent="0.25">
      <c r="B48" s="17" t="s">
        <v>356</v>
      </c>
      <c r="E48" s="28"/>
      <c r="H48" s="28"/>
      <c r="K48" s="28"/>
    </row>
    <row r="49" spans="1:27" x14ac:dyDescent="0.25">
      <c r="B49" t="s">
        <v>357</v>
      </c>
      <c r="C49" t="s">
        <v>350</v>
      </c>
      <c r="D49" t="s">
        <v>358</v>
      </c>
      <c r="E49" s="25">
        <v>0.72499999999999998</v>
      </c>
      <c r="F49" t="s">
        <v>352</v>
      </c>
      <c r="G49" t="s">
        <v>353</v>
      </c>
      <c r="H49" s="26">
        <v>2.0499999999999998</v>
      </c>
      <c r="I49" t="s">
        <v>354</v>
      </c>
      <c r="J49" s="27">
        <f>ROUND(E49/I44* H49,5)</f>
        <v>1.4862500000000001</v>
      </c>
      <c r="K49" s="28"/>
    </row>
    <row r="50" spans="1:27" x14ac:dyDescent="0.25">
      <c r="D50" s="29" t="s">
        <v>359</v>
      </c>
      <c r="E50" s="28"/>
      <c r="H50" s="28"/>
      <c r="K50" s="26">
        <f>SUM(J49:J49)</f>
        <v>1.4862500000000001</v>
      </c>
    </row>
    <row r="51" spans="1:27" x14ac:dyDescent="0.25">
      <c r="B51" s="17" t="s">
        <v>360</v>
      </c>
      <c r="E51" s="28"/>
      <c r="H51" s="28"/>
      <c r="K51" s="28"/>
    </row>
    <row r="52" spans="1:27" x14ac:dyDescent="0.25">
      <c r="B52" t="s">
        <v>366</v>
      </c>
      <c r="C52" t="s">
        <v>364</v>
      </c>
      <c r="D52" t="s">
        <v>367</v>
      </c>
      <c r="E52" s="25">
        <v>1.38</v>
      </c>
      <c r="G52" t="s">
        <v>353</v>
      </c>
      <c r="H52" s="26">
        <v>20.85</v>
      </c>
      <c r="I52" t="s">
        <v>354</v>
      </c>
      <c r="J52" s="27">
        <f>ROUND(E52* H52,5)</f>
        <v>28.773</v>
      </c>
      <c r="K52" s="28"/>
    </row>
    <row r="53" spans="1:27" x14ac:dyDescent="0.25">
      <c r="B53" t="s">
        <v>363</v>
      </c>
      <c r="C53" t="s">
        <v>364</v>
      </c>
      <c r="D53" t="s">
        <v>365</v>
      </c>
      <c r="E53" s="25">
        <v>0.38</v>
      </c>
      <c r="G53" t="s">
        <v>353</v>
      </c>
      <c r="H53" s="26">
        <v>138.19999999999999</v>
      </c>
      <c r="I53" t="s">
        <v>354</v>
      </c>
      <c r="J53" s="27">
        <f>ROUND(E53* H53,5)</f>
        <v>52.515999999999998</v>
      </c>
      <c r="K53" s="28"/>
    </row>
    <row r="54" spans="1:27" x14ac:dyDescent="0.25">
      <c r="B54" t="s">
        <v>376</v>
      </c>
      <c r="C54" t="s">
        <v>62</v>
      </c>
      <c r="D54" t="s">
        <v>377</v>
      </c>
      <c r="E54" s="25">
        <v>190</v>
      </c>
      <c r="G54" t="s">
        <v>353</v>
      </c>
      <c r="H54" s="26">
        <v>0.32</v>
      </c>
      <c r="I54" t="s">
        <v>354</v>
      </c>
      <c r="J54" s="27">
        <f>ROUND(E54* H54,5)</f>
        <v>60.8</v>
      </c>
      <c r="K54" s="28"/>
    </row>
    <row r="55" spans="1:27" x14ac:dyDescent="0.25">
      <c r="B55" t="s">
        <v>361</v>
      </c>
      <c r="C55" t="s">
        <v>20</v>
      </c>
      <c r="D55" t="s">
        <v>362</v>
      </c>
      <c r="E55" s="25">
        <v>0.2</v>
      </c>
      <c r="G55" t="s">
        <v>353</v>
      </c>
      <c r="H55" s="26">
        <v>2.04</v>
      </c>
      <c r="I55" t="s">
        <v>354</v>
      </c>
      <c r="J55" s="27">
        <f>ROUND(E55* H55,5)</f>
        <v>0.40799999999999997</v>
      </c>
      <c r="K55" s="28"/>
    </row>
    <row r="56" spans="1:27" x14ac:dyDescent="0.25">
      <c r="D56" s="29" t="s">
        <v>368</v>
      </c>
      <c r="E56" s="28"/>
      <c r="H56" s="28"/>
      <c r="K56" s="26">
        <f>SUM(J52:J55)</f>
        <v>142.49699999999999</v>
      </c>
    </row>
    <row r="57" spans="1:27" x14ac:dyDescent="0.25">
      <c r="D57" s="29" t="s">
        <v>369</v>
      </c>
      <c r="E57" s="28"/>
      <c r="H57" s="28"/>
      <c r="K57" s="30">
        <f>SUM(J45:J56)</f>
        <v>169.22524999999999</v>
      </c>
    </row>
    <row r="58" spans="1:27" x14ac:dyDescent="0.25">
      <c r="D58" s="29" t="s">
        <v>370</v>
      </c>
      <c r="E58" s="28"/>
      <c r="H58" s="28">
        <v>1</v>
      </c>
      <c r="I58" t="s">
        <v>371</v>
      </c>
      <c r="K58" s="28">
        <f>ROUND(H58/100*K47,5)</f>
        <v>0.25241999999999998</v>
      </c>
    </row>
    <row r="59" spans="1:27" x14ac:dyDescent="0.25">
      <c r="D59" s="29" t="s">
        <v>372</v>
      </c>
      <c r="E59" s="28"/>
      <c r="H59" s="28"/>
      <c r="K59" s="30">
        <f>SUM(K57:K58)</f>
        <v>169.47766999999999</v>
      </c>
    </row>
    <row r="61" spans="1:27" ht="45" customHeight="1" x14ac:dyDescent="0.25">
      <c r="A61" s="20"/>
      <c r="B61" s="20" t="s">
        <v>381</v>
      </c>
      <c r="C61" s="21" t="s">
        <v>20</v>
      </c>
      <c r="D61" s="14" t="s">
        <v>382</v>
      </c>
      <c r="E61" s="13"/>
      <c r="F61" s="13"/>
      <c r="G61" s="21"/>
      <c r="H61" s="23" t="s">
        <v>346</v>
      </c>
      <c r="I61" s="12">
        <v>1</v>
      </c>
      <c r="J61" s="11"/>
      <c r="K61" s="24">
        <f>ROUND(K76,2)</f>
        <v>207.06</v>
      </c>
      <c r="L61" s="22" t="s">
        <v>383</v>
      </c>
      <c r="M61" s="21"/>
      <c r="N61" s="21"/>
      <c r="O61" s="21"/>
      <c r="P61" s="21"/>
      <c r="Q61" s="21"/>
      <c r="R61" s="21"/>
      <c r="S61" s="21"/>
      <c r="T61" s="21"/>
      <c r="U61" s="21"/>
      <c r="V61" s="21"/>
      <c r="W61" s="21"/>
      <c r="X61" s="21"/>
      <c r="Y61" s="21"/>
      <c r="Z61" s="21"/>
      <c r="AA61" s="21"/>
    </row>
    <row r="62" spans="1:27" x14ac:dyDescent="0.25">
      <c r="B62" s="17" t="s">
        <v>348</v>
      </c>
    </row>
    <row r="63" spans="1:27" x14ac:dyDescent="0.25">
      <c r="B63" t="s">
        <v>349</v>
      </c>
      <c r="C63" t="s">
        <v>350</v>
      </c>
      <c r="D63" t="s">
        <v>351</v>
      </c>
      <c r="E63" s="25">
        <v>1.3</v>
      </c>
      <c r="F63" t="s">
        <v>352</v>
      </c>
      <c r="G63" t="s">
        <v>353</v>
      </c>
      <c r="H63" s="26">
        <v>24.04</v>
      </c>
      <c r="I63" t="s">
        <v>354</v>
      </c>
      <c r="J63" s="27">
        <f>ROUND(E63/I61* H63,5)</f>
        <v>31.251999999999999</v>
      </c>
      <c r="K63" s="28"/>
    </row>
    <row r="64" spans="1:27" x14ac:dyDescent="0.25">
      <c r="D64" s="29" t="s">
        <v>355</v>
      </c>
      <c r="E64" s="28"/>
      <c r="H64" s="28"/>
      <c r="K64" s="26">
        <f>SUM(J63:J63)</f>
        <v>31.251999999999999</v>
      </c>
    </row>
    <row r="65" spans="1:27" x14ac:dyDescent="0.25">
      <c r="B65" s="17" t="s">
        <v>356</v>
      </c>
      <c r="E65" s="28"/>
      <c r="H65" s="28"/>
      <c r="K65" s="28"/>
    </row>
    <row r="66" spans="1:27" x14ac:dyDescent="0.25">
      <c r="B66" t="s">
        <v>357</v>
      </c>
      <c r="C66" t="s">
        <v>350</v>
      </c>
      <c r="D66" t="s">
        <v>358</v>
      </c>
      <c r="E66" s="25">
        <v>0.9</v>
      </c>
      <c r="F66" t="s">
        <v>352</v>
      </c>
      <c r="G66" t="s">
        <v>353</v>
      </c>
      <c r="H66" s="26">
        <v>2.0499999999999998</v>
      </c>
      <c r="I66" t="s">
        <v>354</v>
      </c>
      <c r="J66" s="27">
        <f>ROUND(E66/I61* H66,5)</f>
        <v>1.845</v>
      </c>
      <c r="K66" s="28"/>
    </row>
    <row r="67" spans="1:27" x14ac:dyDescent="0.25">
      <c r="D67" s="29" t="s">
        <v>359</v>
      </c>
      <c r="E67" s="28"/>
      <c r="H67" s="28"/>
      <c r="K67" s="26">
        <f>SUM(J66:J66)</f>
        <v>1.845</v>
      </c>
    </row>
    <row r="68" spans="1:27" x14ac:dyDescent="0.25">
      <c r="B68" s="17" t="s">
        <v>360</v>
      </c>
      <c r="E68" s="28"/>
      <c r="H68" s="28"/>
      <c r="K68" s="28"/>
    </row>
    <row r="69" spans="1:27" x14ac:dyDescent="0.25">
      <c r="B69" t="s">
        <v>384</v>
      </c>
      <c r="C69" t="s">
        <v>364</v>
      </c>
      <c r="D69" t="s">
        <v>385</v>
      </c>
      <c r="E69" s="25">
        <v>0.25</v>
      </c>
      <c r="G69" t="s">
        <v>353</v>
      </c>
      <c r="H69" s="26">
        <v>247.88</v>
      </c>
      <c r="I69" t="s">
        <v>354</v>
      </c>
      <c r="J69" s="27">
        <f>ROUND(E69* H69,5)</f>
        <v>61.97</v>
      </c>
      <c r="K69" s="28"/>
    </row>
    <row r="70" spans="1:27" x14ac:dyDescent="0.25">
      <c r="B70" t="s">
        <v>376</v>
      </c>
      <c r="C70" t="s">
        <v>62</v>
      </c>
      <c r="D70" t="s">
        <v>377</v>
      </c>
      <c r="E70" s="25">
        <v>250</v>
      </c>
      <c r="G70" t="s">
        <v>353</v>
      </c>
      <c r="H70" s="26">
        <v>0.32</v>
      </c>
      <c r="I70" t="s">
        <v>354</v>
      </c>
      <c r="J70" s="27">
        <f>ROUND(E70* H70,5)</f>
        <v>80</v>
      </c>
      <c r="K70" s="28"/>
    </row>
    <row r="71" spans="1:27" x14ac:dyDescent="0.25">
      <c r="B71" t="s">
        <v>366</v>
      </c>
      <c r="C71" t="s">
        <v>364</v>
      </c>
      <c r="D71" t="s">
        <v>367</v>
      </c>
      <c r="E71" s="25">
        <v>1.5</v>
      </c>
      <c r="G71" t="s">
        <v>353</v>
      </c>
      <c r="H71" s="26">
        <v>20.85</v>
      </c>
      <c r="I71" t="s">
        <v>354</v>
      </c>
      <c r="J71" s="27">
        <f>ROUND(E71* H71,5)</f>
        <v>31.274999999999999</v>
      </c>
      <c r="K71" s="28"/>
    </row>
    <row r="72" spans="1:27" x14ac:dyDescent="0.25">
      <c r="B72" t="s">
        <v>361</v>
      </c>
      <c r="C72" t="s">
        <v>20</v>
      </c>
      <c r="D72" t="s">
        <v>362</v>
      </c>
      <c r="E72" s="25">
        <v>0.2</v>
      </c>
      <c r="G72" t="s">
        <v>353</v>
      </c>
      <c r="H72" s="26">
        <v>2.04</v>
      </c>
      <c r="I72" t="s">
        <v>354</v>
      </c>
      <c r="J72" s="27">
        <f>ROUND(E72* H72,5)</f>
        <v>0.40799999999999997</v>
      </c>
      <c r="K72" s="28"/>
    </row>
    <row r="73" spans="1:27" x14ac:dyDescent="0.25">
      <c r="D73" s="29" t="s">
        <v>368</v>
      </c>
      <c r="E73" s="28"/>
      <c r="H73" s="28"/>
      <c r="K73" s="26">
        <f>SUM(J69:J72)</f>
        <v>173.65299999999999</v>
      </c>
    </row>
    <row r="74" spans="1:27" x14ac:dyDescent="0.25">
      <c r="D74" s="29" t="s">
        <v>369</v>
      </c>
      <c r="E74" s="28"/>
      <c r="H74" s="28"/>
      <c r="K74" s="30">
        <f>SUM(J62:J73)</f>
        <v>206.75</v>
      </c>
    </row>
    <row r="75" spans="1:27" x14ac:dyDescent="0.25">
      <c r="D75" s="29" t="s">
        <v>370</v>
      </c>
      <c r="E75" s="28"/>
      <c r="H75" s="28">
        <v>1</v>
      </c>
      <c r="I75" t="s">
        <v>371</v>
      </c>
      <c r="K75" s="28">
        <f>ROUND(H75/100*K64,5)</f>
        <v>0.31252000000000002</v>
      </c>
    </row>
    <row r="76" spans="1:27" x14ac:dyDescent="0.25">
      <c r="D76" s="29" t="s">
        <v>372</v>
      </c>
      <c r="E76" s="28"/>
      <c r="H76" s="28"/>
      <c r="K76" s="30">
        <f>SUM(K74:K75)</f>
        <v>207.06252000000001</v>
      </c>
    </row>
    <row r="78" spans="1:27" ht="45" customHeight="1" x14ac:dyDescent="0.25">
      <c r="A78" s="20"/>
      <c r="B78" s="20" t="s">
        <v>386</v>
      </c>
      <c r="C78" s="21" t="s">
        <v>20</v>
      </c>
      <c r="D78" s="14" t="s">
        <v>387</v>
      </c>
      <c r="E78" s="13"/>
      <c r="F78" s="13"/>
      <c r="G78" s="21"/>
      <c r="H78" s="23" t="s">
        <v>346</v>
      </c>
      <c r="I78" s="12">
        <v>1</v>
      </c>
      <c r="J78" s="11"/>
      <c r="K78" s="24">
        <f>ROUND(K89,2)</f>
        <v>71.319999999999993</v>
      </c>
      <c r="L78" s="22" t="s">
        <v>388</v>
      </c>
      <c r="M78" s="21"/>
      <c r="N78" s="21"/>
      <c r="O78" s="21"/>
      <c r="P78" s="21"/>
      <c r="Q78" s="21"/>
      <c r="R78" s="21"/>
      <c r="S78" s="21"/>
      <c r="T78" s="21"/>
      <c r="U78" s="21"/>
      <c r="V78" s="21"/>
      <c r="W78" s="21"/>
      <c r="X78" s="21"/>
      <c r="Y78" s="21"/>
      <c r="Z78" s="21"/>
      <c r="AA78" s="21"/>
    </row>
    <row r="79" spans="1:27" x14ac:dyDescent="0.25">
      <c r="B79" s="17" t="s">
        <v>348</v>
      </c>
    </row>
    <row r="80" spans="1:27" x14ac:dyDescent="0.25">
      <c r="B80" t="s">
        <v>389</v>
      </c>
      <c r="C80" t="s">
        <v>350</v>
      </c>
      <c r="D80" t="s">
        <v>390</v>
      </c>
      <c r="E80" s="25">
        <v>0.5</v>
      </c>
      <c r="F80" t="s">
        <v>352</v>
      </c>
      <c r="G80" t="s">
        <v>353</v>
      </c>
      <c r="H80" s="26">
        <v>23.15</v>
      </c>
      <c r="I80" t="s">
        <v>354</v>
      </c>
      <c r="J80" s="27">
        <f>ROUND(E80/I78* H80,5)</f>
        <v>11.574999999999999</v>
      </c>
      <c r="K80" s="28"/>
    </row>
    <row r="81" spans="1:27" x14ac:dyDescent="0.25">
      <c r="D81" s="29" t="s">
        <v>355</v>
      </c>
      <c r="E81" s="28"/>
      <c r="H81" s="28"/>
      <c r="K81" s="26">
        <f>SUM(J80:J80)</f>
        <v>11.574999999999999</v>
      </c>
    </row>
    <row r="82" spans="1:27" x14ac:dyDescent="0.25">
      <c r="B82" s="17" t="s">
        <v>360</v>
      </c>
      <c r="E82" s="28"/>
      <c r="H82" s="28"/>
      <c r="K82" s="28"/>
    </row>
    <row r="83" spans="1:27" x14ac:dyDescent="0.25">
      <c r="B83" t="s">
        <v>391</v>
      </c>
      <c r="C83" t="s">
        <v>62</v>
      </c>
      <c r="D83" t="s">
        <v>392</v>
      </c>
      <c r="E83" s="25">
        <v>5</v>
      </c>
      <c r="G83" t="s">
        <v>353</v>
      </c>
      <c r="H83" s="26">
        <v>2.39</v>
      </c>
      <c r="I83" t="s">
        <v>354</v>
      </c>
      <c r="J83" s="27">
        <f>ROUND(E83* H83,5)</f>
        <v>11.95</v>
      </c>
      <c r="K83" s="28"/>
    </row>
    <row r="84" spans="1:27" x14ac:dyDescent="0.25">
      <c r="B84" t="s">
        <v>363</v>
      </c>
      <c r="C84" t="s">
        <v>364</v>
      </c>
      <c r="D84" t="s">
        <v>365</v>
      </c>
      <c r="E84" s="25">
        <v>0.34</v>
      </c>
      <c r="G84" t="s">
        <v>353</v>
      </c>
      <c r="H84" s="26">
        <v>138.19999999999999</v>
      </c>
      <c r="I84" t="s">
        <v>354</v>
      </c>
      <c r="J84" s="27">
        <f>ROUND(E84* H84,5)</f>
        <v>46.988</v>
      </c>
      <c r="K84" s="28"/>
    </row>
    <row r="85" spans="1:27" x14ac:dyDescent="0.25">
      <c r="B85" t="s">
        <v>361</v>
      </c>
      <c r="C85" t="s">
        <v>20</v>
      </c>
      <c r="D85" t="s">
        <v>362</v>
      </c>
      <c r="E85" s="25">
        <v>0.34</v>
      </c>
      <c r="G85" t="s">
        <v>353</v>
      </c>
      <c r="H85" s="26">
        <v>2.04</v>
      </c>
      <c r="I85" t="s">
        <v>354</v>
      </c>
      <c r="J85" s="27">
        <f>ROUND(E85* H85,5)</f>
        <v>0.69359999999999999</v>
      </c>
      <c r="K85" s="28"/>
    </row>
    <row r="86" spans="1:27" x14ac:dyDescent="0.25">
      <c r="D86" s="29" t="s">
        <v>368</v>
      </c>
      <c r="E86" s="28"/>
      <c r="H86" s="28"/>
      <c r="K86" s="26">
        <f>SUM(J83:J85)</f>
        <v>59.631600000000006</v>
      </c>
    </row>
    <row r="87" spans="1:27" x14ac:dyDescent="0.25">
      <c r="D87" s="29" t="s">
        <v>369</v>
      </c>
      <c r="E87" s="28"/>
      <c r="H87" s="28"/>
      <c r="K87" s="30">
        <f>SUM(J79:J86)</f>
        <v>71.206600000000009</v>
      </c>
    </row>
    <row r="88" spans="1:27" x14ac:dyDescent="0.25">
      <c r="D88" s="29" t="s">
        <v>370</v>
      </c>
      <c r="E88" s="28"/>
      <c r="H88" s="28">
        <v>1</v>
      </c>
      <c r="I88" t="s">
        <v>371</v>
      </c>
      <c r="K88" s="28">
        <f>ROUND(H88/100*K81,5)</f>
        <v>0.11575000000000001</v>
      </c>
    </row>
    <row r="89" spans="1:27" x14ac:dyDescent="0.25">
      <c r="D89" s="29" t="s">
        <v>372</v>
      </c>
      <c r="E89" s="28"/>
      <c r="H89" s="28"/>
      <c r="K89" s="30">
        <f>SUM(K87:K88)</f>
        <v>71.322350000000014</v>
      </c>
    </row>
    <row r="91" spans="1:27" ht="45" customHeight="1" x14ac:dyDescent="0.25">
      <c r="A91" s="20"/>
      <c r="B91" s="20" t="s">
        <v>393</v>
      </c>
      <c r="C91" s="21" t="s">
        <v>20</v>
      </c>
      <c r="D91" s="14" t="s">
        <v>394</v>
      </c>
      <c r="E91" s="13"/>
      <c r="F91" s="13"/>
      <c r="G91" s="21"/>
      <c r="H91" s="23" t="s">
        <v>346</v>
      </c>
      <c r="I91" s="12">
        <v>1</v>
      </c>
      <c r="J91" s="11"/>
      <c r="K91" s="24">
        <f>ROUND(K102,2)</f>
        <v>539.21</v>
      </c>
      <c r="L91" s="22" t="s">
        <v>395</v>
      </c>
      <c r="M91" s="21"/>
      <c r="N91" s="21"/>
      <c r="O91" s="21"/>
      <c r="P91" s="21"/>
      <c r="Q91" s="21"/>
      <c r="R91" s="21"/>
      <c r="S91" s="21"/>
      <c r="T91" s="21"/>
      <c r="U91" s="21"/>
      <c r="V91" s="21"/>
      <c r="W91" s="21"/>
      <c r="X91" s="21"/>
      <c r="Y91" s="21"/>
      <c r="Z91" s="21"/>
      <c r="AA91" s="21"/>
    </row>
    <row r="92" spans="1:27" x14ac:dyDescent="0.25">
      <c r="B92" s="17" t="s">
        <v>348</v>
      </c>
    </row>
    <row r="93" spans="1:27" x14ac:dyDescent="0.25">
      <c r="B93" t="s">
        <v>396</v>
      </c>
      <c r="C93" t="s">
        <v>350</v>
      </c>
      <c r="D93" t="s">
        <v>397</v>
      </c>
      <c r="E93" s="25">
        <v>2</v>
      </c>
      <c r="F93" t="s">
        <v>352</v>
      </c>
      <c r="G93" t="s">
        <v>353</v>
      </c>
      <c r="H93" s="26">
        <v>27.86</v>
      </c>
      <c r="I93" t="s">
        <v>354</v>
      </c>
      <c r="J93" s="27">
        <f>ROUND(E93/I91* H93,5)</f>
        <v>55.72</v>
      </c>
      <c r="K93" s="28"/>
    </row>
    <row r="94" spans="1:27" x14ac:dyDescent="0.25">
      <c r="D94" s="29" t="s">
        <v>355</v>
      </c>
      <c r="E94" s="28"/>
      <c r="H94" s="28"/>
      <c r="K94" s="26">
        <f>SUM(J93:J93)</f>
        <v>55.72</v>
      </c>
    </row>
    <row r="95" spans="1:27" x14ac:dyDescent="0.25">
      <c r="B95" s="17" t="s">
        <v>360</v>
      </c>
      <c r="E95" s="28"/>
      <c r="H95" s="28"/>
      <c r="K95" s="28"/>
    </row>
    <row r="96" spans="1:27" x14ac:dyDescent="0.25">
      <c r="B96" t="s">
        <v>398</v>
      </c>
      <c r="C96" t="s">
        <v>62</v>
      </c>
      <c r="D96" t="s">
        <v>399</v>
      </c>
      <c r="E96" s="25">
        <v>555</v>
      </c>
      <c r="G96" t="s">
        <v>353</v>
      </c>
      <c r="H96" s="26">
        <v>0.71</v>
      </c>
      <c r="I96" t="s">
        <v>354</v>
      </c>
      <c r="J96" s="27">
        <f>ROUND(E96* H96,5)</f>
        <v>394.05</v>
      </c>
      <c r="K96" s="28"/>
    </row>
    <row r="97" spans="1:27" x14ac:dyDescent="0.25">
      <c r="B97" t="s">
        <v>400</v>
      </c>
      <c r="C97" t="s">
        <v>364</v>
      </c>
      <c r="D97" t="s">
        <v>401</v>
      </c>
      <c r="E97" s="25">
        <v>0.66500000000000004</v>
      </c>
      <c r="G97" t="s">
        <v>353</v>
      </c>
      <c r="H97" s="26">
        <v>133.05000000000001</v>
      </c>
      <c r="I97" t="s">
        <v>354</v>
      </c>
      <c r="J97" s="27">
        <f>ROUND(E97* H97,5)</f>
        <v>88.478250000000003</v>
      </c>
      <c r="K97" s="28"/>
    </row>
    <row r="98" spans="1:27" x14ac:dyDescent="0.25">
      <c r="B98" t="s">
        <v>361</v>
      </c>
      <c r="C98" t="s">
        <v>20</v>
      </c>
      <c r="D98" t="s">
        <v>362</v>
      </c>
      <c r="E98" s="25">
        <v>0.2</v>
      </c>
      <c r="G98" t="s">
        <v>353</v>
      </c>
      <c r="H98" s="26">
        <v>2.04</v>
      </c>
      <c r="I98" t="s">
        <v>354</v>
      </c>
      <c r="J98" s="27">
        <f>ROUND(E98* H98,5)</f>
        <v>0.40799999999999997</v>
      </c>
      <c r="K98" s="28"/>
    </row>
    <row r="99" spans="1:27" x14ac:dyDescent="0.25">
      <c r="D99" s="29" t="s">
        <v>368</v>
      </c>
      <c r="E99" s="28"/>
      <c r="H99" s="28"/>
      <c r="K99" s="26">
        <f>SUM(J96:J98)</f>
        <v>482.93625000000003</v>
      </c>
    </row>
    <row r="100" spans="1:27" x14ac:dyDescent="0.25">
      <c r="D100" s="29" t="s">
        <v>369</v>
      </c>
      <c r="E100" s="28"/>
      <c r="H100" s="28"/>
      <c r="K100" s="30">
        <f>SUM(J92:J99)</f>
        <v>538.65625</v>
      </c>
    </row>
    <row r="101" spans="1:27" x14ac:dyDescent="0.25">
      <c r="D101" s="29" t="s">
        <v>370</v>
      </c>
      <c r="E101" s="28"/>
      <c r="H101" s="28">
        <v>1</v>
      </c>
      <c r="I101" t="s">
        <v>371</v>
      </c>
      <c r="K101" s="28">
        <f>ROUND(H101/100*K94,5)</f>
        <v>0.55720000000000003</v>
      </c>
    </row>
    <row r="102" spans="1:27" x14ac:dyDescent="0.25">
      <c r="D102" s="29" t="s">
        <v>372</v>
      </c>
      <c r="E102" s="28"/>
      <c r="H102" s="28"/>
      <c r="K102" s="30">
        <f>SUM(K100:K101)</f>
        <v>539.21344999999997</v>
      </c>
    </row>
    <row r="104" spans="1:27" x14ac:dyDescent="0.25">
      <c r="A104" s="18" t="s">
        <v>402</v>
      </c>
      <c r="B104" s="18"/>
    </row>
    <row r="105" spans="1:27" ht="45" customHeight="1" x14ac:dyDescent="0.25">
      <c r="A105" s="20" t="s">
        <v>403</v>
      </c>
      <c r="B105" s="20" t="s">
        <v>203</v>
      </c>
      <c r="C105" s="21" t="s">
        <v>204</v>
      </c>
      <c r="D105" s="14" t="s">
        <v>205</v>
      </c>
      <c r="E105" s="13"/>
      <c r="F105" s="13"/>
      <c r="G105" s="21"/>
      <c r="H105" s="23" t="s">
        <v>346</v>
      </c>
      <c r="I105" s="12">
        <v>1</v>
      </c>
      <c r="J105" s="11"/>
      <c r="K105" s="24">
        <v>111.43</v>
      </c>
      <c r="L105" s="22" t="s">
        <v>404</v>
      </c>
      <c r="M105" s="21"/>
      <c r="N105" s="21"/>
      <c r="O105" s="21"/>
      <c r="P105" s="21"/>
      <c r="Q105" s="21"/>
      <c r="R105" s="21"/>
      <c r="S105" s="21"/>
      <c r="T105" s="21"/>
      <c r="U105" s="21"/>
      <c r="V105" s="21"/>
      <c r="W105" s="21"/>
      <c r="X105" s="21"/>
      <c r="Y105" s="21"/>
      <c r="Z105" s="21"/>
      <c r="AA105" s="21"/>
    </row>
    <row r="106" spans="1:27" ht="45" customHeight="1" x14ac:dyDescent="0.25">
      <c r="A106" s="20" t="s">
        <v>405</v>
      </c>
      <c r="B106" s="20" t="s">
        <v>206</v>
      </c>
      <c r="C106" s="21" t="s">
        <v>207</v>
      </c>
      <c r="D106" s="14" t="s">
        <v>208</v>
      </c>
      <c r="E106" s="13"/>
      <c r="F106" s="13"/>
      <c r="G106" s="21"/>
      <c r="H106" s="23" t="s">
        <v>346</v>
      </c>
      <c r="I106" s="12">
        <v>1</v>
      </c>
      <c r="J106" s="11"/>
      <c r="K106" s="24">
        <v>8.0399999999999991</v>
      </c>
      <c r="L106" s="22" t="s">
        <v>406</v>
      </c>
      <c r="M106" s="21"/>
      <c r="N106" s="21"/>
      <c r="O106" s="21"/>
      <c r="P106" s="21"/>
      <c r="Q106" s="21"/>
      <c r="R106" s="21"/>
      <c r="S106" s="21"/>
      <c r="T106" s="21"/>
      <c r="U106" s="21"/>
      <c r="V106" s="21"/>
      <c r="W106" s="21"/>
      <c r="X106" s="21"/>
      <c r="Y106" s="21"/>
      <c r="Z106" s="21"/>
      <c r="AA106" s="21"/>
    </row>
    <row r="107" spans="1:27" ht="45" customHeight="1" x14ac:dyDescent="0.25">
      <c r="A107" s="20" t="s">
        <v>407</v>
      </c>
      <c r="B107" s="20" t="s">
        <v>170</v>
      </c>
      <c r="C107" s="21" t="s">
        <v>28</v>
      </c>
      <c r="D107" s="14" t="s">
        <v>171</v>
      </c>
      <c r="E107" s="13"/>
      <c r="F107" s="13"/>
      <c r="G107" s="21"/>
      <c r="H107" s="23" t="s">
        <v>346</v>
      </c>
      <c r="I107" s="12">
        <v>1</v>
      </c>
      <c r="J107" s="11"/>
      <c r="K107" s="24">
        <f>ROUND(K126,2)</f>
        <v>8722.36</v>
      </c>
      <c r="L107" s="22" t="s">
        <v>408</v>
      </c>
      <c r="M107" s="21"/>
      <c r="N107" s="21"/>
      <c r="O107" s="21"/>
      <c r="P107" s="21"/>
      <c r="Q107" s="21"/>
      <c r="R107" s="21"/>
      <c r="S107" s="21"/>
      <c r="T107" s="21"/>
      <c r="U107" s="21"/>
      <c r="V107" s="21"/>
      <c r="W107" s="21"/>
      <c r="X107" s="21"/>
      <c r="Y107" s="21"/>
      <c r="Z107" s="21"/>
      <c r="AA107" s="21"/>
    </row>
    <row r="108" spans="1:27" x14ac:dyDescent="0.25">
      <c r="B108" s="17" t="s">
        <v>348</v>
      </c>
    </row>
    <row r="109" spans="1:27" x14ac:dyDescent="0.25">
      <c r="B109" t="s">
        <v>409</v>
      </c>
      <c r="C109" t="s">
        <v>350</v>
      </c>
      <c r="D109" t="s">
        <v>410</v>
      </c>
      <c r="E109" s="25">
        <v>70</v>
      </c>
      <c r="F109" t="s">
        <v>352</v>
      </c>
      <c r="G109" t="s">
        <v>353</v>
      </c>
      <c r="H109" s="26">
        <v>27.86</v>
      </c>
      <c r="I109" t="s">
        <v>354</v>
      </c>
      <c r="J109" s="27">
        <f>ROUND(E109/I107* H109,5)</f>
        <v>1950.2</v>
      </c>
      <c r="K109" s="28"/>
    </row>
    <row r="110" spans="1:27" x14ac:dyDescent="0.25">
      <c r="B110" t="s">
        <v>349</v>
      </c>
      <c r="C110" t="s">
        <v>350</v>
      </c>
      <c r="D110" t="s">
        <v>351</v>
      </c>
      <c r="E110" s="25">
        <v>70</v>
      </c>
      <c r="F110" t="s">
        <v>352</v>
      </c>
      <c r="G110" t="s">
        <v>353</v>
      </c>
      <c r="H110" s="26">
        <v>24.04</v>
      </c>
      <c r="I110" t="s">
        <v>354</v>
      </c>
      <c r="J110" s="27">
        <f>ROUND(E110/I107* H110,5)</f>
        <v>1682.8</v>
      </c>
      <c r="K110" s="28"/>
    </row>
    <row r="111" spans="1:27" x14ac:dyDescent="0.25">
      <c r="D111" s="29" t="s">
        <v>355</v>
      </c>
      <c r="E111" s="28"/>
      <c r="H111" s="28"/>
      <c r="K111" s="26">
        <f>SUM(J109:J110)</f>
        <v>3633</v>
      </c>
    </row>
    <row r="112" spans="1:27" x14ac:dyDescent="0.25">
      <c r="B112" s="17" t="s">
        <v>356</v>
      </c>
      <c r="E112" s="28"/>
      <c r="H112" s="28"/>
      <c r="K112" s="28"/>
    </row>
    <row r="113" spans="1:27" x14ac:dyDescent="0.25">
      <c r="B113" t="s">
        <v>411</v>
      </c>
      <c r="C113" t="s">
        <v>350</v>
      </c>
      <c r="D113" t="s">
        <v>412</v>
      </c>
      <c r="E113" s="25">
        <v>35</v>
      </c>
      <c r="F113" t="s">
        <v>352</v>
      </c>
      <c r="G113" t="s">
        <v>353</v>
      </c>
      <c r="H113" s="26">
        <v>31.48</v>
      </c>
      <c r="I113" t="s">
        <v>354</v>
      </c>
      <c r="J113" s="27">
        <f>ROUND(E113/I107* H113,5)</f>
        <v>1101.8</v>
      </c>
      <c r="K113" s="28"/>
    </row>
    <row r="114" spans="1:27" x14ac:dyDescent="0.25">
      <c r="B114" t="s">
        <v>413</v>
      </c>
      <c r="C114" t="s">
        <v>350</v>
      </c>
      <c r="D114" t="s">
        <v>414</v>
      </c>
      <c r="E114" s="25">
        <v>16</v>
      </c>
      <c r="F114" t="s">
        <v>352</v>
      </c>
      <c r="G114" t="s">
        <v>353</v>
      </c>
      <c r="H114" s="26">
        <v>3.51</v>
      </c>
      <c r="I114" t="s">
        <v>354</v>
      </c>
      <c r="J114" s="27">
        <f>ROUND(E114/I107* H114,5)</f>
        <v>56.16</v>
      </c>
      <c r="K114" s="28"/>
    </row>
    <row r="115" spans="1:27" x14ac:dyDescent="0.25">
      <c r="B115" t="s">
        <v>415</v>
      </c>
      <c r="C115" t="s">
        <v>350</v>
      </c>
      <c r="D115" t="s">
        <v>416</v>
      </c>
      <c r="E115" s="25">
        <v>35</v>
      </c>
      <c r="F115" t="s">
        <v>352</v>
      </c>
      <c r="G115" t="s">
        <v>353</v>
      </c>
      <c r="H115" s="26">
        <v>45.45</v>
      </c>
      <c r="I115" t="s">
        <v>354</v>
      </c>
      <c r="J115" s="27">
        <f>ROUND(E115/I107* H115,5)</f>
        <v>1590.75</v>
      </c>
      <c r="K115" s="28"/>
    </row>
    <row r="116" spans="1:27" x14ac:dyDescent="0.25">
      <c r="B116" t="s">
        <v>417</v>
      </c>
      <c r="C116" t="s">
        <v>418</v>
      </c>
      <c r="D116" t="s">
        <v>419</v>
      </c>
      <c r="E116" s="25">
        <v>35</v>
      </c>
      <c r="F116" t="s">
        <v>352</v>
      </c>
      <c r="G116" t="s">
        <v>353</v>
      </c>
      <c r="H116" s="26">
        <v>42.79</v>
      </c>
      <c r="I116" t="s">
        <v>354</v>
      </c>
      <c r="J116" s="27">
        <f>ROUND(E116/I107* H116,5)</f>
        <v>1497.65</v>
      </c>
      <c r="K116" s="28"/>
    </row>
    <row r="117" spans="1:27" x14ac:dyDescent="0.25">
      <c r="B117" t="s">
        <v>420</v>
      </c>
      <c r="C117" t="s">
        <v>350</v>
      </c>
      <c r="D117" t="s">
        <v>421</v>
      </c>
      <c r="E117" s="25">
        <v>16</v>
      </c>
      <c r="F117" t="s">
        <v>352</v>
      </c>
      <c r="G117" t="s">
        <v>353</v>
      </c>
      <c r="H117" s="26">
        <v>4.26</v>
      </c>
      <c r="I117" t="s">
        <v>354</v>
      </c>
      <c r="J117" s="27">
        <f>ROUND(E117/I107* H117,5)</f>
        <v>68.16</v>
      </c>
      <c r="K117" s="28"/>
    </row>
    <row r="118" spans="1:27" x14ac:dyDescent="0.25">
      <c r="D118" s="29" t="s">
        <v>359</v>
      </c>
      <c r="E118" s="28"/>
      <c r="H118" s="28"/>
      <c r="K118" s="26">
        <f>SUM(J113:J117)</f>
        <v>4314.5200000000004</v>
      </c>
    </row>
    <row r="119" spans="1:27" x14ac:dyDescent="0.25">
      <c r="B119" s="17" t="s">
        <v>360</v>
      </c>
      <c r="E119" s="28"/>
      <c r="H119" s="28"/>
      <c r="K119" s="28"/>
    </row>
    <row r="120" spans="1:27" x14ac:dyDescent="0.25">
      <c r="B120" t="s">
        <v>422</v>
      </c>
      <c r="C120" t="s">
        <v>20</v>
      </c>
      <c r="D120" t="s">
        <v>423</v>
      </c>
      <c r="E120" s="25">
        <v>1.2</v>
      </c>
      <c r="G120" t="s">
        <v>353</v>
      </c>
      <c r="H120" s="26">
        <v>417.04</v>
      </c>
      <c r="I120" t="s">
        <v>354</v>
      </c>
      <c r="J120" s="27">
        <f>ROUND(E120* H120,5)</f>
        <v>500.44799999999998</v>
      </c>
      <c r="K120" s="28"/>
    </row>
    <row r="121" spans="1:27" x14ac:dyDescent="0.25">
      <c r="B121" t="s">
        <v>424</v>
      </c>
      <c r="C121" t="s">
        <v>25</v>
      </c>
      <c r="D121" t="s">
        <v>425</v>
      </c>
      <c r="E121" s="25">
        <v>40</v>
      </c>
      <c r="G121" t="s">
        <v>353</v>
      </c>
      <c r="H121" s="26">
        <v>0.42</v>
      </c>
      <c r="I121" t="s">
        <v>354</v>
      </c>
      <c r="J121" s="27">
        <f>ROUND(E121* H121,5)</f>
        <v>16.8</v>
      </c>
      <c r="K121" s="28"/>
    </row>
    <row r="122" spans="1:27" x14ac:dyDescent="0.25">
      <c r="B122" t="s">
        <v>426</v>
      </c>
      <c r="C122" t="s">
        <v>62</v>
      </c>
      <c r="D122" t="s">
        <v>427</v>
      </c>
      <c r="E122" s="25">
        <v>2</v>
      </c>
      <c r="G122" t="s">
        <v>353</v>
      </c>
      <c r="H122" s="26">
        <v>1.77</v>
      </c>
      <c r="I122" t="s">
        <v>354</v>
      </c>
      <c r="J122" s="27">
        <f>ROUND(E122* H122,5)</f>
        <v>3.54</v>
      </c>
      <c r="K122" s="28"/>
    </row>
    <row r="123" spans="1:27" x14ac:dyDescent="0.25">
      <c r="D123" s="29" t="s">
        <v>368</v>
      </c>
      <c r="E123" s="28"/>
      <c r="H123" s="28"/>
      <c r="K123" s="26">
        <f>SUM(J120:J122)</f>
        <v>520.7879999999999</v>
      </c>
    </row>
    <row r="124" spans="1:27" x14ac:dyDescent="0.25">
      <c r="D124" s="29" t="s">
        <v>369</v>
      </c>
      <c r="E124" s="28"/>
      <c r="H124" s="28"/>
      <c r="K124" s="30">
        <f>SUM(J108:J123)</f>
        <v>8468.3080000000009</v>
      </c>
    </row>
    <row r="125" spans="1:27" x14ac:dyDescent="0.25">
      <c r="D125" s="29" t="s">
        <v>428</v>
      </c>
      <c r="E125" s="28"/>
      <c r="H125" s="28">
        <v>3</v>
      </c>
      <c r="I125" t="s">
        <v>371</v>
      </c>
      <c r="K125" s="26">
        <f>ROUND(H125/100*K124,5)</f>
        <v>254.04924</v>
      </c>
    </row>
    <row r="126" spans="1:27" x14ac:dyDescent="0.25">
      <c r="D126" s="29" t="s">
        <v>372</v>
      </c>
      <c r="E126" s="28"/>
      <c r="H126" s="28"/>
      <c r="K126" s="30">
        <f>SUM(K124:K125)</f>
        <v>8722.3572400000012</v>
      </c>
    </row>
    <row r="128" spans="1:27" ht="45" customHeight="1" x14ac:dyDescent="0.25">
      <c r="A128" s="20" t="s">
        <v>429</v>
      </c>
      <c r="B128" s="20" t="s">
        <v>249</v>
      </c>
      <c r="C128" s="21" t="s">
        <v>28</v>
      </c>
      <c r="D128" s="14" t="s">
        <v>250</v>
      </c>
      <c r="E128" s="13"/>
      <c r="F128" s="13"/>
      <c r="G128" s="21"/>
      <c r="H128" s="23" t="s">
        <v>346</v>
      </c>
      <c r="I128" s="12">
        <v>1</v>
      </c>
      <c r="J128" s="11"/>
      <c r="K128" s="24">
        <f>ROUND(K140,2)</f>
        <v>6824.78</v>
      </c>
      <c r="L128" s="22" t="s">
        <v>408</v>
      </c>
      <c r="M128" s="21"/>
      <c r="N128" s="21"/>
      <c r="O128" s="21"/>
      <c r="P128" s="21"/>
      <c r="Q128" s="21"/>
      <c r="R128" s="21"/>
      <c r="S128" s="21"/>
      <c r="T128" s="21"/>
      <c r="U128" s="21"/>
      <c r="V128" s="21"/>
      <c r="W128" s="21"/>
      <c r="X128" s="21"/>
      <c r="Y128" s="21"/>
      <c r="Z128" s="21"/>
      <c r="AA128" s="21"/>
    </row>
    <row r="129" spans="1:27" x14ac:dyDescent="0.25">
      <c r="B129" s="17" t="s">
        <v>348</v>
      </c>
    </row>
    <row r="130" spans="1:27" x14ac:dyDescent="0.25">
      <c r="B130" t="s">
        <v>409</v>
      </c>
      <c r="C130" t="s">
        <v>350</v>
      </c>
      <c r="D130" t="s">
        <v>410</v>
      </c>
      <c r="E130" s="25">
        <v>70</v>
      </c>
      <c r="F130" t="s">
        <v>352</v>
      </c>
      <c r="G130" t="s">
        <v>353</v>
      </c>
      <c r="H130" s="26">
        <v>27.86</v>
      </c>
      <c r="I130" t="s">
        <v>354</v>
      </c>
      <c r="J130" s="27">
        <f>ROUND(E130/I128* H130,5)</f>
        <v>1950.2</v>
      </c>
      <c r="K130" s="28"/>
    </row>
    <row r="131" spans="1:27" x14ac:dyDescent="0.25">
      <c r="B131" t="s">
        <v>349</v>
      </c>
      <c r="C131" t="s">
        <v>350</v>
      </c>
      <c r="D131" t="s">
        <v>351</v>
      </c>
      <c r="E131" s="25">
        <v>70</v>
      </c>
      <c r="F131" t="s">
        <v>352</v>
      </c>
      <c r="G131" t="s">
        <v>353</v>
      </c>
      <c r="H131" s="26">
        <v>24.04</v>
      </c>
      <c r="I131" t="s">
        <v>354</v>
      </c>
      <c r="J131" s="27">
        <f>ROUND(E131/I128* H131,5)</f>
        <v>1682.8</v>
      </c>
      <c r="K131" s="28"/>
    </row>
    <row r="132" spans="1:27" x14ac:dyDescent="0.25">
      <c r="D132" s="29" t="s">
        <v>355</v>
      </c>
      <c r="E132" s="28"/>
      <c r="H132" s="28"/>
      <c r="K132" s="26">
        <f>SUM(J130:J131)</f>
        <v>3633</v>
      </c>
    </row>
    <row r="133" spans="1:27" x14ac:dyDescent="0.25">
      <c r="B133" s="17" t="s">
        <v>356</v>
      </c>
      <c r="E133" s="28"/>
      <c r="H133" s="28"/>
      <c r="K133" s="28"/>
    </row>
    <row r="134" spans="1:27" x14ac:dyDescent="0.25">
      <c r="B134" t="s">
        <v>415</v>
      </c>
      <c r="C134" t="s">
        <v>350</v>
      </c>
      <c r="D134" t="s">
        <v>416</v>
      </c>
      <c r="E134" s="25">
        <v>25</v>
      </c>
      <c r="F134" t="s">
        <v>352</v>
      </c>
      <c r="G134" t="s">
        <v>353</v>
      </c>
      <c r="H134" s="26">
        <v>45.45</v>
      </c>
      <c r="I134" t="s">
        <v>354</v>
      </c>
      <c r="J134" s="27">
        <f>ROUND(E134/I128* H134,5)</f>
        <v>1136.25</v>
      </c>
      <c r="K134" s="28"/>
    </row>
    <row r="135" spans="1:27" x14ac:dyDescent="0.25">
      <c r="B135" t="s">
        <v>411</v>
      </c>
      <c r="C135" t="s">
        <v>350</v>
      </c>
      <c r="D135" t="s">
        <v>412</v>
      </c>
      <c r="E135" s="25">
        <v>25</v>
      </c>
      <c r="F135" t="s">
        <v>352</v>
      </c>
      <c r="G135" t="s">
        <v>353</v>
      </c>
      <c r="H135" s="26">
        <v>31.48</v>
      </c>
      <c r="I135" t="s">
        <v>354</v>
      </c>
      <c r="J135" s="27">
        <f>ROUND(E135/I128* H135,5)</f>
        <v>787</v>
      </c>
      <c r="K135" s="28"/>
    </row>
    <row r="136" spans="1:27" x14ac:dyDescent="0.25">
      <c r="B136" t="s">
        <v>417</v>
      </c>
      <c r="C136" t="s">
        <v>418</v>
      </c>
      <c r="D136" t="s">
        <v>419</v>
      </c>
      <c r="E136" s="25">
        <v>25</v>
      </c>
      <c r="F136" t="s">
        <v>352</v>
      </c>
      <c r="G136" t="s">
        <v>353</v>
      </c>
      <c r="H136" s="26">
        <v>42.79</v>
      </c>
      <c r="I136" t="s">
        <v>354</v>
      </c>
      <c r="J136" s="27">
        <f>ROUND(E136/I128* H136,5)</f>
        <v>1069.75</v>
      </c>
      <c r="K136" s="28"/>
    </row>
    <row r="137" spans="1:27" x14ac:dyDescent="0.25">
      <c r="D137" s="29" t="s">
        <v>359</v>
      </c>
      <c r="E137" s="28"/>
      <c r="H137" s="28"/>
      <c r="K137" s="26">
        <f>SUM(J134:J136)</f>
        <v>2993</v>
      </c>
    </row>
    <row r="138" spans="1:27" x14ac:dyDescent="0.25">
      <c r="D138" s="29" t="s">
        <v>369</v>
      </c>
      <c r="E138" s="28"/>
      <c r="H138" s="28"/>
      <c r="K138" s="30">
        <f>SUM(J129:J137)</f>
        <v>6626</v>
      </c>
    </row>
    <row r="139" spans="1:27" x14ac:dyDescent="0.25">
      <c r="D139" s="29" t="s">
        <v>428</v>
      </c>
      <c r="E139" s="28"/>
      <c r="H139" s="28">
        <v>3</v>
      </c>
      <c r="I139" t="s">
        <v>371</v>
      </c>
      <c r="K139" s="26">
        <f>ROUND(H139/100*K138,5)</f>
        <v>198.78</v>
      </c>
    </row>
    <row r="140" spans="1:27" x14ac:dyDescent="0.25">
      <c r="D140" s="29" t="s">
        <v>372</v>
      </c>
      <c r="E140" s="28"/>
      <c r="H140" s="28"/>
      <c r="K140" s="30">
        <f>SUM(K138:K139)</f>
        <v>6824.78</v>
      </c>
    </row>
    <row r="142" spans="1:27" ht="45" customHeight="1" x14ac:dyDescent="0.25">
      <c r="A142" s="20"/>
      <c r="B142" s="20" t="s">
        <v>430</v>
      </c>
      <c r="C142" s="21" t="s">
        <v>20</v>
      </c>
      <c r="D142" s="14" t="s">
        <v>431</v>
      </c>
      <c r="E142" s="13"/>
      <c r="F142" s="13"/>
      <c r="G142" s="21"/>
      <c r="H142" s="23" t="s">
        <v>346</v>
      </c>
      <c r="I142" s="12">
        <v>1</v>
      </c>
      <c r="J142" s="11"/>
      <c r="K142" s="24">
        <f>ROUND(K159,2)</f>
        <v>94.53</v>
      </c>
      <c r="L142" s="22" t="s">
        <v>432</v>
      </c>
      <c r="M142" s="21"/>
      <c r="N142" s="21"/>
      <c r="O142" s="21"/>
      <c r="P142" s="21"/>
      <c r="Q142" s="21"/>
      <c r="R142" s="21"/>
      <c r="S142" s="21"/>
      <c r="T142" s="21"/>
      <c r="U142" s="21"/>
      <c r="V142" s="21"/>
      <c r="W142" s="21"/>
      <c r="X142" s="21"/>
      <c r="Y142" s="21"/>
      <c r="Z142" s="21"/>
      <c r="AA142" s="21"/>
    </row>
    <row r="143" spans="1:27" x14ac:dyDescent="0.25">
      <c r="B143" s="17" t="s">
        <v>348</v>
      </c>
    </row>
    <row r="144" spans="1:27" x14ac:dyDescent="0.25">
      <c r="B144" t="s">
        <v>349</v>
      </c>
      <c r="C144" t="s">
        <v>350</v>
      </c>
      <c r="D144" t="s">
        <v>351</v>
      </c>
      <c r="E144" s="25">
        <v>0.9</v>
      </c>
      <c r="F144" t="s">
        <v>352</v>
      </c>
      <c r="G144" t="s">
        <v>353</v>
      </c>
      <c r="H144" s="26">
        <v>24.04</v>
      </c>
      <c r="I144" t="s">
        <v>354</v>
      </c>
      <c r="J144" s="27">
        <f>ROUND(E144/I142* H144,5)</f>
        <v>21.635999999999999</v>
      </c>
      <c r="K144" s="28"/>
    </row>
    <row r="145" spans="2:11" x14ac:dyDescent="0.25">
      <c r="D145" s="29" t="s">
        <v>355</v>
      </c>
      <c r="E145" s="28"/>
      <c r="H145" s="28"/>
      <c r="K145" s="26">
        <f>SUM(J144:J144)</f>
        <v>21.635999999999999</v>
      </c>
    </row>
    <row r="146" spans="2:11" x14ac:dyDescent="0.25">
      <c r="B146" s="17" t="s">
        <v>356</v>
      </c>
      <c r="E146" s="28"/>
      <c r="H146" s="28"/>
      <c r="K146" s="28"/>
    </row>
    <row r="147" spans="2:11" x14ac:dyDescent="0.25">
      <c r="B147" t="s">
        <v>433</v>
      </c>
      <c r="C147" t="s">
        <v>350</v>
      </c>
      <c r="D147" t="s">
        <v>434</v>
      </c>
      <c r="E147" s="25">
        <v>0.45</v>
      </c>
      <c r="F147" t="s">
        <v>352</v>
      </c>
      <c r="G147" t="s">
        <v>353</v>
      </c>
      <c r="H147" s="26">
        <v>3.3</v>
      </c>
      <c r="I147" t="s">
        <v>354</v>
      </c>
      <c r="J147" s="27">
        <f>ROUND(E147/I142* H147,5)</f>
        <v>1.4850000000000001</v>
      </c>
      <c r="K147" s="28"/>
    </row>
    <row r="148" spans="2:11" x14ac:dyDescent="0.25">
      <c r="D148" s="29" t="s">
        <v>359</v>
      </c>
      <c r="E148" s="28"/>
      <c r="H148" s="28"/>
      <c r="K148" s="26">
        <f>SUM(J147:J147)</f>
        <v>1.4850000000000001</v>
      </c>
    </row>
    <row r="149" spans="2:11" x14ac:dyDescent="0.25">
      <c r="B149" s="17" t="s">
        <v>360</v>
      </c>
      <c r="E149" s="28"/>
      <c r="H149" s="28"/>
      <c r="K149" s="28"/>
    </row>
    <row r="150" spans="2:11" x14ac:dyDescent="0.25">
      <c r="B150" t="s">
        <v>363</v>
      </c>
      <c r="C150" t="s">
        <v>364</v>
      </c>
      <c r="D150" t="s">
        <v>365</v>
      </c>
      <c r="E150" s="25">
        <v>0.15</v>
      </c>
      <c r="G150" t="s">
        <v>353</v>
      </c>
      <c r="H150" s="26">
        <v>138.19999999999999</v>
      </c>
      <c r="I150" t="s">
        <v>354</v>
      </c>
      <c r="J150" s="27">
        <f>ROUND(E150* H150,5)</f>
        <v>20.73</v>
      </c>
      <c r="K150" s="28"/>
    </row>
    <row r="151" spans="2:11" x14ac:dyDescent="0.25">
      <c r="B151" t="s">
        <v>435</v>
      </c>
      <c r="C151" t="s">
        <v>364</v>
      </c>
      <c r="D151" t="s">
        <v>436</v>
      </c>
      <c r="E151" s="25">
        <v>1.55</v>
      </c>
      <c r="G151" t="s">
        <v>353</v>
      </c>
      <c r="H151" s="26">
        <v>21.58</v>
      </c>
      <c r="I151" t="s">
        <v>354</v>
      </c>
      <c r="J151" s="27">
        <f>ROUND(E151* H151,5)</f>
        <v>33.448999999999998</v>
      </c>
      <c r="K151" s="28"/>
    </row>
    <row r="152" spans="2:11" x14ac:dyDescent="0.25">
      <c r="B152" t="s">
        <v>437</v>
      </c>
      <c r="C152" t="s">
        <v>364</v>
      </c>
      <c r="D152" t="s">
        <v>438</v>
      </c>
      <c r="E152" s="25">
        <v>0.65</v>
      </c>
      <c r="G152" t="s">
        <v>353</v>
      </c>
      <c r="H152" s="26">
        <v>21.37</v>
      </c>
      <c r="I152" t="s">
        <v>354</v>
      </c>
      <c r="J152" s="27">
        <f>ROUND(E152* H152,5)</f>
        <v>13.890499999999999</v>
      </c>
      <c r="K152" s="28"/>
    </row>
    <row r="153" spans="2:11" x14ac:dyDescent="0.25">
      <c r="B153" t="s">
        <v>361</v>
      </c>
      <c r="C153" t="s">
        <v>20</v>
      </c>
      <c r="D153" t="s">
        <v>362</v>
      </c>
      <c r="E153" s="25">
        <v>0.18</v>
      </c>
      <c r="G153" t="s">
        <v>353</v>
      </c>
      <c r="H153" s="26">
        <v>2.04</v>
      </c>
      <c r="I153" t="s">
        <v>354</v>
      </c>
      <c r="J153" s="27">
        <f>ROUND(E153* H153,5)</f>
        <v>0.36720000000000003</v>
      </c>
      <c r="K153" s="28"/>
    </row>
    <row r="154" spans="2:11" x14ac:dyDescent="0.25">
      <c r="D154" s="29" t="s">
        <v>368</v>
      </c>
      <c r="E154" s="28"/>
      <c r="H154" s="28"/>
      <c r="K154" s="26">
        <f>SUM(J150:J153)</f>
        <v>68.436700000000002</v>
      </c>
    </row>
    <row r="155" spans="2:11" x14ac:dyDescent="0.25">
      <c r="E155" s="28"/>
      <c r="H155" s="28"/>
      <c r="K155" s="28"/>
    </row>
    <row r="156" spans="2:11" x14ac:dyDescent="0.25">
      <c r="D156" s="29" t="s">
        <v>370</v>
      </c>
      <c r="E156" s="28"/>
      <c r="H156" s="28">
        <v>1</v>
      </c>
      <c r="I156" t="s">
        <v>371</v>
      </c>
      <c r="J156">
        <f>ROUND(H156/100*K145,5)</f>
        <v>0.21636</v>
      </c>
      <c r="K156" s="28"/>
    </row>
    <row r="157" spans="2:11" x14ac:dyDescent="0.25">
      <c r="D157" s="29" t="s">
        <v>369</v>
      </c>
      <c r="E157" s="28"/>
      <c r="H157" s="28"/>
      <c r="K157" s="30">
        <f>SUM(J143:J156)</f>
        <v>91.774059999999992</v>
      </c>
    </row>
    <row r="158" spans="2:11" x14ac:dyDescent="0.25">
      <c r="D158" s="29" t="s">
        <v>428</v>
      </c>
      <c r="E158" s="28"/>
      <c r="H158" s="28">
        <v>3</v>
      </c>
      <c r="I158" t="s">
        <v>371</v>
      </c>
      <c r="K158" s="26">
        <f>ROUND(H158/100*K157,5)</f>
        <v>2.7532199999999998</v>
      </c>
    </row>
    <row r="159" spans="2:11" x14ac:dyDescent="0.25">
      <c r="D159" s="29" t="s">
        <v>372</v>
      </c>
      <c r="E159" s="28"/>
      <c r="H159" s="28"/>
      <c r="K159" s="30">
        <f>SUM(K157:K158)</f>
        <v>94.52727999999999</v>
      </c>
    </row>
    <row r="161" spans="1:27" ht="45" customHeight="1" x14ac:dyDescent="0.25">
      <c r="A161" s="20"/>
      <c r="B161" s="20" t="s">
        <v>439</v>
      </c>
      <c r="C161" s="21" t="s">
        <v>20</v>
      </c>
      <c r="D161" s="14" t="s">
        <v>440</v>
      </c>
      <c r="E161" s="13"/>
      <c r="F161" s="13"/>
      <c r="G161" s="21"/>
      <c r="H161" s="23" t="s">
        <v>346</v>
      </c>
      <c r="I161" s="12">
        <v>1</v>
      </c>
      <c r="J161" s="11"/>
      <c r="K161" s="24">
        <f>ROUND(K177,2)</f>
        <v>97.5</v>
      </c>
      <c r="L161" s="22" t="s">
        <v>441</v>
      </c>
      <c r="M161" s="21"/>
      <c r="N161" s="21"/>
      <c r="O161" s="21"/>
      <c r="P161" s="21"/>
      <c r="Q161" s="21"/>
      <c r="R161" s="21"/>
      <c r="S161" s="21"/>
      <c r="T161" s="21"/>
      <c r="U161" s="21"/>
      <c r="V161" s="21"/>
      <c r="W161" s="21"/>
      <c r="X161" s="21"/>
      <c r="Y161" s="21"/>
      <c r="Z161" s="21"/>
      <c r="AA161" s="21"/>
    </row>
    <row r="162" spans="1:27" x14ac:dyDescent="0.25">
      <c r="B162" s="17" t="s">
        <v>348</v>
      </c>
    </row>
    <row r="163" spans="1:27" x14ac:dyDescent="0.25">
      <c r="B163" t="s">
        <v>349</v>
      </c>
      <c r="C163" t="s">
        <v>350</v>
      </c>
      <c r="D163" t="s">
        <v>351</v>
      </c>
      <c r="E163" s="25">
        <v>1</v>
      </c>
      <c r="F163" t="s">
        <v>352</v>
      </c>
      <c r="G163" t="s">
        <v>353</v>
      </c>
      <c r="H163" s="26">
        <v>24.04</v>
      </c>
      <c r="I163" t="s">
        <v>354</v>
      </c>
      <c r="J163" s="27">
        <f>ROUND(E163/I161* H163,5)</f>
        <v>24.04</v>
      </c>
      <c r="K163" s="28"/>
    </row>
    <row r="164" spans="1:27" x14ac:dyDescent="0.25">
      <c r="D164" s="29" t="s">
        <v>355</v>
      </c>
      <c r="E164" s="28"/>
      <c r="H164" s="28"/>
      <c r="K164" s="26">
        <f>SUM(J163:J163)</f>
        <v>24.04</v>
      </c>
    </row>
    <row r="165" spans="1:27" x14ac:dyDescent="0.25">
      <c r="B165" s="17" t="s">
        <v>356</v>
      </c>
      <c r="E165" s="28"/>
      <c r="H165" s="28"/>
      <c r="K165" s="28"/>
    </row>
    <row r="166" spans="1:27" x14ac:dyDescent="0.25">
      <c r="B166" t="s">
        <v>357</v>
      </c>
      <c r="C166" t="s">
        <v>350</v>
      </c>
      <c r="D166" t="s">
        <v>358</v>
      </c>
      <c r="E166" s="25">
        <v>0.7</v>
      </c>
      <c r="F166" t="s">
        <v>352</v>
      </c>
      <c r="G166" t="s">
        <v>353</v>
      </c>
      <c r="H166" s="26">
        <v>2.0499999999999998</v>
      </c>
      <c r="I166" t="s">
        <v>354</v>
      </c>
      <c r="J166" s="27">
        <f>ROUND(E166/I161* H166,5)</f>
        <v>1.4350000000000001</v>
      </c>
      <c r="K166" s="28"/>
    </row>
    <row r="167" spans="1:27" x14ac:dyDescent="0.25">
      <c r="D167" s="29" t="s">
        <v>359</v>
      </c>
      <c r="E167" s="28"/>
      <c r="H167" s="28"/>
      <c r="K167" s="26">
        <f>SUM(J166:J166)</f>
        <v>1.4350000000000001</v>
      </c>
    </row>
    <row r="168" spans="1:27" x14ac:dyDescent="0.25">
      <c r="B168" s="17" t="s">
        <v>360</v>
      </c>
      <c r="E168" s="28"/>
      <c r="H168" s="28"/>
      <c r="K168" s="28"/>
    </row>
    <row r="169" spans="1:27" x14ac:dyDescent="0.25">
      <c r="B169" t="s">
        <v>363</v>
      </c>
      <c r="C169" t="s">
        <v>364</v>
      </c>
      <c r="D169" t="s">
        <v>365</v>
      </c>
      <c r="E169" s="25">
        <v>0.25</v>
      </c>
      <c r="G169" t="s">
        <v>353</v>
      </c>
      <c r="H169" s="26">
        <v>138.19999999999999</v>
      </c>
      <c r="I169" t="s">
        <v>354</v>
      </c>
      <c r="J169" s="27">
        <f>ROUND(E169* H169,5)</f>
        <v>34.549999999999997</v>
      </c>
      <c r="K169" s="28"/>
    </row>
    <row r="170" spans="1:27" x14ac:dyDescent="0.25">
      <c r="B170" t="s">
        <v>361</v>
      </c>
      <c r="C170" t="s">
        <v>20</v>
      </c>
      <c r="D170" t="s">
        <v>362</v>
      </c>
      <c r="E170" s="25">
        <v>0.2</v>
      </c>
      <c r="G170" t="s">
        <v>353</v>
      </c>
      <c r="H170" s="26">
        <v>2.04</v>
      </c>
      <c r="I170" t="s">
        <v>354</v>
      </c>
      <c r="J170" s="27">
        <f>ROUND(E170* H170,5)</f>
        <v>0.40799999999999997</v>
      </c>
      <c r="K170" s="28"/>
    </row>
    <row r="171" spans="1:27" x14ac:dyDescent="0.25">
      <c r="B171" t="s">
        <v>366</v>
      </c>
      <c r="C171" t="s">
        <v>364</v>
      </c>
      <c r="D171" t="s">
        <v>367</v>
      </c>
      <c r="E171" s="25">
        <v>1.63</v>
      </c>
      <c r="G171" t="s">
        <v>353</v>
      </c>
      <c r="H171" s="26">
        <v>20.85</v>
      </c>
      <c r="I171" t="s">
        <v>354</v>
      </c>
      <c r="J171" s="27">
        <f>ROUND(E171* H171,5)</f>
        <v>33.985500000000002</v>
      </c>
      <c r="K171" s="28"/>
    </row>
    <row r="172" spans="1:27" x14ac:dyDescent="0.25">
      <c r="D172" s="29" t="s">
        <v>368</v>
      </c>
      <c r="E172" s="28"/>
      <c r="H172" s="28"/>
      <c r="K172" s="26">
        <f>SUM(J169:J171)</f>
        <v>68.9435</v>
      </c>
    </row>
    <row r="173" spans="1:27" x14ac:dyDescent="0.25">
      <c r="E173" s="28"/>
      <c r="H173" s="28"/>
      <c r="K173" s="28"/>
    </row>
    <row r="174" spans="1:27" x14ac:dyDescent="0.25">
      <c r="D174" s="29" t="s">
        <v>370</v>
      </c>
      <c r="E174" s="28"/>
      <c r="H174" s="28">
        <v>1</v>
      </c>
      <c r="I174" t="s">
        <v>371</v>
      </c>
      <c r="J174">
        <f>ROUND(H174/100*K164,5)</f>
        <v>0.2404</v>
      </c>
      <c r="K174" s="28"/>
    </row>
    <row r="175" spans="1:27" x14ac:dyDescent="0.25">
      <c r="D175" s="29" t="s">
        <v>369</v>
      </c>
      <c r="E175" s="28"/>
      <c r="H175" s="28"/>
      <c r="K175" s="30">
        <f>SUM(J162:J174)</f>
        <v>94.658899999999988</v>
      </c>
    </row>
    <row r="176" spans="1:27" x14ac:dyDescent="0.25">
      <c r="D176" s="29" t="s">
        <v>428</v>
      </c>
      <c r="E176" s="28"/>
      <c r="H176" s="28">
        <v>3</v>
      </c>
      <c r="I176" t="s">
        <v>371</v>
      </c>
      <c r="K176" s="26">
        <f>ROUND(H176/100*K175,5)</f>
        <v>2.8397700000000001</v>
      </c>
    </row>
    <row r="177" spans="1:27" x14ac:dyDescent="0.25">
      <c r="D177" s="29" t="s">
        <v>372</v>
      </c>
      <c r="E177" s="28"/>
      <c r="H177" s="28"/>
      <c r="K177" s="30">
        <f>SUM(K175:K176)</f>
        <v>97.49866999999999</v>
      </c>
    </row>
    <row r="179" spans="1:27" ht="45" customHeight="1" x14ac:dyDescent="0.25">
      <c r="A179" s="20"/>
      <c r="B179" s="20" t="s">
        <v>442</v>
      </c>
      <c r="C179" s="21" t="s">
        <v>20</v>
      </c>
      <c r="D179" s="14" t="s">
        <v>443</v>
      </c>
      <c r="E179" s="13"/>
      <c r="F179" s="13"/>
      <c r="G179" s="21"/>
      <c r="H179" s="23" t="s">
        <v>346</v>
      </c>
      <c r="I179" s="12">
        <v>1</v>
      </c>
      <c r="J179" s="11"/>
      <c r="K179" s="24">
        <f>ROUND(K195,2)</f>
        <v>122.75</v>
      </c>
      <c r="L179" s="22" t="s">
        <v>444</v>
      </c>
      <c r="M179" s="21"/>
      <c r="N179" s="21"/>
      <c r="O179" s="21"/>
      <c r="P179" s="21"/>
      <c r="Q179" s="21"/>
      <c r="R179" s="21"/>
      <c r="S179" s="21"/>
      <c r="T179" s="21"/>
      <c r="U179" s="21"/>
      <c r="V179" s="21"/>
      <c r="W179" s="21"/>
      <c r="X179" s="21"/>
      <c r="Y179" s="21"/>
      <c r="Z179" s="21"/>
      <c r="AA179" s="21"/>
    </row>
    <row r="180" spans="1:27" x14ac:dyDescent="0.25">
      <c r="B180" s="17" t="s">
        <v>348</v>
      </c>
    </row>
    <row r="181" spans="1:27" x14ac:dyDescent="0.25">
      <c r="B181" t="s">
        <v>349</v>
      </c>
      <c r="C181" t="s">
        <v>350</v>
      </c>
      <c r="D181" t="s">
        <v>351</v>
      </c>
      <c r="E181" s="25">
        <v>1</v>
      </c>
      <c r="F181" t="s">
        <v>352</v>
      </c>
      <c r="G181" t="s">
        <v>353</v>
      </c>
      <c r="H181" s="26">
        <v>24.04</v>
      </c>
      <c r="I181" t="s">
        <v>354</v>
      </c>
      <c r="J181" s="27">
        <f>ROUND(E181/I179* H181,5)</f>
        <v>24.04</v>
      </c>
      <c r="K181" s="28"/>
    </row>
    <row r="182" spans="1:27" x14ac:dyDescent="0.25">
      <c r="D182" s="29" t="s">
        <v>355</v>
      </c>
      <c r="E182" s="28"/>
      <c r="H182" s="28"/>
      <c r="K182" s="26">
        <f>SUM(J181:J181)</f>
        <v>24.04</v>
      </c>
    </row>
    <row r="183" spans="1:27" x14ac:dyDescent="0.25">
      <c r="B183" s="17" t="s">
        <v>356</v>
      </c>
      <c r="E183" s="28"/>
      <c r="H183" s="28"/>
      <c r="K183" s="28"/>
    </row>
    <row r="184" spans="1:27" x14ac:dyDescent="0.25">
      <c r="B184" t="s">
        <v>357</v>
      </c>
      <c r="C184" t="s">
        <v>350</v>
      </c>
      <c r="D184" t="s">
        <v>358</v>
      </c>
      <c r="E184" s="25">
        <v>0.7</v>
      </c>
      <c r="F184" t="s">
        <v>352</v>
      </c>
      <c r="G184" t="s">
        <v>353</v>
      </c>
      <c r="H184" s="26">
        <v>2.0499999999999998</v>
      </c>
      <c r="I184" t="s">
        <v>354</v>
      </c>
      <c r="J184" s="27">
        <f>ROUND(E184/I179* H184,5)</f>
        <v>1.4350000000000001</v>
      </c>
      <c r="K184" s="28"/>
    </row>
    <row r="185" spans="1:27" x14ac:dyDescent="0.25">
      <c r="D185" s="29" t="s">
        <v>359</v>
      </c>
      <c r="E185" s="28"/>
      <c r="H185" s="28"/>
      <c r="K185" s="26">
        <f>SUM(J184:J184)</f>
        <v>1.4350000000000001</v>
      </c>
    </row>
    <row r="186" spans="1:27" x14ac:dyDescent="0.25">
      <c r="B186" s="17" t="s">
        <v>360</v>
      </c>
      <c r="E186" s="28"/>
      <c r="H186" s="28"/>
      <c r="K186" s="28"/>
    </row>
    <row r="187" spans="1:27" x14ac:dyDescent="0.25">
      <c r="B187" t="s">
        <v>361</v>
      </c>
      <c r="C187" t="s">
        <v>20</v>
      </c>
      <c r="D187" t="s">
        <v>362</v>
      </c>
      <c r="E187" s="25">
        <v>0.2</v>
      </c>
      <c r="G187" t="s">
        <v>353</v>
      </c>
      <c r="H187" s="26">
        <v>2.04</v>
      </c>
      <c r="I187" t="s">
        <v>354</v>
      </c>
      <c r="J187" s="27">
        <f>ROUND(E187* H187,5)</f>
        <v>0.40799999999999997</v>
      </c>
      <c r="K187" s="28"/>
    </row>
    <row r="188" spans="1:27" x14ac:dyDescent="0.25">
      <c r="B188" t="s">
        <v>366</v>
      </c>
      <c r="C188" t="s">
        <v>364</v>
      </c>
      <c r="D188" t="s">
        <v>367</v>
      </c>
      <c r="E188" s="25">
        <v>1.48</v>
      </c>
      <c r="G188" t="s">
        <v>353</v>
      </c>
      <c r="H188" s="26">
        <v>20.85</v>
      </c>
      <c r="I188" t="s">
        <v>354</v>
      </c>
      <c r="J188" s="27">
        <f>ROUND(E188* H188,5)</f>
        <v>30.858000000000001</v>
      </c>
      <c r="K188" s="28"/>
    </row>
    <row r="189" spans="1:27" x14ac:dyDescent="0.25">
      <c r="B189" t="s">
        <v>363</v>
      </c>
      <c r="C189" t="s">
        <v>364</v>
      </c>
      <c r="D189" t="s">
        <v>365</v>
      </c>
      <c r="E189" s="25">
        <v>0.45</v>
      </c>
      <c r="G189" t="s">
        <v>353</v>
      </c>
      <c r="H189" s="26">
        <v>138.19999999999999</v>
      </c>
      <c r="I189" t="s">
        <v>354</v>
      </c>
      <c r="J189" s="27">
        <f>ROUND(E189* H189,5)</f>
        <v>62.19</v>
      </c>
      <c r="K189" s="28"/>
    </row>
    <row r="190" spans="1:27" x14ac:dyDescent="0.25">
      <c r="D190" s="29" t="s">
        <v>368</v>
      </c>
      <c r="E190" s="28"/>
      <c r="H190" s="28"/>
      <c r="K190" s="26">
        <f>SUM(J187:J189)</f>
        <v>93.456000000000003</v>
      </c>
    </row>
    <row r="191" spans="1:27" x14ac:dyDescent="0.25">
      <c r="E191" s="28"/>
      <c r="H191" s="28"/>
      <c r="K191" s="28"/>
    </row>
    <row r="192" spans="1:27" x14ac:dyDescent="0.25">
      <c r="D192" s="29" t="s">
        <v>370</v>
      </c>
      <c r="E192" s="28"/>
      <c r="H192" s="28">
        <v>1</v>
      </c>
      <c r="I192" t="s">
        <v>371</v>
      </c>
      <c r="J192">
        <f>ROUND(H192/100*K182,5)</f>
        <v>0.2404</v>
      </c>
      <c r="K192" s="28"/>
    </row>
    <row r="193" spans="1:27" x14ac:dyDescent="0.25">
      <c r="D193" s="29" t="s">
        <v>369</v>
      </c>
      <c r="E193" s="28"/>
      <c r="H193" s="28"/>
      <c r="K193" s="30">
        <f>SUM(J180:J192)</f>
        <v>119.17139999999999</v>
      </c>
    </row>
    <row r="194" spans="1:27" x14ac:dyDescent="0.25">
      <c r="D194" s="29" t="s">
        <v>428</v>
      </c>
      <c r="E194" s="28"/>
      <c r="H194" s="28">
        <v>3</v>
      </c>
      <c r="I194" t="s">
        <v>371</v>
      </c>
      <c r="K194" s="26">
        <f>ROUND(H194/100*K193,5)</f>
        <v>3.5751400000000002</v>
      </c>
    </row>
    <row r="195" spans="1:27" x14ac:dyDescent="0.25">
      <c r="D195" s="29" t="s">
        <v>372</v>
      </c>
      <c r="E195" s="28"/>
      <c r="H195" s="28"/>
      <c r="K195" s="30">
        <f>SUM(K193:K194)</f>
        <v>122.74654</v>
      </c>
    </row>
    <row r="197" spans="1:27" ht="45" customHeight="1" x14ac:dyDescent="0.25">
      <c r="A197" s="20"/>
      <c r="B197" s="20" t="s">
        <v>445</v>
      </c>
      <c r="C197" s="21" t="s">
        <v>62</v>
      </c>
      <c r="D197" s="14" t="s">
        <v>446</v>
      </c>
      <c r="E197" s="13"/>
      <c r="F197" s="13"/>
      <c r="G197" s="21"/>
      <c r="H197" s="23" t="s">
        <v>346</v>
      </c>
      <c r="I197" s="12">
        <v>1</v>
      </c>
      <c r="J197" s="11"/>
      <c r="K197" s="24">
        <f>ROUND(K210,2)</f>
        <v>1.33</v>
      </c>
      <c r="L197" s="22" t="s">
        <v>447</v>
      </c>
      <c r="M197" s="21"/>
      <c r="N197" s="21"/>
      <c r="O197" s="21"/>
      <c r="P197" s="21"/>
      <c r="Q197" s="21"/>
      <c r="R197" s="21"/>
      <c r="S197" s="21"/>
      <c r="T197" s="21"/>
      <c r="U197" s="21"/>
      <c r="V197" s="21"/>
      <c r="W197" s="21"/>
      <c r="X197" s="21"/>
      <c r="Y197" s="21"/>
      <c r="Z197" s="21"/>
      <c r="AA197" s="21"/>
    </row>
    <row r="198" spans="1:27" x14ac:dyDescent="0.25">
      <c r="B198" s="17" t="s">
        <v>348</v>
      </c>
    </row>
    <row r="199" spans="1:27" x14ac:dyDescent="0.25">
      <c r="B199" t="s">
        <v>448</v>
      </c>
      <c r="C199" t="s">
        <v>350</v>
      </c>
      <c r="D199" t="s">
        <v>449</v>
      </c>
      <c r="E199" s="25">
        <v>5.0000000000000001E-3</v>
      </c>
      <c r="F199" t="s">
        <v>352</v>
      </c>
      <c r="G199" t="s">
        <v>353</v>
      </c>
      <c r="H199" s="26">
        <v>24.7</v>
      </c>
      <c r="I199" t="s">
        <v>354</v>
      </c>
      <c r="J199" s="27">
        <f>ROUND(E199/I197* H199,5)</f>
        <v>0.1235</v>
      </c>
      <c r="K199" s="28"/>
    </row>
    <row r="200" spans="1:27" x14ac:dyDescent="0.25">
      <c r="B200" t="s">
        <v>450</v>
      </c>
      <c r="C200" t="s">
        <v>350</v>
      </c>
      <c r="D200" t="s">
        <v>451</v>
      </c>
      <c r="E200" s="25">
        <v>5.0000000000000001E-3</v>
      </c>
      <c r="F200" t="s">
        <v>352</v>
      </c>
      <c r="G200" t="s">
        <v>353</v>
      </c>
      <c r="H200" s="26">
        <v>27.86</v>
      </c>
      <c r="I200" t="s">
        <v>354</v>
      </c>
      <c r="J200" s="27">
        <f>ROUND(E200/I197* H200,5)</f>
        <v>0.13930000000000001</v>
      </c>
      <c r="K200" s="28"/>
    </row>
    <row r="201" spans="1:27" x14ac:dyDescent="0.25">
      <c r="D201" s="29" t="s">
        <v>355</v>
      </c>
      <c r="E201" s="28"/>
      <c r="H201" s="28"/>
      <c r="K201" s="26">
        <f>SUM(J199:J200)</f>
        <v>0.26280000000000003</v>
      </c>
    </row>
    <row r="202" spans="1:27" x14ac:dyDescent="0.25">
      <c r="B202" s="17" t="s">
        <v>360</v>
      </c>
      <c r="E202" s="28"/>
      <c r="H202" s="28"/>
      <c r="K202" s="28"/>
    </row>
    <row r="203" spans="1:27" x14ac:dyDescent="0.25">
      <c r="B203" t="s">
        <v>452</v>
      </c>
      <c r="C203" t="s">
        <v>62</v>
      </c>
      <c r="D203" t="s">
        <v>453</v>
      </c>
      <c r="E203" s="25">
        <v>1.05</v>
      </c>
      <c r="G203" t="s">
        <v>353</v>
      </c>
      <c r="H203" s="26">
        <v>0.96</v>
      </c>
      <c r="I203" t="s">
        <v>354</v>
      </c>
      <c r="J203" s="27">
        <f>ROUND(E203* H203,5)</f>
        <v>1.008</v>
      </c>
      <c r="K203" s="28"/>
    </row>
    <row r="204" spans="1:27" x14ac:dyDescent="0.25">
      <c r="B204" t="s">
        <v>454</v>
      </c>
      <c r="C204" t="s">
        <v>62</v>
      </c>
      <c r="D204" t="s">
        <v>455</v>
      </c>
      <c r="E204" s="25">
        <v>1.0200000000000001E-2</v>
      </c>
      <c r="G204" t="s">
        <v>353</v>
      </c>
      <c r="H204" s="26">
        <v>1.9</v>
      </c>
      <c r="I204" t="s">
        <v>354</v>
      </c>
      <c r="J204" s="27">
        <f>ROUND(E204* H204,5)</f>
        <v>1.9380000000000001E-2</v>
      </c>
      <c r="K204" s="28"/>
    </row>
    <row r="205" spans="1:27" x14ac:dyDescent="0.25">
      <c r="D205" s="29" t="s">
        <v>368</v>
      </c>
      <c r="E205" s="28"/>
      <c r="H205" s="28"/>
      <c r="K205" s="26">
        <f>SUM(J203:J204)</f>
        <v>1.02738</v>
      </c>
    </row>
    <row r="206" spans="1:27" x14ac:dyDescent="0.25">
      <c r="E206" s="28"/>
      <c r="H206" s="28"/>
      <c r="K206" s="28"/>
    </row>
    <row r="207" spans="1:27" x14ac:dyDescent="0.25">
      <c r="D207" s="29" t="s">
        <v>370</v>
      </c>
      <c r="E207" s="28"/>
      <c r="H207" s="28">
        <v>1</v>
      </c>
      <c r="I207" t="s">
        <v>371</v>
      </c>
      <c r="J207">
        <f>ROUND(H207/100*K201,5)</f>
        <v>2.63E-3</v>
      </c>
      <c r="K207" s="28"/>
    </row>
    <row r="208" spans="1:27" x14ac:dyDescent="0.25">
      <c r="D208" s="29" t="s">
        <v>369</v>
      </c>
      <c r="E208" s="28"/>
      <c r="H208" s="28"/>
      <c r="K208" s="30">
        <f>SUM(J198:J207)</f>
        <v>1.2928099999999998</v>
      </c>
    </row>
    <row r="209" spans="1:27" x14ac:dyDescent="0.25">
      <c r="D209" s="29" t="s">
        <v>428</v>
      </c>
      <c r="E209" s="28"/>
      <c r="H209" s="28">
        <v>3</v>
      </c>
      <c r="I209" t="s">
        <v>371</v>
      </c>
      <c r="K209" s="26">
        <f>ROUND(H209/100*K208,5)</f>
        <v>3.8780000000000002E-2</v>
      </c>
    </row>
    <row r="210" spans="1:27" x14ac:dyDescent="0.25">
      <c r="D210" s="29" t="s">
        <v>372</v>
      </c>
      <c r="E210" s="28"/>
      <c r="H210" s="28"/>
      <c r="K210" s="30">
        <f>SUM(K208:K209)</f>
        <v>1.3315899999999998</v>
      </c>
    </row>
    <row r="212" spans="1:27" ht="45" customHeight="1" x14ac:dyDescent="0.25">
      <c r="A212" s="20" t="s">
        <v>456</v>
      </c>
      <c r="B212" s="20" t="s">
        <v>14</v>
      </c>
      <c r="C212" s="21" t="s">
        <v>15</v>
      </c>
      <c r="D212" s="14" t="s">
        <v>16</v>
      </c>
      <c r="E212" s="13"/>
      <c r="F212" s="13"/>
      <c r="G212" s="21"/>
      <c r="H212" s="23" t="s">
        <v>346</v>
      </c>
      <c r="I212" s="12">
        <v>1</v>
      </c>
      <c r="J212" s="11"/>
      <c r="K212" s="24">
        <f>ROUND(K218,2)</f>
        <v>1.77</v>
      </c>
      <c r="L212" s="22" t="s">
        <v>457</v>
      </c>
      <c r="M212" s="21"/>
      <c r="N212" s="21"/>
      <c r="O212" s="21"/>
      <c r="P212" s="21"/>
      <c r="Q212" s="21"/>
      <c r="R212" s="21"/>
      <c r="S212" s="21"/>
      <c r="T212" s="21"/>
      <c r="U212" s="21"/>
      <c r="V212" s="21"/>
      <c r="W212" s="21"/>
      <c r="X212" s="21"/>
      <c r="Y212" s="21"/>
      <c r="Z212" s="21"/>
      <c r="AA212" s="21"/>
    </row>
    <row r="213" spans="1:27" x14ac:dyDescent="0.25">
      <c r="B213" s="17" t="s">
        <v>356</v>
      </c>
    </row>
    <row r="214" spans="1:27" x14ac:dyDescent="0.25">
      <c r="B214" t="s">
        <v>458</v>
      </c>
      <c r="C214" t="s">
        <v>350</v>
      </c>
      <c r="D214" t="s">
        <v>459</v>
      </c>
      <c r="E214" s="25">
        <v>3.5000000000000003E-2</v>
      </c>
      <c r="F214" t="s">
        <v>352</v>
      </c>
      <c r="G214" t="s">
        <v>353</v>
      </c>
      <c r="H214" s="26">
        <v>49.02</v>
      </c>
      <c r="I214" t="s">
        <v>354</v>
      </c>
      <c r="J214" s="27">
        <f>ROUND(E214/I212* H214,5)</f>
        <v>1.7157</v>
      </c>
      <c r="K214" s="28"/>
    </row>
    <row r="215" spans="1:27" x14ac:dyDescent="0.25">
      <c r="D215" s="29" t="s">
        <v>359</v>
      </c>
      <c r="E215" s="28"/>
      <c r="H215" s="28"/>
      <c r="K215" s="26">
        <f>SUM(J214:J214)</f>
        <v>1.7157</v>
      </c>
    </row>
    <row r="216" spans="1:27" x14ac:dyDescent="0.25">
      <c r="D216" s="29" t="s">
        <v>369</v>
      </c>
      <c r="E216" s="28"/>
      <c r="H216" s="28"/>
      <c r="K216" s="30">
        <f>SUM(J213:J215)</f>
        <v>1.7157</v>
      </c>
    </row>
    <row r="217" spans="1:27" x14ac:dyDescent="0.25">
      <c r="D217" s="29" t="s">
        <v>428</v>
      </c>
      <c r="E217" s="28"/>
      <c r="H217" s="28">
        <v>3</v>
      </c>
      <c r="I217" t="s">
        <v>371</v>
      </c>
      <c r="K217" s="26">
        <f>ROUND(H217/100*K216,5)</f>
        <v>5.1470000000000002E-2</v>
      </c>
    </row>
    <row r="218" spans="1:27" x14ac:dyDescent="0.25">
      <c r="D218" s="29" t="s">
        <v>372</v>
      </c>
      <c r="E218" s="28"/>
      <c r="H218" s="28"/>
      <c r="K218" s="30">
        <f>SUM(K216:K217)</f>
        <v>1.7671699999999999</v>
      </c>
    </row>
    <row r="220" spans="1:27" ht="45" customHeight="1" x14ac:dyDescent="0.25">
      <c r="A220" s="20" t="s">
        <v>460</v>
      </c>
      <c r="B220" s="20" t="s">
        <v>46</v>
      </c>
      <c r="C220" s="21" t="s">
        <v>20</v>
      </c>
      <c r="D220" s="14" t="s">
        <v>47</v>
      </c>
      <c r="E220" s="13"/>
      <c r="F220" s="13"/>
      <c r="G220" s="21"/>
      <c r="H220" s="23" t="s">
        <v>346</v>
      </c>
      <c r="I220" s="12">
        <v>1</v>
      </c>
      <c r="J220" s="11"/>
      <c r="K220" s="24">
        <f>ROUND(K230,2)</f>
        <v>11.78</v>
      </c>
      <c r="L220" s="22" t="s">
        <v>461</v>
      </c>
      <c r="M220" s="21"/>
      <c r="N220" s="21"/>
      <c r="O220" s="21"/>
      <c r="P220" s="21"/>
      <c r="Q220" s="21"/>
      <c r="R220" s="21"/>
      <c r="S220" s="21"/>
      <c r="T220" s="21"/>
      <c r="U220" s="21"/>
      <c r="V220" s="21"/>
      <c r="W220" s="21"/>
      <c r="X220" s="21"/>
      <c r="Y220" s="21"/>
      <c r="Z220" s="21"/>
      <c r="AA220" s="21"/>
    </row>
    <row r="221" spans="1:27" x14ac:dyDescent="0.25">
      <c r="B221" s="17" t="s">
        <v>348</v>
      </c>
    </row>
    <row r="222" spans="1:27" x14ac:dyDescent="0.25">
      <c r="B222" t="s">
        <v>389</v>
      </c>
      <c r="C222" t="s">
        <v>350</v>
      </c>
      <c r="D222" t="s">
        <v>390</v>
      </c>
      <c r="E222" s="25">
        <v>1.4999999999999999E-2</v>
      </c>
      <c r="F222" t="s">
        <v>352</v>
      </c>
      <c r="G222" t="s">
        <v>353</v>
      </c>
      <c r="H222" s="26">
        <v>23.15</v>
      </c>
      <c r="I222" t="s">
        <v>354</v>
      </c>
      <c r="J222" s="27">
        <f>ROUND(E222/I220* H222,5)</f>
        <v>0.34725</v>
      </c>
      <c r="K222" s="28"/>
    </row>
    <row r="223" spans="1:27" x14ac:dyDescent="0.25">
      <c r="D223" s="29" t="s">
        <v>355</v>
      </c>
      <c r="E223" s="28"/>
      <c r="H223" s="28"/>
      <c r="K223" s="26">
        <f>SUM(J222:J222)</f>
        <v>0.34725</v>
      </c>
    </row>
    <row r="224" spans="1:27" x14ac:dyDescent="0.25">
      <c r="B224" s="17" t="s">
        <v>356</v>
      </c>
      <c r="E224" s="28"/>
      <c r="H224" s="28"/>
      <c r="K224" s="28"/>
    </row>
    <row r="225" spans="1:27" x14ac:dyDescent="0.25">
      <c r="B225" t="s">
        <v>458</v>
      </c>
      <c r="C225" t="s">
        <v>350</v>
      </c>
      <c r="D225" t="s">
        <v>459</v>
      </c>
      <c r="E225" s="25">
        <v>0.06</v>
      </c>
      <c r="F225" t="s">
        <v>352</v>
      </c>
      <c r="G225" t="s">
        <v>353</v>
      </c>
      <c r="H225" s="26">
        <v>49.02</v>
      </c>
      <c r="I225" t="s">
        <v>354</v>
      </c>
      <c r="J225" s="27">
        <f>ROUND(E225/I220* H225,5)</f>
        <v>2.9411999999999998</v>
      </c>
      <c r="K225" s="28"/>
    </row>
    <row r="226" spans="1:27" x14ac:dyDescent="0.25">
      <c r="B226" t="s">
        <v>462</v>
      </c>
      <c r="C226" t="s">
        <v>350</v>
      </c>
      <c r="D226" t="s">
        <v>463</v>
      </c>
      <c r="E226" s="25">
        <v>0.13</v>
      </c>
      <c r="F226" t="s">
        <v>352</v>
      </c>
      <c r="G226" t="s">
        <v>353</v>
      </c>
      <c r="H226" s="26">
        <v>62.71</v>
      </c>
      <c r="I226" t="s">
        <v>354</v>
      </c>
      <c r="J226" s="27">
        <f>ROUND(E226/I220* H226,5)</f>
        <v>8.1523000000000003</v>
      </c>
      <c r="K226" s="28"/>
    </row>
    <row r="227" spans="1:27" x14ac:dyDescent="0.25">
      <c r="D227" s="29" t="s">
        <v>359</v>
      </c>
      <c r="E227" s="28"/>
      <c r="H227" s="28"/>
      <c r="K227" s="26">
        <f>SUM(J225:J226)</f>
        <v>11.093500000000001</v>
      </c>
    </row>
    <row r="228" spans="1:27" x14ac:dyDescent="0.25">
      <c r="D228" s="29" t="s">
        <v>369</v>
      </c>
      <c r="E228" s="28"/>
      <c r="H228" s="28"/>
      <c r="K228" s="30">
        <f>SUM(J221:J227)</f>
        <v>11.44075</v>
      </c>
    </row>
    <row r="229" spans="1:27" x14ac:dyDescent="0.25">
      <c r="D229" s="29" t="s">
        <v>428</v>
      </c>
      <c r="E229" s="28"/>
      <c r="H229" s="28">
        <v>3</v>
      </c>
      <c r="I229" t="s">
        <v>371</v>
      </c>
      <c r="K229" s="26">
        <f>ROUND(H229/100*K228,5)</f>
        <v>0.34322000000000003</v>
      </c>
    </row>
    <row r="230" spans="1:27" x14ac:dyDescent="0.25">
      <c r="D230" s="29" t="s">
        <v>372</v>
      </c>
      <c r="E230" s="28"/>
      <c r="H230" s="28"/>
      <c r="K230" s="30">
        <f>SUM(K228:K229)</f>
        <v>11.78397</v>
      </c>
    </row>
    <row r="232" spans="1:27" ht="45" customHeight="1" x14ac:dyDescent="0.25">
      <c r="A232" s="20" t="s">
        <v>464</v>
      </c>
      <c r="B232" s="20" t="s">
        <v>173</v>
      </c>
      <c r="C232" s="21" t="s">
        <v>20</v>
      </c>
      <c r="D232" s="14" t="s">
        <v>174</v>
      </c>
      <c r="E232" s="13"/>
      <c r="F232" s="13"/>
      <c r="G232" s="21"/>
      <c r="H232" s="23" t="s">
        <v>346</v>
      </c>
      <c r="I232" s="12">
        <v>1</v>
      </c>
      <c r="J232" s="11"/>
      <c r="K232" s="24">
        <f>ROUND(K242,2)</f>
        <v>19.16</v>
      </c>
      <c r="L232" s="22" t="s">
        <v>465</v>
      </c>
      <c r="M232" s="21"/>
      <c r="N232" s="21"/>
      <c r="O232" s="21"/>
      <c r="P232" s="21"/>
      <c r="Q232" s="21"/>
      <c r="R232" s="21"/>
      <c r="S232" s="21"/>
      <c r="T232" s="21"/>
      <c r="U232" s="21"/>
      <c r="V232" s="21"/>
      <c r="W232" s="21"/>
      <c r="X232" s="21"/>
      <c r="Y232" s="21"/>
      <c r="Z232" s="21"/>
      <c r="AA232" s="21"/>
    </row>
    <row r="233" spans="1:27" x14ac:dyDescent="0.25">
      <c r="B233" s="17" t="s">
        <v>348</v>
      </c>
    </row>
    <row r="234" spans="1:27" x14ac:dyDescent="0.25">
      <c r="B234" t="s">
        <v>389</v>
      </c>
      <c r="C234" t="s">
        <v>350</v>
      </c>
      <c r="D234" t="s">
        <v>390</v>
      </c>
      <c r="E234" s="25">
        <v>0.04</v>
      </c>
      <c r="F234" t="s">
        <v>352</v>
      </c>
      <c r="G234" t="s">
        <v>353</v>
      </c>
      <c r="H234" s="26">
        <v>23.15</v>
      </c>
      <c r="I234" t="s">
        <v>354</v>
      </c>
      <c r="J234" s="27">
        <f>ROUND(E234/I232* H234,5)</f>
        <v>0.92600000000000005</v>
      </c>
      <c r="K234" s="28"/>
    </row>
    <row r="235" spans="1:27" x14ac:dyDescent="0.25">
      <c r="D235" s="29" t="s">
        <v>355</v>
      </c>
      <c r="E235" s="28"/>
      <c r="H235" s="28"/>
      <c r="K235" s="26">
        <f>SUM(J234:J234)</f>
        <v>0.92600000000000005</v>
      </c>
    </row>
    <row r="236" spans="1:27" x14ac:dyDescent="0.25">
      <c r="B236" s="17" t="s">
        <v>356</v>
      </c>
      <c r="E236" s="28"/>
      <c r="H236" s="28"/>
      <c r="K236" s="28"/>
    </row>
    <row r="237" spans="1:27" x14ac:dyDescent="0.25">
      <c r="B237" t="s">
        <v>417</v>
      </c>
      <c r="C237" t="s">
        <v>418</v>
      </c>
      <c r="D237" t="s">
        <v>419</v>
      </c>
      <c r="E237" s="25">
        <v>0.12</v>
      </c>
      <c r="F237" t="s">
        <v>352</v>
      </c>
      <c r="G237" t="s">
        <v>353</v>
      </c>
      <c r="H237" s="26">
        <v>42.79</v>
      </c>
      <c r="I237" t="s">
        <v>354</v>
      </c>
      <c r="J237" s="27">
        <f>ROUND(E237/I232* H237,5)</f>
        <v>5.1348000000000003</v>
      </c>
      <c r="K237" s="28"/>
    </row>
    <row r="238" spans="1:27" x14ac:dyDescent="0.25">
      <c r="B238" t="s">
        <v>462</v>
      </c>
      <c r="C238" t="s">
        <v>350</v>
      </c>
      <c r="D238" t="s">
        <v>463</v>
      </c>
      <c r="E238" s="25">
        <v>0.2</v>
      </c>
      <c r="F238" t="s">
        <v>352</v>
      </c>
      <c r="G238" t="s">
        <v>353</v>
      </c>
      <c r="H238" s="26">
        <v>62.71</v>
      </c>
      <c r="I238" t="s">
        <v>354</v>
      </c>
      <c r="J238" s="27">
        <f>ROUND(E238/I232* H238,5)</f>
        <v>12.542</v>
      </c>
      <c r="K238" s="28"/>
    </row>
    <row r="239" spans="1:27" x14ac:dyDescent="0.25">
      <c r="D239" s="29" t="s">
        <v>359</v>
      </c>
      <c r="E239" s="28"/>
      <c r="H239" s="28"/>
      <c r="K239" s="26">
        <f>SUM(J237:J238)</f>
        <v>17.6768</v>
      </c>
    </row>
    <row r="240" spans="1:27" x14ac:dyDescent="0.25">
      <c r="D240" s="29" t="s">
        <v>369</v>
      </c>
      <c r="E240" s="28"/>
      <c r="H240" s="28"/>
      <c r="K240" s="30">
        <f>SUM(J233:J239)</f>
        <v>18.602800000000002</v>
      </c>
    </row>
    <row r="241" spans="1:27" x14ac:dyDescent="0.25">
      <c r="D241" s="29" t="s">
        <v>428</v>
      </c>
      <c r="E241" s="28"/>
      <c r="H241" s="28">
        <v>3</v>
      </c>
      <c r="I241" t="s">
        <v>371</v>
      </c>
      <c r="K241" s="26">
        <f>ROUND(H241/100*K240,5)</f>
        <v>0.55808000000000002</v>
      </c>
    </row>
    <row r="242" spans="1:27" x14ac:dyDescent="0.25">
      <c r="D242" s="29" t="s">
        <v>372</v>
      </c>
      <c r="E242" s="28"/>
      <c r="H242" s="28"/>
      <c r="K242" s="30">
        <f>SUM(K240:K241)</f>
        <v>19.160880000000002</v>
      </c>
    </row>
    <row r="244" spans="1:27" ht="45" customHeight="1" x14ac:dyDescent="0.25">
      <c r="A244" s="20" t="s">
        <v>466</v>
      </c>
      <c r="B244" s="20" t="s">
        <v>44</v>
      </c>
      <c r="C244" s="21" t="s">
        <v>20</v>
      </c>
      <c r="D244" s="14" t="s">
        <v>45</v>
      </c>
      <c r="E244" s="13"/>
      <c r="F244" s="13"/>
      <c r="G244" s="21"/>
      <c r="H244" s="23" t="s">
        <v>346</v>
      </c>
      <c r="I244" s="12">
        <v>1</v>
      </c>
      <c r="J244" s="11"/>
      <c r="K244" s="24">
        <f>ROUND(K257,2)</f>
        <v>18.52</v>
      </c>
      <c r="L244" s="22" t="s">
        <v>467</v>
      </c>
      <c r="M244" s="21"/>
      <c r="N244" s="21"/>
      <c r="O244" s="21"/>
      <c r="P244" s="21"/>
      <c r="Q244" s="21"/>
      <c r="R244" s="21"/>
      <c r="S244" s="21"/>
      <c r="T244" s="21"/>
      <c r="U244" s="21"/>
      <c r="V244" s="21"/>
      <c r="W244" s="21"/>
      <c r="X244" s="21"/>
      <c r="Y244" s="21"/>
      <c r="Z244" s="21"/>
      <c r="AA244" s="21"/>
    </row>
    <row r="245" spans="1:27" x14ac:dyDescent="0.25">
      <c r="B245" s="17" t="s">
        <v>348</v>
      </c>
    </row>
    <row r="246" spans="1:27" x14ac:dyDescent="0.25">
      <c r="B246" t="s">
        <v>389</v>
      </c>
      <c r="C246" t="s">
        <v>350</v>
      </c>
      <c r="D246" t="s">
        <v>390</v>
      </c>
      <c r="E246" s="25">
        <v>0.01</v>
      </c>
      <c r="F246" t="s">
        <v>352</v>
      </c>
      <c r="G246" t="s">
        <v>353</v>
      </c>
      <c r="H246" s="26">
        <v>23.15</v>
      </c>
      <c r="I246" t="s">
        <v>354</v>
      </c>
      <c r="J246" s="27">
        <f>ROUND(E246/I244* H246,5)</f>
        <v>0.23150000000000001</v>
      </c>
      <c r="K246" s="28"/>
    </row>
    <row r="247" spans="1:27" x14ac:dyDescent="0.25">
      <c r="D247" s="29" t="s">
        <v>355</v>
      </c>
      <c r="E247" s="28"/>
      <c r="H247" s="28"/>
      <c r="K247" s="26">
        <f>SUM(J246:J246)</f>
        <v>0.23150000000000001</v>
      </c>
    </row>
    <row r="248" spans="1:27" x14ac:dyDescent="0.25">
      <c r="B248" s="17" t="s">
        <v>356</v>
      </c>
      <c r="E248" s="28"/>
      <c r="H248" s="28"/>
      <c r="K248" s="28"/>
    </row>
    <row r="249" spans="1:27" x14ac:dyDescent="0.25">
      <c r="B249" t="s">
        <v>468</v>
      </c>
      <c r="C249" t="s">
        <v>350</v>
      </c>
      <c r="D249" t="s">
        <v>469</v>
      </c>
      <c r="E249" s="25">
        <v>4.4999999999999998E-2</v>
      </c>
      <c r="F249" t="s">
        <v>352</v>
      </c>
      <c r="G249" t="s">
        <v>353</v>
      </c>
      <c r="H249" s="26">
        <v>60.89</v>
      </c>
      <c r="I249" t="s">
        <v>354</v>
      </c>
      <c r="J249" s="27">
        <f>ROUND(E249/I244* H249,5)</f>
        <v>2.7400500000000001</v>
      </c>
      <c r="K249" s="28"/>
    </row>
    <row r="250" spans="1:27" x14ac:dyDescent="0.25">
      <c r="B250" t="s">
        <v>458</v>
      </c>
      <c r="C250" t="s">
        <v>350</v>
      </c>
      <c r="D250" t="s">
        <v>459</v>
      </c>
      <c r="E250" s="25">
        <v>4.4999999999999998E-2</v>
      </c>
      <c r="F250" t="s">
        <v>352</v>
      </c>
      <c r="G250" t="s">
        <v>353</v>
      </c>
      <c r="H250" s="26">
        <v>49.02</v>
      </c>
      <c r="I250" t="s">
        <v>354</v>
      </c>
      <c r="J250" s="27">
        <f>ROUND(E250/I244* H250,5)</f>
        <v>2.2059000000000002</v>
      </c>
      <c r="K250" s="28"/>
    </row>
    <row r="251" spans="1:27" x14ac:dyDescent="0.25">
      <c r="D251" s="29" t="s">
        <v>359</v>
      </c>
      <c r="E251" s="28"/>
      <c r="H251" s="28"/>
      <c r="K251" s="26">
        <f>SUM(J249:J250)</f>
        <v>4.9459499999999998</v>
      </c>
    </row>
    <row r="252" spans="1:27" x14ac:dyDescent="0.25">
      <c r="B252" s="17" t="s">
        <v>360</v>
      </c>
      <c r="E252" s="28"/>
      <c r="H252" s="28"/>
      <c r="K252" s="28"/>
    </row>
    <row r="253" spans="1:27" x14ac:dyDescent="0.25">
      <c r="B253" t="s">
        <v>470</v>
      </c>
      <c r="C253" t="s">
        <v>20</v>
      </c>
      <c r="D253" t="s">
        <v>471</v>
      </c>
      <c r="E253" s="25">
        <v>1.2</v>
      </c>
      <c r="G253" t="s">
        <v>353</v>
      </c>
      <c r="H253" s="26">
        <v>10.67</v>
      </c>
      <c r="I253" t="s">
        <v>354</v>
      </c>
      <c r="J253" s="27">
        <f>ROUND(E253* H253,5)</f>
        <v>12.804</v>
      </c>
      <c r="K253" s="28"/>
    </row>
    <row r="254" spans="1:27" x14ac:dyDescent="0.25">
      <c r="D254" s="29" t="s">
        <v>368</v>
      </c>
      <c r="E254" s="28"/>
      <c r="H254" s="28"/>
      <c r="K254" s="26">
        <f>SUM(J253:J253)</f>
        <v>12.804</v>
      </c>
    </row>
    <row r="255" spans="1:27" x14ac:dyDescent="0.25">
      <c r="D255" s="29" t="s">
        <v>369</v>
      </c>
      <c r="E255" s="28"/>
      <c r="H255" s="28"/>
      <c r="K255" s="30">
        <f>SUM(J245:J254)</f>
        <v>17.981450000000002</v>
      </c>
    </row>
    <row r="256" spans="1:27" x14ac:dyDescent="0.25">
      <c r="D256" s="29" t="s">
        <v>428</v>
      </c>
      <c r="E256" s="28"/>
      <c r="H256" s="28">
        <v>3</v>
      </c>
      <c r="I256" t="s">
        <v>371</v>
      </c>
      <c r="K256" s="26">
        <f>ROUND(H256/100*K255,5)</f>
        <v>0.53944000000000003</v>
      </c>
    </row>
    <row r="257" spans="1:27" x14ac:dyDescent="0.25">
      <c r="D257" s="29" t="s">
        <v>372</v>
      </c>
      <c r="E257" s="28"/>
      <c r="H257" s="28"/>
      <c r="K257" s="30">
        <f>SUM(K255:K256)</f>
        <v>18.520890000000001</v>
      </c>
    </row>
    <row r="259" spans="1:27" ht="45" customHeight="1" x14ac:dyDescent="0.25">
      <c r="A259" s="20" t="s">
        <v>472</v>
      </c>
      <c r="B259" s="20" t="s">
        <v>80</v>
      </c>
      <c r="C259" s="21" t="s">
        <v>20</v>
      </c>
      <c r="D259" s="14" t="s">
        <v>81</v>
      </c>
      <c r="E259" s="13"/>
      <c r="F259" s="13"/>
      <c r="G259" s="21"/>
      <c r="H259" s="23" t="s">
        <v>346</v>
      </c>
      <c r="I259" s="12">
        <v>1</v>
      </c>
      <c r="J259" s="11"/>
      <c r="K259" s="24">
        <f>ROUND(K273,2)</f>
        <v>48.63</v>
      </c>
      <c r="L259" s="22" t="s">
        <v>473</v>
      </c>
      <c r="M259" s="21"/>
      <c r="N259" s="21"/>
      <c r="O259" s="21"/>
      <c r="P259" s="21"/>
      <c r="Q259" s="21"/>
      <c r="R259" s="21"/>
      <c r="S259" s="21"/>
      <c r="T259" s="21"/>
      <c r="U259" s="21"/>
      <c r="V259" s="21"/>
      <c r="W259" s="21"/>
      <c r="X259" s="21"/>
      <c r="Y259" s="21"/>
      <c r="Z259" s="21"/>
      <c r="AA259" s="21"/>
    </row>
    <row r="260" spans="1:27" x14ac:dyDescent="0.25">
      <c r="B260" s="17" t="s">
        <v>348</v>
      </c>
    </row>
    <row r="261" spans="1:27" x14ac:dyDescent="0.25">
      <c r="B261" t="s">
        <v>389</v>
      </c>
      <c r="C261" t="s">
        <v>350</v>
      </c>
      <c r="D261" t="s">
        <v>390</v>
      </c>
      <c r="E261" s="25">
        <v>0.02</v>
      </c>
      <c r="F261" t="s">
        <v>352</v>
      </c>
      <c r="G261" t="s">
        <v>353</v>
      </c>
      <c r="H261" s="26">
        <v>23.15</v>
      </c>
      <c r="I261" t="s">
        <v>354</v>
      </c>
      <c r="J261" s="27">
        <f>ROUND(E261/I259* H261,5)</f>
        <v>0.46300000000000002</v>
      </c>
      <c r="K261" s="28"/>
    </row>
    <row r="262" spans="1:27" x14ac:dyDescent="0.25">
      <c r="D262" s="29" t="s">
        <v>355</v>
      </c>
      <c r="E262" s="28"/>
      <c r="H262" s="28"/>
      <c r="K262" s="26">
        <f>SUM(J261:J261)</f>
        <v>0.46300000000000002</v>
      </c>
    </row>
    <row r="263" spans="1:27" x14ac:dyDescent="0.25">
      <c r="B263" s="17" t="s">
        <v>356</v>
      </c>
      <c r="E263" s="28"/>
      <c r="H263" s="28"/>
      <c r="K263" s="28"/>
    </row>
    <row r="264" spans="1:27" x14ac:dyDescent="0.25">
      <c r="B264" t="s">
        <v>474</v>
      </c>
      <c r="C264" t="s">
        <v>350</v>
      </c>
      <c r="D264" t="s">
        <v>475</v>
      </c>
      <c r="E264" s="25">
        <v>1.2999999999999999E-2</v>
      </c>
      <c r="F264" t="s">
        <v>352</v>
      </c>
      <c r="G264" t="s">
        <v>353</v>
      </c>
      <c r="H264" s="26">
        <v>84.61</v>
      </c>
      <c r="I264" t="s">
        <v>354</v>
      </c>
      <c r="J264" s="27">
        <f>ROUND(E264/I259* H264,5)</f>
        <v>1.0999300000000001</v>
      </c>
      <c r="K264" s="28"/>
    </row>
    <row r="265" spans="1:27" x14ac:dyDescent="0.25">
      <c r="D265" s="29" t="s">
        <v>359</v>
      </c>
      <c r="E265" s="28"/>
      <c r="H265" s="28"/>
      <c r="K265" s="26">
        <f>SUM(J264:J264)</f>
        <v>1.0999300000000001</v>
      </c>
    </row>
    <row r="266" spans="1:27" x14ac:dyDescent="0.25">
      <c r="B266" s="17" t="s">
        <v>360</v>
      </c>
      <c r="E266" s="28"/>
      <c r="H266" s="28"/>
      <c r="K266" s="28"/>
    </row>
    <row r="267" spans="1:27" x14ac:dyDescent="0.25">
      <c r="B267" t="s">
        <v>476</v>
      </c>
      <c r="C267" t="s">
        <v>364</v>
      </c>
      <c r="D267" t="s">
        <v>477</v>
      </c>
      <c r="E267" s="25">
        <v>2.42</v>
      </c>
      <c r="G267" t="s">
        <v>353</v>
      </c>
      <c r="H267" s="26">
        <v>18.86</v>
      </c>
      <c r="I267" t="s">
        <v>354</v>
      </c>
      <c r="J267" s="27">
        <f>ROUND(E267* H267,5)</f>
        <v>45.641199999999998</v>
      </c>
      <c r="K267" s="28"/>
    </row>
    <row r="268" spans="1:27" x14ac:dyDescent="0.25">
      <c r="D268" s="29" t="s">
        <v>368</v>
      </c>
      <c r="E268" s="28"/>
      <c r="H268" s="28"/>
      <c r="K268" s="26">
        <f>SUM(J267:J267)</f>
        <v>45.641199999999998</v>
      </c>
    </row>
    <row r="269" spans="1:27" x14ac:dyDescent="0.25">
      <c r="E269" s="28"/>
      <c r="H269" s="28"/>
      <c r="K269" s="28"/>
    </row>
    <row r="270" spans="1:27" x14ac:dyDescent="0.25">
      <c r="D270" s="29" t="s">
        <v>370</v>
      </c>
      <c r="E270" s="28"/>
      <c r="H270" s="28">
        <v>1.5</v>
      </c>
      <c r="I270" t="s">
        <v>371</v>
      </c>
      <c r="J270">
        <f>ROUND(H270/100*K262,5)</f>
        <v>6.9499999999999996E-3</v>
      </c>
      <c r="K270" s="28"/>
    </row>
    <row r="271" spans="1:27" x14ac:dyDescent="0.25">
      <c r="D271" s="29" t="s">
        <v>369</v>
      </c>
      <c r="E271" s="28"/>
      <c r="H271" s="28"/>
      <c r="K271" s="30">
        <f>SUM(J260:J270)</f>
        <v>47.211080000000003</v>
      </c>
    </row>
    <row r="272" spans="1:27" x14ac:dyDescent="0.25">
      <c r="D272" s="29" t="s">
        <v>428</v>
      </c>
      <c r="E272" s="28"/>
      <c r="H272" s="28">
        <v>3</v>
      </c>
      <c r="I272" t="s">
        <v>371</v>
      </c>
      <c r="K272" s="26">
        <f>ROUND(H272/100*K271,5)</f>
        <v>1.4163300000000001</v>
      </c>
    </row>
    <row r="273" spans="1:27" x14ac:dyDescent="0.25">
      <c r="D273" s="29" t="s">
        <v>372</v>
      </c>
      <c r="E273" s="28"/>
      <c r="H273" s="28"/>
      <c r="K273" s="30">
        <f>SUM(K271:K272)</f>
        <v>48.627410000000005</v>
      </c>
    </row>
    <row r="275" spans="1:27" ht="45" customHeight="1" x14ac:dyDescent="0.25">
      <c r="A275" s="20" t="s">
        <v>478</v>
      </c>
      <c r="B275" s="20" t="s">
        <v>48</v>
      </c>
      <c r="C275" s="21" t="s">
        <v>20</v>
      </c>
      <c r="D275" s="14" t="s">
        <v>49</v>
      </c>
      <c r="E275" s="13"/>
      <c r="F275" s="13"/>
      <c r="G275" s="21"/>
      <c r="H275" s="23" t="s">
        <v>346</v>
      </c>
      <c r="I275" s="12">
        <v>1</v>
      </c>
      <c r="J275" s="11"/>
      <c r="K275" s="24">
        <f>ROUND(K281,2)</f>
        <v>3.06</v>
      </c>
      <c r="L275" s="22" t="s">
        <v>479</v>
      </c>
      <c r="M275" s="21"/>
      <c r="N275" s="21"/>
      <c r="O275" s="21"/>
      <c r="P275" s="21"/>
      <c r="Q275" s="21"/>
      <c r="R275" s="21"/>
      <c r="S275" s="21"/>
      <c r="T275" s="21"/>
      <c r="U275" s="21"/>
      <c r="V275" s="21"/>
      <c r="W275" s="21"/>
      <c r="X275" s="21"/>
      <c r="Y275" s="21"/>
      <c r="Z275" s="21"/>
      <c r="AA275" s="21"/>
    </row>
    <row r="276" spans="1:27" x14ac:dyDescent="0.25">
      <c r="B276" s="17" t="s">
        <v>356</v>
      </c>
    </row>
    <row r="277" spans="1:27" x14ac:dyDescent="0.25">
      <c r="B277" t="s">
        <v>480</v>
      </c>
      <c r="C277" t="s">
        <v>350</v>
      </c>
      <c r="D277" t="s">
        <v>481</v>
      </c>
      <c r="E277" s="25">
        <v>0.1</v>
      </c>
      <c r="F277" t="s">
        <v>352</v>
      </c>
      <c r="G277" t="s">
        <v>353</v>
      </c>
      <c r="H277" s="26">
        <v>29.69</v>
      </c>
      <c r="I277" t="s">
        <v>354</v>
      </c>
      <c r="J277" s="27">
        <f>ROUND(E277/I275* H277,5)</f>
        <v>2.9689999999999999</v>
      </c>
      <c r="K277" s="28"/>
    </row>
    <row r="278" spans="1:27" x14ac:dyDescent="0.25">
      <c r="D278" s="29" t="s">
        <v>359</v>
      </c>
      <c r="E278" s="28"/>
      <c r="H278" s="28"/>
      <c r="K278" s="26">
        <f>SUM(J277:J277)</f>
        <v>2.9689999999999999</v>
      </c>
    </row>
    <row r="279" spans="1:27" x14ac:dyDescent="0.25">
      <c r="D279" s="29" t="s">
        <v>369</v>
      </c>
      <c r="E279" s="28"/>
      <c r="H279" s="28"/>
      <c r="K279" s="30">
        <f>SUM(J276:J278)</f>
        <v>2.9689999999999999</v>
      </c>
    </row>
    <row r="280" spans="1:27" x14ac:dyDescent="0.25">
      <c r="D280" s="29" t="s">
        <v>428</v>
      </c>
      <c r="E280" s="28"/>
      <c r="H280" s="28">
        <v>3</v>
      </c>
      <c r="I280" t="s">
        <v>371</v>
      </c>
      <c r="K280" s="26">
        <f>ROUND(H280/100*K279,5)</f>
        <v>8.9069999999999996E-2</v>
      </c>
    </row>
    <row r="281" spans="1:27" x14ac:dyDescent="0.25">
      <c r="D281" s="29" t="s">
        <v>372</v>
      </c>
      <c r="E281" s="28"/>
      <c r="H281" s="28"/>
      <c r="K281" s="30">
        <f>SUM(K279:K280)</f>
        <v>3.0580699999999998</v>
      </c>
    </row>
    <row r="283" spans="1:27" ht="45" customHeight="1" x14ac:dyDescent="0.25">
      <c r="A283" s="20" t="s">
        <v>482</v>
      </c>
      <c r="B283" s="20" t="s">
        <v>50</v>
      </c>
      <c r="C283" s="21" t="s">
        <v>20</v>
      </c>
      <c r="D283" s="14" t="s">
        <v>51</v>
      </c>
      <c r="E283" s="13"/>
      <c r="F283" s="13"/>
      <c r="G283" s="21"/>
      <c r="H283" s="23" t="s">
        <v>346</v>
      </c>
      <c r="I283" s="12">
        <v>1</v>
      </c>
      <c r="J283" s="11"/>
      <c r="K283" s="24">
        <f>ROUND(K289,2)</f>
        <v>7.96</v>
      </c>
      <c r="L283" s="22" t="s">
        <v>483</v>
      </c>
      <c r="M283" s="21"/>
      <c r="N283" s="21"/>
      <c r="O283" s="21"/>
      <c r="P283" s="21"/>
      <c r="Q283" s="21"/>
      <c r="R283" s="21"/>
      <c r="S283" s="21"/>
      <c r="T283" s="21"/>
      <c r="U283" s="21"/>
      <c r="V283" s="21"/>
      <c r="W283" s="21"/>
      <c r="X283" s="21"/>
      <c r="Y283" s="21"/>
      <c r="Z283" s="21"/>
      <c r="AA283" s="21"/>
    </row>
    <row r="284" spans="1:27" x14ac:dyDescent="0.25">
      <c r="B284" s="17" t="s">
        <v>356</v>
      </c>
    </row>
    <row r="285" spans="1:27" x14ac:dyDescent="0.25">
      <c r="B285" t="s">
        <v>415</v>
      </c>
      <c r="C285" t="s">
        <v>350</v>
      </c>
      <c r="D285" t="s">
        <v>416</v>
      </c>
      <c r="E285" s="25">
        <v>0.17</v>
      </c>
      <c r="F285" t="s">
        <v>352</v>
      </c>
      <c r="G285" t="s">
        <v>353</v>
      </c>
      <c r="H285" s="26">
        <v>45.45</v>
      </c>
      <c r="I285" t="s">
        <v>354</v>
      </c>
      <c r="J285" s="27">
        <f>ROUND(E285/I283* H285,5)</f>
        <v>7.7264999999999997</v>
      </c>
      <c r="K285" s="28"/>
    </row>
    <row r="286" spans="1:27" x14ac:dyDescent="0.25">
      <c r="D286" s="29" t="s">
        <v>359</v>
      </c>
      <c r="E286" s="28"/>
      <c r="H286" s="28"/>
      <c r="K286" s="26">
        <f>SUM(J285:J285)</f>
        <v>7.7264999999999997</v>
      </c>
    </row>
    <row r="287" spans="1:27" x14ac:dyDescent="0.25">
      <c r="D287" s="29" t="s">
        <v>369</v>
      </c>
      <c r="E287" s="28"/>
      <c r="H287" s="28"/>
      <c r="K287" s="30">
        <f>SUM(J284:J286)</f>
        <v>7.7264999999999997</v>
      </c>
    </row>
    <row r="288" spans="1:27" x14ac:dyDescent="0.25">
      <c r="D288" s="29" t="s">
        <v>428</v>
      </c>
      <c r="E288" s="28"/>
      <c r="H288" s="28">
        <v>3</v>
      </c>
      <c r="I288" t="s">
        <v>371</v>
      </c>
      <c r="K288" s="26">
        <f>ROUND(H288/100*K287,5)</f>
        <v>0.23180000000000001</v>
      </c>
    </row>
    <row r="289" spans="1:27" x14ac:dyDescent="0.25">
      <c r="D289" s="29" t="s">
        <v>372</v>
      </c>
      <c r="E289" s="28"/>
      <c r="H289" s="28"/>
      <c r="K289" s="30">
        <f>SUM(K287:K288)</f>
        <v>7.9582999999999995</v>
      </c>
    </row>
    <row r="291" spans="1:27" ht="45" customHeight="1" x14ac:dyDescent="0.25">
      <c r="A291" s="20" t="s">
        <v>484</v>
      </c>
      <c r="B291" s="20" t="s">
        <v>52</v>
      </c>
      <c r="C291" s="21" t="s">
        <v>20</v>
      </c>
      <c r="D291" s="14" t="s">
        <v>53</v>
      </c>
      <c r="E291" s="13"/>
      <c r="F291" s="13"/>
      <c r="G291" s="21"/>
      <c r="H291" s="23" t="s">
        <v>346</v>
      </c>
      <c r="I291" s="12">
        <v>1</v>
      </c>
      <c r="J291" s="11"/>
      <c r="K291" s="24">
        <f>ROUND(K297,2)</f>
        <v>7.2</v>
      </c>
      <c r="L291" s="22" t="s">
        <v>485</v>
      </c>
      <c r="M291" s="21"/>
      <c r="N291" s="21"/>
      <c r="O291" s="21"/>
      <c r="P291" s="21"/>
      <c r="Q291" s="21"/>
      <c r="R291" s="21"/>
      <c r="S291" s="21"/>
      <c r="T291" s="21"/>
      <c r="U291" s="21"/>
      <c r="V291" s="21"/>
      <c r="W291" s="21"/>
      <c r="X291" s="21"/>
      <c r="Y291" s="21"/>
      <c r="Z291" s="21"/>
      <c r="AA291" s="21"/>
    </row>
    <row r="292" spans="1:27" x14ac:dyDescent="0.25">
      <c r="B292" s="17" t="s">
        <v>360</v>
      </c>
    </row>
    <row r="293" spans="1:27" x14ac:dyDescent="0.25">
      <c r="B293" t="s">
        <v>486</v>
      </c>
      <c r="C293" t="s">
        <v>364</v>
      </c>
      <c r="D293" t="s">
        <v>487</v>
      </c>
      <c r="E293" s="25">
        <v>1.6</v>
      </c>
      <c r="G293" t="s">
        <v>353</v>
      </c>
      <c r="H293" s="26">
        <v>4.37</v>
      </c>
      <c r="I293" t="s">
        <v>354</v>
      </c>
      <c r="J293" s="27">
        <f>ROUND(E293* H293,5)</f>
        <v>6.992</v>
      </c>
      <c r="K293" s="28"/>
    </row>
    <row r="294" spans="1:27" x14ac:dyDescent="0.25">
      <c r="D294" s="29" t="s">
        <v>368</v>
      </c>
      <c r="E294" s="28"/>
      <c r="H294" s="28"/>
      <c r="K294" s="26">
        <f>SUM(J293:J293)</f>
        <v>6.992</v>
      </c>
    </row>
    <row r="295" spans="1:27" x14ac:dyDescent="0.25">
      <c r="D295" s="29" t="s">
        <v>369</v>
      </c>
      <c r="E295" s="28"/>
      <c r="H295" s="28"/>
      <c r="K295" s="30">
        <f>SUM(J292:J294)</f>
        <v>6.992</v>
      </c>
    </row>
    <row r="296" spans="1:27" x14ac:dyDescent="0.25">
      <c r="D296" s="29" t="s">
        <v>428</v>
      </c>
      <c r="E296" s="28"/>
      <c r="H296" s="28">
        <v>3</v>
      </c>
      <c r="I296" t="s">
        <v>371</v>
      </c>
      <c r="K296" s="26">
        <f>ROUND(H296/100*K295,5)</f>
        <v>0.20976</v>
      </c>
    </row>
    <row r="297" spans="1:27" x14ac:dyDescent="0.25">
      <c r="D297" s="29" t="s">
        <v>372</v>
      </c>
      <c r="E297" s="28"/>
      <c r="H297" s="28"/>
      <c r="K297" s="30">
        <f>SUM(K295:K296)</f>
        <v>7.2017600000000002</v>
      </c>
    </row>
    <row r="299" spans="1:27" ht="45" customHeight="1" x14ac:dyDescent="0.25">
      <c r="A299" s="20" t="s">
        <v>488</v>
      </c>
      <c r="B299" s="20" t="s">
        <v>253</v>
      </c>
      <c r="C299" s="21" t="s">
        <v>15</v>
      </c>
      <c r="D299" s="14" t="s">
        <v>254</v>
      </c>
      <c r="E299" s="13"/>
      <c r="F299" s="13"/>
      <c r="G299" s="21"/>
      <c r="H299" s="23" t="s">
        <v>346</v>
      </c>
      <c r="I299" s="12">
        <v>1</v>
      </c>
      <c r="J299" s="11"/>
      <c r="K299" s="24">
        <f>ROUND(K316,2)</f>
        <v>29.42</v>
      </c>
      <c r="L299" s="22" t="s">
        <v>489</v>
      </c>
      <c r="M299" s="21"/>
      <c r="N299" s="21"/>
      <c r="O299" s="21"/>
      <c r="P299" s="21"/>
      <c r="Q299" s="21"/>
      <c r="R299" s="21"/>
      <c r="S299" s="21"/>
      <c r="T299" s="21"/>
      <c r="U299" s="21"/>
      <c r="V299" s="21"/>
      <c r="W299" s="21"/>
      <c r="X299" s="21"/>
      <c r="Y299" s="21"/>
      <c r="Z299" s="21"/>
      <c r="AA299" s="21"/>
    </row>
    <row r="300" spans="1:27" x14ac:dyDescent="0.25">
      <c r="B300" s="17" t="s">
        <v>348</v>
      </c>
    </row>
    <row r="301" spans="1:27" x14ac:dyDescent="0.25">
      <c r="B301" t="s">
        <v>490</v>
      </c>
      <c r="C301" t="s">
        <v>350</v>
      </c>
      <c r="D301" t="s">
        <v>491</v>
      </c>
      <c r="E301" s="25">
        <v>0.4</v>
      </c>
      <c r="F301" t="s">
        <v>352</v>
      </c>
      <c r="G301" t="s">
        <v>353</v>
      </c>
      <c r="H301" s="26">
        <v>27.86</v>
      </c>
      <c r="I301" t="s">
        <v>354</v>
      </c>
      <c r="J301" s="27">
        <f>ROUND(E301/I299* H301,5)</f>
        <v>11.144</v>
      </c>
      <c r="K301" s="28"/>
    </row>
    <row r="302" spans="1:27" x14ac:dyDescent="0.25">
      <c r="B302" t="s">
        <v>492</v>
      </c>
      <c r="C302" t="s">
        <v>350</v>
      </c>
      <c r="D302" t="s">
        <v>493</v>
      </c>
      <c r="E302" s="25">
        <v>0.5</v>
      </c>
      <c r="F302" t="s">
        <v>352</v>
      </c>
      <c r="G302" t="s">
        <v>353</v>
      </c>
      <c r="H302" s="26">
        <v>24.7</v>
      </c>
      <c r="I302" t="s">
        <v>354</v>
      </c>
      <c r="J302" s="27">
        <f>ROUND(E302/I299* H302,5)</f>
        <v>12.35</v>
      </c>
      <c r="K302" s="28"/>
    </row>
    <row r="303" spans="1:27" x14ac:dyDescent="0.25">
      <c r="D303" s="29" t="s">
        <v>355</v>
      </c>
      <c r="E303" s="28"/>
      <c r="H303" s="28"/>
      <c r="K303" s="26">
        <f>SUM(J301:J302)</f>
        <v>23.494</v>
      </c>
    </row>
    <row r="304" spans="1:27" x14ac:dyDescent="0.25">
      <c r="B304" s="17" t="s">
        <v>360</v>
      </c>
      <c r="E304" s="28"/>
      <c r="H304" s="28"/>
      <c r="K304" s="28"/>
    </row>
    <row r="305" spans="1:27" x14ac:dyDescent="0.25">
      <c r="B305" t="s">
        <v>494</v>
      </c>
      <c r="C305" t="s">
        <v>62</v>
      </c>
      <c r="D305" t="s">
        <v>495</v>
      </c>
      <c r="E305" s="25">
        <v>0.10199999999999999</v>
      </c>
      <c r="G305" t="s">
        <v>353</v>
      </c>
      <c r="H305" s="26">
        <v>1.72</v>
      </c>
      <c r="I305" t="s">
        <v>354</v>
      </c>
      <c r="J305" s="27">
        <f t="shared" ref="J305:J310" si="0">ROUND(E305* H305,5)</f>
        <v>0.17544000000000001</v>
      </c>
      <c r="K305" s="28"/>
    </row>
    <row r="306" spans="1:27" x14ac:dyDescent="0.25">
      <c r="B306" t="s">
        <v>496</v>
      </c>
      <c r="C306" t="s">
        <v>497</v>
      </c>
      <c r="D306" t="s">
        <v>498</v>
      </c>
      <c r="E306" s="25">
        <v>0.03</v>
      </c>
      <c r="G306" t="s">
        <v>353</v>
      </c>
      <c r="H306" s="26">
        <v>2.98</v>
      </c>
      <c r="I306" t="s">
        <v>354</v>
      </c>
      <c r="J306" s="27">
        <f t="shared" si="0"/>
        <v>8.9399999999999993E-2</v>
      </c>
      <c r="K306" s="28"/>
    </row>
    <row r="307" spans="1:27" x14ac:dyDescent="0.25">
      <c r="B307" t="s">
        <v>499</v>
      </c>
      <c r="C307" t="s">
        <v>15</v>
      </c>
      <c r="D307" t="s">
        <v>500</v>
      </c>
      <c r="E307" s="25">
        <v>1.1000000000000001</v>
      </c>
      <c r="G307" t="s">
        <v>353</v>
      </c>
      <c r="H307" s="26">
        <v>2.23</v>
      </c>
      <c r="I307" t="s">
        <v>354</v>
      </c>
      <c r="J307" s="27">
        <f t="shared" si="0"/>
        <v>2.4529999999999998</v>
      </c>
      <c r="K307" s="28"/>
    </row>
    <row r="308" spans="1:27" x14ac:dyDescent="0.25">
      <c r="B308" t="s">
        <v>422</v>
      </c>
      <c r="C308" t="s">
        <v>20</v>
      </c>
      <c r="D308" t="s">
        <v>423</v>
      </c>
      <c r="E308" s="25">
        <v>1.14E-3</v>
      </c>
      <c r="G308" t="s">
        <v>353</v>
      </c>
      <c r="H308" s="26">
        <v>417.04</v>
      </c>
      <c r="I308" t="s">
        <v>354</v>
      </c>
      <c r="J308" s="27">
        <f t="shared" si="0"/>
        <v>0.47543000000000002</v>
      </c>
      <c r="K308" s="28"/>
    </row>
    <row r="309" spans="1:27" x14ac:dyDescent="0.25">
      <c r="B309" t="s">
        <v>426</v>
      </c>
      <c r="C309" t="s">
        <v>62</v>
      </c>
      <c r="D309" t="s">
        <v>427</v>
      </c>
      <c r="E309" s="25">
        <v>0.15010000000000001</v>
      </c>
      <c r="G309" t="s">
        <v>353</v>
      </c>
      <c r="H309" s="26">
        <v>1.77</v>
      </c>
      <c r="I309" t="s">
        <v>354</v>
      </c>
      <c r="J309" s="27">
        <f t="shared" si="0"/>
        <v>0.26568000000000003</v>
      </c>
      <c r="K309" s="28"/>
    </row>
    <row r="310" spans="1:27" x14ac:dyDescent="0.25">
      <c r="B310" t="s">
        <v>424</v>
      </c>
      <c r="C310" t="s">
        <v>25</v>
      </c>
      <c r="D310" t="s">
        <v>425</v>
      </c>
      <c r="E310" s="25">
        <v>2.9996999999999998</v>
      </c>
      <c r="G310" t="s">
        <v>353</v>
      </c>
      <c r="H310" s="26">
        <v>0.42</v>
      </c>
      <c r="I310" t="s">
        <v>354</v>
      </c>
      <c r="J310" s="27">
        <f t="shared" si="0"/>
        <v>1.25987</v>
      </c>
      <c r="K310" s="28"/>
    </row>
    <row r="311" spans="1:27" x14ac:dyDescent="0.25">
      <c r="D311" s="29" t="s">
        <v>368</v>
      </c>
      <c r="E311" s="28"/>
      <c r="H311" s="28"/>
      <c r="K311" s="26">
        <f>SUM(J305:J310)</f>
        <v>4.71882</v>
      </c>
    </row>
    <row r="312" spans="1:27" x14ac:dyDescent="0.25">
      <c r="E312" s="28"/>
      <c r="H312" s="28"/>
      <c r="K312" s="28"/>
    </row>
    <row r="313" spans="1:27" x14ac:dyDescent="0.25">
      <c r="D313" s="29" t="s">
        <v>370</v>
      </c>
      <c r="E313" s="28"/>
      <c r="H313" s="28">
        <v>1.5</v>
      </c>
      <c r="I313" t="s">
        <v>371</v>
      </c>
      <c r="J313">
        <f>ROUND(H313/100*K303,5)</f>
        <v>0.35241</v>
      </c>
      <c r="K313" s="28"/>
    </row>
    <row r="314" spans="1:27" x14ac:dyDescent="0.25">
      <c r="D314" s="29" t="s">
        <v>369</v>
      </c>
      <c r="E314" s="28"/>
      <c r="H314" s="28"/>
      <c r="K314" s="30">
        <f>SUM(J300:J313)</f>
        <v>28.565229999999996</v>
      </c>
    </row>
    <row r="315" spans="1:27" x14ac:dyDescent="0.25">
      <c r="D315" s="29" t="s">
        <v>428</v>
      </c>
      <c r="E315" s="28"/>
      <c r="H315" s="28">
        <v>3</v>
      </c>
      <c r="I315" t="s">
        <v>371</v>
      </c>
      <c r="K315" s="26">
        <f>ROUND(H315/100*K314,5)</f>
        <v>0.85696000000000006</v>
      </c>
    </row>
    <row r="316" spans="1:27" x14ac:dyDescent="0.25">
      <c r="D316" s="29" t="s">
        <v>372</v>
      </c>
      <c r="E316" s="28"/>
      <c r="H316" s="28"/>
      <c r="K316" s="30">
        <f>SUM(K314:K315)</f>
        <v>29.422189999999997</v>
      </c>
    </row>
    <row r="318" spans="1:27" ht="45" customHeight="1" x14ac:dyDescent="0.25">
      <c r="A318" s="20" t="s">
        <v>501</v>
      </c>
      <c r="B318" s="20" t="s">
        <v>185</v>
      </c>
      <c r="C318" s="21" t="s">
        <v>15</v>
      </c>
      <c r="D318" s="14" t="s">
        <v>186</v>
      </c>
      <c r="E318" s="13"/>
      <c r="F318" s="13"/>
      <c r="G318" s="21"/>
      <c r="H318" s="23" t="s">
        <v>346</v>
      </c>
      <c r="I318" s="12">
        <v>1</v>
      </c>
      <c r="J318" s="11"/>
      <c r="K318" s="24">
        <f>ROUND(K335,2)</f>
        <v>29.42</v>
      </c>
      <c r="L318" s="22" t="s">
        <v>489</v>
      </c>
      <c r="M318" s="21"/>
      <c r="N318" s="21"/>
      <c r="O318" s="21"/>
      <c r="P318" s="21"/>
      <c r="Q318" s="21"/>
      <c r="R318" s="21"/>
      <c r="S318" s="21"/>
      <c r="T318" s="21"/>
      <c r="U318" s="21"/>
      <c r="V318" s="21"/>
      <c r="W318" s="21"/>
      <c r="X318" s="21"/>
      <c r="Y318" s="21"/>
      <c r="Z318" s="21"/>
      <c r="AA318" s="21"/>
    </row>
    <row r="319" spans="1:27" x14ac:dyDescent="0.25">
      <c r="B319" s="17" t="s">
        <v>348</v>
      </c>
    </row>
    <row r="320" spans="1:27" x14ac:dyDescent="0.25">
      <c r="B320" t="s">
        <v>490</v>
      </c>
      <c r="C320" t="s">
        <v>350</v>
      </c>
      <c r="D320" t="s">
        <v>491</v>
      </c>
      <c r="E320" s="25">
        <v>0.4</v>
      </c>
      <c r="F320" t="s">
        <v>352</v>
      </c>
      <c r="G320" t="s">
        <v>353</v>
      </c>
      <c r="H320" s="26">
        <v>27.86</v>
      </c>
      <c r="I320" t="s">
        <v>354</v>
      </c>
      <c r="J320" s="27">
        <f>ROUND(E320/I318* H320,5)</f>
        <v>11.144</v>
      </c>
      <c r="K320" s="28"/>
    </row>
    <row r="321" spans="2:11" x14ac:dyDescent="0.25">
      <c r="B321" t="s">
        <v>492</v>
      </c>
      <c r="C321" t="s">
        <v>350</v>
      </c>
      <c r="D321" t="s">
        <v>493</v>
      </c>
      <c r="E321" s="25">
        <v>0.5</v>
      </c>
      <c r="F321" t="s">
        <v>352</v>
      </c>
      <c r="G321" t="s">
        <v>353</v>
      </c>
      <c r="H321" s="26">
        <v>24.7</v>
      </c>
      <c r="I321" t="s">
        <v>354</v>
      </c>
      <c r="J321" s="27">
        <f>ROUND(E321/I318* H321,5)</f>
        <v>12.35</v>
      </c>
      <c r="K321" s="28"/>
    </row>
    <row r="322" spans="2:11" x14ac:dyDescent="0.25">
      <c r="D322" s="29" t="s">
        <v>355</v>
      </c>
      <c r="E322" s="28"/>
      <c r="H322" s="28"/>
      <c r="K322" s="26">
        <f>SUM(J320:J321)</f>
        <v>23.494</v>
      </c>
    </row>
    <row r="323" spans="2:11" x14ac:dyDescent="0.25">
      <c r="B323" s="17" t="s">
        <v>360</v>
      </c>
      <c r="E323" s="28"/>
      <c r="H323" s="28"/>
      <c r="K323" s="28"/>
    </row>
    <row r="324" spans="2:11" x14ac:dyDescent="0.25">
      <c r="B324" t="s">
        <v>494</v>
      </c>
      <c r="C324" t="s">
        <v>62</v>
      </c>
      <c r="D324" t="s">
        <v>495</v>
      </c>
      <c r="E324" s="25">
        <v>0.10199999999999999</v>
      </c>
      <c r="G324" t="s">
        <v>353</v>
      </c>
      <c r="H324" s="26">
        <v>1.72</v>
      </c>
      <c r="I324" t="s">
        <v>354</v>
      </c>
      <c r="J324" s="27">
        <f t="shared" ref="J324:J329" si="1">ROUND(E324* H324,5)</f>
        <v>0.17544000000000001</v>
      </c>
      <c r="K324" s="28"/>
    </row>
    <row r="325" spans="2:11" x14ac:dyDescent="0.25">
      <c r="B325" t="s">
        <v>426</v>
      </c>
      <c r="C325" t="s">
        <v>62</v>
      </c>
      <c r="D325" t="s">
        <v>427</v>
      </c>
      <c r="E325" s="25">
        <v>0.15010000000000001</v>
      </c>
      <c r="G325" t="s">
        <v>353</v>
      </c>
      <c r="H325" s="26">
        <v>1.77</v>
      </c>
      <c r="I325" t="s">
        <v>354</v>
      </c>
      <c r="J325" s="27">
        <f t="shared" si="1"/>
        <v>0.26568000000000003</v>
      </c>
      <c r="K325" s="28"/>
    </row>
    <row r="326" spans="2:11" x14ac:dyDescent="0.25">
      <c r="B326" t="s">
        <v>424</v>
      </c>
      <c r="C326" t="s">
        <v>25</v>
      </c>
      <c r="D326" t="s">
        <v>425</v>
      </c>
      <c r="E326" s="25">
        <v>2.9996999999999998</v>
      </c>
      <c r="G326" t="s">
        <v>353</v>
      </c>
      <c r="H326" s="26">
        <v>0.42</v>
      </c>
      <c r="I326" t="s">
        <v>354</v>
      </c>
      <c r="J326" s="27">
        <f t="shared" si="1"/>
        <v>1.25987</v>
      </c>
      <c r="K326" s="28"/>
    </row>
    <row r="327" spans="2:11" x14ac:dyDescent="0.25">
      <c r="B327" t="s">
        <v>422</v>
      </c>
      <c r="C327" t="s">
        <v>20</v>
      </c>
      <c r="D327" t="s">
        <v>423</v>
      </c>
      <c r="E327" s="25">
        <v>1.14E-3</v>
      </c>
      <c r="G327" t="s">
        <v>353</v>
      </c>
      <c r="H327" s="26">
        <v>417.04</v>
      </c>
      <c r="I327" t="s">
        <v>354</v>
      </c>
      <c r="J327" s="27">
        <f t="shared" si="1"/>
        <v>0.47543000000000002</v>
      </c>
      <c r="K327" s="28"/>
    </row>
    <row r="328" spans="2:11" x14ac:dyDescent="0.25">
      <c r="B328" t="s">
        <v>499</v>
      </c>
      <c r="C328" t="s">
        <v>15</v>
      </c>
      <c r="D328" t="s">
        <v>500</v>
      </c>
      <c r="E328" s="25">
        <v>1.1000000000000001</v>
      </c>
      <c r="G328" t="s">
        <v>353</v>
      </c>
      <c r="H328" s="26">
        <v>2.23</v>
      </c>
      <c r="I328" t="s">
        <v>354</v>
      </c>
      <c r="J328" s="27">
        <f t="shared" si="1"/>
        <v>2.4529999999999998</v>
      </c>
      <c r="K328" s="28"/>
    </row>
    <row r="329" spans="2:11" x14ac:dyDescent="0.25">
      <c r="B329" t="s">
        <v>496</v>
      </c>
      <c r="C329" t="s">
        <v>497</v>
      </c>
      <c r="D329" t="s">
        <v>498</v>
      </c>
      <c r="E329" s="25">
        <v>0.03</v>
      </c>
      <c r="G329" t="s">
        <v>353</v>
      </c>
      <c r="H329" s="26">
        <v>2.98</v>
      </c>
      <c r="I329" t="s">
        <v>354</v>
      </c>
      <c r="J329" s="27">
        <f t="shared" si="1"/>
        <v>8.9399999999999993E-2</v>
      </c>
      <c r="K329" s="28"/>
    </row>
    <row r="330" spans="2:11" x14ac:dyDescent="0.25">
      <c r="D330" s="29" t="s">
        <v>368</v>
      </c>
      <c r="E330" s="28"/>
      <c r="H330" s="28"/>
      <c r="K330" s="26">
        <f>SUM(J324:J329)</f>
        <v>4.71882</v>
      </c>
    </row>
    <row r="331" spans="2:11" x14ac:dyDescent="0.25">
      <c r="E331" s="28"/>
      <c r="H331" s="28"/>
      <c r="K331" s="28"/>
    </row>
    <row r="332" spans="2:11" x14ac:dyDescent="0.25">
      <c r="D332" s="29" t="s">
        <v>370</v>
      </c>
      <c r="E332" s="28"/>
      <c r="H332" s="28">
        <v>1.5</v>
      </c>
      <c r="I332" t="s">
        <v>371</v>
      </c>
      <c r="J332">
        <f>ROUND(H332/100*K322,5)</f>
        <v>0.35241</v>
      </c>
      <c r="K332" s="28"/>
    </row>
    <row r="333" spans="2:11" x14ac:dyDescent="0.25">
      <c r="D333" s="29" t="s">
        <v>369</v>
      </c>
      <c r="E333" s="28"/>
      <c r="H333" s="28"/>
      <c r="K333" s="30">
        <f>SUM(J319:J332)</f>
        <v>28.565229999999996</v>
      </c>
    </row>
    <row r="334" spans="2:11" x14ac:dyDescent="0.25">
      <c r="D334" s="29" t="s">
        <v>428</v>
      </c>
      <c r="E334" s="28"/>
      <c r="H334" s="28">
        <v>3</v>
      </c>
      <c r="I334" t="s">
        <v>371</v>
      </c>
      <c r="K334" s="26">
        <f>ROUND(H334/100*K333,5)</f>
        <v>0.85696000000000006</v>
      </c>
    </row>
    <row r="335" spans="2:11" x14ac:dyDescent="0.25">
      <c r="D335" s="29" t="s">
        <v>372</v>
      </c>
      <c r="E335" s="28"/>
      <c r="H335" s="28"/>
      <c r="K335" s="30">
        <f>SUM(K333:K334)</f>
        <v>29.422189999999997</v>
      </c>
    </row>
    <row r="337" spans="1:27" ht="45" customHeight="1" x14ac:dyDescent="0.25">
      <c r="A337" s="20" t="s">
        <v>502</v>
      </c>
      <c r="B337" s="20" t="s">
        <v>64</v>
      </c>
      <c r="C337" s="21" t="s">
        <v>15</v>
      </c>
      <c r="D337" s="14" t="s">
        <v>65</v>
      </c>
      <c r="E337" s="13"/>
      <c r="F337" s="13"/>
      <c r="G337" s="21"/>
      <c r="H337" s="23" t="s">
        <v>346</v>
      </c>
      <c r="I337" s="12">
        <v>1</v>
      </c>
      <c r="J337" s="11"/>
      <c r="K337" s="24">
        <f>ROUND(K354,2)</f>
        <v>30.58</v>
      </c>
      <c r="L337" s="22" t="s">
        <v>503</v>
      </c>
      <c r="M337" s="21"/>
      <c r="N337" s="21"/>
      <c r="O337" s="21"/>
      <c r="P337" s="21"/>
      <c r="Q337" s="21"/>
      <c r="R337" s="21"/>
      <c r="S337" s="21"/>
      <c r="T337" s="21"/>
      <c r="U337" s="21"/>
      <c r="V337" s="21"/>
      <c r="W337" s="21"/>
      <c r="X337" s="21"/>
      <c r="Y337" s="21"/>
      <c r="Z337" s="21"/>
      <c r="AA337" s="21"/>
    </row>
    <row r="338" spans="1:27" x14ac:dyDescent="0.25">
      <c r="B338" s="17" t="s">
        <v>348</v>
      </c>
    </row>
    <row r="339" spans="1:27" x14ac:dyDescent="0.25">
      <c r="B339" t="s">
        <v>492</v>
      </c>
      <c r="C339" t="s">
        <v>350</v>
      </c>
      <c r="D339" t="s">
        <v>493</v>
      </c>
      <c r="E339" s="25">
        <v>0.48699999999999999</v>
      </c>
      <c r="F339" t="s">
        <v>352</v>
      </c>
      <c r="G339" t="s">
        <v>353</v>
      </c>
      <c r="H339" s="26">
        <v>24.7</v>
      </c>
      <c r="I339" t="s">
        <v>354</v>
      </c>
      <c r="J339" s="27">
        <f>ROUND(E339/I337* H339,5)</f>
        <v>12.0289</v>
      </c>
      <c r="K339" s="28"/>
    </row>
    <row r="340" spans="1:27" x14ac:dyDescent="0.25">
      <c r="B340" t="s">
        <v>490</v>
      </c>
      <c r="C340" t="s">
        <v>350</v>
      </c>
      <c r="D340" t="s">
        <v>491</v>
      </c>
      <c r="E340" s="25">
        <v>0.42</v>
      </c>
      <c r="F340" t="s">
        <v>352</v>
      </c>
      <c r="G340" t="s">
        <v>353</v>
      </c>
      <c r="H340" s="26">
        <v>27.86</v>
      </c>
      <c r="I340" t="s">
        <v>354</v>
      </c>
      <c r="J340" s="27">
        <f>ROUND(E340/I337* H340,5)</f>
        <v>11.7012</v>
      </c>
      <c r="K340" s="28"/>
    </row>
    <row r="341" spans="1:27" x14ac:dyDescent="0.25">
      <c r="D341" s="29" t="s">
        <v>355</v>
      </c>
      <c r="E341" s="28"/>
      <c r="H341" s="28"/>
      <c r="K341" s="26">
        <f>SUM(J339:J340)</f>
        <v>23.7301</v>
      </c>
    </row>
    <row r="342" spans="1:27" x14ac:dyDescent="0.25">
      <c r="B342" s="17" t="s">
        <v>360</v>
      </c>
      <c r="E342" s="28"/>
      <c r="H342" s="28"/>
      <c r="K342" s="28"/>
    </row>
    <row r="343" spans="1:27" x14ac:dyDescent="0.25">
      <c r="B343" t="s">
        <v>422</v>
      </c>
      <c r="C343" t="s">
        <v>20</v>
      </c>
      <c r="D343" t="s">
        <v>423</v>
      </c>
      <c r="E343" s="25">
        <v>1.9E-3</v>
      </c>
      <c r="G343" t="s">
        <v>353</v>
      </c>
      <c r="H343" s="26">
        <v>417.04</v>
      </c>
      <c r="I343" t="s">
        <v>354</v>
      </c>
      <c r="J343" s="27">
        <f t="shared" ref="J343:J348" si="2">ROUND(E343* H343,5)</f>
        <v>0.79237999999999997</v>
      </c>
      <c r="K343" s="28"/>
    </row>
    <row r="344" spans="1:27" x14ac:dyDescent="0.25">
      <c r="B344" t="s">
        <v>424</v>
      </c>
      <c r="C344" t="s">
        <v>25</v>
      </c>
      <c r="D344" t="s">
        <v>425</v>
      </c>
      <c r="E344" s="25">
        <v>8.8000000000000007</v>
      </c>
      <c r="G344" t="s">
        <v>353</v>
      </c>
      <c r="H344" s="26">
        <v>0.42</v>
      </c>
      <c r="I344" t="s">
        <v>354</v>
      </c>
      <c r="J344" s="27">
        <f t="shared" si="2"/>
        <v>3.6960000000000002</v>
      </c>
      <c r="K344" s="28"/>
    </row>
    <row r="345" spans="1:27" x14ac:dyDescent="0.25">
      <c r="B345" t="s">
        <v>426</v>
      </c>
      <c r="C345" t="s">
        <v>62</v>
      </c>
      <c r="D345" t="s">
        <v>427</v>
      </c>
      <c r="E345" s="25">
        <v>0.15010000000000001</v>
      </c>
      <c r="G345" t="s">
        <v>353</v>
      </c>
      <c r="H345" s="26">
        <v>1.77</v>
      </c>
      <c r="I345" t="s">
        <v>354</v>
      </c>
      <c r="J345" s="27">
        <f t="shared" si="2"/>
        <v>0.26568000000000003</v>
      </c>
      <c r="K345" s="28"/>
    </row>
    <row r="346" spans="1:27" x14ac:dyDescent="0.25">
      <c r="B346" t="s">
        <v>504</v>
      </c>
      <c r="C346" t="s">
        <v>505</v>
      </c>
      <c r="D346" t="s">
        <v>506</v>
      </c>
      <c r="E346" s="25">
        <v>1.0070000000000001E-2</v>
      </c>
      <c r="G346" t="s">
        <v>353</v>
      </c>
      <c r="H346" s="26">
        <v>34.74</v>
      </c>
      <c r="I346" t="s">
        <v>354</v>
      </c>
      <c r="J346" s="27">
        <f t="shared" si="2"/>
        <v>0.34982999999999997</v>
      </c>
      <c r="K346" s="28"/>
    </row>
    <row r="347" spans="1:27" x14ac:dyDescent="0.25">
      <c r="B347" t="s">
        <v>496</v>
      </c>
      <c r="C347" t="s">
        <v>497</v>
      </c>
      <c r="D347" t="s">
        <v>498</v>
      </c>
      <c r="E347" s="25">
        <v>0.04</v>
      </c>
      <c r="G347" t="s">
        <v>353</v>
      </c>
      <c r="H347" s="26">
        <v>2.98</v>
      </c>
      <c r="I347" t="s">
        <v>354</v>
      </c>
      <c r="J347" s="27">
        <f t="shared" si="2"/>
        <v>0.1192</v>
      </c>
      <c r="K347" s="28"/>
    </row>
    <row r="348" spans="1:27" x14ac:dyDescent="0.25">
      <c r="B348" t="s">
        <v>507</v>
      </c>
      <c r="C348" t="s">
        <v>505</v>
      </c>
      <c r="D348" t="s">
        <v>508</v>
      </c>
      <c r="E348" s="25">
        <v>1.0070000000000001E-2</v>
      </c>
      <c r="G348" t="s">
        <v>353</v>
      </c>
      <c r="H348" s="26">
        <v>14.48</v>
      </c>
      <c r="I348" t="s">
        <v>354</v>
      </c>
      <c r="J348" s="27">
        <f t="shared" si="2"/>
        <v>0.14581</v>
      </c>
      <c r="K348" s="28"/>
    </row>
    <row r="349" spans="1:27" x14ac:dyDescent="0.25">
      <c r="D349" s="29" t="s">
        <v>368</v>
      </c>
      <c r="E349" s="28"/>
      <c r="H349" s="28"/>
      <c r="K349" s="26">
        <f>SUM(J343:J348)</f>
        <v>5.3689</v>
      </c>
    </row>
    <row r="350" spans="1:27" x14ac:dyDescent="0.25">
      <c r="E350" s="28"/>
      <c r="H350" s="28"/>
      <c r="K350" s="28"/>
    </row>
    <row r="351" spans="1:27" x14ac:dyDescent="0.25">
      <c r="D351" s="29" t="s">
        <v>370</v>
      </c>
      <c r="E351" s="28"/>
      <c r="H351" s="28">
        <v>2.5</v>
      </c>
      <c r="I351" t="s">
        <v>371</v>
      </c>
      <c r="J351">
        <f>ROUND(H351/100*K341,5)</f>
        <v>0.59325000000000006</v>
      </c>
      <c r="K351" s="28"/>
    </row>
    <row r="352" spans="1:27" x14ac:dyDescent="0.25">
      <c r="D352" s="29" t="s">
        <v>369</v>
      </c>
      <c r="E352" s="28"/>
      <c r="H352" s="28"/>
      <c r="K352" s="30">
        <f>SUM(J338:J351)</f>
        <v>29.692250000000005</v>
      </c>
    </row>
    <row r="353" spans="1:27" x14ac:dyDescent="0.25">
      <c r="D353" s="29" t="s">
        <v>428</v>
      </c>
      <c r="E353" s="28"/>
      <c r="H353" s="28">
        <v>3</v>
      </c>
      <c r="I353" t="s">
        <v>371</v>
      </c>
      <c r="K353" s="26">
        <f>ROUND(H353/100*K352,5)</f>
        <v>0.89076999999999995</v>
      </c>
    </row>
    <row r="354" spans="1:27" x14ac:dyDescent="0.25">
      <c r="D354" s="29" t="s">
        <v>372</v>
      </c>
      <c r="E354" s="28"/>
      <c r="H354" s="28"/>
      <c r="K354" s="30">
        <f>SUM(K352:K353)</f>
        <v>30.583020000000005</v>
      </c>
    </row>
    <row r="356" spans="1:27" ht="45" customHeight="1" x14ac:dyDescent="0.25">
      <c r="A356" s="20" t="s">
        <v>509</v>
      </c>
      <c r="B356" s="20" t="s">
        <v>187</v>
      </c>
      <c r="C356" s="21" t="s">
        <v>20</v>
      </c>
      <c r="D356" s="14" t="s">
        <v>188</v>
      </c>
      <c r="E356" s="13"/>
      <c r="F356" s="13"/>
      <c r="G356" s="21"/>
      <c r="H356" s="23" t="s">
        <v>346</v>
      </c>
      <c r="I356" s="12">
        <v>1</v>
      </c>
      <c r="J356" s="11"/>
      <c r="K356" s="24">
        <f>ROUND(K367,2)</f>
        <v>119.5</v>
      </c>
      <c r="L356" s="22" t="s">
        <v>510</v>
      </c>
      <c r="M356" s="21"/>
      <c r="N356" s="21"/>
      <c r="O356" s="21"/>
      <c r="P356" s="21"/>
      <c r="Q356" s="21"/>
      <c r="R356" s="21"/>
      <c r="S356" s="21"/>
      <c r="T356" s="21"/>
      <c r="U356" s="21"/>
      <c r="V356" s="21"/>
      <c r="W356" s="21"/>
      <c r="X356" s="21"/>
      <c r="Y356" s="21"/>
      <c r="Z356" s="21"/>
      <c r="AA356" s="21"/>
    </row>
    <row r="357" spans="1:27" x14ac:dyDescent="0.25">
      <c r="B357" s="17" t="s">
        <v>348</v>
      </c>
    </row>
    <row r="358" spans="1:27" x14ac:dyDescent="0.25">
      <c r="B358" t="s">
        <v>389</v>
      </c>
      <c r="C358" t="s">
        <v>350</v>
      </c>
      <c r="D358" t="s">
        <v>390</v>
      </c>
      <c r="E358" s="25">
        <v>0.7</v>
      </c>
      <c r="F358" t="s">
        <v>352</v>
      </c>
      <c r="G358" t="s">
        <v>353</v>
      </c>
      <c r="H358" s="26">
        <v>23.15</v>
      </c>
      <c r="I358" t="s">
        <v>354</v>
      </c>
      <c r="J358" s="27">
        <f>ROUND(E358/I356* H358,5)</f>
        <v>16.204999999999998</v>
      </c>
      <c r="K358" s="28"/>
    </row>
    <row r="359" spans="1:27" x14ac:dyDescent="0.25">
      <c r="D359" s="29" t="s">
        <v>355</v>
      </c>
      <c r="E359" s="28"/>
      <c r="H359" s="28"/>
      <c r="K359" s="26">
        <f>SUM(J358:J358)</f>
        <v>16.204999999999998</v>
      </c>
    </row>
    <row r="360" spans="1:27" x14ac:dyDescent="0.25">
      <c r="B360" s="17" t="s">
        <v>360</v>
      </c>
      <c r="E360" s="28"/>
      <c r="H360" s="28"/>
      <c r="K360" s="28"/>
    </row>
    <row r="361" spans="1:27" x14ac:dyDescent="0.25">
      <c r="B361" t="s">
        <v>511</v>
      </c>
      <c r="C361" t="s">
        <v>20</v>
      </c>
      <c r="D361" t="s">
        <v>512</v>
      </c>
      <c r="E361" s="25">
        <v>1.02</v>
      </c>
      <c r="G361" t="s">
        <v>353</v>
      </c>
      <c r="H361" s="26">
        <v>97.62</v>
      </c>
      <c r="I361" t="s">
        <v>354</v>
      </c>
      <c r="J361" s="27">
        <f>ROUND(E361* H361,5)</f>
        <v>99.572400000000002</v>
      </c>
      <c r="K361" s="28"/>
    </row>
    <row r="362" spans="1:27" x14ac:dyDescent="0.25">
      <c r="D362" s="29" t="s">
        <v>368</v>
      </c>
      <c r="E362" s="28"/>
      <c r="H362" s="28"/>
      <c r="K362" s="26">
        <f>SUM(J361:J361)</f>
        <v>99.572400000000002</v>
      </c>
    </row>
    <row r="363" spans="1:27" x14ac:dyDescent="0.25">
      <c r="E363" s="28"/>
      <c r="H363" s="28"/>
      <c r="K363" s="28"/>
    </row>
    <row r="364" spans="1:27" x14ac:dyDescent="0.25">
      <c r="D364" s="29" t="s">
        <v>370</v>
      </c>
      <c r="E364" s="28"/>
      <c r="H364" s="28">
        <v>1.5</v>
      </c>
      <c r="I364" t="s">
        <v>371</v>
      </c>
      <c r="J364">
        <f>ROUND(H364/100*K359,5)</f>
        <v>0.24307999999999999</v>
      </c>
      <c r="K364" s="28"/>
    </row>
    <row r="365" spans="1:27" x14ac:dyDescent="0.25">
      <c r="D365" s="29" t="s">
        <v>369</v>
      </c>
      <c r="E365" s="28"/>
      <c r="H365" s="28"/>
      <c r="K365" s="30">
        <f>SUM(J357:J364)</f>
        <v>116.02048000000001</v>
      </c>
    </row>
    <row r="366" spans="1:27" x14ac:dyDescent="0.25">
      <c r="D366" s="29" t="s">
        <v>428</v>
      </c>
      <c r="E366" s="28"/>
      <c r="H366" s="28">
        <v>3</v>
      </c>
      <c r="I366" t="s">
        <v>371</v>
      </c>
      <c r="K366" s="26">
        <f>ROUND(H366/100*K365,5)</f>
        <v>3.48061</v>
      </c>
    </row>
    <row r="367" spans="1:27" x14ac:dyDescent="0.25">
      <c r="D367" s="29" t="s">
        <v>372</v>
      </c>
      <c r="E367" s="28"/>
      <c r="H367" s="28"/>
      <c r="K367" s="30">
        <f>SUM(K365:K366)</f>
        <v>119.50109</v>
      </c>
    </row>
    <row r="369" spans="1:27" ht="45" customHeight="1" x14ac:dyDescent="0.25">
      <c r="A369" s="20" t="s">
        <v>513</v>
      </c>
      <c r="B369" s="20" t="s">
        <v>191</v>
      </c>
      <c r="C369" s="21" t="s">
        <v>15</v>
      </c>
      <c r="D369" s="14" t="s">
        <v>192</v>
      </c>
      <c r="E369" s="13"/>
      <c r="F369" s="13"/>
      <c r="G369" s="21"/>
      <c r="H369" s="23" t="s">
        <v>346</v>
      </c>
      <c r="I369" s="12">
        <v>1</v>
      </c>
      <c r="J369" s="11"/>
      <c r="K369" s="24">
        <f>ROUND(K384,2)</f>
        <v>67.41</v>
      </c>
      <c r="L369" s="22" t="s">
        <v>514</v>
      </c>
      <c r="M369" s="21"/>
      <c r="N369" s="21"/>
      <c r="O369" s="21"/>
      <c r="P369" s="21"/>
      <c r="Q369" s="21"/>
      <c r="R369" s="21"/>
      <c r="S369" s="21"/>
      <c r="T369" s="21"/>
      <c r="U369" s="21"/>
      <c r="V369" s="21"/>
      <c r="W369" s="21"/>
      <c r="X369" s="21"/>
      <c r="Y369" s="21"/>
      <c r="Z369" s="21"/>
      <c r="AA369" s="21"/>
    </row>
    <row r="370" spans="1:27" x14ac:dyDescent="0.25">
      <c r="B370" s="17" t="s">
        <v>348</v>
      </c>
    </row>
    <row r="371" spans="1:27" x14ac:dyDescent="0.25">
      <c r="B371" t="s">
        <v>492</v>
      </c>
      <c r="C371" t="s">
        <v>350</v>
      </c>
      <c r="D371" t="s">
        <v>493</v>
      </c>
      <c r="E371" s="25">
        <v>0.85</v>
      </c>
      <c r="F371" t="s">
        <v>352</v>
      </c>
      <c r="G371" t="s">
        <v>353</v>
      </c>
      <c r="H371" s="26">
        <v>24.7</v>
      </c>
      <c r="I371" t="s">
        <v>354</v>
      </c>
      <c r="J371" s="27">
        <f>ROUND(E371/I369* H371,5)</f>
        <v>20.995000000000001</v>
      </c>
      <c r="K371" s="28"/>
    </row>
    <row r="372" spans="1:27" x14ac:dyDescent="0.25">
      <c r="B372" t="s">
        <v>490</v>
      </c>
      <c r="C372" t="s">
        <v>350</v>
      </c>
      <c r="D372" t="s">
        <v>491</v>
      </c>
      <c r="E372" s="25">
        <v>0.8</v>
      </c>
      <c r="F372" t="s">
        <v>352</v>
      </c>
      <c r="G372" t="s">
        <v>353</v>
      </c>
      <c r="H372" s="26">
        <v>27.86</v>
      </c>
      <c r="I372" t="s">
        <v>354</v>
      </c>
      <c r="J372" s="27">
        <f>ROUND(E372/I369* H372,5)</f>
        <v>22.288</v>
      </c>
      <c r="K372" s="28"/>
    </row>
    <row r="373" spans="1:27" x14ac:dyDescent="0.25">
      <c r="D373" s="29" t="s">
        <v>355</v>
      </c>
      <c r="E373" s="28"/>
      <c r="H373" s="28"/>
      <c r="K373" s="26">
        <f>SUM(J371:J372)</f>
        <v>43.283000000000001</v>
      </c>
    </row>
    <row r="374" spans="1:27" x14ac:dyDescent="0.25">
      <c r="B374" s="17" t="s">
        <v>360</v>
      </c>
      <c r="E374" s="28"/>
      <c r="H374" s="28"/>
      <c r="K374" s="28"/>
    </row>
    <row r="375" spans="1:27" x14ac:dyDescent="0.25">
      <c r="B375" t="s">
        <v>496</v>
      </c>
      <c r="C375" t="s">
        <v>497</v>
      </c>
      <c r="D375" t="s">
        <v>498</v>
      </c>
      <c r="E375" s="25">
        <v>0.03</v>
      </c>
      <c r="G375" t="s">
        <v>353</v>
      </c>
      <c r="H375" s="26">
        <v>2.98</v>
      </c>
      <c r="I375" t="s">
        <v>354</v>
      </c>
      <c r="J375" s="27">
        <f>ROUND(E375* H375,5)</f>
        <v>8.9399999999999993E-2</v>
      </c>
      <c r="K375" s="28"/>
    </row>
    <row r="376" spans="1:27" x14ac:dyDescent="0.25">
      <c r="B376" t="s">
        <v>422</v>
      </c>
      <c r="C376" t="s">
        <v>20</v>
      </c>
      <c r="D376" t="s">
        <v>423</v>
      </c>
      <c r="E376" s="25">
        <v>4.7500000000000001E-2</v>
      </c>
      <c r="G376" t="s">
        <v>353</v>
      </c>
      <c r="H376" s="26">
        <v>417.04</v>
      </c>
      <c r="I376" t="s">
        <v>354</v>
      </c>
      <c r="J376" s="27">
        <f>ROUND(E376* H376,5)</f>
        <v>19.8094</v>
      </c>
      <c r="K376" s="28"/>
    </row>
    <row r="377" spans="1:27" x14ac:dyDescent="0.25">
      <c r="B377" t="s">
        <v>426</v>
      </c>
      <c r="C377" t="s">
        <v>62</v>
      </c>
      <c r="D377" t="s">
        <v>427</v>
      </c>
      <c r="E377" s="25">
        <v>0.19950000000000001</v>
      </c>
      <c r="G377" t="s">
        <v>353</v>
      </c>
      <c r="H377" s="26">
        <v>1.77</v>
      </c>
      <c r="I377" t="s">
        <v>354</v>
      </c>
      <c r="J377" s="27">
        <f>ROUND(E377* H377,5)</f>
        <v>0.35311999999999999</v>
      </c>
      <c r="K377" s="28"/>
    </row>
    <row r="378" spans="1:27" x14ac:dyDescent="0.25">
      <c r="B378" t="s">
        <v>424</v>
      </c>
      <c r="C378" t="s">
        <v>25</v>
      </c>
      <c r="D378" t="s">
        <v>425</v>
      </c>
      <c r="E378" s="25">
        <v>2.9996999999999998</v>
      </c>
      <c r="G378" t="s">
        <v>353</v>
      </c>
      <c r="H378" s="26">
        <v>0.42</v>
      </c>
      <c r="I378" t="s">
        <v>354</v>
      </c>
      <c r="J378" s="27">
        <f>ROUND(E378* H378,5)</f>
        <v>1.25987</v>
      </c>
      <c r="K378" s="28"/>
    </row>
    <row r="379" spans="1:27" x14ac:dyDescent="0.25">
      <c r="D379" s="29" t="s">
        <v>368</v>
      </c>
      <c r="E379" s="28"/>
      <c r="H379" s="28"/>
      <c r="K379" s="26">
        <f>SUM(J375:J378)</f>
        <v>21.511790000000001</v>
      </c>
    </row>
    <row r="380" spans="1:27" x14ac:dyDescent="0.25">
      <c r="E380" s="28"/>
      <c r="H380" s="28"/>
      <c r="K380" s="28"/>
    </row>
    <row r="381" spans="1:27" x14ac:dyDescent="0.25">
      <c r="D381" s="29" t="s">
        <v>370</v>
      </c>
      <c r="E381" s="28"/>
      <c r="H381" s="28">
        <v>1.5</v>
      </c>
      <c r="I381" t="s">
        <v>371</v>
      </c>
      <c r="J381">
        <f>ROUND(H381/100*K373,5)</f>
        <v>0.64924999999999999</v>
      </c>
      <c r="K381" s="28"/>
    </row>
    <row r="382" spans="1:27" x14ac:dyDescent="0.25">
      <c r="D382" s="29" t="s">
        <v>369</v>
      </c>
      <c r="E382" s="28"/>
      <c r="H382" s="28"/>
      <c r="K382" s="30">
        <f>SUM(J370:J381)</f>
        <v>65.444039999999987</v>
      </c>
    </row>
    <row r="383" spans="1:27" x14ac:dyDescent="0.25">
      <c r="D383" s="29" t="s">
        <v>428</v>
      </c>
      <c r="E383" s="28"/>
      <c r="H383" s="28">
        <v>3</v>
      </c>
      <c r="I383" t="s">
        <v>371</v>
      </c>
      <c r="K383" s="26">
        <f>ROUND(H383/100*K382,5)</f>
        <v>1.96332</v>
      </c>
    </row>
    <row r="384" spans="1:27" x14ac:dyDescent="0.25">
      <c r="D384" s="29" t="s">
        <v>372</v>
      </c>
      <c r="E384" s="28"/>
      <c r="H384" s="28"/>
      <c r="K384" s="30">
        <f>SUM(K382:K383)</f>
        <v>67.407359999999983</v>
      </c>
    </row>
    <row r="386" spans="1:27" ht="45" customHeight="1" x14ac:dyDescent="0.25">
      <c r="A386" s="20" t="s">
        <v>515</v>
      </c>
      <c r="B386" s="20" t="s">
        <v>177</v>
      </c>
      <c r="C386" s="21" t="s">
        <v>15</v>
      </c>
      <c r="D386" s="14" t="s">
        <v>178</v>
      </c>
      <c r="E386" s="13"/>
      <c r="F386" s="13"/>
      <c r="G386" s="21"/>
      <c r="H386" s="23" t="s">
        <v>346</v>
      </c>
      <c r="I386" s="12">
        <v>1</v>
      </c>
      <c r="J386" s="11"/>
      <c r="K386" s="24">
        <f>ROUND(K396,2)</f>
        <v>11.54</v>
      </c>
      <c r="L386" s="22" t="s">
        <v>516</v>
      </c>
      <c r="M386" s="21"/>
      <c r="N386" s="21"/>
      <c r="O386" s="21"/>
      <c r="P386" s="21"/>
      <c r="Q386" s="21"/>
      <c r="R386" s="21"/>
      <c r="S386" s="21"/>
      <c r="T386" s="21"/>
      <c r="U386" s="21"/>
      <c r="V386" s="21"/>
      <c r="W386" s="21"/>
      <c r="X386" s="21"/>
      <c r="Y386" s="21"/>
      <c r="Z386" s="21"/>
      <c r="AA386" s="21"/>
    </row>
    <row r="387" spans="1:27" x14ac:dyDescent="0.25">
      <c r="B387" s="17" t="s">
        <v>348</v>
      </c>
    </row>
    <row r="388" spans="1:27" x14ac:dyDescent="0.25">
      <c r="B388" t="s">
        <v>409</v>
      </c>
      <c r="C388" t="s">
        <v>350</v>
      </c>
      <c r="D388" t="s">
        <v>410</v>
      </c>
      <c r="E388" s="25">
        <v>7.4999999999999997E-2</v>
      </c>
      <c r="F388" t="s">
        <v>352</v>
      </c>
      <c r="G388" t="s">
        <v>353</v>
      </c>
      <c r="H388" s="26">
        <v>27.86</v>
      </c>
      <c r="I388" t="s">
        <v>354</v>
      </c>
      <c r="J388" s="27">
        <f>ROUND(E388/I386* H388,5)</f>
        <v>2.0895000000000001</v>
      </c>
      <c r="K388" s="28"/>
    </row>
    <row r="389" spans="1:27" x14ac:dyDescent="0.25">
      <c r="B389" t="s">
        <v>389</v>
      </c>
      <c r="C389" t="s">
        <v>350</v>
      </c>
      <c r="D389" t="s">
        <v>390</v>
      </c>
      <c r="E389" s="25">
        <v>0.15</v>
      </c>
      <c r="F389" t="s">
        <v>352</v>
      </c>
      <c r="G389" t="s">
        <v>353</v>
      </c>
      <c r="H389" s="26">
        <v>23.15</v>
      </c>
      <c r="I389" t="s">
        <v>354</v>
      </c>
      <c r="J389" s="27">
        <f>ROUND(E389/I386* H389,5)</f>
        <v>3.4725000000000001</v>
      </c>
      <c r="K389" s="28"/>
    </row>
    <row r="390" spans="1:27" x14ac:dyDescent="0.25">
      <c r="D390" s="29" t="s">
        <v>355</v>
      </c>
      <c r="E390" s="28"/>
      <c r="H390" s="28"/>
      <c r="K390" s="26">
        <f>SUM(J388:J389)</f>
        <v>5.5620000000000003</v>
      </c>
    </row>
    <row r="391" spans="1:27" x14ac:dyDescent="0.25">
      <c r="B391" s="17" t="s">
        <v>360</v>
      </c>
      <c r="E391" s="28"/>
      <c r="H391" s="28"/>
      <c r="K391" s="28"/>
    </row>
    <row r="392" spans="1:27" x14ac:dyDescent="0.25">
      <c r="B392" t="s">
        <v>517</v>
      </c>
      <c r="C392" t="s">
        <v>20</v>
      </c>
      <c r="D392" t="s">
        <v>518</v>
      </c>
      <c r="E392" s="25">
        <v>0.105</v>
      </c>
      <c r="G392" t="s">
        <v>353</v>
      </c>
      <c r="H392" s="26">
        <v>53.7</v>
      </c>
      <c r="I392" t="s">
        <v>354</v>
      </c>
      <c r="J392" s="27">
        <f>ROUND(E392* H392,5)</f>
        <v>5.6384999999999996</v>
      </c>
      <c r="K392" s="28"/>
    </row>
    <row r="393" spans="1:27" x14ac:dyDescent="0.25">
      <c r="D393" s="29" t="s">
        <v>368</v>
      </c>
      <c r="E393" s="28"/>
      <c r="H393" s="28"/>
      <c r="K393" s="26">
        <f>SUM(J392:J392)</f>
        <v>5.6384999999999996</v>
      </c>
    </row>
    <row r="394" spans="1:27" x14ac:dyDescent="0.25">
      <c r="D394" s="29" t="s">
        <v>369</v>
      </c>
      <c r="E394" s="28"/>
      <c r="H394" s="28"/>
      <c r="K394" s="30">
        <f>SUM(J387:J393)</f>
        <v>11.2005</v>
      </c>
    </row>
    <row r="395" spans="1:27" x14ac:dyDescent="0.25">
      <c r="D395" s="29" t="s">
        <v>428</v>
      </c>
      <c r="E395" s="28"/>
      <c r="H395" s="28">
        <v>3</v>
      </c>
      <c r="I395" t="s">
        <v>371</v>
      </c>
      <c r="K395" s="26">
        <f>ROUND(H395/100*K394,5)</f>
        <v>0.33601999999999999</v>
      </c>
    </row>
    <row r="396" spans="1:27" x14ac:dyDescent="0.25">
      <c r="D396" s="29" t="s">
        <v>372</v>
      </c>
      <c r="E396" s="28"/>
      <c r="H396" s="28"/>
      <c r="K396" s="30">
        <f>SUM(K394:K395)</f>
        <v>11.536519999999999</v>
      </c>
    </row>
    <row r="398" spans="1:27" ht="45" customHeight="1" x14ac:dyDescent="0.25">
      <c r="A398" s="20" t="s">
        <v>519</v>
      </c>
      <c r="B398" s="20" t="s">
        <v>195</v>
      </c>
      <c r="C398" s="21" t="s">
        <v>196</v>
      </c>
      <c r="D398" s="14" t="s">
        <v>197</v>
      </c>
      <c r="E398" s="13"/>
      <c r="F398" s="13"/>
      <c r="G398" s="21"/>
      <c r="H398" s="23" t="s">
        <v>346</v>
      </c>
      <c r="I398" s="12">
        <v>1</v>
      </c>
      <c r="J398" s="11"/>
      <c r="K398" s="24">
        <f>ROUND(K408,2)</f>
        <v>286.95</v>
      </c>
      <c r="L398" s="22" t="s">
        <v>520</v>
      </c>
      <c r="M398" s="21"/>
      <c r="N398" s="21"/>
      <c r="O398" s="21"/>
      <c r="P398" s="21"/>
      <c r="Q398" s="21"/>
      <c r="R398" s="21"/>
      <c r="S398" s="21"/>
      <c r="T398" s="21"/>
      <c r="U398" s="21"/>
      <c r="V398" s="21"/>
      <c r="W398" s="21"/>
      <c r="X398" s="21"/>
      <c r="Y398" s="21"/>
      <c r="Z398" s="21"/>
      <c r="AA398" s="21"/>
    </row>
    <row r="399" spans="1:27" x14ac:dyDescent="0.25">
      <c r="B399" s="17" t="s">
        <v>348</v>
      </c>
    </row>
    <row r="400" spans="1:27" x14ac:dyDescent="0.25">
      <c r="B400" t="s">
        <v>409</v>
      </c>
      <c r="C400" t="s">
        <v>350</v>
      </c>
      <c r="D400" t="s">
        <v>410</v>
      </c>
      <c r="E400" s="25">
        <v>0.5</v>
      </c>
      <c r="F400" t="s">
        <v>352</v>
      </c>
      <c r="G400" t="s">
        <v>353</v>
      </c>
      <c r="H400" s="26">
        <v>27.86</v>
      </c>
      <c r="I400" t="s">
        <v>354</v>
      </c>
      <c r="J400" s="27">
        <f>ROUND(E400/I398* H400,5)</f>
        <v>13.93</v>
      </c>
      <c r="K400" s="28"/>
    </row>
    <row r="401" spans="1:27" x14ac:dyDescent="0.25">
      <c r="B401" t="s">
        <v>389</v>
      </c>
      <c r="C401" t="s">
        <v>350</v>
      </c>
      <c r="D401" t="s">
        <v>390</v>
      </c>
      <c r="E401" s="25">
        <v>0.5</v>
      </c>
      <c r="F401" t="s">
        <v>352</v>
      </c>
      <c r="G401" t="s">
        <v>353</v>
      </c>
      <c r="H401" s="26">
        <v>23.15</v>
      </c>
      <c r="I401" t="s">
        <v>354</v>
      </c>
      <c r="J401" s="27">
        <f>ROUND(E401/I398* H401,5)</f>
        <v>11.574999999999999</v>
      </c>
      <c r="K401" s="28"/>
    </row>
    <row r="402" spans="1:27" x14ac:dyDescent="0.25">
      <c r="D402" s="29" t="s">
        <v>355</v>
      </c>
      <c r="E402" s="28"/>
      <c r="H402" s="28"/>
      <c r="K402" s="26">
        <f>SUM(J400:J401)</f>
        <v>25.504999999999999</v>
      </c>
    </row>
    <row r="403" spans="1:27" x14ac:dyDescent="0.25">
      <c r="B403" s="17" t="s">
        <v>360</v>
      </c>
      <c r="E403" s="28"/>
      <c r="H403" s="28"/>
      <c r="K403" s="28"/>
    </row>
    <row r="404" spans="1:27" x14ac:dyDescent="0.25">
      <c r="B404" t="s">
        <v>521</v>
      </c>
      <c r="C404" t="s">
        <v>28</v>
      </c>
      <c r="D404" t="s">
        <v>522</v>
      </c>
      <c r="E404" s="25">
        <v>1</v>
      </c>
      <c r="G404" t="s">
        <v>353</v>
      </c>
      <c r="H404" s="26">
        <v>253.09</v>
      </c>
      <c r="I404" t="s">
        <v>354</v>
      </c>
      <c r="J404" s="27">
        <f>ROUND(E404* H404,5)</f>
        <v>253.09</v>
      </c>
      <c r="K404" s="28"/>
    </row>
    <row r="405" spans="1:27" x14ac:dyDescent="0.25">
      <c r="D405" s="29" t="s">
        <v>368</v>
      </c>
      <c r="E405" s="28"/>
      <c r="H405" s="28"/>
      <c r="K405" s="26">
        <f>SUM(J404:J404)</f>
        <v>253.09</v>
      </c>
    </row>
    <row r="406" spans="1:27" x14ac:dyDescent="0.25">
      <c r="D406" s="29" t="s">
        <v>369</v>
      </c>
      <c r="E406" s="28"/>
      <c r="H406" s="28"/>
      <c r="K406" s="30">
        <f>SUM(J399:J405)</f>
        <v>278.59500000000003</v>
      </c>
    </row>
    <row r="407" spans="1:27" x14ac:dyDescent="0.25">
      <c r="D407" s="29" t="s">
        <v>428</v>
      </c>
      <c r="E407" s="28"/>
      <c r="H407" s="28">
        <v>3</v>
      </c>
      <c r="I407" t="s">
        <v>371</v>
      </c>
      <c r="K407" s="26">
        <f>ROUND(H407/100*K406,5)</f>
        <v>8.3578499999999991</v>
      </c>
    </row>
    <row r="408" spans="1:27" x14ac:dyDescent="0.25">
      <c r="D408" s="29" t="s">
        <v>372</v>
      </c>
      <c r="E408" s="28"/>
      <c r="H408" s="28"/>
      <c r="K408" s="30">
        <f>SUM(K406:K407)</f>
        <v>286.95285000000001</v>
      </c>
    </row>
    <row r="410" spans="1:27" ht="45" customHeight="1" x14ac:dyDescent="0.25">
      <c r="A410" s="20" t="s">
        <v>523</v>
      </c>
      <c r="B410" s="20" t="s">
        <v>238</v>
      </c>
      <c r="C410" s="21" t="s">
        <v>15</v>
      </c>
      <c r="D410" s="14" t="s">
        <v>239</v>
      </c>
      <c r="E410" s="13"/>
      <c r="F410" s="13"/>
      <c r="G410" s="21"/>
      <c r="H410" s="23" t="s">
        <v>346</v>
      </c>
      <c r="I410" s="12">
        <v>1</v>
      </c>
      <c r="J410" s="11"/>
      <c r="K410" s="24">
        <f>ROUND(K422,2)</f>
        <v>22.03</v>
      </c>
      <c r="L410" s="22" t="s">
        <v>524</v>
      </c>
      <c r="M410" s="21"/>
      <c r="N410" s="21"/>
      <c r="O410" s="21"/>
      <c r="P410" s="21"/>
      <c r="Q410" s="21"/>
      <c r="R410" s="21"/>
      <c r="S410" s="21"/>
      <c r="T410" s="21"/>
      <c r="U410" s="21"/>
      <c r="V410" s="21"/>
      <c r="W410" s="21"/>
      <c r="X410" s="21"/>
      <c r="Y410" s="21"/>
      <c r="Z410" s="21"/>
      <c r="AA410" s="21"/>
    </row>
    <row r="411" spans="1:27" x14ac:dyDescent="0.25">
      <c r="B411" s="17" t="s">
        <v>348</v>
      </c>
    </row>
    <row r="412" spans="1:27" x14ac:dyDescent="0.25">
      <c r="B412" t="s">
        <v>389</v>
      </c>
      <c r="C412" t="s">
        <v>350</v>
      </c>
      <c r="D412" t="s">
        <v>390</v>
      </c>
      <c r="E412" s="25">
        <v>0.15</v>
      </c>
      <c r="F412" t="s">
        <v>352</v>
      </c>
      <c r="G412" t="s">
        <v>353</v>
      </c>
      <c r="H412" s="26">
        <v>23.15</v>
      </c>
      <c r="I412" t="s">
        <v>354</v>
      </c>
      <c r="J412" s="27">
        <f>ROUND(E412/I410* H412,5)</f>
        <v>3.4725000000000001</v>
      </c>
      <c r="K412" s="28"/>
    </row>
    <row r="413" spans="1:27" x14ac:dyDescent="0.25">
      <c r="B413" t="s">
        <v>409</v>
      </c>
      <c r="C413" t="s">
        <v>350</v>
      </c>
      <c r="D413" t="s">
        <v>410</v>
      </c>
      <c r="E413" s="25">
        <v>3.5000000000000003E-2</v>
      </c>
      <c r="F413" t="s">
        <v>352</v>
      </c>
      <c r="G413" t="s">
        <v>353</v>
      </c>
      <c r="H413" s="26">
        <v>27.86</v>
      </c>
      <c r="I413" t="s">
        <v>354</v>
      </c>
      <c r="J413" s="27">
        <f>ROUND(E413/I410* H413,5)</f>
        <v>0.97509999999999997</v>
      </c>
      <c r="K413" s="28"/>
    </row>
    <row r="414" spans="1:27" x14ac:dyDescent="0.25">
      <c r="D414" s="29" t="s">
        <v>355</v>
      </c>
      <c r="E414" s="28"/>
      <c r="H414" s="28"/>
      <c r="K414" s="26">
        <f>SUM(J412:J413)</f>
        <v>4.4476000000000004</v>
      </c>
    </row>
    <row r="415" spans="1:27" x14ac:dyDescent="0.25">
      <c r="B415" s="17" t="s">
        <v>360</v>
      </c>
      <c r="E415" s="28"/>
      <c r="H415" s="28"/>
      <c r="K415" s="28"/>
    </row>
    <row r="416" spans="1:27" x14ac:dyDescent="0.25">
      <c r="B416" t="s">
        <v>525</v>
      </c>
      <c r="C416" t="s">
        <v>20</v>
      </c>
      <c r="D416" t="s">
        <v>526</v>
      </c>
      <c r="E416" s="25">
        <v>7.0000000000000007E-2</v>
      </c>
      <c r="G416" t="s">
        <v>353</v>
      </c>
      <c r="H416" s="26">
        <v>241</v>
      </c>
      <c r="I416" t="s">
        <v>354</v>
      </c>
      <c r="J416" s="27">
        <f>ROUND(E416* H416,5)</f>
        <v>16.87</v>
      </c>
      <c r="K416" s="28"/>
    </row>
    <row r="417" spans="1:27" x14ac:dyDescent="0.25">
      <c r="D417" s="29" t="s">
        <v>368</v>
      </c>
      <c r="E417" s="28"/>
      <c r="H417" s="28"/>
      <c r="K417" s="26">
        <f>SUM(J416:J416)</f>
        <v>16.87</v>
      </c>
    </row>
    <row r="418" spans="1:27" x14ac:dyDescent="0.25">
      <c r="E418" s="28"/>
      <c r="H418" s="28"/>
      <c r="K418" s="28"/>
    </row>
    <row r="419" spans="1:27" x14ac:dyDescent="0.25">
      <c r="D419" s="29" t="s">
        <v>370</v>
      </c>
      <c r="E419" s="28"/>
      <c r="H419" s="28">
        <v>1.5</v>
      </c>
      <c r="I419" t="s">
        <v>371</v>
      </c>
      <c r="J419">
        <f>ROUND(H419/100*K414,5)</f>
        <v>6.6710000000000005E-2</v>
      </c>
      <c r="K419" s="28"/>
    </row>
    <row r="420" spans="1:27" x14ac:dyDescent="0.25">
      <c r="D420" s="29" t="s">
        <v>369</v>
      </c>
      <c r="E420" s="28"/>
      <c r="H420" s="28"/>
      <c r="K420" s="30">
        <f>SUM(J411:J419)</f>
        <v>21.384310000000003</v>
      </c>
    </row>
    <row r="421" spans="1:27" x14ac:dyDescent="0.25">
      <c r="D421" s="29" t="s">
        <v>428</v>
      </c>
      <c r="E421" s="28"/>
      <c r="H421" s="28">
        <v>3</v>
      </c>
      <c r="I421" t="s">
        <v>371</v>
      </c>
      <c r="K421" s="26">
        <f>ROUND(H421/100*K420,5)</f>
        <v>0.64153000000000004</v>
      </c>
    </row>
    <row r="422" spans="1:27" x14ac:dyDescent="0.25">
      <c r="D422" s="29" t="s">
        <v>372</v>
      </c>
      <c r="E422" s="28"/>
      <c r="H422" s="28"/>
      <c r="K422" s="30">
        <f>SUM(K420:K421)</f>
        <v>22.025840000000002</v>
      </c>
    </row>
    <row r="424" spans="1:27" ht="45" customHeight="1" x14ac:dyDescent="0.25">
      <c r="A424" s="20" t="s">
        <v>527</v>
      </c>
      <c r="B424" s="20" t="s">
        <v>230</v>
      </c>
      <c r="C424" s="21" t="s">
        <v>15</v>
      </c>
      <c r="D424" s="14" t="s">
        <v>231</v>
      </c>
      <c r="E424" s="13"/>
      <c r="F424" s="13"/>
      <c r="G424" s="21"/>
      <c r="H424" s="23" t="s">
        <v>346</v>
      </c>
      <c r="I424" s="12">
        <v>1</v>
      </c>
      <c r="J424" s="11"/>
      <c r="K424" s="24">
        <f>ROUND(K436,2)</f>
        <v>12.22</v>
      </c>
      <c r="L424" s="22" t="s">
        <v>528</v>
      </c>
      <c r="M424" s="21"/>
      <c r="N424" s="21"/>
      <c r="O424" s="21"/>
      <c r="P424" s="21"/>
      <c r="Q424" s="21"/>
      <c r="R424" s="21"/>
      <c r="S424" s="21"/>
      <c r="T424" s="21"/>
      <c r="U424" s="21"/>
      <c r="V424" s="21"/>
      <c r="W424" s="21"/>
      <c r="X424" s="21"/>
      <c r="Y424" s="21"/>
      <c r="Z424" s="21"/>
      <c r="AA424" s="21"/>
    </row>
    <row r="425" spans="1:27" x14ac:dyDescent="0.25">
      <c r="B425" s="17" t="s">
        <v>348</v>
      </c>
    </row>
    <row r="426" spans="1:27" x14ac:dyDescent="0.25">
      <c r="B426" t="s">
        <v>409</v>
      </c>
      <c r="C426" t="s">
        <v>350</v>
      </c>
      <c r="D426" t="s">
        <v>410</v>
      </c>
      <c r="E426" s="25">
        <v>0.09</v>
      </c>
      <c r="F426" t="s">
        <v>352</v>
      </c>
      <c r="G426" t="s">
        <v>353</v>
      </c>
      <c r="H426" s="26">
        <v>27.86</v>
      </c>
      <c r="I426" t="s">
        <v>354</v>
      </c>
      <c r="J426" s="27">
        <f>ROUND(E426/I424* H426,5)</f>
        <v>2.5074000000000001</v>
      </c>
      <c r="K426" s="28"/>
    </row>
    <row r="427" spans="1:27" x14ac:dyDescent="0.25">
      <c r="B427" t="s">
        <v>389</v>
      </c>
      <c r="C427" t="s">
        <v>350</v>
      </c>
      <c r="D427" t="s">
        <v>390</v>
      </c>
      <c r="E427" s="25">
        <v>0.09</v>
      </c>
      <c r="F427" t="s">
        <v>352</v>
      </c>
      <c r="G427" t="s">
        <v>353</v>
      </c>
      <c r="H427" s="26">
        <v>23.15</v>
      </c>
      <c r="I427" t="s">
        <v>354</v>
      </c>
      <c r="J427" s="27">
        <f>ROUND(E427/I424* H427,5)</f>
        <v>2.0834999999999999</v>
      </c>
      <c r="K427" s="28"/>
    </row>
    <row r="428" spans="1:27" x14ac:dyDescent="0.25">
      <c r="D428" s="29" t="s">
        <v>355</v>
      </c>
      <c r="E428" s="28"/>
      <c r="H428" s="28"/>
      <c r="K428" s="26">
        <f>SUM(J426:J427)</f>
        <v>4.5908999999999995</v>
      </c>
    </row>
    <row r="429" spans="1:27" x14ac:dyDescent="0.25">
      <c r="B429" s="17" t="s">
        <v>343</v>
      </c>
      <c r="E429" s="28"/>
      <c r="H429" s="28"/>
      <c r="K429" s="28"/>
    </row>
    <row r="430" spans="1:27" x14ac:dyDescent="0.25">
      <c r="B430" t="s">
        <v>386</v>
      </c>
      <c r="C430" t="s">
        <v>20</v>
      </c>
      <c r="D430" t="s">
        <v>387</v>
      </c>
      <c r="E430" s="25">
        <v>0.10100000000000001</v>
      </c>
      <c r="G430" t="s">
        <v>353</v>
      </c>
      <c r="H430" s="26">
        <v>71.32235</v>
      </c>
      <c r="I430" t="s">
        <v>354</v>
      </c>
      <c r="J430" s="27">
        <f>ROUND(E430* H430,5)</f>
        <v>7.2035600000000004</v>
      </c>
      <c r="K430" s="28"/>
    </row>
    <row r="431" spans="1:27" x14ac:dyDescent="0.25">
      <c r="D431" s="29" t="s">
        <v>529</v>
      </c>
      <c r="E431" s="28"/>
      <c r="H431" s="28"/>
      <c r="K431" s="26">
        <f>SUM(J430:J430)</f>
        <v>7.2035600000000004</v>
      </c>
    </row>
    <row r="432" spans="1:27" x14ac:dyDescent="0.25">
      <c r="E432" s="28"/>
      <c r="H432" s="28"/>
      <c r="K432" s="28"/>
    </row>
    <row r="433" spans="1:27" x14ac:dyDescent="0.25">
      <c r="D433" s="29" t="s">
        <v>370</v>
      </c>
      <c r="E433" s="28"/>
      <c r="H433" s="28">
        <v>1.5</v>
      </c>
      <c r="I433" t="s">
        <v>371</v>
      </c>
      <c r="J433">
        <f>ROUND(H433/100*K428,5)</f>
        <v>6.8860000000000005E-2</v>
      </c>
      <c r="K433" s="28"/>
    </row>
    <row r="434" spans="1:27" x14ac:dyDescent="0.25">
      <c r="D434" s="29" t="s">
        <v>369</v>
      </c>
      <c r="E434" s="28"/>
      <c r="H434" s="28"/>
      <c r="K434" s="30">
        <f>SUM(J425:J433)</f>
        <v>11.863320000000002</v>
      </c>
    </row>
    <row r="435" spans="1:27" x14ac:dyDescent="0.25">
      <c r="D435" s="29" t="s">
        <v>428</v>
      </c>
      <c r="E435" s="28"/>
      <c r="H435" s="28">
        <v>3</v>
      </c>
      <c r="I435" t="s">
        <v>371</v>
      </c>
      <c r="K435" s="26">
        <f>ROUND(H435/100*K434,5)</f>
        <v>0.35589999999999999</v>
      </c>
    </row>
    <row r="436" spans="1:27" x14ac:dyDescent="0.25">
      <c r="D436" s="29" t="s">
        <v>372</v>
      </c>
      <c r="E436" s="28"/>
      <c r="H436" s="28"/>
      <c r="K436" s="30">
        <f>SUM(K434:K435)</f>
        <v>12.219220000000002</v>
      </c>
    </row>
    <row r="438" spans="1:27" ht="45" customHeight="1" x14ac:dyDescent="0.25">
      <c r="A438" s="20" t="s">
        <v>530</v>
      </c>
      <c r="B438" s="20" t="s">
        <v>236</v>
      </c>
      <c r="C438" s="21" t="s">
        <v>28</v>
      </c>
      <c r="D438" s="14" t="s">
        <v>237</v>
      </c>
      <c r="E438" s="13"/>
      <c r="F438" s="13"/>
      <c r="G438" s="21"/>
      <c r="H438" s="23" t="s">
        <v>346</v>
      </c>
      <c r="I438" s="12">
        <v>1</v>
      </c>
      <c r="J438" s="11"/>
      <c r="K438" s="24">
        <f>ROUND(K451,2)</f>
        <v>43.28</v>
      </c>
      <c r="L438" s="22" t="s">
        <v>531</v>
      </c>
      <c r="M438" s="21"/>
      <c r="N438" s="21"/>
      <c r="O438" s="21"/>
      <c r="P438" s="21"/>
      <c r="Q438" s="21"/>
      <c r="R438" s="21"/>
      <c r="S438" s="21"/>
      <c r="T438" s="21"/>
      <c r="U438" s="21"/>
      <c r="V438" s="21"/>
      <c r="W438" s="21"/>
      <c r="X438" s="21"/>
      <c r="Y438" s="21"/>
      <c r="Z438" s="21"/>
      <c r="AA438" s="21"/>
    </row>
    <row r="439" spans="1:27" x14ac:dyDescent="0.25">
      <c r="B439" s="17" t="s">
        <v>348</v>
      </c>
    </row>
    <row r="440" spans="1:27" x14ac:dyDescent="0.25">
      <c r="B440" t="s">
        <v>409</v>
      </c>
      <c r="C440" t="s">
        <v>350</v>
      </c>
      <c r="D440" t="s">
        <v>410</v>
      </c>
      <c r="E440" s="25">
        <v>0.6</v>
      </c>
      <c r="F440" t="s">
        <v>352</v>
      </c>
      <c r="G440" t="s">
        <v>353</v>
      </c>
      <c r="H440" s="26">
        <v>27.86</v>
      </c>
      <c r="I440" t="s">
        <v>354</v>
      </c>
      <c r="J440" s="27">
        <f>ROUND(E440/I438* H440,5)</f>
        <v>16.716000000000001</v>
      </c>
      <c r="K440" s="28"/>
    </row>
    <row r="441" spans="1:27" x14ac:dyDescent="0.25">
      <c r="B441" t="s">
        <v>389</v>
      </c>
      <c r="C441" t="s">
        <v>350</v>
      </c>
      <c r="D441" t="s">
        <v>390</v>
      </c>
      <c r="E441" s="25">
        <v>0.3</v>
      </c>
      <c r="F441" t="s">
        <v>352</v>
      </c>
      <c r="G441" t="s">
        <v>353</v>
      </c>
      <c r="H441" s="26">
        <v>23.15</v>
      </c>
      <c r="I441" t="s">
        <v>354</v>
      </c>
      <c r="J441" s="27">
        <f>ROUND(E441/I438* H441,5)</f>
        <v>6.9450000000000003</v>
      </c>
      <c r="K441" s="28"/>
    </row>
    <row r="442" spans="1:27" x14ac:dyDescent="0.25">
      <c r="D442" s="29" t="s">
        <v>355</v>
      </c>
      <c r="E442" s="28"/>
      <c r="H442" s="28"/>
      <c r="K442" s="26">
        <f>SUM(J440:J441)</f>
        <v>23.661000000000001</v>
      </c>
    </row>
    <row r="443" spans="1:27" x14ac:dyDescent="0.25">
      <c r="B443" s="17" t="s">
        <v>360</v>
      </c>
      <c r="E443" s="28"/>
      <c r="H443" s="28"/>
      <c r="K443" s="28"/>
    </row>
    <row r="444" spans="1:27" x14ac:dyDescent="0.25">
      <c r="B444" t="s">
        <v>532</v>
      </c>
      <c r="C444" t="s">
        <v>28</v>
      </c>
      <c r="D444" t="s">
        <v>533</v>
      </c>
      <c r="E444" s="25">
        <v>1</v>
      </c>
      <c r="G444" t="s">
        <v>353</v>
      </c>
      <c r="H444" s="26">
        <v>17.04</v>
      </c>
      <c r="I444" t="s">
        <v>354</v>
      </c>
      <c r="J444" s="27">
        <f>ROUND(E444* H444,5)</f>
        <v>17.04</v>
      </c>
      <c r="K444" s="28"/>
    </row>
    <row r="445" spans="1:27" x14ac:dyDescent="0.25">
      <c r="B445" t="s">
        <v>534</v>
      </c>
      <c r="C445" t="s">
        <v>28</v>
      </c>
      <c r="D445" t="s">
        <v>535</v>
      </c>
      <c r="E445" s="25">
        <v>4</v>
      </c>
      <c r="G445" t="s">
        <v>353</v>
      </c>
      <c r="H445" s="26">
        <v>0.24</v>
      </c>
      <c r="I445" t="s">
        <v>354</v>
      </c>
      <c r="J445" s="27">
        <f>ROUND(E445* H445,5)</f>
        <v>0.96</v>
      </c>
      <c r="K445" s="28"/>
    </row>
    <row r="446" spans="1:27" x14ac:dyDescent="0.25">
      <c r="D446" s="29" t="s">
        <v>368</v>
      </c>
      <c r="E446" s="28"/>
      <c r="H446" s="28"/>
      <c r="K446" s="26">
        <f>SUM(J444:J445)</f>
        <v>18</v>
      </c>
    </row>
    <row r="447" spans="1:27" x14ac:dyDescent="0.25">
      <c r="E447" s="28"/>
      <c r="H447" s="28"/>
      <c r="K447" s="28"/>
    </row>
    <row r="448" spans="1:27" x14ac:dyDescent="0.25">
      <c r="D448" s="29" t="s">
        <v>370</v>
      </c>
      <c r="E448" s="28"/>
      <c r="H448" s="28">
        <v>1.5</v>
      </c>
      <c r="I448" t="s">
        <v>371</v>
      </c>
      <c r="J448">
        <f>ROUND(H448/100*K442,5)</f>
        <v>0.35492000000000001</v>
      </c>
      <c r="K448" s="28"/>
    </row>
    <row r="449" spans="1:27" x14ac:dyDescent="0.25">
      <c r="D449" s="29" t="s">
        <v>369</v>
      </c>
      <c r="E449" s="28"/>
      <c r="H449" s="28"/>
      <c r="K449" s="30">
        <f>SUM(J439:J448)</f>
        <v>42.015920000000001</v>
      </c>
    </row>
    <row r="450" spans="1:27" x14ac:dyDescent="0.25">
      <c r="D450" s="29" t="s">
        <v>428</v>
      </c>
      <c r="E450" s="28"/>
      <c r="H450" s="28">
        <v>3</v>
      </c>
      <c r="I450" t="s">
        <v>371</v>
      </c>
      <c r="K450" s="26">
        <f>ROUND(H450/100*K449,5)</f>
        <v>1.26048</v>
      </c>
    </row>
    <row r="451" spans="1:27" x14ac:dyDescent="0.25">
      <c r="D451" s="29" t="s">
        <v>372</v>
      </c>
      <c r="E451" s="28"/>
      <c r="H451" s="28"/>
      <c r="K451" s="30">
        <f>SUM(K449:K450)</f>
        <v>43.276400000000002</v>
      </c>
    </row>
    <row r="453" spans="1:27" ht="45" customHeight="1" x14ac:dyDescent="0.25">
      <c r="A453" s="20" t="s">
        <v>536</v>
      </c>
      <c r="B453" s="20" t="s">
        <v>232</v>
      </c>
      <c r="C453" s="21" t="s">
        <v>15</v>
      </c>
      <c r="D453" s="14" t="s">
        <v>233</v>
      </c>
      <c r="E453" s="13"/>
      <c r="F453" s="13"/>
      <c r="G453" s="21"/>
      <c r="H453" s="23" t="s">
        <v>346</v>
      </c>
      <c r="I453" s="12">
        <v>1</v>
      </c>
      <c r="J453" s="11"/>
      <c r="K453" s="24">
        <f>ROUND(K467,2)</f>
        <v>36.729999999999997</v>
      </c>
      <c r="L453" s="22" t="s">
        <v>537</v>
      </c>
      <c r="M453" s="21"/>
      <c r="N453" s="21"/>
      <c r="O453" s="21"/>
      <c r="P453" s="21"/>
      <c r="Q453" s="21"/>
      <c r="R453" s="21"/>
      <c r="S453" s="21"/>
      <c r="T453" s="21"/>
      <c r="U453" s="21"/>
      <c r="V453" s="21"/>
      <c r="W453" s="21"/>
      <c r="X453" s="21"/>
      <c r="Y453" s="21"/>
      <c r="Z453" s="21"/>
      <c r="AA453" s="21"/>
    </row>
    <row r="454" spans="1:27" x14ac:dyDescent="0.25">
      <c r="B454" s="17" t="s">
        <v>348</v>
      </c>
    </row>
    <row r="455" spans="1:27" x14ac:dyDescent="0.25">
      <c r="B455" t="s">
        <v>538</v>
      </c>
      <c r="C455" t="s">
        <v>350</v>
      </c>
      <c r="D455" t="s">
        <v>539</v>
      </c>
      <c r="E455" s="25">
        <v>0.3</v>
      </c>
      <c r="F455" t="s">
        <v>352</v>
      </c>
      <c r="G455" t="s">
        <v>353</v>
      </c>
      <c r="H455" s="26">
        <v>27.86</v>
      </c>
      <c r="I455" t="s">
        <v>354</v>
      </c>
      <c r="J455" s="27">
        <f>ROUND(E455/I453* H455,5)</f>
        <v>8.3580000000000005</v>
      </c>
      <c r="K455" s="28"/>
    </row>
    <row r="456" spans="1:27" x14ac:dyDescent="0.25">
      <c r="B456" t="s">
        <v>540</v>
      </c>
      <c r="C456" t="s">
        <v>350</v>
      </c>
      <c r="D456" t="s">
        <v>541</v>
      </c>
      <c r="E456" s="25">
        <v>0.15</v>
      </c>
      <c r="F456" t="s">
        <v>352</v>
      </c>
      <c r="G456" t="s">
        <v>353</v>
      </c>
      <c r="H456" s="26">
        <v>24.7</v>
      </c>
      <c r="I456" t="s">
        <v>354</v>
      </c>
      <c r="J456" s="27">
        <f>ROUND(E456/I453* H456,5)</f>
        <v>3.7050000000000001</v>
      </c>
      <c r="K456" s="28"/>
    </row>
    <row r="457" spans="1:27" x14ac:dyDescent="0.25">
      <c r="D457" s="29" t="s">
        <v>355</v>
      </c>
      <c r="E457" s="28"/>
      <c r="H457" s="28"/>
      <c r="K457" s="26">
        <f>SUM(J455:J456)</f>
        <v>12.063000000000001</v>
      </c>
    </row>
    <row r="458" spans="1:27" x14ac:dyDescent="0.25">
      <c r="B458" s="17" t="s">
        <v>360</v>
      </c>
      <c r="E458" s="28"/>
      <c r="H458" s="28"/>
      <c r="K458" s="28"/>
    </row>
    <row r="459" spans="1:27" x14ac:dyDescent="0.25">
      <c r="B459" t="s">
        <v>542</v>
      </c>
      <c r="C459" t="s">
        <v>62</v>
      </c>
      <c r="D459" t="s">
        <v>543</v>
      </c>
      <c r="E459" s="25">
        <v>1.5</v>
      </c>
      <c r="G459" t="s">
        <v>353</v>
      </c>
      <c r="H459" s="26">
        <v>2.11</v>
      </c>
      <c r="I459" t="s">
        <v>354</v>
      </c>
      <c r="J459" s="27">
        <f>ROUND(E459* H459,5)</f>
        <v>3.165</v>
      </c>
      <c r="K459" s="28"/>
    </row>
    <row r="460" spans="1:27" x14ac:dyDescent="0.25">
      <c r="B460" t="s">
        <v>544</v>
      </c>
      <c r="C460" t="s">
        <v>15</v>
      </c>
      <c r="D460" t="s">
        <v>545</v>
      </c>
      <c r="E460" s="25">
        <v>1.1000000000000001</v>
      </c>
      <c r="G460" t="s">
        <v>353</v>
      </c>
      <c r="H460" s="26">
        <v>18.12</v>
      </c>
      <c r="I460" t="s">
        <v>354</v>
      </c>
      <c r="J460" s="27">
        <f>ROUND(E460* H460,5)</f>
        <v>19.931999999999999</v>
      </c>
      <c r="K460" s="28"/>
    </row>
    <row r="461" spans="1:27" x14ac:dyDescent="0.25">
      <c r="B461" t="s">
        <v>546</v>
      </c>
      <c r="C461" t="s">
        <v>62</v>
      </c>
      <c r="D461" t="s">
        <v>547</v>
      </c>
      <c r="E461" s="25">
        <v>0.3</v>
      </c>
      <c r="G461" t="s">
        <v>353</v>
      </c>
      <c r="H461" s="26">
        <v>1.06</v>
      </c>
      <c r="I461" t="s">
        <v>354</v>
      </c>
      <c r="J461" s="27">
        <f>ROUND(E461* H461,5)</f>
        <v>0.318</v>
      </c>
      <c r="K461" s="28"/>
    </row>
    <row r="462" spans="1:27" x14ac:dyDescent="0.25">
      <c r="D462" s="29" t="s">
        <v>368</v>
      </c>
      <c r="E462" s="28"/>
      <c r="H462" s="28"/>
      <c r="K462" s="26">
        <f>SUM(J459:J461)</f>
        <v>23.414999999999999</v>
      </c>
    </row>
    <row r="463" spans="1:27" x14ac:dyDescent="0.25">
      <c r="E463" s="28"/>
      <c r="H463" s="28"/>
      <c r="K463" s="28"/>
    </row>
    <row r="464" spans="1:27" x14ac:dyDescent="0.25">
      <c r="D464" s="29" t="s">
        <v>370</v>
      </c>
      <c r="E464" s="28"/>
      <c r="H464" s="28">
        <v>1.5</v>
      </c>
      <c r="I464" t="s">
        <v>371</v>
      </c>
      <c r="J464">
        <f>ROUND(H464/100*K457,5)</f>
        <v>0.18095</v>
      </c>
      <c r="K464" s="28"/>
    </row>
    <row r="465" spans="1:27" x14ac:dyDescent="0.25">
      <c r="D465" s="29" t="s">
        <v>369</v>
      </c>
      <c r="E465" s="28"/>
      <c r="H465" s="28"/>
      <c r="K465" s="30">
        <f>SUM(J454:J464)</f>
        <v>35.658949999999997</v>
      </c>
    </row>
    <row r="466" spans="1:27" x14ac:dyDescent="0.25">
      <c r="D466" s="29" t="s">
        <v>428</v>
      </c>
      <c r="E466" s="28"/>
      <c r="H466" s="28">
        <v>3</v>
      </c>
      <c r="I466" t="s">
        <v>371</v>
      </c>
      <c r="K466" s="26">
        <f>ROUND(H466/100*K465,5)</f>
        <v>1.0697700000000001</v>
      </c>
    </row>
    <row r="467" spans="1:27" x14ac:dyDescent="0.25">
      <c r="D467" s="29" t="s">
        <v>372</v>
      </c>
      <c r="E467" s="28"/>
      <c r="H467" s="28"/>
      <c r="K467" s="30">
        <f>SUM(K465:K466)</f>
        <v>36.728719999999996</v>
      </c>
    </row>
    <row r="469" spans="1:27" ht="45" customHeight="1" x14ac:dyDescent="0.25">
      <c r="A469" s="20" t="s">
        <v>548</v>
      </c>
      <c r="B469" s="20" t="s">
        <v>234</v>
      </c>
      <c r="C469" s="21" t="s">
        <v>15</v>
      </c>
      <c r="D469" s="14" t="s">
        <v>235</v>
      </c>
      <c r="E469" s="13"/>
      <c r="F469" s="13"/>
      <c r="G469" s="21"/>
      <c r="H469" s="23" t="s">
        <v>346</v>
      </c>
      <c r="I469" s="12">
        <v>1</v>
      </c>
      <c r="J469" s="11"/>
      <c r="K469" s="24">
        <f>ROUND(K481,2)</f>
        <v>3.36</v>
      </c>
      <c r="L469" s="22" t="s">
        <v>549</v>
      </c>
      <c r="M469" s="21"/>
      <c r="N469" s="21"/>
      <c r="O469" s="21"/>
      <c r="P469" s="21"/>
      <c r="Q469" s="21"/>
      <c r="R469" s="21"/>
      <c r="S469" s="21"/>
      <c r="T469" s="21"/>
      <c r="U469" s="21"/>
      <c r="V469" s="21"/>
      <c r="W469" s="21"/>
      <c r="X469" s="21"/>
      <c r="Y469" s="21"/>
      <c r="Z469" s="21"/>
      <c r="AA469" s="21"/>
    </row>
    <row r="470" spans="1:27" x14ac:dyDescent="0.25">
      <c r="B470" s="17" t="s">
        <v>348</v>
      </c>
    </row>
    <row r="471" spans="1:27" x14ac:dyDescent="0.25">
      <c r="B471" t="s">
        <v>538</v>
      </c>
      <c r="C471" t="s">
        <v>350</v>
      </c>
      <c r="D471" t="s">
        <v>539</v>
      </c>
      <c r="E471" s="25">
        <v>0.04</v>
      </c>
      <c r="F471" t="s">
        <v>352</v>
      </c>
      <c r="G471" t="s">
        <v>353</v>
      </c>
      <c r="H471" s="26">
        <v>27.86</v>
      </c>
      <c r="I471" t="s">
        <v>354</v>
      </c>
      <c r="J471" s="27">
        <f>ROUND(E471/I469* H471,5)</f>
        <v>1.1144000000000001</v>
      </c>
      <c r="K471" s="28"/>
    </row>
    <row r="472" spans="1:27" x14ac:dyDescent="0.25">
      <c r="B472" t="s">
        <v>540</v>
      </c>
      <c r="C472" t="s">
        <v>350</v>
      </c>
      <c r="D472" t="s">
        <v>541</v>
      </c>
      <c r="E472" s="25">
        <v>0.02</v>
      </c>
      <c r="F472" t="s">
        <v>352</v>
      </c>
      <c r="G472" t="s">
        <v>353</v>
      </c>
      <c r="H472" s="26">
        <v>24.7</v>
      </c>
      <c r="I472" t="s">
        <v>354</v>
      </c>
      <c r="J472" s="27">
        <f>ROUND(E472/I469* H472,5)</f>
        <v>0.49399999999999999</v>
      </c>
      <c r="K472" s="28"/>
    </row>
    <row r="473" spans="1:27" x14ac:dyDescent="0.25">
      <c r="D473" s="29" t="s">
        <v>355</v>
      </c>
      <c r="E473" s="28"/>
      <c r="H473" s="28"/>
      <c r="K473" s="26">
        <f>SUM(J471:J472)</f>
        <v>1.6084000000000001</v>
      </c>
    </row>
    <row r="474" spans="1:27" x14ac:dyDescent="0.25">
      <c r="B474" s="17" t="s">
        <v>360</v>
      </c>
      <c r="E474" s="28"/>
      <c r="H474" s="28"/>
      <c r="K474" s="28"/>
    </row>
    <row r="475" spans="1:27" x14ac:dyDescent="0.25">
      <c r="B475" t="s">
        <v>550</v>
      </c>
      <c r="C475" t="s">
        <v>15</v>
      </c>
      <c r="D475" t="s">
        <v>551</v>
      </c>
      <c r="E475" s="25">
        <v>1.1000000000000001</v>
      </c>
      <c r="G475" t="s">
        <v>353</v>
      </c>
      <c r="H475" s="26">
        <v>1.48</v>
      </c>
      <c r="I475" t="s">
        <v>354</v>
      </c>
      <c r="J475" s="27">
        <f>ROUND(E475* H475,5)</f>
        <v>1.6279999999999999</v>
      </c>
      <c r="K475" s="28"/>
    </row>
    <row r="476" spans="1:27" x14ac:dyDescent="0.25">
      <c r="D476" s="29" t="s">
        <v>368</v>
      </c>
      <c r="E476" s="28"/>
      <c r="H476" s="28"/>
      <c r="K476" s="26">
        <f>SUM(J475:J475)</f>
        <v>1.6279999999999999</v>
      </c>
    </row>
    <row r="477" spans="1:27" x14ac:dyDescent="0.25">
      <c r="E477" s="28"/>
      <c r="H477" s="28"/>
      <c r="K477" s="28"/>
    </row>
    <row r="478" spans="1:27" x14ac:dyDescent="0.25">
      <c r="D478" s="29" t="s">
        <v>370</v>
      </c>
      <c r="E478" s="28"/>
      <c r="H478" s="28">
        <v>1.5</v>
      </c>
      <c r="I478" t="s">
        <v>371</v>
      </c>
      <c r="J478">
        <f>ROUND(H478/100*K473,5)</f>
        <v>2.4129999999999999E-2</v>
      </c>
      <c r="K478" s="28"/>
    </row>
    <row r="479" spans="1:27" x14ac:dyDescent="0.25">
      <c r="D479" s="29" t="s">
        <v>369</v>
      </c>
      <c r="E479" s="28"/>
      <c r="H479" s="28"/>
      <c r="K479" s="30">
        <f>SUM(J470:J478)</f>
        <v>3.2605299999999997</v>
      </c>
    </row>
    <row r="480" spans="1:27" x14ac:dyDescent="0.25">
      <c r="D480" s="29" t="s">
        <v>428</v>
      </c>
      <c r="E480" s="28"/>
      <c r="H480" s="28">
        <v>3</v>
      </c>
      <c r="I480" t="s">
        <v>371</v>
      </c>
      <c r="K480" s="26">
        <f>ROUND(H480/100*K479,5)</f>
        <v>9.7820000000000004E-2</v>
      </c>
    </row>
    <row r="481" spans="1:27" x14ac:dyDescent="0.25">
      <c r="D481" s="29" t="s">
        <v>372</v>
      </c>
      <c r="E481" s="28"/>
      <c r="H481" s="28"/>
      <c r="K481" s="30">
        <f>SUM(K479:K480)</f>
        <v>3.3583499999999997</v>
      </c>
    </row>
    <row r="483" spans="1:27" ht="45" customHeight="1" x14ac:dyDescent="0.25">
      <c r="A483" s="20" t="s">
        <v>552</v>
      </c>
      <c r="B483" s="20" t="s">
        <v>240</v>
      </c>
      <c r="C483" s="21" t="s">
        <v>15</v>
      </c>
      <c r="D483" s="14" t="s">
        <v>241</v>
      </c>
      <c r="E483" s="13"/>
      <c r="F483" s="13"/>
      <c r="G483" s="21"/>
      <c r="H483" s="23" t="s">
        <v>346</v>
      </c>
      <c r="I483" s="12">
        <v>1</v>
      </c>
      <c r="J483" s="11"/>
      <c r="K483" s="24">
        <f>ROUND(K495,2)</f>
        <v>1.5</v>
      </c>
      <c r="L483" s="22" t="s">
        <v>553</v>
      </c>
      <c r="M483" s="21"/>
      <c r="N483" s="21"/>
      <c r="O483" s="21"/>
      <c r="P483" s="21"/>
      <c r="Q483" s="21"/>
      <c r="R483" s="21"/>
      <c r="S483" s="21"/>
      <c r="T483" s="21"/>
      <c r="U483" s="21"/>
      <c r="V483" s="21"/>
      <c r="W483" s="21"/>
      <c r="X483" s="21"/>
      <c r="Y483" s="21"/>
      <c r="Z483" s="21"/>
      <c r="AA483" s="21"/>
    </row>
    <row r="484" spans="1:27" x14ac:dyDescent="0.25">
      <c r="B484" s="17" t="s">
        <v>348</v>
      </c>
    </row>
    <row r="485" spans="1:27" x14ac:dyDescent="0.25">
      <c r="B485" t="s">
        <v>538</v>
      </c>
      <c r="C485" t="s">
        <v>350</v>
      </c>
      <c r="D485" t="s">
        <v>539</v>
      </c>
      <c r="E485" s="25">
        <v>0.03</v>
      </c>
      <c r="F485" t="s">
        <v>352</v>
      </c>
      <c r="G485" t="s">
        <v>353</v>
      </c>
      <c r="H485" s="26">
        <v>27.86</v>
      </c>
      <c r="I485" t="s">
        <v>354</v>
      </c>
      <c r="J485" s="27">
        <f>ROUND(E485/I483* H485,5)</f>
        <v>0.83579999999999999</v>
      </c>
      <c r="K485" s="28"/>
    </row>
    <row r="486" spans="1:27" x14ac:dyDescent="0.25">
      <c r="B486" t="s">
        <v>540</v>
      </c>
      <c r="C486" t="s">
        <v>350</v>
      </c>
      <c r="D486" t="s">
        <v>541</v>
      </c>
      <c r="E486" s="25">
        <v>1.4999999999999999E-2</v>
      </c>
      <c r="F486" t="s">
        <v>352</v>
      </c>
      <c r="G486" t="s">
        <v>353</v>
      </c>
      <c r="H486" s="26">
        <v>24.7</v>
      </c>
      <c r="I486" t="s">
        <v>354</v>
      </c>
      <c r="J486" s="27">
        <f>ROUND(E486/I483* H486,5)</f>
        <v>0.3705</v>
      </c>
      <c r="K486" s="28"/>
    </row>
    <row r="487" spans="1:27" x14ac:dyDescent="0.25">
      <c r="D487" s="29" t="s">
        <v>355</v>
      </c>
      <c r="E487" s="28"/>
      <c r="H487" s="28"/>
      <c r="K487" s="26">
        <f>SUM(J485:J486)</f>
        <v>1.2062999999999999</v>
      </c>
    </row>
    <row r="488" spans="1:27" x14ac:dyDescent="0.25">
      <c r="B488" s="17" t="s">
        <v>360</v>
      </c>
      <c r="E488" s="28"/>
      <c r="H488" s="28"/>
      <c r="K488" s="28"/>
    </row>
    <row r="489" spans="1:27" x14ac:dyDescent="0.25">
      <c r="B489" t="s">
        <v>554</v>
      </c>
      <c r="C489" t="s">
        <v>15</v>
      </c>
      <c r="D489" t="s">
        <v>555</v>
      </c>
      <c r="E489" s="25">
        <v>1.1000000000000001</v>
      </c>
      <c r="G489" t="s">
        <v>353</v>
      </c>
      <c r="H489" s="26">
        <v>0.21</v>
      </c>
      <c r="I489" t="s">
        <v>354</v>
      </c>
      <c r="J489" s="27">
        <f>ROUND(E489* H489,5)</f>
        <v>0.23100000000000001</v>
      </c>
      <c r="K489" s="28"/>
    </row>
    <row r="490" spans="1:27" x14ac:dyDescent="0.25">
      <c r="D490" s="29" t="s">
        <v>368</v>
      </c>
      <c r="E490" s="28"/>
      <c r="H490" s="28"/>
      <c r="K490" s="26">
        <f>SUM(J489:J489)</f>
        <v>0.23100000000000001</v>
      </c>
    </row>
    <row r="491" spans="1:27" x14ac:dyDescent="0.25">
      <c r="E491" s="28"/>
      <c r="H491" s="28"/>
      <c r="K491" s="28"/>
    </row>
    <row r="492" spans="1:27" x14ac:dyDescent="0.25">
      <c r="D492" s="29" t="s">
        <v>370</v>
      </c>
      <c r="E492" s="28"/>
      <c r="H492" s="28">
        <v>1.5</v>
      </c>
      <c r="I492" t="s">
        <v>371</v>
      </c>
      <c r="J492">
        <f>ROUND(H492/100*K487,5)</f>
        <v>1.8089999999999998E-2</v>
      </c>
      <c r="K492" s="28"/>
    </row>
    <row r="493" spans="1:27" x14ac:dyDescent="0.25">
      <c r="D493" s="29" t="s">
        <v>369</v>
      </c>
      <c r="E493" s="28"/>
      <c r="H493" s="28"/>
      <c r="K493" s="30">
        <f>SUM(J484:J492)</f>
        <v>1.45539</v>
      </c>
    </row>
    <row r="494" spans="1:27" x14ac:dyDescent="0.25">
      <c r="D494" s="29" t="s">
        <v>428</v>
      </c>
      <c r="E494" s="28"/>
      <c r="H494" s="28">
        <v>3</v>
      </c>
      <c r="I494" t="s">
        <v>371</v>
      </c>
      <c r="K494" s="26">
        <f>ROUND(H494/100*K493,5)</f>
        <v>4.3659999999999997E-2</v>
      </c>
    </row>
    <row r="495" spans="1:27" x14ac:dyDescent="0.25">
      <c r="D495" s="29" t="s">
        <v>372</v>
      </c>
      <c r="E495" s="28"/>
      <c r="H495" s="28"/>
      <c r="K495" s="30">
        <f>SUM(K493:K494)</f>
        <v>1.49905</v>
      </c>
    </row>
    <row r="497" spans="1:27" ht="45" customHeight="1" x14ac:dyDescent="0.25">
      <c r="A497" s="20" t="s">
        <v>556</v>
      </c>
      <c r="B497" s="20" t="s">
        <v>86</v>
      </c>
      <c r="C497" s="21" t="s">
        <v>15</v>
      </c>
      <c r="D497" s="14" t="s">
        <v>87</v>
      </c>
      <c r="E497" s="13"/>
      <c r="F497" s="13"/>
      <c r="G497" s="21"/>
      <c r="H497" s="23" t="s">
        <v>346</v>
      </c>
      <c r="I497" s="12">
        <v>1</v>
      </c>
      <c r="J497" s="11"/>
      <c r="K497" s="24">
        <f>ROUND(K509,2)</f>
        <v>2.86</v>
      </c>
      <c r="L497" s="22" t="s">
        <v>557</v>
      </c>
      <c r="M497" s="21"/>
      <c r="N497" s="21"/>
      <c r="O497" s="21"/>
      <c r="P497" s="21"/>
      <c r="Q497" s="21"/>
      <c r="R497" s="21"/>
      <c r="S497" s="21"/>
      <c r="T497" s="21"/>
      <c r="U497" s="21"/>
      <c r="V497" s="21"/>
      <c r="W497" s="21"/>
      <c r="X497" s="21"/>
      <c r="Y497" s="21"/>
      <c r="Z497" s="21"/>
      <c r="AA497" s="21"/>
    </row>
    <row r="498" spans="1:27" x14ac:dyDescent="0.25">
      <c r="B498" s="17" t="s">
        <v>348</v>
      </c>
    </row>
    <row r="499" spans="1:27" x14ac:dyDescent="0.25">
      <c r="B499" t="s">
        <v>538</v>
      </c>
      <c r="C499" t="s">
        <v>350</v>
      </c>
      <c r="D499" t="s">
        <v>539</v>
      </c>
      <c r="E499" s="25">
        <v>0.04</v>
      </c>
      <c r="F499" t="s">
        <v>352</v>
      </c>
      <c r="G499" t="s">
        <v>353</v>
      </c>
      <c r="H499" s="26">
        <v>27.86</v>
      </c>
      <c r="I499" t="s">
        <v>354</v>
      </c>
      <c r="J499" s="27">
        <f>ROUND(E499/I497* H499,5)</f>
        <v>1.1144000000000001</v>
      </c>
      <c r="K499" s="28"/>
    </row>
    <row r="500" spans="1:27" x14ac:dyDescent="0.25">
      <c r="B500" t="s">
        <v>540</v>
      </c>
      <c r="C500" t="s">
        <v>350</v>
      </c>
      <c r="D500" t="s">
        <v>541</v>
      </c>
      <c r="E500" s="25">
        <v>0.02</v>
      </c>
      <c r="F500" t="s">
        <v>352</v>
      </c>
      <c r="G500" t="s">
        <v>353</v>
      </c>
      <c r="H500" s="26">
        <v>24.7</v>
      </c>
      <c r="I500" t="s">
        <v>354</v>
      </c>
      <c r="J500" s="27">
        <f>ROUND(E500/I497* H500,5)</f>
        <v>0.49399999999999999</v>
      </c>
      <c r="K500" s="28"/>
    </row>
    <row r="501" spans="1:27" x14ac:dyDescent="0.25">
      <c r="D501" s="29" t="s">
        <v>355</v>
      </c>
      <c r="E501" s="28"/>
      <c r="H501" s="28"/>
      <c r="K501" s="26">
        <f>SUM(J499:J500)</f>
        <v>1.6084000000000001</v>
      </c>
    </row>
    <row r="502" spans="1:27" x14ac:dyDescent="0.25">
      <c r="B502" s="17" t="s">
        <v>360</v>
      </c>
      <c r="E502" s="28"/>
      <c r="H502" s="28"/>
      <c r="K502" s="28"/>
    </row>
    <row r="503" spans="1:27" x14ac:dyDescent="0.25">
      <c r="B503" t="s">
        <v>558</v>
      </c>
      <c r="C503" t="s">
        <v>15</v>
      </c>
      <c r="D503" t="s">
        <v>559</v>
      </c>
      <c r="E503" s="25">
        <v>1.1000000000000001</v>
      </c>
      <c r="G503" t="s">
        <v>353</v>
      </c>
      <c r="H503" s="26">
        <v>1.04</v>
      </c>
      <c r="I503" t="s">
        <v>354</v>
      </c>
      <c r="J503" s="27">
        <f>ROUND(E503* H503,5)</f>
        <v>1.1439999999999999</v>
      </c>
      <c r="K503" s="28"/>
    </row>
    <row r="504" spans="1:27" x14ac:dyDescent="0.25">
      <c r="D504" s="29" t="s">
        <v>368</v>
      </c>
      <c r="E504" s="28"/>
      <c r="H504" s="28"/>
      <c r="K504" s="26">
        <f>SUM(J503:J503)</f>
        <v>1.1439999999999999</v>
      </c>
    </row>
    <row r="505" spans="1:27" x14ac:dyDescent="0.25">
      <c r="E505" s="28"/>
      <c r="H505" s="28"/>
      <c r="K505" s="28"/>
    </row>
    <row r="506" spans="1:27" x14ac:dyDescent="0.25">
      <c r="D506" s="29" t="s">
        <v>370</v>
      </c>
      <c r="E506" s="28"/>
      <c r="H506" s="28">
        <v>1.5</v>
      </c>
      <c r="I506" t="s">
        <v>371</v>
      </c>
      <c r="J506">
        <f>ROUND(H506/100*K501,5)</f>
        <v>2.4129999999999999E-2</v>
      </c>
      <c r="K506" s="28"/>
    </row>
    <row r="507" spans="1:27" x14ac:dyDescent="0.25">
      <c r="D507" s="29" t="s">
        <v>369</v>
      </c>
      <c r="E507" s="28"/>
      <c r="H507" s="28"/>
      <c r="K507" s="30">
        <f>SUM(J498:J506)</f>
        <v>2.7765299999999997</v>
      </c>
    </row>
    <row r="508" spans="1:27" x14ac:dyDescent="0.25">
      <c r="D508" s="29" t="s">
        <v>428</v>
      </c>
      <c r="E508" s="28"/>
      <c r="H508" s="28">
        <v>3</v>
      </c>
      <c r="I508" t="s">
        <v>371</v>
      </c>
      <c r="K508" s="26">
        <f>ROUND(H508/100*K507,5)</f>
        <v>8.3299999999999999E-2</v>
      </c>
    </row>
    <row r="509" spans="1:27" x14ac:dyDescent="0.25">
      <c r="D509" s="29" t="s">
        <v>372</v>
      </c>
      <c r="E509" s="28"/>
      <c r="H509" s="28"/>
      <c r="K509" s="30">
        <f>SUM(K507:K508)</f>
        <v>2.8598299999999997</v>
      </c>
    </row>
    <row r="511" spans="1:27" ht="45" customHeight="1" x14ac:dyDescent="0.25">
      <c r="A511" s="20" t="s">
        <v>560</v>
      </c>
      <c r="B511" s="20" t="s">
        <v>216</v>
      </c>
      <c r="C511" s="21" t="s">
        <v>28</v>
      </c>
      <c r="D511" s="14" t="s">
        <v>217</v>
      </c>
      <c r="E511" s="13"/>
      <c r="F511" s="13"/>
      <c r="G511" s="21"/>
      <c r="H511" s="23" t="s">
        <v>346</v>
      </c>
      <c r="I511" s="12">
        <v>1</v>
      </c>
      <c r="J511" s="11"/>
      <c r="K511" s="24">
        <f>ROUND(K521,2)</f>
        <v>18.100000000000001</v>
      </c>
      <c r="L511" s="22" t="s">
        <v>561</v>
      </c>
      <c r="M511" s="21"/>
      <c r="N511" s="21"/>
      <c r="O511" s="21"/>
      <c r="P511" s="21"/>
      <c r="Q511" s="21"/>
      <c r="R511" s="21"/>
      <c r="S511" s="21"/>
      <c r="T511" s="21"/>
      <c r="U511" s="21"/>
      <c r="V511" s="21"/>
      <c r="W511" s="21"/>
      <c r="X511" s="21"/>
      <c r="Y511" s="21"/>
      <c r="Z511" s="21"/>
      <c r="AA511" s="21"/>
    </row>
    <row r="512" spans="1:27" x14ac:dyDescent="0.25">
      <c r="B512" s="17" t="s">
        <v>348</v>
      </c>
    </row>
    <row r="513" spans="1:27" x14ac:dyDescent="0.25">
      <c r="B513" t="s">
        <v>538</v>
      </c>
      <c r="C513" t="s">
        <v>350</v>
      </c>
      <c r="D513" t="s">
        <v>539</v>
      </c>
      <c r="E513" s="25">
        <v>0.02</v>
      </c>
      <c r="F513" t="s">
        <v>352</v>
      </c>
      <c r="G513" t="s">
        <v>353</v>
      </c>
      <c r="H513" s="26">
        <v>27.86</v>
      </c>
      <c r="I513" t="s">
        <v>354</v>
      </c>
      <c r="J513" s="27">
        <f>ROUND(E513/I511* H513,5)</f>
        <v>0.55720000000000003</v>
      </c>
      <c r="K513" s="28"/>
    </row>
    <row r="514" spans="1:27" x14ac:dyDescent="0.25">
      <c r="B514" t="s">
        <v>389</v>
      </c>
      <c r="C514" t="s">
        <v>350</v>
      </c>
      <c r="D514" t="s">
        <v>390</v>
      </c>
      <c r="E514" s="25">
        <v>0.126</v>
      </c>
      <c r="F514" t="s">
        <v>352</v>
      </c>
      <c r="G514" t="s">
        <v>353</v>
      </c>
      <c r="H514" s="26">
        <v>23.15</v>
      </c>
      <c r="I514" t="s">
        <v>354</v>
      </c>
      <c r="J514" s="27">
        <f>ROUND(E514/I511* H514,5)</f>
        <v>2.9169</v>
      </c>
      <c r="K514" s="28"/>
    </row>
    <row r="515" spans="1:27" x14ac:dyDescent="0.25">
      <c r="D515" s="29" t="s">
        <v>355</v>
      </c>
      <c r="E515" s="28"/>
      <c r="H515" s="28"/>
      <c r="K515" s="26">
        <f>SUM(J513:J514)</f>
        <v>3.4741</v>
      </c>
    </row>
    <row r="516" spans="1:27" x14ac:dyDescent="0.25">
      <c r="B516" s="17" t="s">
        <v>360</v>
      </c>
      <c r="E516" s="28"/>
      <c r="H516" s="28"/>
      <c r="K516" s="28"/>
    </row>
    <row r="517" spans="1:27" x14ac:dyDescent="0.25">
      <c r="B517" t="s">
        <v>562</v>
      </c>
      <c r="C517" t="s">
        <v>28</v>
      </c>
      <c r="D517" t="s">
        <v>563</v>
      </c>
      <c r="E517" s="25">
        <v>1</v>
      </c>
      <c r="G517" t="s">
        <v>353</v>
      </c>
      <c r="H517" s="26">
        <v>14.1</v>
      </c>
      <c r="I517" t="s">
        <v>354</v>
      </c>
      <c r="J517" s="27">
        <f>ROUND(E517* H517,5)</f>
        <v>14.1</v>
      </c>
      <c r="K517" s="28"/>
    </row>
    <row r="518" spans="1:27" x14ac:dyDescent="0.25">
      <c r="D518" s="29" t="s">
        <v>368</v>
      </c>
      <c r="E518" s="28"/>
      <c r="H518" s="28"/>
      <c r="K518" s="26">
        <f>SUM(J517:J517)</f>
        <v>14.1</v>
      </c>
    </row>
    <row r="519" spans="1:27" x14ac:dyDescent="0.25">
      <c r="D519" s="29" t="s">
        <v>369</v>
      </c>
      <c r="E519" s="28"/>
      <c r="H519" s="28"/>
      <c r="K519" s="30">
        <f>SUM(J512:J518)</f>
        <v>17.574100000000001</v>
      </c>
    </row>
    <row r="520" spans="1:27" x14ac:dyDescent="0.25">
      <c r="D520" s="29" t="s">
        <v>428</v>
      </c>
      <c r="E520" s="28"/>
      <c r="H520" s="28">
        <v>3</v>
      </c>
      <c r="I520" t="s">
        <v>371</v>
      </c>
      <c r="K520" s="26">
        <f>ROUND(H520/100*K519,5)</f>
        <v>0.52722000000000002</v>
      </c>
    </row>
    <row r="521" spans="1:27" x14ac:dyDescent="0.25">
      <c r="D521" s="29" t="s">
        <v>372</v>
      </c>
      <c r="E521" s="28"/>
      <c r="H521" s="28"/>
      <c r="K521" s="30">
        <f>SUM(K519:K520)</f>
        <v>18.101320000000001</v>
      </c>
    </row>
    <row r="523" spans="1:27" ht="45" customHeight="1" x14ac:dyDescent="0.25">
      <c r="A523" s="20" t="s">
        <v>564</v>
      </c>
      <c r="B523" s="20" t="s">
        <v>224</v>
      </c>
      <c r="C523" s="21" t="s">
        <v>15</v>
      </c>
      <c r="D523" s="14" t="s">
        <v>225</v>
      </c>
      <c r="E523" s="13"/>
      <c r="F523" s="13"/>
      <c r="G523" s="21"/>
      <c r="H523" s="23" t="s">
        <v>346</v>
      </c>
      <c r="I523" s="12">
        <v>1</v>
      </c>
      <c r="J523" s="11"/>
      <c r="K523" s="24">
        <f>ROUND(K535,2)</f>
        <v>65.319999999999993</v>
      </c>
      <c r="L523" s="22" t="s">
        <v>565</v>
      </c>
      <c r="M523" s="21"/>
      <c r="N523" s="21"/>
      <c r="O523" s="21"/>
      <c r="P523" s="21"/>
      <c r="Q523" s="21"/>
      <c r="R523" s="21"/>
      <c r="S523" s="21"/>
      <c r="T523" s="21"/>
      <c r="U523" s="21"/>
      <c r="V523" s="21"/>
      <c r="W523" s="21"/>
      <c r="X523" s="21"/>
      <c r="Y523" s="21"/>
      <c r="Z523" s="21"/>
      <c r="AA523" s="21"/>
    </row>
    <row r="524" spans="1:27" x14ac:dyDescent="0.25">
      <c r="B524" s="17" t="s">
        <v>348</v>
      </c>
    </row>
    <row r="525" spans="1:27" x14ac:dyDescent="0.25">
      <c r="B525" t="s">
        <v>566</v>
      </c>
      <c r="C525" t="s">
        <v>350</v>
      </c>
      <c r="D525" t="s">
        <v>567</v>
      </c>
      <c r="E525" s="25">
        <v>0.5</v>
      </c>
      <c r="F525" t="s">
        <v>352</v>
      </c>
      <c r="G525" t="s">
        <v>353</v>
      </c>
      <c r="H525" s="26">
        <v>24.7</v>
      </c>
      <c r="I525" t="s">
        <v>354</v>
      </c>
      <c r="J525" s="27">
        <f>ROUND(E525/I523* H525,5)</f>
        <v>12.35</v>
      </c>
      <c r="K525" s="28"/>
    </row>
    <row r="526" spans="1:27" x14ac:dyDescent="0.25">
      <c r="B526" t="s">
        <v>396</v>
      </c>
      <c r="C526" t="s">
        <v>350</v>
      </c>
      <c r="D526" t="s">
        <v>397</v>
      </c>
      <c r="E526" s="25">
        <v>1.5</v>
      </c>
      <c r="F526" t="s">
        <v>352</v>
      </c>
      <c r="G526" t="s">
        <v>353</v>
      </c>
      <c r="H526" s="26">
        <v>27.86</v>
      </c>
      <c r="I526" t="s">
        <v>354</v>
      </c>
      <c r="J526" s="27">
        <f>ROUND(E526/I523* H526,5)</f>
        <v>41.79</v>
      </c>
      <c r="K526" s="28"/>
    </row>
    <row r="527" spans="1:27" x14ac:dyDescent="0.25">
      <c r="D527" s="29" t="s">
        <v>355</v>
      </c>
      <c r="E527" s="28"/>
      <c r="H527" s="28"/>
      <c r="K527" s="26">
        <f>SUM(J525:J526)</f>
        <v>54.14</v>
      </c>
    </row>
    <row r="528" spans="1:27" x14ac:dyDescent="0.25">
      <c r="B528" s="17" t="s">
        <v>343</v>
      </c>
      <c r="E528" s="28"/>
      <c r="H528" s="28"/>
      <c r="K528" s="28"/>
    </row>
    <row r="529" spans="1:27" x14ac:dyDescent="0.25">
      <c r="B529" t="s">
        <v>393</v>
      </c>
      <c r="C529" t="s">
        <v>20</v>
      </c>
      <c r="D529" t="s">
        <v>394</v>
      </c>
      <c r="E529" s="25">
        <v>1.47E-2</v>
      </c>
      <c r="G529" t="s">
        <v>353</v>
      </c>
      <c r="H529" s="26">
        <v>539.21344999999997</v>
      </c>
      <c r="I529" t="s">
        <v>354</v>
      </c>
      <c r="J529" s="27">
        <f>ROUND(E529* H529,5)</f>
        <v>7.9264400000000004</v>
      </c>
      <c r="K529" s="28"/>
    </row>
    <row r="530" spans="1:27" x14ac:dyDescent="0.25">
      <c r="D530" s="29" t="s">
        <v>529</v>
      </c>
      <c r="E530" s="28"/>
      <c r="H530" s="28"/>
      <c r="K530" s="26">
        <f>SUM(J529:J529)</f>
        <v>7.9264400000000004</v>
      </c>
    </row>
    <row r="531" spans="1:27" x14ac:dyDescent="0.25">
      <c r="E531" s="28"/>
      <c r="H531" s="28"/>
      <c r="K531" s="28"/>
    </row>
    <row r="532" spans="1:27" x14ac:dyDescent="0.25">
      <c r="D532" s="29" t="s">
        <v>370</v>
      </c>
      <c r="E532" s="28"/>
      <c r="H532" s="28">
        <v>2.5</v>
      </c>
      <c r="I532" t="s">
        <v>371</v>
      </c>
      <c r="J532">
        <f>ROUND(H532/100*K527,5)</f>
        <v>1.3534999999999999</v>
      </c>
      <c r="K532" s="28"/>
    </row>
    <row r="533" spans="1:27" x14ac:dyDescent="0.25">
      <c r="D533" s="29" t="s">
        <v>369</v>
      </c>
      <c r="E533" s="28"/>
      <c r="H533" s="28"/>
      <c r="K533" s="30">
        <f>SUM(J524:J532)</f>
        <v>63.419939999999997</v>
      </c>
    </row>
    <row r="534" spans="1:27" x14ac:dyDescent="0.25">
      <c r="D534" s="29" t="s">
        <v>428</v>
      </c>
      <c r="E534" s="28"/>
      <c r="H534" s="28">
        <v>3</v>
      </c>
      <c r="I534" t="s">
        <v>371</v>
      </c>
      <c r="K534" s="26">
        <f>ROUND(H534/100*K533,5)</f>
        <v>1.9026000000000001</v>
      </c>
    </row>
    <row r="535" spans="1:27" x14ac:dyDescent="0.25">
      <c r="D535" s="29" t="s">
        <v>372</v>
      </c>
      <c r="E535" s="28"/>
      <c r="H535" s="28"/>
      <c r="K535" s="30">
        <f>SUM(K533:K534)</f>
        <v>65.322540000000004</v>
      </c>
    </row>
    <row r="537" spans="1:27" ht="45" customHeight="1" x14ac:dyDescent="0.25">
      <c r="A537" s="20" t="s">
        <v>568</v>
      </c>
      <c r="B537" s="20" t="s">
        <v>242</v>
      </c>
      <c r="C537" s="21" t="s">
        <v>25</v>
      </c>
      <c r="D537" s="14" t="s">
        <v>243</v>
      </c>
      <c r="E537" s="13"/>
      <c r="F537" s="13"/>
      <c r="G537" s="21"/>
      <c r="H537" s="23" t="s">
        <v>346</v>
      </c>
      <c r="I537" s="12">
        <v>1</v>
      </c>
      <c r="J537" s="11"/>
      <c r="K537" s="24">
        <f>ROUND(K551,2)</f>
        <v>27.32</v>
      </c>
      <c r="L537" s="22" t="s">
        <v>569</v>
      </c>
      <c r="M537" s="21"/>
      <c r="N537" s="21"/>
      <c r="O537" s="21"/>
      <c r="P537" s="21"/>
      <c r="Q537" s="21"/>
      <c r="R537" s="21"/>
      <c r="S537" s="21"/>
      <c r="T537" s="21"/>
      <c r="U537" s="21"/>
      <c r="V537" s="21"/>
      <c r="W537" s="21"/>
      <c r="X537" s="21"/>
      <c r="Y537" s="21"/>
      <c r="Z537" s="21"/>
      <c r="AA537" s="21"/>
    </row>
    <row r="538" spans="1:27" x14ac:dyDescent="0.25">
      <c r="B538" s="17" t="s">
        <v>348</v>
      </c>
    </row>
    <row r="539" spans="1:27" x14ac:dyDescent="0.25">
      <c r="B539" t="s">
        <v>570</v>
      </c>
      <c r="C539" t="s">
        <v>350</v>
      </c>
      <c r="D539" t="s">
        <v>571</v>
      </c>
      <c r="E539" s="25">
        <v>0.313</v>
      </c>
      <c r="F539" t="s">
        <v>352</v>
      </c>
      <c r="G539" t="s">
        <v>353</v>
      </c>
      <c r="H539" s="26">
        <v>28.8</v>
      </c>
      <c r="I539" t="s">
        <v>354</v>
      </c>
      <c r="J539" s="27">
        <f>ROUND(E539/I537* H539,5)</f>
        <v>9.0144000000000002</v>
      </c>
      <c r="K539" s="28"/>
    </row>
    <row r="540" spans="1:27" x14ac:dyDescent="0.25">
      <c r="B540" t="s">
        <v>572</v>
      </c>
      <c r="C540" t="s">
        <v>350</v>
      </c>
      <c r="D540" t="s">
        <v>573</v>
      </c>
      <c r="E540" s="25">
        <v>0.156</v>
      </c>
      <c r="F540" t="s">
        <v>352</v>
      </c>
      <c r="G540" t="s">
        <v>353</v>
      </c>
      <c r="H540" s="26">
        <v>24.7</v>
      </c>
      <c r="I540" t="s">
        <v>354</v>
      </c>
      <c r="J540" s="27">
        <f>ROUND(E540/I537* H540,5)</f>
        <v>3.8532000000000002</v>
      </c>
      <c r="K540" s="28"/>
    </row>
    <row r="541" spans="1:27" x14ac:dyDescent="0.25">
      <c r="D541" s="29" t="s">
        <v>355</v>
      </c>
      <c r="E541" s="28"/>
      <c r="H541" s="28"/>
      <c r="K541" s="26">
        <f>SUM(J539:J540)</f>
        <v>12.867599999999999</v>
      </c>
    </row>
    <row r="542" spans="1:27" x14ac:dyDescent="0.25">
      <c r="B542" s="17" t="s">
        <v>360</v>
      </c>
      <c r="E542" s="28"/>
      <c r="H542" s="28"/>
      <c r="K542" s="28"/>
    </row>
    <row r="543" spans="1:27" x14ac:dyDescent="0.25">
      <c r="B543" t="s">
        <v>574</v>
      </c>
      <c r="C543" t="s">
        <v>575</v>
      </c>
      <c r="D543" t="s">
        <v>576</v>
      </c>
      <c r="E543" s="25">
        <v>4.2999999999999997E-2</v>
      </c>
      <c r="G543" t="s">
        <v>353</v>
      </c>
      <c r="H543" s="26">
        <v>24.93</v>
      </c>
      <c r="I543" t="s">
        <v>354</v>
      </c>
      <c r="J543" s="27">
        <f>ROUND(E543* H543,5)</f>
        <v>1.07199</v>
      </c>
      <c r="K543" s="28"/>
    </row>
    <row r="544" spans="1:27" x14ac:dyDescent="0.25">
      <c r="B544" t="s">
        <v>577</v>
      </c>
      <c r="C544" t="s">
        <v>25</v>
      </c>
      <c r="D544" t="s">
        <v>578</v>
      </c>
      <c r="E544" s="25">
        <v>1.1000000000000001</v>
      </c>
      <c r="G544" t="s">
        <v>353</v>
      </c>
      <c r="H544" s="26">
        <v>10.199999999999999</v>
      </c>
      <c r="I544" t="s">
        <v>354</v>
      </c>
      <c r="J544" s="27">
        <f>ROUND(E544* H544,5)</f>
        <v>11.22</v>
      </c>
      <c r="K544" s="28"/>
    </row>
    <row r="545" spans="1:27" x14ac:dyDescent="0.25">
      <c r="B545" t="s">
        <v>579</v>
      </c>
      <c r="C545" t="s">
        <v>28</v>
      </c>
      <c r="D545" t="s">
        <v>580</v>
      </c>
      <c r="E545" s="25">
        <v>4.5</v>
      </c>
      <c r="G545" t="s">
        <v>353</v>
      </c>
      <c r="H545" s="26">
        <v>0.26</v>
      </c>
      <c r="I545" t="s">
        <v>354</v>
      </c>
      <c r="J545" s="27">
        <f>ROUND(E545* H545,5)</f>
        <v>1.17</v>
      </c>
      <c r="K545" s="28"/>
    </row>
    <row r="546" spans="1:27" x14ac:dyDescent="0.25">
      <c r="D546" s="29" t="s">
        <v>368</v>
      </c>
      <c r="E546" s="28"/>
      <c r="H546" s="28"/>
      <c r="K546" s="26">
        <f>SUM(J543:J545)</f>
        <v>13.46199</v>
      </c>
    </row>
    <row r="547" spans="1:27" x14ac:dyDescent="0.25">
      <c r="E547" s="28"/>
      <c r="H547" s="28"/>
      <c r="K547" s="28"/>
    </row>
    <row r="548" spans="1:27" x14ac:dyDescent="0.25">
      <c r="D548" s="29" t="s">
        <v>370</v>
      </c>
      <c r="E548" s="28"/>
      <c r="H548" s="28">
        <v>1.5</v>
      </c>
      <c r="I548" t="s">
        <v>371</v>
      </c>
      <c r="J548">
        <f>ROUND(H548/100*K541,5)</f>
        <v>0.19300999999999999</v>
      </c>
      <c r="K548" s="28"/>
    </row>
    <row r="549" spans="1:27" x14ac:dyDescent="0.25">
      <c r="D549" s="29" t="s">
        <v>369</v>
      </c>
      <c r="E549" s="28"/>
      <c r="H549" s="28"/>
      <c r="K549" s="30">
        <f>SUM(J538:J548)</f>
        <v>26.522600000000004</v>
      </c>
    </row>
    <row r="550" spans="1:27" x14ac:dyDescent="0.25">
      <c r="D550" s="29" t="s">
        <v>428</v>
      </c>
      <c r="E550" s="28"/>
      <c r="H550" s="28">
        <v>3</v>
      </c>
      <c r="I550" t="s">
        <v>371</v>
      </c>
      <c r="K550" s="26">
        <f>ROUND(H550/100*K549,5)</f>
        <v>0.79568000000000005</v>
      </c>
    </row>
    <row r="551" spans="1:27" x14ac:dyDescent="0.25">
      <c r="D551" s="29" t="s">
        <v>372</v>
      </c>
      <c r="E551" s="28"/>
      <c r="H551" s="28"/>
      <c r="K551" s="30">
        <f>SUM(K549:K550)</f>
        <v>27.318280000000005</v>
      </c>
    </row>
    <row r="553" spans="1:27" ht="45" customHeight="1" x14ac:dyDescent="0.25">
      <c r="A553" s="20" t="s">
        <v>581</v>
      </c>
      <c r="B553" s="20" t="s">
        <v>261</v>
      </c>
      <c r="C553" s="21" t="s">
        <v>25</v>
      </c>
      <c r="D553" s="14" t="s">
        <v>262</v>
      </c>
      <c r="E553" s="13"/>
      <c r="F553" s="13"/>
      <c r="G553" s="21"/>
      <c r="H553" s="23" t="s">
        <v>346</v>
      </c>
      <c r="I553" s="12">
        <v>1</v>
      </c>
      <c r="J553" s="11"/>
      <c r="K553" s="24">
        <f>ROUND(K567,2)</f>
        <v>27.32</v>
      </c>
      <c r="L553" s="22" t="s">
        <v>569</v>
      </c>
      <c r="M553" s="21"/>
      <c r="N553" s="21"/>
      <c r="O553" s="21"/>
      <c r="P553" s="21"/>
      <c r="Q553" s="21"/>
      <c r="R553" s="21"/>
      <c r="S553" s="21"/>
      <c r="T553" s="21"/>
      <c r="U553" s="21"/>
      <c r="V553" s="21"/>
      <c r="W553" s="21"/>
      <c r="X553" s="21"/>
      <c r="Y553" s="21"/>
      <c r="Z553" s="21"/>
      <c r="AA553" s="21"/>
    </row>
    <row r="554" spans="1:27" x14ac:dyDescent="0.25">
      <c r="B554" s="17" t="s">
        <v>348</v>
      </c>
    </row>
    <row r="555" spans="1:27" x14ac:dyDescent="0.25">
      <c r="B555" t="s">
        <v>570</v>
      </c>
      <c r="C555" t="s">
        <v>350</v>
      </c>
      <c r="D555" t="s">
        <v>571</v>
      </c>
      <c r="E555" s="25">
        <v>0.313</v>
      </c>
      <c r="F555" t="s">
        <v>352</v>
      </c>
      <c r="G555" t="s">
        <v>353</v>
      </c>
      <c r="H555" s="26">
        <v>28.8</v>
      </c>
      <c r="I555" t="s">
        <v>354</v>
      </c>
      <c r="J555" s="27">
        <f>ROUND(E555/I553* H555,5)</f>
        <v>9.0144000000000002</v>
      </c>
      <c r="K555" s="28"/>
    </row>
    <row r="556" spans="1:27" x14ac:dyDescent="0.25">
      <c r="B556" t="s">
        <v>572</v>
      </c>
      <c r="C556" t="s">
        <v>350</v>
      </c>
      <c r="D556" t="s">
        <v>573</v>
      </c>
      <c r="E556" s="25">
        <v>0.156</v>
      </c>
      <c r="F556" t="s">
        <v>352</v>
      </c>
      <c r="G556" t="s">
        <v>353</v>
      </c>
      <c r="H556" s="26">
        <v>24.7</v>
      </c>
      <c r="I556" t="s">
        <v>354</v>
      </c>
      <c r="J556" s="27">
        <f>ROUND(E556/I553* H556,5)</f>
        <v>3.8532000000000002</v>
      </c>
      <c r="K556" s="28"/>
    </row>
    <row r="557" spans="1:27" x14ac:dyDescent="0.25">
      <c r="D557" s="29" t="s">
        <v>355</v>
      </c>
      <c r="E557" s="28"/>
      <c r="H557" s="28"/>
      <c r="K557" s="26">
        <f>SUM(J555:J556)</f>
        <v>12.867599999999999</v>
      </c>
    </row>
    <row r="558" spans="1:27" x14ac:dyDescent="0.25">
      <c r="B558" s="17" t="s">
        <v>360</v>
      </c>
      <c r="E558" s="28"/>
      <c r="H558" s="28"/>
      <c r="K558" s="28"/>
    </row>
    <row r="559" spans="1:27" x14ac:dyDescent="0.25">
      <c r="B559" t="s">
        <v>579</v>
      </c>
      <c r="C559" t="s">
        <v>28</v>
      </c>
      <c r="D559" t="s">
        <v>580</v>
      </c>
      <c r="E559" s="25">
        <v>4.5</v>
      </c>
      <c r="G559" t="s">
        <v>353</v>
      </c>
      <c r="H559" s="26">
        <v>0.26</v>
      </c>
      <c r="I559" t="s">
        <v>354</v>
      </c>
      <c r="J559" s="27">
        <f>ROUND(E559* H559,5)</f>
        <v>1.17</v>
      </c>
      <c r="K559" s="28"/>
    </row>
    <row r="560" spans="1:27" x14ac:dyDescent="0.25">
      <c r="B560" t="s">
        <v>577</v>
      </c>
      <c r="C560" t="s">
        <v>25</v>
      </c>
      <c r="D560" t="s">
        <v>578</v>
      </c>
      <c r="E560" s="25">
        <v>1.1000000000000001</v>
      </c>
      <c r="G560" t="s">
        <v>353</v>
      </c>
      <c r="H560" s="26">
        <v>10.199999999999999</v>
      </c>
      <c r="I560" t="s">
        <v>354</v>
      </c>
      <c r="J560" s="27">
        <f>ROUND(E560* H560,5)</f>
        <v>11.22</v>
      </c>
      <c r="K560" s="28"/>
    </row>
    <row r="561" spans="1:27" x14ac:dyDescent="0.25">
      <c r="B561" t="s">
        <v>574</v>
      </c>
      <c r="C561" t="s">
        <v>575</v>
      </c>
      <c r="D561" t="s">
        <v>576</v>
      </c>
      <c r="E561" s="25">
        <v>4.2999999999999997E-2</v>
      </c>
      <c r="G561" t="s">
        <v>353</v>
      </c>
      <c r="H561" s="26">
        <v>24.93</v>
      </c>
      <c r="I561" t="s">
        <v>354</v>
      </c>
      <c r="J561" s="27">
        <f>ROUND(E561* H561,5)</f>
        <v>1.07199</v>
      </c>
      <c r="K561" s="28"/>
    </row>
    <row r="562" spans="1:27" x14ac:dyDescent="0.25">
      <c r="D562" s="29" t="s">
        <v>368</v>
      </c>
      <c r="E562" s="28"/>
      <c r="H562" s="28"/>
      <c r="K562" s="26">
        <f>SUM(J559:J561)</f>
        <v>13.46199</v>
      </c>
    </row>
    <row r="563" spans="1:27" x14ac:dyDescent="0.25">
      <c r="E563" s="28"/>
      <c r="H563" s="28"/>
      <c r="K563" s="28"/>
    </row>
    <row r="564" spans="1:27" x14ac:dyDescent="0.25">
      <c r="D564" s="29" t="s">
        <v>370</v>
      </c>
      <c r="E564" s="28"/>
      <c r="H564" s="28">
        <v>1.5</v>
      </c>
      <c r="I564" t="s">
        <v>371</v>
      </c>
      <c r="J564">
        <f>ROUND(H564/100*K557,5)</f>
        <v>0.19300999999999999</v>
      </c>
      <c r="K564" s="28"/>
    </row>
    <row r="565" spans="1:27" x14ac:dyDescent="0.25">
      <c r="D565" s="29" t="s">
        <v>369</v>
      </c>
      <c r="E565" s="28"/>
      <c r="H565" s="28"/>
      <c r="K565" s="30">
        <f>SUM(J554:J564)</f>
        <v>26.522600000000001</v>
      </c>
    </row>
    <row r="566" spans="1:27" x14ac:dyDescent="0.25">
      <c r="D566" s="29" t="s">
        <v>428</v>
      </c>
      <c r="E566" s="28"/>
      <c r="H566" s="28">
        <v>3</v>
      </c>
      <c r="I566" t="s">
        <v>371</v>
      </c>
      <c r="K566" s="26">
        <f>ROUND(H566/100*K565,5)</f>
        <v>0.79568000000000005</v>
      </c>
    </row>
    <row r="567" spans="1:27" x14ac:dyDescent="0.25">
      <c r="D567" s="29" t="s">
        <v>372</v>
      </c>
      <c r="E567" s="28"/>
      <c r="H567" s="28"/>
      <c r="K567" s="30">
        <f>SUM(K565:K566)</f>
        <v>27.318280000000001</v>
      </c>
    </row>
    <row r="569" spans="1:27" ht="45" customHeight="1" x14ac:dyDescent="0.25">
      <c r="A569" s="20" t="s">
        <v>582</v>
      </c>
      <c r="B569" s="20" t="s">
        <v>98</v>
      </c>
      <c r="C569" s="21" t="s">
        <v>20</v>
      </c>
      <c r="D569" s="14" t="s">
        <v>99</v>
      </c>
      <c r="E569" s="13"/>
      <c r="F569" s="13"/>
      <c r="G569" s="21"/>
      <c r="H569" s="23" t="s">
        <v>346</v>
      </c>
      <c r="I569" s="12">
        <v>1</v>
      </c>
      <c r="J569" s="11"/>
      <c r="K569" s="24">
        <f>ROUND(K586,2)</f>
        <v>39.700000000000003</v>
      </c>
      <c r="L569" s="22" t="s">
        <v>583</v>
      </c>
      <c r="M569" s="21"/>
      <c r="N569" s="21"/>
      <c r="O569" s="21"/>
      <c r="P569" s="21"/>
      <c r="Q569" s="21"/>
      <c r="R569" s="21"/>
      <c r="S569" s="21"/>
      <c r="T569" s="21"/>
      <c r="U569" s="21"/>
      <c r="V569" s="21"/>
      <c r="W569" s="21"/>
      <c r="X569" s="21"/>
      <c r="Y569" s="21"/>
      <c r="Z569" s="21"/>
      <c r="AA569" s="21"/>
    </row>
    <row r="570" spans="1:27" x14ac:dyDescent="0.25">
      <c r="B570" s="17" t="s">
        <v>348</v>
      </c>
    </row>
    <row r="571" spans="1:27" x14ac:dyDescent="0.25">
      <c r="B571" t="s">
        <v>389</v>
      </c>
      <c r="C571" t="s">
        <v>350</v>
      </c>
      <c r="D571" t="s">
        <v>390</v>
      </c>
      <c r="E571" s="25">
        <v>0.06</v>
      </c>
      <c r="F571" t="s">
        <v>352</v>
      </c>
      <c r="G571" t="s">
        <v>353</v>
      </c>
      <c r="H571" s="26">
        <v>23.15</v>
      </c>
      <c r="I571" t="s">
        <v>354</v>
      </c>
      <c r="J571" s="27">
        <f>ROUND(E571/I569* H571,5)</f>
        <v>1.389</v>
      </c>
      <c r="K571" s="28"/>
    </row>
    <row r="572" spans="1:27" x14ac:dyDescent="0.25">
      <c r="D572" s="29" t="s">
        <v>355</v>
      </c>
      <c r="E572" s="28"/>
      <c r="H572" s="28"/>
      <c r="K572" s="26">
        <f>SUM(J571:J571)</f>
        <v>1.389</v>
      </c>
    </row>
    <row r="573" spans="1:27" x14ac:dyDescent="0.25">
      <c r="B573" s="17" t="s">
        <v>356</v>
      </c>
      <c r="E573" s="28"/>
      <c r="H573" s="28"/>
      <c r="K573" s="28"/>
    </row>
    <row r="574" spans="1:27" x14ac:dyDescent="0.25">
      <c r="B574" t="s">
        <v>584</v>
      </c>
      <c r="C574" t="s">
        <v>350</v>
      </c>
      <c r="D574" t="s">
        <v>585</v>
      </c>
      <c r="E574" s="25">
        <v>3.5000000000000003E-2</v>
      </c>
      <c r="F574" t="s">
        <v>352</v>
      </c>
      <c r="G574" t="s">
        <v>353</v>
      </c>
      <c r="H574" s="26">
        <v>90.2</v>
      </c>
      <c r="I574" t="s">
        <v>354</v>
      </c>
      <c r="J574" s="27">
        <f>ROUND(E574/I569* H574,5)</f>
        <v>3.157</v>
      </c>
      <c r="K574" s="28"/>
    </row>
    <row r="575" spans="1:27" x14ac:dyDescent="0.25">
      <c r="B575" t="s">
        <v>586</v>
      </c>
      <c r="C575" t="s">
        <v>350</v>
      </c>
      <c r="D575" t="s">
        <v>587</v>
      </c>
      <c r="E575" s="25">
        <v>2.5000000000000001E-2</v>
      </c>
      <c r="F575" t="s">
        <v>352</v>
      </c>
      <c r="G575" t="s">
        <v>353</v>
      </c>
      <c r="H575" s="26">
        <v>59.95</v>
      </c>
      <c r="I575" t="s">
        <v>354</v>
      </c>
      <c r="J575" s="27">
        <f>ROUND(E575/I569* H575,5)</f>
        <v>1.49875</v>
      </c>
      <c r="K575" s="28"/>
    </row>
    <row r="576" spans="1:27" x14ac:dyDescent="0.25">
      <c r="B576" t="s">
        <v>588</v>
      </c>
      <c r="C576" t="s">
        <v>350</v>
      </c>
      <c r="D576" t="s">
        <v>589</v>
      </c>
      <c r="E576" s="25">
        <v>0.06</v>
      </c>
      <c r="F576" t="s">
        <v>352</v>
      </c>
      <c r="G576" t="s">
        <v>353</v>
      </c>
      <c r="H576" s="26">
        <v>79.91</v>
      </c>
      <c r="I576" t="s">
        <v>354</v>
      </c>
      <c r="J576" s="27">
        <f>ROUND(E576/I569* H576,5)</f>
        <v>4.7946</v>
      </c>
      <c r="K576" s="28"/>
    </row>
    <row r="577" spans="1:27" x14ac:dyDescent="0.25">
      <c r="D577" s="29" t="s">
        <v>359</v>
      </c>
      <c r="E577" s="28"/>
      <c r="H577" s="28"/>
      <c r="K577" s="26">
        <f>SUM(J574:J576)</f>
        <v>9.4503500000000003</v>
      </c>
    </row>
    <row r="578" spans="1:27" x14ac:dyDescent="0.25">
      <c r="B578" s="17" t="s">
        <v>360</v>
      </c>
      <c r="E578" s="28"/>
      <c r="H578" s="28"/>
      <c r="K578" s="28"/>
    </row>
    <row r="579" spans="1:27" x14ac:dyDescent="0.25">
      <c r="B579" t="s">
        <v>361</v>
      </c>
      <c r="C579" t="s">
        <v>20</v>
      </c>
      <c r="D579" t="s">
        <v>362</v>
      </c>
      <c r="E579" s="25">
        <v>0.05</v>
      </c>
      <c r="G579" t="s">
        <v>353</v>
      </c>
      <c r="H579" s="26">
        <v>2.04</v>
      </c>
      <c r="I579" t="s">
        <v>354</v>
      </c>
      <c r="J579" s="27">
        <f>ROUND(E579* H579,5)</f>
        <v>0.10199999999999999</v>
      </c>
      <c r="K579" s="28"/>
    </row>
    <row r="580" spans="1:27" x14ac:dyDescent="0.25">
      <c r="B580" t="s">
        <v>590</v>
      </c>
      <c r="C580" t="s">
        <v>20</v>
      </c>
      <c r="D580" t="s">
        <v>591</v>
      </c>
      <c r="E580" s="25">
        <v>1.1499999999999999</v>
      </c>
      <c r="G580" t="s">
        <v>353</v>
      </c>
      <c r="H580" s="26">
        <v>23.98</v>
      </c>
      <c r="I580" t="s">
        <v>354</v>
      </c>
      <c r="J580" s="27">
        <f>ROUND(E580* H580,5)</f>
        <v>27.577000000000002</v>
      </c>
      <c r="K580" s="28"/>
    </row>
    <row r="581" spans="1:27" x14ac:dyDescent="0.25">
      <c r="D581" s="29" t="s">
        <v>368</v>
      </c>
      <c r="E581" s="28"/>
      <c r="H581" s="28"/>
      <c r="K581" s="26">
        <f>SUM(J579:J580)</f>
        <v>27.679000000000002</v>
      </c>
    </row>
    <row r="582" spans="1:27" x14ac:dyDescent="0.25">
      <c r="E582" s="28"/>
      <c r="H582" s="28"/>
      <c r="K582" s="28"/>
    </row>
    <row r="583" spans="1:27" x14ac:dyDescent="0.25">
      <c r="D583" s="29" t="s">
        <v>370</v>
      </c>
      <c r="E583" s="28"/>
      <c r="H583" s="28">
        <v>1.5</v>
      </c>
      <c r="I583" t="s">
        <v>371</v>
      </c>
      <c r="J583">
        <f>ROUND(H583/100*K572,5)</f>
        <v>2.0840000000000001E-2</v>
      </c>
      <c r="K583" s="28"/>
    </row>
    <row r="584" spans="1:27" x14ac:dyDescent="0.25">
      <c r="D584" s="29" t="s">
        <v>369</v>
      </c>
      <c r="E584" s="28"/>
      <c r="H584" s="28"/>
      <c r="K584" s="30">
        <f>SUM(J570:J583)</f>
        <v>38.539189999999998</v>
      </c>
    </row>
    <row r="585" spans="1:27" x14ac:dyDescent="0.25">
      <c r="D585" s="29" t="s">
        <v>428</v>
      </c>
      <c r="E585" s="28"/>
      <c r="H585" s="28">
        <v>3</v>
      </c>
      <c r="I585" t="s">
        <v>371</v>
      </c>
      <c r="K585" s="26">
        <f>ROUND(H585/100*K584,5)</f>
        <v>1.15618</v>
      </c>
    </row>
    <row r="586" spans="1:27" x14ac:dyDescent="0.25">
      <c r="D586" s="29" t="s">
        <v>372</v>
      </c>
      <c r="E586" s="28"/>
      <c r="H586" s="28"/>
      <c r="K586" s="30">
        <f>SUM(K584:K585)</f>
        <v>39.695369999999997</v>
      </c>
    </row>
    <row r="588" spans="1:27" ht="45" customHeight="1" x14ac:dyDescent="0.25">
      <c r="A588" s="20" t="s">
        <v>592</v>
      </c>
      <c r="B588" s="20" t="s">
        <v>74</v>
      </c>
      <c r="C588" s="21" t="s">
        <v>28</v>
      </c>
      <c r="D588" s="14" t="s">
        <v>75</v>
      </c>
      <c r="E588" s="13"/>
      <c r="F588" s="13"/>
      <c r="G588" s="21"/>
      <c r="H588" s="23" t="s">
        <v>346</v>
      </c>
      <c r="I588" s="12">
        <v>1</v>
      </c>
      <c r="J588" s="11"/>
      <c r="K588" s="24">
        <f>ROUND(K607,2)</f>
        <v>301.63</v>
      </c>
      <c r="L588" s="22" t="s">
        <v>593</v>
      </c>
      <c r="M588" s="21"/>
      <c r="N588" s="21"/>
      <c r="O588" s="21"/>
      <c r="P588" s="21"/>
      <c r="Q588" s="21"/>
      <c r="R588" s="21"/>
      <c r="S588" s="21"/>
      <c r="T588" s="21"/>
      <c r="U588" s="21"/>
      <c r="V588" s="21"/>
      <c r="W588" s="21"/>
      <c r="X588" s="21"/>
      <c r="Y588" s="21"/>
      <c r="Z588" s="21"/>
      <c r="AA588" s="21"/>
    </row>
    <row r="589" spans="1:27" x14ac:dyDescent="0.25">
      <c r="B589" s="17" t="s">
        <v>348</v>
      </c>
    </row>
    <row r="590" spans="1:27" x14ac:dyDescent="0.25">
      <c r="B590" t="s">
        <v>409</v>
      </c>
      <c r="C590" t="s">
        <v>350</v>
      </c>
      <c r="D590" t="s">
        <v>410</v>
      </c>
      <c r="E590" s="25">
        <v>5</v>
      </c>
      <c r="F590" t="s">
        <v>352</v>
      </c>
      <c r="G590" t="s">
        <v>353</v>
      </c>
      <c r="H590" s="26">
        <v>27.86</v>
      </c>
      <c r="I590" t="s">
        <v>354</v>
      </c>
      <c r="J590" s="27">
        <f>ROUND(E590/I588* H590,5)</f>
        <v>139.30000000000001</v>
      </c>
      <c r="K590" s="28"/>
    </row>
    <row r="591" spans="1:27" x14ac:dyDescent="0.25">
      <c r="B591" t="s">
        <v>389</v>
      </c>
      <c r="C591" t="s">
        <v>350</v>
      </c>
      <c r="D591" t="s">
        <v>390</v>
      </c>
      <c r="E591" s="25">
        <v>2.5</v>
      </c>
      <c r="F591" t="s">
        <v>352</v>
      </c>
      <c r="G591" t="s">
        <v>353</v>
      </c>
      <c r="H591" s="26">
        <v>23.15</v>
      </c>
      <c r="I591" t="s">
        <v>354</v>
      </c>
      <c r="J591" s="27">
        <f>ROUND(E591/I588* H591,5)</f>
        <v>57.875</v>
      </c>
      <c r="K591" s="28"/>
    </row>
    <row r="592" spans="1:27" x14ac:dyDescent="0.25">
      <c r="D592" s="29" t="s">
        <v>355</v>
      </c>
      <c r="E592" s="28"/>
      <c r="H592" s="28"/>
      <c r="K592" s="26">
        <f>SUM(J590:J591)</f>
        <v>197.17500000000001</v>
      </c>
    </row>
    <row r="593" spans="2:11" x14ac:dyDescent="0.25">
      <c r="B593" s="17" t="s">
        <v>360</v>
      </c>
      <c r="E593" s="28"/>
      <c r="H593" s="28"/>
      <c r="K593" s="28"/>
    </row>
    <row r="594" spans="2:11" x14ac:dyDescent="0.25">
      <c r="B594" t="s">
        <v>594</v>
      </c>
      <c r="C594" t="s">
        <v>20</v>
      </c>
      <c r="D594" t="s">
        <v>595</v>
      </c>
      <c r="E594" s="25">
        <v>8.5050000000000001E-2</v>
      </c>
      <c r="G594" t="s">
        <v>353</v>
      </c>
      <c r="H594" s="26">
        <v>83.43</v>
      </c>
      <c r="I594" t="s">
        <v>354</v>
      </c>
      <c r="J594" s="27">
        <f>ROUND(E594* H594,5)</f>
        <v>7.09572</v>
      </c>
      <c r="K594" s="28"/>
    </row>
    <row r="595" spans="2:11" x14ac:dyDescent="0.25">
      <c r="B595" t="s">
        <v>361</v>
      </c>
      <c r="C595" t="s">
        <v>20</v>
      </c>
      <c r="D595" t="s">
        <v>362</v>
      </c>
      <c r="E595" s="25">
        <v>2E-3</v>
      </c>
      <c r="G595" t="s">
        <v>353</v>
      </c>
      <c r="H595" s="26">
        <v>2.04</v>
      </c>
      <c r="I595" t="s">
        <v>354</v>
      </c>
      <c r="J595" s="27">
        <f>ROUND(E595* H595,5)</f>
        <v>4.0800000000000003E-3</v>
      </c>
      <c r="K595" s="28"/>
    </row>
    <row r="596" spans="2:11" x14ac:dyDescent="0.25">
      <c r="B596" t="s">
        <v>363</v>
      </c>
      <c r="C596" t="s">
        <v>364</v>
      </c>
      <c r="D596" t="s">
        <v>365</v>
      </c>
      <c r="E596" s="25">
        <v>4.1999999999999997E-3</v>
      </c>
      <c r="G596" t="s">
        <v>353</v>
      </c>
      <c r="H596" s="26">
        <v>138.19999999999999</v>
      </c>
      <c r="I596" t="s">
        <v>354</v>
      </c>
      <c r="J596" s="27">
        <f>ROUND(E596* H596,5)</f>
        <v>0.58043999999999996</v>
      </c>
      <c r="K596" s="28"/>
    </row>
    <row r="597" spans="2:11" x14ac:dyDescent="0.25">
      <c r="B597" t="s">
        <v>596</v>
      </c>
      <c r="C597" t="s">
        <v>28</v>
      </c>
      <c r="D597" t="s">
        <v>597</v>
      </c>
      <c r="E597" s="25">
        <v>110</v>
      </c>
      <c r="G597" t="s">
        <v>353</v>
      </c>
      <c r="H597" s="26">
        <v>0.35</v>
      </c>
      <c r="I597" t="s">
        <v>354</v>
      </c>
      <c r="J597" s="27">
        <f>ROUND(E597* H597,5)</f>
        <v>38.5</v>
      </c>
      <c r="K597" s="28"/>
    </row>
    <row r="598" spans="2:11" x14ac:dyDescent="0.25">
      <c r="B598" t="s">
        <v>598</v>
      </c>
      <c r="C598" t="s">
        <v>28</v>
      </c>
      <c r="D598" t="s">
        <v>599</v>
      </c>
      <c r="E598" s="25">
        <v>1</v>
      </c>
      <c r="G598" t="s">
        <v>353</v>
      </c>
      <c r="H598" s="26">
        <v>26.22</v>
      </c>
      <c r="I598" t="s">
        <v>354</v>
      </c>
      <c r="J598" s="27">
        <f>ROUND(E598* H598,5)</f>
        <v>26.22</v>
      </c>
      <c r="K598" s="28"/>
    </row>
    <row r="599" spans="2:11" x14ac:dyDescent="0.25">
      <c r="D599" s="29" t="s">
        <v>368</v>
      </c>
      <c r="E599" s="28"/>
      <c r="H599" s="28"/>
      <c r="K599" s="26">
        <f>SUM(J594:J598)</f>
        <v>72.400239999999997</v>
      </c>
    </row>
    <row r="600" spans="2:11" x14ac:dyDescent="0.25">
      <c r="B600" s="17" t="s">
        <v>343</v>
      </c>
      <c r="E600" s="28"/>
      <c r="H600" s="28"/>
      <c r="K600" s="28"/>
    </row>
    <row r="601" spans="2:11" x14ac:dyDescent="0.25">
      <c r="B601" t="s">
        <v>373</v>
      </c>
      <c r="C601" t="s">
        <v>20</v>
      </c>
      <c r="D601" t="s">
        <v>374</v>
      </c>
      <c r="E601" s="25">
        <v>9.4500000000000001E-2</v>
      </c>
      <c r="G601" t="s">
        <v>353</v>
      </c>
      <c r="H601" s="26">
        <v>214.92917</v>
      </c>
      <c r="I601" t="s">
        <v>354</v>
      </c>
      <c r="J601" s="27">
        <f>ROUND(E601* H601,5)</f>
        <v>20.31081</v>
      </c>
      <c r="K601" s="28"/>
    </row>
    <row r="602" spans="2:11" x14ac:dyDescent="0.25">
      <c r="D602" s="29" t="s">
        <v>529</v>
      </c>
      <c r="E602" s="28"/>
      <c r="H602" s="28"/>
      <c r="K602" s="26">
        <f>SUM(J601:J601)</f>
        <v>20.31081</v>
      </c>
    </row>
    <row r="603" spans="2:11" x14ac:dyDescent="0.25">
      <c r="E603" s="28"/>
      <c r="H603" s="28"/>
      <c r="K603" s="28"/>
    </row>
    <row r="604" spans="2:11" x14ac:dyDescent="0.25">
      <c r="D604" s="29" t="s">
        <v>370</v>
      </c>
      <c r="E604" s="28"/>
      <c r="H604" s="28">
        <v>1.5</v>
      </c>
      <c r="I604" t="s">
        <v>371</v>
      </c>
      <c r="J604">
        <f>ROUND(H604/100*K592,5)</f>
        <v>2.95763</v>
      </c>
      <c r="K604" s="28"/>
    </row>
    <row r="605" spans="2:11" x14ac:dyDescent="0.25">
      <c r="D605" s="29" t="s">
        <v>369</v>
      </c>
      <c r="E605" s="28"/>
      <c r="H605" s="28"/>
      <c r="K605" s="30">
        <f>SUM(J589:J604)</f>
        <v>292.84368000000001</v>
      </c>
    </row>
    <row r="606" spans="2:11" x14ac:dyDescent="0.25">
      <c r="D606" s="29" t="s">
        <v>428</v>
      </c>
      <c r="E606" s="28"/>
      <c r="H606" s="28">
        <v>3</v>
      </c>
      <c r="I606" t="s">
        <v>371</v>
      </c>
      <c r="K606" s="26">
        <f>ROUND(H606/100*K605,5)</f>
        <v>8.7853100000000008</v>
      </c>
    </row>
    <row r="607" spans="2:11" x14ac:dyDescent="0.25">
      <c r="D607" s="29" t="s">
        <v>372</v>
      </c>
      <c r="E607" s="28"/>
      <c r="H607" s="28"/>
      <c r="K607" s="30">
        <f>SUM(K605:K606)</f>
        <v>301.62898999999999</v>
      </c>
    </row>
    <row r="609" spans="1:27" ht="45" customHeight="1" x14ac:dyDescent="0.25">
      <c r="A609" s="20" t="s">
        <v>600</v>
      </c>
      <c r="B609" s="20" t="s">
        <v>30</v>
      </c>
      <c r="C609" s="21" t="s">
        <v>15</v>
      </c>
      <c r="D609" s="14" t="s">
        <v>31</v>
      </c>
      <c r="E609" s="13"/>
      <c r="F609" s="13"/>
      <c r="G609" s="21"/>
      <c r="H609" s="23" t="s">
        <v>346</v>
      </c>
      <c r="I609" s="12">
        <v>1</v>
      </c>
      <c r="J609" s="11"/>
      <c r="K609" s="24">
        <f>ROUND(K620,2)</f>
        <v>2.08</v>
      </c>
      <c r="L609" s="22" t="s">
        <v>601</v>
      </c>
      <c r="M609" s="21"/>
      <c r="N609" s="21"/>
      <c r="O609" s="21"/>
      <c r="P609" s="21"/>
      <c r="Q609" s="21"/>
      <c r="R609" s="21"/>
      <c r="S609" s="21"/>
      <c r="T609" s="21"/>
      <c r="U609" s="21"/>
      <c r="V609" s="21"/>
      <c r="W609" s="21"/>
      <c r="X609" s="21"/>
      <c r="Y609" s="21"/>
      <c r="Z609" s="21"/>
      <c r="AA609" s="21"/>
    </row>
    <row r="610" spans="1:27" x14ac:dyDescent="0.25">
      <c r="B610" s="17" t="s">
        <v>348</v>
      </c>
    </row>
    <row r="611" spans="1:27" x14ac:dyDescent="0.25">
      <c r="B611" t="s">
        <v>389</v>
      </c>
      <c r="C611" t="s">
        <v>350</v>
      </c>
      <c r="D611" t="s">
        <v>390</v>
      </c>
      <c r="E611" s="25">
        <v>2.1999999999999999E-2</v>
      </c>
      <c r="F611" t="s">
        <v>352</v>
      </c>
      <c r="G611" t="s">
        <v>353</v>
      </c>
      <c r="H611" s="26">
        <v>23.15</v>
      </c>
      <c r="I611" t="s">
        <v>354</v>
      </c>
      <c r="J611" s="27">
        <f>ROUND(E611/I609* H611,5)</f>
        <v>0.50929999999999997</v>
      </c>
      <c r="K611" s="28"/>
    </row>
    <row r="612" spans="1:27" x14ac:dyDescent="0.25">
      <c r="D612" s="29" t="s">
        <v>355</v>
      </c>
      <c r="E612" s="28"/>
      <c r="H612" s="28"/>
      <c r="K612" s="26">
        <f>SUM(J611:J611)</f>
        <v>0.50929999999999997</v>
      </c>
    </row>
    <row r="613" spans="1:27" x14ac:dyDescent="0.25">
      <c r="B613" s="17" t="s">
        <v>356</v>
      </c>
      <c r="E613" s="28"/>
      <c r="H613" s="28"/>
      <c r="K613" s="28"/>
    </row>
    <row r="614" spans="1:27" x14ac:dyDescent="0.25">
      <c r="B614" t="s">
        <v>602</v>
      </c>
      <c r="C614" t="s">
        <v>350</v>
      </c>
      <c r="D614" t="s">
        <v>603</v>
      </c>
      <c r="E614" s="25">
        <v>2.6599999999999999E-2</v>
      </c>
      <c r="F614" t="s">
        <v>352</v>
      </c>
      <c r="G614" t="s">
        <v>353</v>
      </c>
      <c r="H614" s="26">
        <v>56.51</v>
      </c>
      <c r="I614" t="s">
        <v>354</v>
      </c>
      <c r="J614" s="27">
        <f>ROUND(E614/I609* H614,5)</f>
        <v>1.5031699999999999</v>
      </c>
      <c r="K614" s="28"/>
    </row>
    <row r="615" spans="1:27" x14ac:dyDescent="0.25">
      <c r="D615" s="29" t="s">
        <v>359</v>
      </c>
      <c r="E615" s="28"/>
      <c r="H615" s="28"/>
      <c r="K615" s="26">
        <f>SUM(J614:J614)</f>
        <v>1.5031699999999999</v>
      </c>
    </row>
    <row r="616" spans="1:27" x14ac:dyDescent="0.25">
      <c r="E616" s="28"/>
      <c r="H616" s="28"/>
      <c r="K616" s="28"/>
    </row>
    <row r="617" spans="1:27" x14ac:dyDescent="0.25">
      <c r="D617" s="29" t="s">
        <v>370</v>
      </c>
      <c r="E617" s="28"/>
      <c r="H617" s="28">
        <v>1.5</v>
      </c>
      <c r="I617" t="s">
        <v>371</v>
      </c>
      <c r="J617">
        <f>ROUND(H617/100*K612,5)</f>
        <v>7.6400000000000001E-3</v>
      </c>
      <c r="K617" s="28"/>
    </row>
    <row r="618" spans="1:27" x14ac:dyDescent="0.25">
      <c r="D618" s="29" t="s">
        <v>369</v>
      </c>
      <c r="E618" s="28"/>
      <c r="H618" s="28"/>
      <c r="K618" s="30">
        <f>SUM(J610:J617)</f>
        <v>2.0201099999999999</v>
      </c>
    </row>
    <row r="619" spans="1:27" x14ac:dyDescent="0.25">
      <c r="D619" s="29" t="s">
        <v>428</v>
      </c>
      <c r="E619" s="28"/>
      <c r="H619" s="28">
        <v>3</v>
      </c>
      <c r="I619" t="s">
        <v>371</v>
      </c>
      <c r="K619" s="26">
        <f>ROUND(H619/100*K618,5)</f>
        <v>6.0600000000000001E-2</v>
      </c>
    </row>
    <row r="620" spans="1:27" x14ac:dyDescent="0.25">
      <c r="D620" s="29" t="s">
        <v>372</v>
      </c>
      <c r="E620" s="28"/>
      <c r="H620" s="28"/>
      <c r="K620" s="30">
        <f>SUM(K618:K619)</f>
        <v>2.0807099999999998</v>
      </c>
    </row>
    <row r="622" spans="1:27" ht="45" customHeight="1" x14ac:dyDescent="0.25">
      <c r="A622" s="20" t="s">
        <v>604</v>
      </c>
      <c r="B622" s="20" t="s">
        <v>27</v>
      </c>
      <c r="C622" s="21" t="s">
        <v>28</v>
      </c>
      <c r="D622" s="14" t="s">
        <v>29</v>
      </c>
      <c r="E622" s="13"/>
      <c r="F622" s="13"/>
      <c r="G622" s="21"/>
      <c r="H622" s="23" t="s">
        <v>346</v>
      </c>
      <c r="I622" s="12">
        <v>1</v>
      </c>
      <c r="J622" s="11"/>
      <c r="K622" s="24">
        <f>ROUND(K636,2)</f>
        <v>94.91</v>
      </c>
      <c r="L622" s="22" t="s">
        <v>605</v>
      </c>
      <c r="M622" s="21"/>
      <c r="N622" s="21"/>
      <c r="O622" s="21"/>
      <c r="P622" s="21"/>
      <c r="Q622" s="21"/>
      <c r="R622" s="21"/>
      <c r="S622" s="21"/>
      <c r="T622" s="21"/>
      <c r="U622" s="21"/>
      <c r="V622" s="21"/>
      <c r="W622" s="21"/>
      <c r="X622" s="21"/>
      <c r="Y622" s="21"/>
      <c r="Z622" s="21"/>
      <c r="AA622" s="21"/>
    </row>
    <row r="623" spans="1:27" x14ac:dyDescent="0.25">
      <c r="B623" s="17" t="s">
        <v>348</v>
      </c>
    </row>
    <row r="624" spans="1:27" x14ac:dyDescent="0.25">
      <c r="B624" t="s">
        <v>606</v>
      </c>
      <c r="C624" t="s">
        <v>350</v>
      </c>
      <c r="D624" t="s">
        <v>607</v>
      </c>
      <c r="E624" s="25">
        <v>0.2</v>
      </c>
      <c r="F624" t="s">
        <v>352</v>
      </c>
      <c r="G624" t="s">
        <v>353</v>
      </c>
      <c r="H624" s="26">
        <v>28.8</v>
      </c>
      <c r="I624" t="s">
        <v>354</v>
      </c>
      <c r="J624" s="27">
        <f>ROUND(E624/I622* H624,5)</f>
        <v>5.76</v>
      </c>
      <c r="K624" s="28"/>
    </row>
    <row r="625" spans="1:27" x14ac:dyDescent="0.25">
      <c r="B625" t="s">
        <v>389</v>
      </c>
      <c r="C625" t="s">
        <v>350</v>
      </c>
      <c r="D625" t="s">
        <v>390</v>
      </c>
      <c r="E625" s="25">
        <v>0.56000000000000005</v>
      </c>
      <c r="F625" t="s">
        <v>352</v>
      </c>
      <c r="G625" t="s">
        <v>353</v>
      </c>
      <c r="H625" s="26">
        <v>23.15</v>
      </c>
      <c r="I625" t="s">
        <v>354</v>
      </c>
      <c r="J625" s="27">
        <f>ROUND(E625/I622* H625,5)</f>
        <v>12.964</v>
      </c>
      <c r="K625" s="28"/>
    </row>
    <row r="626" spans="1:27" x14ac:dyDescent="0.25">
      <c r="B626" t="s">
        <v>349</v>
      </c>
      <c r="C626" t="s">
        <v>350</v>
      </c>
      <c r="D626" t="s">
        <v>351</v>
      </c>
      <c r="E626" s="25">
        <v>1.125</v>
      </c>
      <c r="F626" t="s">
        <v>352</v>
      </c>
      <c r="G626" t="s">
        <v>353</v>
      </c>
      <c r="H626" s="26">
        <v>24.04</v>
      </c>
      <c r="I626" t="s">
        <v>354</v>
      </c>
      <c r="J626" s="27">
        <f>ROUND(E626/I622* H626,5)</f>
        <v>27.045000000000002</v>
      </c>
      <c r="K626" s="28"/>
    </row>
    <row r="627" spans="1:27" x14ac:dyDescent="0.25">
      <c r="D627" s="29" t="s">
        <v>355</v>
      </c>
      <c r="E627" s="28"/>
      <c r="H627" s="28"/>
      <c r="K627" s="26">
        <f>SUM(J624:J626)</f>
        <v>45.769000000000005</v>
      </c>
    </row>
    <row r="628" spans="1:27" x14ac:dyDescent="0.25">
      <c r="B628" s="17" t="s">
        <v>356</v>
      </c>
      <c r="E628" s="28"/>
      <c r="H628" s="28"/>
      <c r="K628" s="28"/>
    </row>
    <row r="629" spans="1:27" x14ac:dyDescent="0.25">
      <c r="B629" t="s">
        <v>608</v>
      </c>
      <c r="C629" t="s">
        <v>350</v>
      </c>
      <c r="D629" t="s">
        <v>609</v>
      </c>
      <c r="E629" s="25">
        <v>1.125</v>
      </c>
      <c r="F629" t="s">
        <v>352</v>
      </c>
      <c r="G629" t="s">
        <v>353</v>
      </c>
      <c r="H629" s="26">
        <v>14.46</v>
      </c>
      <c r="I629" t="s">
        <v>354</v>
      </c>
      <c r="J629" s="27">
        <f>ROUND(E629/I622* H629,5)</f>
        <v>16.267499999999998</v>
      </c>
      <c r="K629" s="28"/>
    </row>
    <row r="630" spans="1:27" x14ac:dyDescent="0.25">
      <c r="B630" t="s">
        <v>610</v>
      </c>
      <c r="C630" t="s">
        <v>350</v>
      </c>
      <c r="D630" t="s">
        <v>611</v>
      </c>
      <c r="E630" s="25">
        <v>0.5</v>
      </c>
      <c r="F630" t="s">
        <v>352</v>
      </c>
      <c r="G630" t="s">
        <v>353</v>
      </c>
      <c r="H630" s="26">
        <v>58.84</v>
      </c>
      <c r="I630" t="s">
        <v>354</v>
      </c>
      <c r="J630" s="27">
        <f>ROUND(E630/I622* H630,5)</f>
        <v>29.42</v>
      </c>
      <c r="K630" s="28"/>
    </row>
    <row r="631" spans="1:27" x14ac:dyDescent="0.25">
      <c r="D631" s="29" t="s">
        <v>359</v>
      </c>
      <c r="E631" s="28"/>
      <c r="H631" s="28"/>
      <c r="K631" s="26">
        <f>SUM(J629:J630)</f>
        <v>45.6875</v>
      </c>
    </row>
    <row r="632" spans="1:27" x14ac:dyDescent="0.25">
      <c r="E632" s="28"/>
      <c r="H632" s="28"/>
      <c r="K632" s="28"/>
    </row>
    <row r="633" spans="1:27" x14ac:dyDescent="0.25">
      <c r="D633" s="29" t="s">
        <v>370</v>
      </c>
      <c r="E633" s="28"/>
      <c r="H633" s="28">
        <v>1.5</v>
      </c>
      <c r="I633" t="s">
        <v>371</v>
      </c>
      <c r="J633">
        <f>ROUND(H633/100*K627,5)</f>
        <v>0.68654000000000004</v>
      </c>
      <c r="K633" s="28"/>
    </row>
    <row r="634" spans="1:27" x14ac:dyDescent="0.25">
      <c r="D634" s="29" t="s">
        <v>369</v>
      </c>
      <c r="E634" s="28"/>
      <c r="H634" s="28"/>
      <c r="K634" s="30">
        <f>SUM(J623:J633)</f>
        <v>92.143039999999999</v>
      </c>
    </row>
    <row r="635" spans="1:27" x14ac:dyDescent="0.25">
      <c r="D635" s="29" t="s">
        <v>428</v>
      </c>
      <c r="E635" s="28"/>
      <c r="H635" s="28">
        <v>3</v>
      </c>
      <c r="I635" t="s">
        <v>371</v>
      </c>
      <c r="K635" s="26">
        <f>ROUND(H635/100*K634,5)</f>
        <v>2.7642899999999999</v>
      </c>
    </row>
    <row r="636" spans="1:27" x14ac:dyDescent="0.25">
      <c r="D636" s="29" t="s">
        <v>372</v>
      </c>
      <c r="E636" s="28"/>
      <c r="H636" s="28"/>
      <c r="K636" s="30">
        <f>SUM(K634:K635)</f>
        <v>94.907330000000002</v>
      </c>
    </row>
    <row r="638" spans="1:27" ht="45" customHeight="1" x14ac:dyDescent="0.25">
      <c r="A638" s="20" t="s">
        <v>612</v>
      </c>
      <c r="B638" s="20" t="s">
        <v>32</v>
      </c>
      <c r="C638" s="21" t="s">
        <v>28</v>
      </c>
      <c r="D638" s="14" t="s">
        <v>33</v>
      </c>
      <c r="E638" s="13"/>
      <c r="F638" s="13"/>
      <c r="G638" s="21"/>
      <c r="H638" s="23" t="s">
        <v>346</v>
      </c>
      <c r="I638" s="12">
        <v>1</v>
      </c>
      <c r="J638" s="11"/>
      <c r="K638" s="24">
        <f>ROUND(K650,2)</f>
        <v>12.99</v>
      </c>
      <c r="L638" s="22" t="s">
        <v>613</v>
      </c>
      <c r="M638" s="21"/>
      <c r="N638" s="21"/>
      <c r="O638" s="21"/>
      <c r="P638" s="21"/>
      <c r="Q638" s="21"/>
      <c r="R638" s="21"/>
      <c r="S638" s="21"/>
      <c r="T638" s="21"/>
      <c r="U638" s="21"/>
      <c r="V638" s="21"/>
      <c r="W638" s="21"/>
      <c r="X638" s="21"/>
      <c r="Y638" s="21"/>
      <c r="Z638" s="21"/>
      <c r="AA638" s="21"/>
    </row>
    <row r="639" spans="1:27" x14ac:dyDescent="0.25">
      <c r="B639" s="17" t="s">
        <v>348</v>
      </c>
    </row>
    <row r="640" spans="1:27" x14ac:dyDescent="0.25">
      <c r="B640" t="s">
        <v>349</v>
      </c>
      <c r="C640" t="s">
        <v>350</v>
      </c>
      <c r="D640" t="s">
        <v>351</v>
      </c>
      <c r="E640" s="25">
        <v>0.2</v>
      </c>
      <c r="F640" t="s">
        <v>352</v>
      </c>
      <c r="G640" t="s">
        <v>353</v>
      </c>
      <c r="H640" s="26">
        <v>24.04</v>
      </c>
      <c r="I640" t="s">
        <v>354</v>
      </c>
      <c r="J640" s="27">
        <f>ROUND(E640/I638* H640,5)</f>
        <v>4.8079999999999998</v>
      </c>
      <c r="K640" s="28"/>
    </row>
    <row r="641" spans="1:27" x14ac:dyDescent="0.25">
      <c r="D641" s="29" t="s">
        <v>355</v>
      </c>
      <c r="E641" s="28"/>
      <c r="H641" s="28"/>
      <c r="K641" s="26">
        <f>SUM(J640:J640)</f>
        <v>4.8079999999999998</v>
      </c>
    </row>
    <row r="642" spans="1:27" x14ac:dyDescent="0.25">
      <c r="B642" s="17" t="s">
        <v>356</v>
      </c>
      <c r="E642" s="28"/>
      <c r="H642" s="28"/>
      <c r="K642" s="28"/>
    </row>
    <row r="643" spans="1:27" x14ac:dyDescent="0.25">
      <c r="B643" t="s">
        <v>614</v>
      </c>
      <c r="C643" t="s">
        <v>350</v>
      </c>
      <c r="D643" t="s">
        <v>615</v>
      </c>
      <c r="E643" s="25">
        <v>0.1</v>
      </c>
      <c r="F643" t="s">
        <v>352</v>
      </c>
      <c r="G643" t="s">
        <v>353</v>
      </c>
      <c r="H643" s="26">
        <v>15.22</v>
      </c>
      <c r="I643" t="s">
        <v>354</v>
      </c>
      <c r="J643" s="27">
        <f>ROUND(E643/I638* H643,5)</f>
        <v>1.522</v>
      </c>
      <c r="K643" s="28"/>
    </row>
    <row r="644" spans="1:27" x14ac:dyDescent="0.25">
      <c r="B644" t="s">
        <v>616</v>
      </c>
      <c r="C644" t="s">
        <v>350</v>
      </c>
      <c r="D644" t="s">
        <v>617</v>
      </c>
      <c r="E644" s="25">
        <v>0.1</v>
      </c>
      <c r="F644" t="s">
        <v>352</v>
      </c>
      <c r="G644" t="s">
        <v>353</v>
      </c>
      <c r="H644" s="26">
        <v>62.11</v>
      </c>
      <c r="I644" t="s">
        <v>354</v>
      </c>
      <c r="J644" s="27">
        <f>ROUND(E644/I638* H644,5)</f>
        <v>6.2110000000000003</v>
      </c>
      <c r="K644" s="28"/>
    </row>
    <row r="645" spans="1:27" x14ac:dyDescent="0.25">
      <c r="D645" s="29" t="s">
        <v>359</v>
      </c>
      <c r="E645" s="28"/>
      <c r="H645" s="28"/>
      <c r="K645" s="26">
        <f>SUM(J643:J644)</f>
        <v>7.7330000000000005</v>
      </c>
    </row>
    <row r="646" spans="1:27" x14ac:dyDescent="0.25">
      <c r="E646" s="28"/>
      <c r="H646" s="28"/>
      <c r="K646" s="28"/>
    </row>
    <row r="647" spans="1:27" x14ac:dyDescent="0.25">
      <c r="D647" s="29" t="s">
        <v>370</v>
      </c>
      <c r="E647" s="28"/>
      <c r="H647" s="28">
        <v>1.5</v>
      </c>
      <c r="I647" t="s">
        <v>371</v>
      </c>
      <c r="J647">
        <f>ROUND(H647/100*K641,5)</f>
        <v>7.2120000000000004E-2</v>
      </c>
      <c r="K647" s="28"/>
    </row>
    <row r="648" spans="1:27" x14ac:dyDescent="0.25">
      <c r="D648" s="29" t="s">
        <v>369</v>
      </c>
      <c r="E648" s="28"/>
      <c r="H648" s="28"/>
      <c r="K648" s="30">
        <f>SUM(J639:J647)</f>
        <v>12.61312</v>
      </c>
    </row>
    <row r="649" spans="1:27" x14ac:dyDescent="0.25">
      <c r="D649" s="29" t="s">
        <v>428</v>
      </c>
      <c r="E649" s="28"/>
      <c r="H649" s="28">
        <v>3</v>
      </c>
      <c r="I649" t="s">
        <v>371</v>
      </c>
      <c r="K649" s="26">
        <f>ROUND(H649/100*K648,5)</f>
        <v>0.37839</v>
      </c>
    </row>
    <row r="650" spans="1:27" x14ac:dyDescent="0.25">
      <c r="D650" s="29" t="s">
        <v>372</v>
      </c>
      <c r="E650" s="28"/>
      <c r="H650" s="28"/>
      <c r="K650" s="30">
        <f>SUM(K648:K649)</f>
        <v>12.99151</v>
      </c>
    </row>
    <row r="652" spans="1:27" ht="45" customHeight="1" x14ac:dyDescent="0.25">
      <c r="A652" s="20" t="s">
        <v>618</v>
      </c>
      <c r="B652" s="20" t="s">
        <v>38</v>
      </c>
      <c r="C652" s="21" t="s">
        <v>28</v>
      </c>
      <c r="D652" s="14" t="s">
        <v>39</v>
      </c>
      <c r="E652" s="13"/>
      <c r="F652" s="13"/>
      <c r="G652" s="21"/>
      <c r="H652" s="23" t="s">
        <v>346</v>
      </c>
      <c r="I652" s="12">
        <v>1</v>
      </c>
      <c r="J652" s="11"/>
      <c r="K652" s="24">
        <f>ROUND(K667,2)</f>
        <v>226.46</v>
      </c>
      <c r="L652" s="22" t="s">
        <v>619</v>
      </c>
      <c r="M652" s="21"/>
      <c r="N652" s="21"/>
      <c r="O652" s="21"/>
      <c r="P652" s="21"/>
      <c r="Q652" s="21"/>
      <c r="R652" s="21"/>
      <c r="S652" s="21"/>
      <c r="T652" s="21"/>
      <c r="U652" s="21"/>
      <c r="V652" s="21"/>
      <c r="W652" s="21"/>
      <c r="X652" s="21"/>
      <c r="Y652" s="21"/>
      <c r="Z652" s="21"/>
      <c r="AA652" s="21"/>
    </row>
    <row r="653" spans="1:27" x14ac:dyDescent="0.25">
      <c r="B653" s="17" t="s">
        <v>348</v>
      </c>
    </row>
    <row r="654" spans="1:27" x14ac:dyDescent="0.25">
      <c r="B654" t="s">
        <v>620</v>
      </c>
      <c r="C654" t="s">
        <v>350</v>
      </c>
      <c r="D654" t="s">
        <v>621</v>
      </c>
      <c r="E654" s="25">
        <v>0.8</v>
      </c>
      <c r="F654" t="s">
        <v>352</v>
      </c>
      <c r="G654" t="s">
        <v>353</v>
      </c>
      <c r="H654" s="26">
        <v>31.11</v>
      </c>
      <c r="I654" t="s">
        <v>354</v>
      </c>
      <c r="J654" s="27">
        <f>ROUND(E654/I652* H654,5)</f>
        <v>24.888000000000002</v>
      </c>
      <c r="K654" s="28"/>
    </row>
    <row r="655" spans="1:27" x14ac:dyDescent="0.25">
      <c r="B655" t="s">
        <v>622</v>
      </c>
      <c r="C655" t="s">
        <v>350</v>
      </c>
      <c r="D655" t="s">
        <v>623</v>
      </c>
      <c r="E655" s="25">
        <v>1.6</v>
      </c>
      <c r="F655" t="s">
        <v>352</v>
      </c>
      <c r="G655" t="s">
        <v>353</v>
      </c>
      <c r="H655" s="26">
        <v>35.049999999999997</v>
      </c>
      <c r="I655" t="s">
        <v>354</v>
      </c>
      <c r="J655" s="27">
        <f>ROUND(E655/I652* H655,5)</f>
        <v>56.08</v>
      </c>
      <c r="K655" s="28"/>
    </row>
    <row r="656" spans="1:27" x14ac:dyDescent="0.25">
      <c r="D656" s="29" t="s">
        <v>355</v>
      </c>
      <c r="E656" s="28"/>
      <c r="H656" s="28"/>
      <c r="K656" s="26">
        <f>SUM(J654:J655)</f>
        <v>80.968000000000004</v>
      </c>
    </row>
    <row r="657" spans="1:27" x14ac:dyDescent="0.25">
      <c r="B657" s="17" t="s">
        <v>356</v>
      </c>
      <c r="E657" s="28"/>
      <c r="H657" s="28"/>
      <c r="K657" s="28"/>
    </row>
    <row r="658" spans="1:27" x14ac:dyDescent="0.25">
      <c r="B658" t="s">
        <v>624</v>
      </c>
      <c r="C658" t="s">
        <v>350</v>
      </c>
      <c r="D658" t="s">
        <v>625</v>
      </c>
      <c r="E658" s="25">
        <v>1.05</v>
      </c>
      <c r="F658" t="s">
        <v>352</v>
      </c>
      <c r="G658" t="s">
        <v>353</v>
      </c>
      <c r="H658" s="26">
        <v>48.78</v>
      </c>
      <c r="I658" t="s">
        <v>354</v>
      </c>
      <c r="J658" s="27">
        <f>ROUND(E658/I652* H658,5)</f>
        <v>51.219000000000001</v>
      </c>
      <c r="K658" s="28"/>
    </row>
    <row r="659" spans="1:27" x14ac:dyDescent="0.25">
      <c r="B659" t="s">
        <v>413</v>
      </c>
      <c r="C659" t="s">
        <v>350</v>
      </c>
      <c r="D659" t="s">
        <v>414</v>
      </c>
      <c r="E659" s="25">
        <v>1.6</v>
      </c>
      <c r="F659" t="s">
        <v>352</v>
      </c>
      <c r="G659" t="s">
        <v>353</v>
      </c>
      <c r="H659" s="26">
        <v>3.51</v>
      </c>
      <c r="I659" t="s">
        <v>354</v>
      </c>
      <c r="J659" s="27">
        <f>ROUND(E659/I652* H659,5)</f>
        <v>5.6159999999999997</v>
      </c>
      <c r="K659" s="28"/>
    </row>
    <row r="660" spans="1:27" x14ac:dyDescent="0.25">
      <c r="B660" t="s">
        <v>626</v>
      </c>
      <c r="C660" t="s">
        <v>350</v>
      </c>
      <c r="D660" t="s">
        <v>627</v>
      </c>
      <c r="E660" s="25">
        <v>0.8</v>
      </c>
      <c r="F660" t="s">
        <v>352</v>
      </c>
      <c r="G660" t="s">
        <v>353</v>
      </c>
      <c r="H660" s="26">
        <v>15.66</v>
      </c>
      <c r="I660" t="s">
        <v>354</v>
      </c>
      <c r="J660" s="27">
        <f>ROUND(E660/I652* H660,5)</f>
        <v>12.528</v>
      </c>
      <c r="K660" s="28"/>
    </row>
    <row r="661" spans="1:27" x14ac:dyDescent="0.25">
      <c r="B661" t="s">
        <v>616</v>
      </c>
      <c r="C661" t="s">
        <v>350</v>
      </c>
      <c r="D661" t="s">
        <v>617</v>
      </c>
      <c r="E661" s="25">
        <v>1.1000000000000001</v>
      </c>
      <c r="F661" t="s">
        <v>352</v>
      </c>
      <c r="G661" t="s">
        <v>353</v>
      </c>
      <c r="H661" s="26">
        <v>62.11</v>
      </c>
      <c r="I661" t="s">
        <v>354</v>
      </c>
      <c r="J661" s="27">
        <f>ROUND(E661/I652* H661,5)</f>
        <v>68.320999999999998</v>
      </c>
      <c r="K661" s="28"/>
    </row>
    <row r="662" spans="1:27" x14ac:dyDescent="0.25">
      <c r="D662" s="29" t="s">
        <v>359</v>
      </c>
      <c r="E662" s="28"/>
      <c r="H662" s="28"/>
      <c r="K662" s="26">
        <f>SUM(J658:J661)</f>
        <v>137.684</v>
      </c>
    </row>
    <row r="663" spans="1:27" x14ac:dyDescent="0.25">
      <c r="E663" s="28"/>
      <c r="H663" s="28"/>
      <c r="K663" s="28"/>
    </row>
    <row r="664" spans="1:27" x14ac:dyDescent="0.25">
      <c r="D664" s="29" t="s">
        <v>370</v>
      </c>
      <c r="E664" s="28"/>
      <c r="H664" s="28">
        <v>1.5</v>
      </c>
      <c r="I664" t="s">
        <v>371</v>
      </c>
      <c r="J664">
        <f>ROUND(H664/100*K656,5)</f>
        <v>1.21452</v>
      </c>
      <c r="K664" s="28"/>
    </row>
    <row r="665" spans="1:27" x14ac:dyDescent="0.25">
      <c r="D665" s="29" t="s">
        <v>369</v>
      </c>
      <c r="E665" s="28"/>
      <c r="H665" s="28"/>
      <c r="K665" s="30">
        <f>SUM(J653:J664)</f>
        <v>219.86651999999998</v>
      </c>
    </row>
    <row r="666" spans="1:27" x14ac:dyDescent="0.25">
      <c r="D666" s="29" t="s">
        <v>428</v>
      </c>
      <c r="E666" s="28"/>
      <c r="H666" s="28">
        <v>3</v>
      </c>
      <c r="I666" t="s">
        <v>371</v>
      </c>
      <c r="K666" s="26">
        <f>ROUND(H666/100*K665,5)</f>
        <v>6.5960000000000001</v>
      </c>
    </row>
    <row r="667" spans="1:27" x14ac:dyDescent="0.25">
      <c r="D667" s="29" t="s">
        <v>372</v>
      </c>
      <c r="E667" s="28"/>
      <c r="H667" s="28"/>
      <c r="K667" s="30">
        <f>SUM(K665:K666)</f>
        <v>226.46251999999998</v>
      </c>
    </row>
    <row r="669" spans="1:27" ht="45" customHeight="1" x14ac:dyDescent="0.25">
      <c r="A669" s="20" t="s">
        <v>628</v>
      </c>
      <c r="B669" s="20" t="s">
        <v>201</v>
      </c>
      <c r="C669" s="21" t="s">
        <v>20</v>
      </c>
      <c r="D669" s="14" t="s">
        <v>202</v>
      </c>
      <c r="E669" s="13"/>
      <c r="F669" s="13"/>
      <c r="G669" s="21"/>
      <c r="H669" s="23" t="s">
        <v>346</v>
      </c>
      <c r="I669" s="12">
        <v>1</v>
      </c>
      <c r="J669" s="11"/>
      <c r="K669" s="24">
        <f>ROUND(K680,2)</f>
        <v>9.01</v>
      </c>
      <c r="L669" s="22" t="s">
        <v>629</v>
      </c>
      <c r="M669" s="21"/>
      <c r="N669" s="21"/>
      <c r="O669" s="21"/>
      <c r="P669" s="21"/>
      <c r="Q669" s="21"/>
      <c r="R669" s="21"/>
      <c r="S669" s="21"/>
      <c r="T669" s="21"/>
      <c r="U669" s="21"/>
      <c r="V669" s="21"/>
      <c r="W669" s="21"/>
      <c r="X669" s="21"/>
      <c r="Y669" s="21"/>
      <c r="Z669" s="21"/>
      <c r="AA669" s="21"/>
    </row>
    <row r="670" spans="1:27" x14ac:dyDescent="0.25">
      <c r="B670" s="17" t="s">
        <v>348</v>
      </c>
    </row>
    <row r="671" spans="1:27" x14ac:dyDescent="0.25">
      <c r="B671" t="s">
        <v>389</v>
      </c>
      <c r="C671" t="s">
        <v>350</v>
      </c>
      <c r="D671" t="s">
        <v>390</v>
      </c>
      <c r="E671" s="25">
        <v>0.01</v>
      </c>
      <c r="F671" t="s">
        <v>352</v>
      </c>
      <c r="G671" t="s">
        <v>353</v>
      </c>
      <c r="H671" s="26">
        <v>23.15</v>
      </c>
      <c r="I671" t="s">
        <v>354</v>
      </c>
      <c r="J671" s="27">
        <f>ROUND(E671/I669* H671,5)</f>
        <v>0.23150000000000001</v>
      </c>
      <c r="K671" s="28"/>
    </row>
    <row r="672" spans="1:27" x14ac:dyDescent="0.25">
      <c r="D672" s="29" t="s">
        <v>355</v>
      </c>
      <c r="E672" s="28"/>
      <c r="H672" s="28"/>
      <c r="K672" s="26">
        <f>SUM(J671:J671)</f>
        <v>0.23150000000000001</v>
      </c>
    </row>
    <row r="673" spans="1:27" x14ac:dyDescent="0.25">
      <c r="B673" s="17" t="s">
        <v>356</v>
      </c>
      <c r="E673" s="28"/>
      <c r="H673" s="28"/>
      <c r="K673" s="28"/>
    </row>
    <row r="674" spans="1:27" x14ac:dyDescent="0.25">
      <c r="B674" t="s">
        <v>630</v>
      </c>
      <c r="C674" t="s">
        <v>350</v>
      </c>
      <c r="D674" t="s">
        <v>631</v>
      </c>
      <c r="E674" s="25">
        <v>0.124</v>
      </c>
      <c r="F674" t="s">
        <v>352</v>
      </c>
      <c r="G674" t="s">
        <v>353</v>
      </c>
      <c r="H674" s="26">
        <v>68.63</v>
      </c>
      <c r="I674" t="s">
        <v>354</v>
      </c>
      <c r="J674" s="27">
        <f>ROUND(E674/I669* H674,5)</f>
        <v>8.5101200000000006</v>
      </c>
      <c r="K674" s="28"/>
    </row>
    <row r="675" spans="1:27" x14ac:dyDescent="0.25">
      <c r="D675" s="29" t="s">
        <v>359</v>
      </c>
      <c r="E675" s="28"/>
      <c r="H675" s="28"/>
      <c r="K675" s="26">
        <f>SUM(J674:J674)</f>
        <v>8.5101200000000006</v>
      </c>
    </row>
    <row r="676" spans="1:27" x14ac:dyDescent="0.25">
      <c r="E676" s="28"/>
      <c r="H676" s="28"/>
      <c r="K676" s="28"/>
    </row>
    <row r="677" spans="1:27" x14ac:dyDescent="0.25">
      <c r="D677" s="29" t="s">
        <v>370</v>
      </c>
      <c r="E677" s="28"/>
      <c r="H677" s="28">
        <v>1.5</v>
      </c>
      <c r="I677" t="s">
        <v>371</v>
      </c>
      <c r="J677">
        <f>ROUND(H677/100*K672,5)</f>
        <v>3.47E-3</v>
      </c>
      <c r="K677" s="28"/>
    </row>
    <row r="678" spans="1:27" x14ac:dyDescent="0.25">
      <c r="D678" s="29" t="s">
        <v>369</v>
      </c>
      <c r="E678" s="28"/>
      <c r="H678" s="28"/>
      <c r="K678" s="30">
        <f>SUM(J670:J677)</f>
        <v>8.7450900000000011</v>
      </c>
    </row>
    <row r="679" spans="1:27" x14ac:dyDescent="0.25">
      <c r="D679" s="29" t="s">
        <v>428</v>
      </c>
      <c r="E679" s="28"/>
      <c r="H679" s="28">
        <v>3</v>
      </c>
      <c r="I679" t="s">
        <v>371</v>
      </c>
      <c r="K679" s="26">
        <f>ROUND(H679/100*K678,5)</f>
        <v>0.26235000000000003</v>
      </c>
    </row>
    <row r="680" spans="1:27" x14ac:dyDescent="0.25">
      <c r="D680" s="29" t="s">
        <v>372</v>
      </c>
      <c r="E680" s="28"/>
      <c r="H680" s="28"/>
      <c r="K680" s="30">
        <f>SUM(K678:K679)</f>
        <v>9.0074400000000008</v>
      </c>
    </row>
    <row r="682" spans="1:27" ht="45" customHeight="1" x14ac:dyDescent="0.25">
      <c r="A682" s="20" t="s">
        <v>632</v>
      </c>
      <c r="B682" s="20" t="s">
        <v>88</v>
      </c>
      <c r="C682" s="21" t="s">
        <v>20</v>
      </c>
      <c r="D682" s="14" t="s">
        <v>89</v>
      </c>
      <c r="E682" s="13"/>
      <c r="F682" s="13"/>
      <c r="G682" s="21"/>
      <c r="H682" s="23" t="s">
        <v>346</v>
      </c>
      <c r="I682" s="12">
        <v>1</v>
      </c>
      <c r="J682" s="11"/>
      <c r="K682" s="24">
        <f>ROUND(K693,2)</f>
        <v>9.01</v>
      </c>
      <c r="L682" s="22" t="s">
        <v>629</v>
      </c>
      <c r="M682" s="21"/>
      <c r="N682" s="21"/>
      <c r="O682" s="21"/>
      <c r="P682" s="21"/>
      <c r="Q682" s="21"/>
      <c r="R682" s="21"/>
      <c r="S682" s="21"/>
      <c r="T682" s="21"/>
      <c r="U682" s="21"/>
      <c r="V682" s="21"/>
      <c r="W682" s="21"/>
      <c r="X682" s="21"/>
      <c r="Y682" s="21"/>
      <c r="Z682" s="21"/>
      <c r="AA682" s="21"/>
    </row>
    <row r="683" spans="1:27" x14ac:dyDescent="0.25">
      <c r="B683" s="17" t="s">
        <v>348</v>
      </c>
    </row>
    <row r="684" spans="1:27" x14ac:dyDescent="0.25">
      <c r="B684" t="s">
        <v>389</v>
      </c>
      <c r="C684" t="s">
        <v>350</v>
      </c>
      <c r="D684" t="s">
        <v>390</v>
      </c>
      <c r="E684" s="25">
        <v>0.01</v>
      </c>
      <c r="F684" t="s">
        <v>352</v>
      </c>
      <c r="G684" t="s">
        <v>353</v>
      </c>
      <c r="H684" s="26">
        <v>23.15</v>
      </c>
      <c r="I684" t="s">
        <v>354</v>
      </c>
      <c r="J684" s="27">
        <f>ROUND(E684/I682* H684,5)</f>
        <v>0.23150000000000001</v>
      </c>
      <c r="K684" s="28"/>
    </row>
    <row r="685" spans="1:27" x14ac:dyDescent="0.25">
      <c r="D685" s="29" t="s">
        <v>355</v>
      </c>
      <c r="E685" s="28"/>
      <c r="H685" s="28"/>
      <c r="K685" s="26">
        <f>SUM(J684:J684)</f>
        <v>0.23150000000000001</v>
      </c>
    </row>
    <row r="686" spans="1:27" x14ac:dyDescent="0.25">
      <c r="B686" s="17" t="s">
        <v>356</v>
      </c>
      <c r="E686" s="28"/>
      <c r="H686" s="28"/>
      <c r="K686" s="28"/>
    </row>
    <row r="687" spans="1:27" x14ac:dyDescent="0.25">
      <c r="B687" t="s">
        <v>630</v>
      </c>
      <c r="C687" t="s">
        <v>350</v>
      </c>
      <c r="D687" t="s">
        <v>631</v>
      </c>
      <c r="E687" s="25">
        <v>0.124</v>
      </c>
      <c r="F687" t="s">
        <v>352</v>
      </c>
      <c r="G687" t="s">
        <v>353</v>
      </c>
      <c r="H687" s="26">
        <v>68.63</v>
      </c>
      <c r="I687" t="s">
        <v>354</v>
      </c>
      <c r="J687" s="27">
        <f>ROUND(E687/I682* H687,5)</f>
        <v>8.5101200000000006</v>
      </c>
      <c r="K687" s="28"/>
    </row>
    <row r="688" spans="1:27" x14ac:dyDescent="0.25">
      <c r="D688" s="29" t="s">
        <v>359</v>
      </c>
      <c r="E688" s="28"/>
      <c r="H688" s="28"/>
      <c r="K688" s="26">
        <f>SUM(J687:J687)</f>
        <v>8.5101200000000006</v>
      </c>
    </row>
    <row r="689" spans="1:27" x14ac:dyDescent="0.25">
      <c r="E689" s="28"/>
      <c r="H689" s="28"/>
      <c r="K689" s="28"/>
    </row>
    <row r="690" spans="1:27" x14ac:dyDescent="0.25">
      <c r="D690" s="29" t="s">
        <v>370</v>
      </c>
      <c r="E690" s="28"/>
      <c r="H690" s="28">
        <v>1.5</v>
      </c>
      <c r="I690" t="s">
        <v>371</v>
      </c>
      <c r="J690">
        <f>ROUND(H690/100*K685,5)</f>
        <v>3.47E-3</v>
      </c>
      <c r="K690" s="28"/>
    </row>
    <row r="691" spans="1:27" x14ac:dyDescent="0.25">
      <c r="D691" s="29" t="s">
        <v>369</v>
      </c>
      <c r="E691" s="28"/>
      <c r="H691" s="28"/>
      <c r="K691" s="30">
        <f>SUM(J683:J690)</f>
        <v>8.7450900000000011</v>
      </c>
    </row>
    <row r="692" spans="1:27" x14ac:dyDescent="0.25">
      <c r="D692" s="29" t="s">
        <v>428</v>
      </c>
      <c r="E692" s="28"/>
      <c r="H692" s="28">
        <v>3</v>
      </c>
      <c r="I692" t="s">
        <v>371</v>
      </c>
      <c r="K692" s="26">
        <f>ROUND(H692/100*K691,5)</f>
        <v>0.26235000000000003</v>
      </c>
    </row>
    <row r="693" spans="1:27" x14ac:dyDescent="0.25">
      <c r="D693" s="29" t="s">
        <v>372</v>
      </c>
      <c r="E693" s="28"/>
      <c r="H693" s="28"/>
      <c r="K693" s="30">
        <f>SUM(K691:K692)</f>
        <v>9.0074400000000008</v>
      </c>
    </row>
    <row r="695" spans="1:27" ht="45" customHeight="1" x14ac:dyDescent="0.25">
      <c r="A695" s="20" t="s">
        <v>633</v>
      </c>
      <c r="B695" s="20" t="s">
        <v>94</v>
      </c>
      <c r="C695" s="21" t="s">
        <v>15</v>
      </c>
      <c r="D695" s="14" t="s">
        <v>95</v>
      </c>
      <c r="E695" s="13"/>
      <c r="F695" s="13"/>
      <c r="G695" s="21"/>
      <c r="H695" s="23" t="s">
        <v>346</v>
      </c>
      <c r="I695" s="12">
        <v>1</v>
      </c>
      <c r="J695" s="11"/>
      <c r="K695" s="24">
        <f>ROUND(K702,2)</f>
        <v>1.83</v>
      </c>
      <c r="L695" s="22" t="s">
        <v>634</v>
      </c>
      <c r="M695" s="21"/>
      <c r="N695" s="21"/>
      <c r="O695" s="21"/>
      <c r="P695" s="21"/>
      <c r="Q695" s="21"/>
      <c r="R695" s="21"/>
      <c r="S695" s="21"/>
      <c r="T695" s="21"/>
      <c r="U695" s="21"/>
      <c r="V695" s="21"/>
      <c r="W695" s="21"/>
      <c r="X695" s="21"/>
      <c r="Y695" s="21"/>
      <c r="Z695" s="21"/>
      <c r="AA695" s="21"/>
    </row>
    <row r="696" spans="1:27" x14ac:dyDescent="0.25">
      <c r="B696" s="17" t="s">
        <v>356</v>
      </c>
    </row>
    <row r="697" spans="1:27" x14ac:dyDescent="0.25">
      <c r="B697" t="s">
        <v>588</v>
      </c>
      <c r="C697" t="s">
        <v>350</v>
      </c>
      <c r="D697" t="s">
        <v>589</v>
      </c>
      <c r="E697" s="25">
        <v>1.0999999999999999E-2</v>
      </c>
      <c r="F697" t="s">
        <v>352</v>
      </c>
      <c r="G697" t="s">
        <v>353</v>
      </c>
      <c r="H697" s="26">
        <v>79.91</v>
      </c>
      <c r="I697" t="s">
        <v>354</v>
      </c>
      <c r="J697" s="27">
        <f>ROUND(E697/I695* H697,5)</f>
        <v>0.87900999999999996</v>
      </c>
      <c r="K697" s="28"/>
    </row>
    <row r="698" spans="1:27" x14ac:dyDescent="0.25">
      <c r="B698" t="s">
        <v>584</v>
      </c>
      <c r="C698" t="s">
        <v>350</v>
      </c>
      <c r="D698" t="s">
        <v>585</v>
      </c>
      <c r="E698" s="25">
        <v>0.01</v>
      </c>
      <c r="F698" t="s">
        <v>352</v>
      </c>
      <c r="G698" t="s">
        <v>353</v>
      </c>
      <c r="H698" s="26">
        <v>90.2</v>
      </c>
      <c r="I698" t="s">
        <v>354</v>
      </c>
      <c r="J698" s="27">
        <f>ROUND(E698/I695* H698,5)</f>
        <v>0.90200000000000002</v>
      </c>
      <c r="K698" s="28"/>
    </row>
    <row r="699" spans="1:27" x14ac:dyDescent="0.25">
      <c r="D699" s="29" t="s">
        <v>359</v>
      </c>
      <c r="E699" s="28"/>
      <c r="H699" s="28"/>
      <c r="K699" s="26">
        <f>SUM(J697:J698)</f>
        <v>1.78101</v>
      </c>
    </row>
    <row r="700" spans="1:27" x14ac:dyDescent="0.25">
      <c r="D700" s="29" t="s">
        <v>369</v>
      </c>
      <c r="E700" s="28"/>
      <c r="H700" s="28"/>
      <c r="K700" s="30">
        <f>SUM(J696:J699)</f>
        <v>1.78101</v>
      </c>
    </row>
    <row r="701" spans="1:27" x14ac:dyDescent="0.25">
      <c r="D701" s="29" t="s">
        <v>428</v>
      </c>
      <c r="E701" s="28"/>
      <c r="H701" s="28">
        <v>3</v>
      </c>
      <c r="I701" t="s">
        <v>371</v>
      </c>
      <c r="K701" s="26">
        <f>ROUND(H701/100*K700,5)</f>
        <v>5.3429999999999998E-2</v>
      </c>
    </row>
    <row r="702" spans="1:27" x14ac:dyDescent="0.25">
      <c r="D702" s="29" t="s">
        <v>372</v>
      </c>
      <c r="E702" s="28"/>
      <c r="H702" s="28"/>
      <c r="K702" s="30">
        <f>SUM(K700:K701)</f>
        <v>1.8344400000000001</v>
      </c>
    </row>
    <row r="704" spans="1:27" ht="45" customHeight="1" x14ac:dyDescent="0.25">
      <c r="A704" s="20" t="s">
        <v>635</v>
      </c>
      <c r="B704" s="20" t="s">
        <v>82</v>
      </c>
      <c r="C704" s="21" t="s">
        <v>20</v>
      </c>
      <c r="D704" s="14" t="s">
        <v>83</v>
      </c>
      <c r="E704" s="13"/>
      <c r="F704" s="13"/>
      <c r="G704" s="21"/>
      <c r="H704" s="23" t="s">
        <v>346</v>
      </c>
      <c r="I704" s="12">
        <v>1</v>
      </c>
      <c r="J704" s="11"/>
      <c r="K704" s="24">
        <f>ROUND(K719,2)</f>
        <v>33.03</v>
      </c>
      <c r="L704" s="22" t="s">
        <v>636</v>
      </c>
      <c r="M704" s="21"/>
      <c r="N704" s="21"/>
      <c r="O704" s="21"/>
      <c r="P704" s="21"/>
      <c r="Q704" s="21"/>
      <c r="R704" s="21"/>
      <c r="S704" s="21"/>
      <c r="T704" s="21"/>
      <c r="U704" s="21"/>
      <c r="V704" s="21"/>
      <c r="W704" s="21"/>
      <c r="X704" s="21"/>
      <c r="Y704" s="21"/>
      <c r="Z704" s="21"/>
      <c r="AA704" s="21"/>
    </row>
    <row r="705" spans="2:11" x14ac:dyDescent="0.25">
      <c r="B705" s="17" t="s">
        <v>348</v>
      </c>
    </row>
    <row r="706" spans="2:11" x14ac:dyDescent="0.25">
      <c r="B706" t="s">
        <v>349</v>
      </c>
      <c r="C706" t="s">
        <v>350</v>
      </c>
      <c r="D706" t="s">
        <v>351</v>
      </c>
      <c r="E706" s="25">
        <v>0.2</v>
      </c>
      <c r="F706" t="s">
        <v>352</v>
      </c>
      <c r="G706" t="s">
        <v>353</v>
      </c>
      <c r="H706" s="26">
        <v>24.04</v>
      </c>
      <c r="I706" t="s">
        <v>354</v>
      </c>
      <c r="J706" s="27">
        <f>ROUND(E706/I704* H706,5)</f>
        <v>4.8079999999999998</v>
      </c>
      <c r="K706" s="28"/>
    </row>
    <row r="707" spans="2:11" x14ac:dyDescent="0.25">
      <c r="D707" s="29" t="s">
        <v>355</v>
      </c>
      <c r="E707" s="28"/>
      <c r="H707" s="28"/>
      <c r="K707" s="26">
        <f>SUM(J706:J706)</f>
        <v>4.8079999999999998</v>
      </c>
    </row>
    <row r="708" spans="2:11" x14ac:dyDescent="0.25">
      <c r="B708" s="17" t="s">
        <v>356</v>
      </c>
      <c r="E708" s="28"/>
      <c r="H708" s="28"/>
      <c r="K708" s="28"/>
    </row>
    <row r="709" spans="2:11" x14ac:dyDescent="0.25">
      <c r="B709" t="s">
        <v>602</v>
      </c>
      <c r="C709" t="s">
        <v>350</v>
      </c>
      <c r="D709" t="s">
        <v>603</v>
      </c>
      <c r="E709" s="25">
        <v>0.06</v>
      </c>
      <c r="F709" t="s">
        <v>352</v>
      </c>
      <c r="G709" t="s">
        <v>353</v>
      </c>
      <c r="H709" s="26">
        <v>56.51</v>
      </c>
      <c r="I709" t="s">
        <v>354</v>
      </c>
      <c r="J709" s="27">
        <f>ROUND(E709/I704* H709,5)</f>
        <v>3.3906000000000001</v>
      </c>
      <c r="K709" s="28"/>
    </row>
    <row r="710" spans="2:11" x14ac:dyDescent="0.25">
      <c r="B710" t="s">
        <v>637</v>
      </c>
      <c r="C710" t="s">
        <v>350</v>
      </c>
      <c r="D710" t="s">
        <v>638</v>
      </c>
      <c r="E710" s="25">
        <v>0.2</v>
      </c>
      <c r="F710" t="s">
        <v>352</v>
      </c>
      <c r="G710" t="s">
        <v>353</v>
      </c>
      <c r="H710" s="26">
        <v>5.49</v>
      </c>
      <c r="I710" t="s">
        <v>354</v>
      </c>
      <c r="J710" s="27">
        <f>ROUND(E710/I704* H710,5)</f>
        <v>1.0980000000000001</v>
      </c>
      <c r="K710" s="28"/>
    </row>
    <row r="711" spans="2:11" x14ac:dyDescent="0.25">
      <c r="D711" s="29" t="s">
        <v>359</v>
      </c>
      <c r="E711" s="28"/>
      <c r="H711" s="28"/>
      <c r="K711" s="26">
        <f>SUM(J709:J710)</f>
        <v>4.4885999999999999</v>
      </c>
    </row>
    <row r="712" spans="2:11" x14ac:dyDescent="0.25">
      <c r="B712" s="17" t="s">
        <v>360</v>
      </c>
      <c r="E712" s="28"/>
      <c r="H712" s="28"/>
      <c r="K712" s="28"/>
    </row>
    <row r="713" spans="2:11" x14ac:dyDescent="0.25">
      <c r="B713" t="s">
        <v>639</v>
      </c>
      <c r="C713" t="s">
        <v>364</v>
      </c>
      <c r="D713" t="s">
        <v>640</v>
      </c>
      <c r="E713" s="25">
        <v>1.6</v>
      </c>
      <c r="G713" t="s">
        <v>353</v>
      </c>
      <c r="H713" s="26">
        <v>14.19</v>
      </c>
      <c r="I713" t="s">
        <v>354</v>
      </c>
      <c r="J713" s="27">
        <f>ROUND(E713* H713,5)</f>
        <v>22.704000000000001</v>
      </c>
      <c r="K713" s="28"/>
    </row>
    <row r="714" spans="2:11" x14ac:dyDescent="0.25">
      <c r="D714" s="29" t="s">
        <v>368</v>
      </c>
      <c r="E714" s="28"/>
      <c r="H714" s="28"/>
      <c r="K714" s="26">
        <f>SUM(J713:J713)</f>
        <v>22.704000000000001</v>
      </c>
    </row>
    <row r="715" spans="2:11" x14ac:dyDescent="0.25">
      <c r="E715" s="28"/>
      <c r="H715" s="28"/>
      <c r="K715" s="28"/>
    </row>
    <row r="716" spans="2:11" x14ac:dyDescent="0.25">
      <c r="D716" s="29" t="s">
        <v>370</v>
      </c>
      <c r="E716" s="28"/>
      <c r="H716" s="28">
        <v>1.5</v>
      </c>
      <c r="I716" t="s">
        <v>371</v>
      </c>
      <c r="J716">
        <f>ROUND(H716/100*K707,5)</f>
        <v>7.2120000000000004E-2</v>
      </c>
      <c r="K716" s="28"/>
    </row>
    <row r="717" spans="2:11" x14ac:dyDescent="0.25">
      <c r="D717" s="29" t="s">
        <v>369</v>
      </c>
      <c r="E717" s="28"/>
      <c r="H717" s="28"/>
      <c r="K717" s="30">
        <f>SUM(J705:J716)</f>
        <v>32.072719999999997</v>
      </c>
    </row>
    <row r="718" spans="2:11" x14ac:dyDescent="0.25">
      <c r="D718" s="29" t="s">
        <v>428</v>
      </c>
      <c r="E718" s="28"/>
      <c r="H718" s="28">
        <v>3</v>
      </c>
      <c r="I718" t="s">
        <v>371</v>
      </c>
      <c r="K718" s="26">
        <f>ROUND(H718/100*K717,5)</f>
        <v>0.96218000000000004</v>
      </c>
    </row>
    <row r="719" spans="2:11" x14ac:dyDescent="0.25">
      <c r="D719" s="29" t="s">
        <v>372</v>
      </c>
      <c r="E719" s="28"/>
      <c r="H719" s="28"/>
      <c r="K719" s="30">
        <f>SUM(K717:K718)</f>
        <v>33.034899999999993</v>
      </c>
    </row>
    <row r="721" spans="1:27" ht="45" customHeight="1" x14ac:dyDescent="0.25">
      <c r="A721" s="20" t="s">
        <v>641</v>
      </c>
      <c r="B721" s="20" t="s">
        <v>96</v>
      </c>
      <c r="C721" s="21" t="s">
        <v>15</v>
      </c>
      <c r="D721" s="14" t="s">
        <v>97</v>
      </c>
      <c r="E721" s="13"/>
      <c r="F721" s="13"/>
      <c r="G721" s="21"/>
      <c r="H721" s="23" t="s">
        <v>346</v>
      </c>
      <c r="I721" s="12">
        <v>1</v>
      </c>
      <c r="J721" s="11"/>
      <c r="K721" s="24">
        <f>ROUND(K733,2)</f>
        <v>2.62</v>
      </c>
      <c r="L721" s="22" t="s">
        <v>642</v>
      </c>
      <c r="M721" s="21"/>
      <c r="N721" s="21"/>
      <c r="O721" s="21"/>
      <c r="P721" s="21"/>
      <c r="Q721" s="21"/>
      <c r="R721" s="21"/>
      <c r="S721" s="21"/>
      <c r="T721" s="21"/>
      <c r="U721" s="21"/>
      <c r="V721" s="21"/>
      <c r="W721" s="21"/>
      <c r="X721" s="21"/>
      <c r="Y721" s="21"/>
      <c r="Z721" s="21"/>
      <c r="AA721" s="21"/>
    </row>
    <row r="722" spans="1:27" x14ac:dyDescent="0.25">
      <c r="B722" s="17" t="s">
        <v>348</v>
      </c>
    </row>
    <row r="723" spans="1:27" x14ac:dyDescent="0.25">
      <c r="B723" t="s">
        <v>538</v>
      </c>
      <c r="C723" t="s">
        <v>350</v>
      </c>
      <c r="D723" t="s">
        <v>539</v>
      </c>
      <c r="E723" s="25">
        <v>0.04</v>
      </c>
      <c r="F723" t="s">
        <v>352</v>
      </c>
      <c r="G723" t="s">
        <v>353</v>
      </c>
      <c r="H723" s="26">
        <v>27.86</v>
      </c>
      <c r="I723" t="s">
        <v>354</v>
      </c>
      <c r="J723" s="27">
        <f>ROUND(E723/I721* H723,5)</f>
        <v>1.1144000000000001</v>
      </c>
      <c r="K723" s="28"/>
    </row>
    <row r="724" spans="1:27" x14ac:dyDescent="0.25">
      <c r="B724" t="s">
        <v>540</v>
      </c>
      <c r="C724" t="s">
        <v>350</v>
      </c>
      <c r="D724" t="s">
        <v>541</v>
      </c>
      <c r="E724" s="25">
        <v>0.02</v>
      </c>
      <c r="F724" t="s">
        <v>352</v>
      </c>
      <c r="G724" t="s">
        <v>353</v>
      </c>
      <c r="H724" s="26">
        <v>24.7</v>
      </c>
      <c r="I724" t="s">
        <v>354</v>
      </c>
      <c r="J724" s="27">
        <f>ROUND(E724/I721* H724,5)</f>
        <v>0.49399999999999999</v>
      </c>
      <c r="K724" s="28"/>
    </row>
    <row r="725" spans="1:27" x14ac:dyDescent="0.25">
      <c r="D725" s="29" t="s">
        <v>355</v>
      </c>
      <c r="E725" s="28"/>
      <c r="H725" s="28"/>
      <c r="K725" s="26">
        <f>SUM(J723:J724)</f>
        <v>1.6084000000000001</v>
      </c>
    </row>
    <row r="726" spans="1:27" x14ac:dyDescent="0.25">
      <c r="B726" s="17" t="s">
        <v>360</v>
      </c>
      <c r="E726" s="28"/>
      <c r="H726" s="28"/>
      <c r="K726" s="28"/>
    </row>
    <row r="727" spans="1:27" x14ac:dyDescent="0.25">
      <c r="B727" t="s">
        <v>643</v>
      </c>
      <c r="C727" t="s">
        <v>15</v>
      </c>
      <c r="D727" t="s">
        <v>644</v>
      </c>
      <c r="E727" s="25">
        <v>1.1000000000000001</v>
      </c>
      <c r="G727" t="s">
        <v>353</v>
      </c>
      <c r="H727" s="26">
        <v>0.83</v>
      </c>
      <c r="I727" t="s">
        <v>354</v>
      </c>
      <c r="J727" s="27">
        <f>ROUND(E727* H727,5)</f>
        <v>0.91300000000000003</v>
      </c>
      <c r="K727" s="28"/>
    </row>
    <row r="728" spans="1:27" x14ac:dyDescent="0.25">
      <c r="D728" s="29" t="s">
        <v>368</v>
      </c>
      <c r="E728" s="28"/>
      <c r="H728" s="28"/>
      <c r="K728" s="26">
        <f>SUM(J727:J727)</f>
        <v>0.91300000000000003</v>
      </c>
    </row>
    <row r="729" spans="1:27" x14ac:dyDescent="0.25">
      <c r="E729" s="28"/>
      <c r="H729" s="28"/>
      <c r="K729" s="28"/>
    </row>
    <row r="730" spans="1:27" x14ac:dyDescent="0.25">
      <c r="D730" s="29" t="s">
        <v>370</v>
      </c>
      <c r="E730" s="28"/>
      <c r="H730" s="28">
        <v>1.5</v>
      </c>
      <c r="I730" t="s">
        <v>371</v>
      </c>
      <c r="J730">
        <f>ROUND(H730/100*K725,5)</f>
        <v>2.4129999999999999E-2</v>
      </c>
      <c r="K730" s="28"/>
    </row>
    <row r="731" spans="1:27" x14ac:dyDescent="0.25">
      <c r="D731" s="29" t="s">
        <v>369</v>
      </c>
      <c r="E731" s="28"/>
      <c r="H731" s="28"/>
      <c r="K731" s="30">
        <f>SUM(J722:J730)</f>
        <v>2.5455299999999998</v>
      </c>
    </row>
    <row r="732" spans="1:27" x14ac:dyDescent="0.25">
      <c r="D732" s="29" t="s">
        <v>428</v>
      </c>
      <c r="E732" s="28"/>
      <c r="H732" s="28">
        <v>3</v>
      </c>
      <c r="I732" t="s">
        <v>371</v>
      </c>
      <c r="K732" s="26">
        <f>ROUND(H732/100*K731,5)</f>
        <v>7.6369999999999993E-2</v>
      </c>
    </row>
    <row r="733" spans="1:27" x14ac:dyDescent="0.25">
      <c r="D733" s="29" t="s">
        <v>372</v>
      </c>
      <c r="E733" s="28"/>
      <c r="H733" s="28"/>
      <c r="K733" s="30">
        <f>SUM(K731:K732)</f>
        <v>2.6218999999999997</v>
      </c>
    </row>
    <row r="735" spans="1:27" ht="45" customHeight="1" x14ac:dyDescent="0.25">
      <c r="A735" s="20" t="s">
        <v>645</v>
      </c>
      <c r="B735" s="20" t="s">
        <v>100</v>
      </c>
      <c r="C735" s="21" t="s">
        <v>20</v>
      </c>
      <c r="D735" s="14" t="s">
        <v>101</v>
      </c>
      <c r="E735" s="13"/>
      <c r="F735" s="13"/>
      <c r="G735" s="21"/>
      <c r="H735" s="23" t="s">
        <v>346</v>
      </c>
      <c r="I735" s="12">
        <v>1</v>
      </c>
      <c r="J735" s="11"/>
      <c r="K735" s="24">
        <f>ROUND(K750,2)</f>
        <v>119.99</v>
      </c>
      <c r="L735" s="22" t="s">
        <v>646</v>
      </c>
      <c r="M735" s="21"/>
      <c r="N735" s="21"/>
      <c r="O735" s="21"/>
      <c r="P735" s="21"/>
      <c r="Q735" s="21"/>
      <c r="R735" s="21"/>
      <c r="S735" s="21"/>
      <c r="T735" s="21"/>
      <c r="U735" s="21"/>
      <c r="V735" s="21"/>
      <c r="W735" s="21"/>
      <c r="X735" s="21"/>
      <c r="Y735" s="21"/>
      <c r="Z735" s="21"/>
      <c r="AA735" s="21"/>
    </row>
    <row r="736" spans="1:27" x14ac:dyDescent="0.25">
      <c r="B736" s="17" t="s">
        <v>348</v>
      </c>
    </row>
    <row r="737" spans="1:27" x14ac:dyDescent="0.25">
      <c r="B737" t="s">
        <v>389</v>
      </c>
      <c r="C737" t="s">
        <v>350</v>
      </c>
      <c r="D737" t="s">
        <v>390</v>
      </c>
      <c r="E737" s="25">
        <v>0.45</v>
      </c>
      <c r="F737" t="s">
        <v>352</v>
      </c>
      <c r="G737" t="s">
        <v>353</v>
      </c>
      <c r="H737" s="26">
        <v>23.15</v>
      </c>
      <c r="I737" t="s">
        <v>354</v>
      </c>
      <c r="J737" s="27">
        <f>ROUND(E737/I735* H737,5)</f>
        <v>10.4175</v>
      </c>
      <c r="K737" s="28"/>
    </row>
    <row r="738" spans="1:27" x14ac:dyDescent="0.25">
      <c r="B738" t="s">
        <v>647</v>
      </c>
      <c r="C738" t="s">
        <v>350</v>
      </c>
      <c r="D738" t="s">
        <v>648</v>
      </c>
      <c r="E738" s="25">
        <v>0.15</v>
      </c>
      <c r="F738" t="s">
        <v>352</v>
      </c>
      <c r="G738" t="s">
        <v>353</v>
      </c>
      <c r="H738" s="26">
        <v>27.86</v>
      </c>
      <c r="I738" t="s">
        <v>354</v>
      </c>
      <c r="J738" s="27">
        <f>ROUND(E738/I735* H738,5)</f>
        <v>4.1790000000000003</v>
      </c>
      <c r="K738" s="28"/>
    </row>
    <row r="739" spans="1:27" x14ac:dyDescent="0.25">
      <c r="D739" s="29" t="s">
        <v>355</v>
      </c>
      <c r="E739" s="28"/>
      <c r="H739" s="28"/>
      <c r="K739" s="26">
        <f>SUM(J737:J738)</f>
        <v>14.596500000000001</v>
      </c>
    </row>
    <row r="740" spans="1:27" x14ac:dyDescent="0.25">
      <c r="B740" s="17" t="s">
        <v>356</v>
      </c>
      <c r="E740" s="28"/>
      <c r="H740" s="28"/>
      <c r="K740" s="28"/>
    </row>
    <row r="741" spans="1:27" x14ac:dyDescent="0.25">
      <c r="B741" t="s">
        <v>649</v>
      </c>
      <c r="C741" t="s">
        <v>350</v>
      </c>
      <c r="D741" t="s">
        <v>650</v>
      </c>
      <c r="E741" s="25">
        <v>0.15</v>
      </c>
      <c r="F741" t="s">
        <v>352</v>
      </c>
      <c r="G741" t="s">
        <v>353</v>
      </c>
      <c r="H741" s="26">
        <v>5.35</v>
      </c>
      <c r="I741" t="s">
        <v>354</v>
      </c>
      <c r="J741" s="27">
        <f>ROUND(E741/I735* H741,5)</f>
        <v>0.80249999999999999</v>
      </c>
      <c r="K741" s="28"/>
    </row>
    <row r="742" spans="1:27" x14ac:dyDescent="0.25">
      <c r="D742" s="29" t="s">
        <v>359</v>
      </c>
      <c r="E742" s="28"/>
      <c r="H742" s="28"/>
      <c r="K742" s="26">
        <f>SUM(J741:J741)</f>
        <v>0.80249999999999999</v>
      </c>
    </row>
    <row r="743" spans="1:27" x14ac:dyDescent="0.25">
      <c r="B743" s="17" t="s">
        <v>360</v>
      </c>
      <c r="E743" s="28"/>
      <c r="H743" s="28"/>
      <c r="K743" s="28"/>
    </row>
    <row r="744" spans="1:27" x14ac:dyDescent="0.25">
      <c r="B744" t="s">
        <v>651</v>
      </c>
      <c r="C744" t="s">
        <v>20</v>
      </c>
      <c r="D744" t="s">
        <v>652</v>
      </c>
      <c r="E744" s="25">
        <v>1.05</v>
      </c>
      <c r="G744" t="s">
        <v>353</v>
      </c>
      <c r="H744" s="26">
        <v>96.07</v>
      </c>
      <c r="I744" t="s">
        <v>354</v>
      </c>
      <c r="J744" s="27">
        <f>ROUND(E744* H744,5)</f>
        <v>100.87350000000001</v>
      </c>
      <c r="K744" s="28"/>
    </row>
    <row r="745" spans="1:27" x14ac:dyDescent="0.25">
      <c r="D745" s="29" t="s">
        <v>368</v>
      </c>
      <c r="E745" s="28"/>
      <c r="H745" s="28"/>
      <c r="K745" s="26">
        <f>SUM(J744:J744)</f>
        <v>100.87350000000001</v>
      </c>
    </row>
    <row r="746" spans="1:27" x14ac:dyDescent="0.25">
      <c r="E746" s="28"/>
      <c r="H746" s="28"/>
      <c r="K746" s="28"/>
    </row>
    <row r="747" spans="1:27" x14ac:dyDescent="0.25">
      <c r="D747" s="29" t="s">
        <v>370</v>
      </c>
      <c r="E747" s="28"/>
      <c r="H747" s="28">
        <v>1.5</v>
      </c>
      <c r="I747" t="s">
        <v>371</v>
      </c>
      <c r="J747">
        <f>ROUND(H747/100*K739,5)</f>
        <v>0.21895000000000001</v>
      </c>
      <c r="K747" s="28"/>
    </row>
    <row r="748" spans="1:27" x14ac:dyDescent="0.25">
      <c r="D748" s="29" t="s">
        <v>369</v>
      </c>
      <c r="E748" s="28"/>
      <c r="H748" s="28"/>
      <c r="K748" s="30">
        <f>SUM(J736:J747)</f>
        <v>116.49145000000001</v>
      </c>
    </row>
    <row r="749" spans="1:27" x14ac:dyDescent="0.25">
      <c r="D749" s="29" t="s">
        <v>428</v>
      </c>
      <c r="E749" s="28"/>
      <c r="H749" s="28">
        <v>3</v>
      </c>
      <c r="I749" t="s">
        <v>371</v>
      </c>
      <c r="K749" s="26">
        <f>ROUND(H749/100*K748,5)</f>
        <v>3.4947400000000002</v>
      </c>
    </row>
    <row r="750" spans="1:27" x14ac:dyDescent="0.25">
      <c r="D750" s="29" t="s">
        <v>372</v>
      </c>
      <c r="E750" s="28"/>
      <c r="H750" s="28"/>
      <c r="K750" s="30">
        <f>SUM(K748:K749)</f>
        <v>119.98619000000002</v>
      </c>
    </row>
    <row r="752" spans="1:27" ht="45" customHeight="1" x14ac:dyDescent="0.25">
      <c r="A752" s="20" t="s">
        <v>653</v>
      </c>
      <c r="B752" s="20" t="s">
        <v>108</v>
      </c>
      <c r="C752" s="21" t="s">
        <v>25</v>
      </c>
      <c r="D752" s="14" t="s">
        <v>109</v>
      </c>
      <c r="E752" s="13"/>
      <c r="F752" s="13"/>
      <c r="G752" s="21"/>
      <c r="H752" s="23" t="s">
        <v>346</v>
      </c>
      <c r="I752" s="12">
        <v>1</v>
      </c>
      <c r="J752" s="11"/>
      <c r="K752" s="24">
        <f>ROUND(K765,2)</f>
        <v>46.71</v>
      </c>
      <c r="L752" s="22" t="s">
        <v>654</v>
      </c>
      <c r="M752" s="21"/>
      <c r="N752" s="21"/>
      <c r="O752" s="21"/>
      <c r="P752" s="21"/>
      <c r="Q752" s="21"/>
      <c r="R752" s="21"/>
      <c r="S752" s="21"/>
      <c r="T752" s="21"/>
      <c r="U752" s="21"/>
      <c r="V752" s="21"/>
      <c r="W752" s="21"/>
      <c r="X752" s="21"/>
      <c r="Y752" s="21"/>
      <c r="Z752" s="21"/>
      <c r="AA752" s="21"/>
    </row>
    <row r="753" spans="1:27" x14ac:dyDescent="0.25">
      <c r="B753" s="17" t="s">
        <v>348</v>
      </c>
    </row>
    <row r="754" spans="1:27" x14ac:dyDescent="0.25">
      <c r="B754" t="s">
        <v>655</v>
      </c>
      <c r="C754" t="s">
        <v>350</v>
      </c>
      <c r="D754" t="s">
        <v>656</v>
      </c>
      <c r="E754" s="25">
        <v>0.15</v>
      </c>
      <c r="F754" t="s">
        <v>352</v>
      </c>
      <c r="G754" t="s">
        <v>353</v>
      </c>
      <c r="H754" s="26">
        <v>27.86</v>
      </c>
      <c r="I754" t="s">
        <v>354</v>
      </c>
      <c r="J754" s="27">
        <f>ROUND(E754/I752* H754,5)</f>
        <v>4.1790000000000003</v>
      </c>
      <c r="K754" s="28"/>
    </row>
    <row r="755" spans="1:27" x14ac:dyDescent="0.25">
      <c r="B755" t="s">
        <v>389</v>
      </c>
      <c r="C755" t="s">
        <v>350</v>
      </c>
      <c r="D755" t="s">
        <v>390</v>
      </c>
      <c r="E755" s="25">
        <v>0.15</v>
      </c>
      <c r="F755" t="s">
        <v>352</v>
      </c>
      <c r="G755" t="s">
        <v>353</v>
      </c>
      <c r="H755" s="26">
        <v>23.15</v>
      </c>
      <c r="I755" t="s">
        <v>354</v>
      </c>
      <c r="J755" s="27">
        <f>ROUND(E755/I752* H755,5)</f>
        <v>3.4725000000000001</v>
      </c>
      <c r="K755" s="28"/>
    </row>
    <row r="756" spans="1:27" x14ac:dyDescent="0.25">
      <c r="D756" s="29" t="s">
        <v>355</v>
      </c>
      <c r="E756" s="28"/>
      <c r="H756" s="28"/>
      <c r="K756" s="26">
        <f>SUM(J754:J755)</f>
        <v>7.6515000000000004</v>
      </c>
    </row>
    <row r="757" spans="1:27" x14ac:dyDescent="0.25">
      <c r="B757" s="17" t="s">
        <v>360</v>
      </c>
      <c r="E757" s="28"/>
      <c r="H757" s="28"/>
      <c r="K757" s="28"/>
    </row>
    <row r="758" spans="1:27" x14ac:dyDescent="0.25">
      <c r="B758" t="s">
        <v>657</v>
      </c>
      <c r="C758" t="s">
        <v>20</v>
      </c>
      <c r="D758" t="s">
        <v>658</v>
      </c>
      <c r="E758" s="25">
        <v>4.4999999999999998E-2</v>
      </c>
      <c r="G758" t="s">
        <v>353</v>
      </c>
      <c r="H758" s="26">
        <v>88.74</v>
      </c>
      <c r="I758" t="s">
        <v>354</v>
      </c>
      <c r="J758" s="27">
        <f>ROUND(E758* H758,5)</f>
        <v>3.9933000000000001</v>
      </c>
      <c r="K758" s="28"/>
    </row>
    <row r="759" spans="1:27" x14ac:dyDescent="0.25">
      <c r="B759" t="s">
        <v>659</v>
      </c>
      <c r="C759" t="s">
        <v>25</v>
      </c>
      <c r="D759" t="s">
        <v>660</v>
      </c>
      <c r="E759" s="25">
        <v>1.02</v>
      </c>
      <c r="G759" t="s">
        <v>353</v>
      </c>
      <c r="H759" s="26">
        <v>32.93</v>
      </c>
      <c r="I759" t="s">
        <v>354</v>
      </c>
      <c r="J759" s="27">
        <f>ROUND(E759* H759,5)</f>
        <v>33.5886</v>
      </c>
      <c r="K759" s="28"/>
    </row>
    <row r="760" spans="1:27" x14ac:dyDescent="0.25">
      <c r="D760" s="29" t="s">
        <v>368</v>
      </c>
      <c r="E760" s="28"/>
      <c r="H760" s="28"/>
      <c r="K760" s="26">
        <f>SUM(J758:J759)</f>
        <v>37.581899999999997</v>
      </c>
    </row>
    <row r="761" spans="1:27" x14ac:dyDescent="0.25">
      <c r="E761" s="28"/>
      <c r="H761" s="28"/>
      <c r="K761" s="28"/>
    </row>
    <row r="762" spans="1:27" x14ac:dyDescent="0.25">
      <c r="D762" s="29" t="s">
        <v>370</v>
      </c>
      <c r="E762" s="28"/>
      <c r="H762" s="28">
        <v>1.5</v>
      </c>
      <c r="I762" t="s">
        <v>371</v>
      </c>
      <c r="J762">
        <f>ROUND(H762/100*K756,5)</f>
        <v>0.11477</v>
      </c>
      <c r="K762" s="28"/>
    </row>
    <row r="763" spans="1:27" x14ac:dyDescent="0.25">
      <c r="D763" s="29" t="s">
        <v>369</v>
      </c>
      <c r="E763" s="28"/>
      <c r="H763" s="28"/>
      <c r="K763" s="30">
        <f>SUM(J753:J762)</f>
        <v>45.348170000000003</v>
      </c>
    </row>
    <row r="764" spans="1:27" x14ac:dyDescent="0.25">
      <c r="D764" s="29" t="s">
        <v>428</v>
      </c>
      <c r="E764" s="28"/>
      <c r="H764" s="28">
        <v>3</v>
      </c>
      <c r="I764" t="s">
        <v>371</v>
      </c>
      <c r="K764" s="26">
        <f>ROUND(H764/100*K763,5)</f>
        <v>1.3604499999999999</v>
      </c>
    </row>
    <row r="765" spans="1:27" x14ac:dyDescent="0.25">
      <c r="D765" s="29" t="s">
        <v>372</v>
      </c>
      <c r="E765" s="28"/>
      <c r="H765" s="28"/>
      <c r="K765" s="30">
        <f>SUM(K763:K764)</f>
        <v>46.708620000000003</v>
      </c>
    </row>
    <row r="767" spans="1:27" ht="45" customHeight="1" x14ac:dyDescent="0.25">
      <c r="A767" s="20" t="s">
        <v>661</v>
      </c>
      <c r="B767" s="20" t="s">
        <v>110</v>
      </c>
      <c r="C767" s="21" t="s">
        <v>25</v>
      </c>
      <c r="D767" s="14" t="s">
        <v>111</v>
      </c>
      <c r="E767" s="13"/>
      <c r="F767" s="13"/>
      <c r="G767" s="21"/>
      <c r="H767" s="23" t="s">
        <v>346</v>
      </c>
      <c r="I767" s="12">
        <v>1</v>
      </c>
      <c r="J767" s="11"/>
      <c r="K767" s="24">
        <f>ROUND(K784,2)</f>
        <v>27.15</v>
      </c>
      <c r="L767" s="22" t="s">
        <v>662</v>
      </c>
      <c r="M767" s="21"/>
      <c r="N767" s="21"/>
      <c r="O767" s="21"/>
      <c r="P767" s="21"/>
      <c r="Q767" s="21"/>
      <c r="R767" s="21"/>
      <c r="S767" s="21"/>
      <c r="T767" s="21"/>
      <c r="U767" s="21"/>
      <c r="V767" s="21"/>
      <c r="W767" s="21"/>
      <c r="X767" s="21"/>
      <c r="Y767" s="21"/>
      <c r="Z767" s="21"/>
      <c r="AA767" s="21"/>
    </row>
    <row r="768" spans="1:27" x14ac:dyDescent="0.25">
      <c r="B768" s="17" t="s">
        <v>348</v>
      </c>
    </row>
    <row r="769" spans="2:11" x14ac:dyDescent="0.25">
      <c r="B769" t="s">
        <v>389</v>
      </c>
      <c r="C769" t="s">
        <v>350</v>
      </c>
      <c r="D769" t="s">
        <v>390</v>
      </c>
      <c r="E769" s="25">
        <v>0.45</v>
      </c>
      <c r="F769" t="s">
        <v>352</v>
      </c>
      <c r="G769" t="s">
        <v>353</v>
      </c>
      <c r="H769" s="26">
        <v>23.15</v>
      </c>
      <c r="I769" t="s">
        <v>354</v>
      </c>
      <c r="J769" s="27">
        <f>ROUND(E769/I767* H769,5)</f>
        <v>10.4175</v>
      </c>
      <c r="K769" s="28"/>
    </row>
    <row r="770" spans="2:11" x14ac:dyDescent="0.25">
      <c r="B770" t="s">
        <v>647</v>
      </c>
      <c r="C770" t="s">
        <v>350</v>
      </c>
      <c r="D770" t="s">
        <v>648</v>
      </c>
      <c r="E770" s="25">
        <v>0.45</v>
      </c>
      <c r="F770" t="s">
        <v>352</v>
      </c>
      <c r="G770" t="s">
        <v>353</v>
      </c>
      <c r="H770" s="26">
        <v>27.86</v>
      </c>
      <c r="I770" t="s">
        <v>354</v>
      </c>
      <c r="J770" s="27">
        <f>ROUND(E770/I767* H770,5)</f>
        <v>12.537000000000001</v>
      </c>
      <c r="K770" s="28"/>
    </row>
    <row r="771" spans="2:11" x14ac:dyDescent="0.25">
      <c r="D771" s="29" t="s">
        <v>355</v>
      </c>
      <c r="E771" s="28"/>
      <c r="H771" s="28"/>
      <c r="K771" s="26">
        <f>SUM(J769:J770)</f>
        <v>22.954500000000003</v>
      </c>
    </row>
    <row r="772" spans="2:11" x14ac:dyDescent="0.25">
      <c r="B772" s="17" t="s">
        <v>360</v>
      </c>
      <c r="E772" s="28"/>
      <c r="H772" s="28"/>
      <c r="K772" s="28"/>
    </row>
    <row r="773" spans="2:11" x14ac:dyDescent="0.25">
      <c r="B773" t="s">
        <v>663</v>
      </c>
      <c r="C773" t="s">
        <v>28</v>
      </c>
      <c r="D773" t="s">
        <v>664</v>
      </c>
      <c r="E773" s="25">
        <v>2.5</v>
      </c>
      <c r="G773" t="s">
        <v>353</v>
      </c>
      <c r="H773" s="26">
        <v>0.74</v>
      </c>
      <c r="I773" t="s">
        <v>354</v>
      </c>
      <c r="J773" s="27">
        <f>ROUND(E773* H773,5)</f>
        <v>1.85</v>
      </c>
      <c r="K773" s="28"/>
    </row>
    <row r="774" spans="2:11" x14ac:dyDescent="0.25">
      <c r="B774" t="s">
        <v>363</v>
      </c>
      <c r="C774" t="s">
        <v>364</v>
      </c>
      <c r="D774" t="s">
        <v>365</v>
      </c>
      <c r="E774" s="25">
        <v>1.0200000000000001E-3</v>
      </c>
      <c r="G774" t="s">
        <v>353</v>
      </c>
      <c r="H774" s="26">
        <v>138.19999999999999</v>
      </c>
      <c r="I774" t="s">
        <v>354</v>
      </c>
      <c r="J774" s="27">
        <f>ROUND(E774* H774,5)</f>
        <v>0.14096</v>
      </c>
      <c r="K774" s="28"/>
    </row>
    <row r="775" spans="2:11" x14ac:dyDescent="0.25">
      <c r="B775" t="s">
        <v>361</v>
      </c>
      <c r="C775" t="s">
        <v>20</v>
      </c>
      <c r="D775" t="s">
        <v>362</v>
      </c>
      <c r="E775" s="25">
        <v>1E-3</v>
      </c>
      <c r="G775" t="s">
        <v>353</v>
      </c>
      <c r="H775" s="26">
        <v>2.04</v>
      </c>
      <c r="I775" t="s">
        <v>354</v>
      </c>
      <c r="J775" s="27">
        <f>ROUND(E775* H775,5)</f>
        <v>2.0400000000000001E-3</v>
      </c>
      <c r="K775" s="28"/>
    </row>
    <row r="776" spans="2:11" x14ac:dyDescent="0.25">
      <c r="D776" s="29" t="s">
        <v>368</v>
      </c>
      <c r="E776" s="28"/>
      <c r="H776" s="28"/>
      <c r="K776" s="26">
        <f>SUM(J773:J775)</f>
        <v>1.9930000000000001</v>
      </c>
    </row>
    <row r="777" spans="2:11" x14ac:dyDescent="0.25">
      <c r="B777" s="17" t="s">
        <v>343</v>
      </c>
      <c r="E777" s="28"/>
      <c r="H777" s="28"/>
      <c r="K777" s="28"/>
    </row>
    <row r="778" spans="2:11" x14ac:dyDescent="0.25">
      <c r="B778" t="s">
        <v>378</v>
      </c>
      <c r="C778" t="s">
        <v>20</v>
      </c>
      <c r="D778" t="s">
        <v>379</v>
      </c>
      <c r="E778" s="25">
        <v>6.3E-3</v>
      </c>
      <c r="G778" t="s">
        <v>353</v>
      </c>
      <c r="H778" s="26">
        <v>169.47766999999999</v>
      </c>
      <c r="I778" t="s">
        <v>354</v>
      </c>
      <c r="J778" s="27">
        <f>ROUND(E778* H778,5)</f>
        <v>1.0677099999999999</v>
      </c>
      <c r="K778" s="28"/>
    </row>
    <row r="779" spans="2:11" x14ac:dyDescent="0.25">
      <c r="D779" s="29" t="s">
        <v>529</v>
      </c>
      <c r="E779" s="28"/>
      <c r="H779" s="28"/>
      <c r="K779" s="26">
        <f>SUM(J778:J778)</f>
        <v>1.0677099999999999</v>
      </c>
    </row>
    <row r="780" spans="2:11" x14ac:dyDescent="0.25">
      <c r="E780" s="28"/>
      <c r="H780" s="28"/>
      <c r="K780" s="28"/>
    </row>
    <row r="781" spans="2:11" x14ac:dyDescent="0.25">
      <c r="D781" s="29" t="s">
        <v>370</v>
      </c>
      <c r="E781" s="28"/>
      <c r="H781" s="28">
        <v>1.5</v>
      </c>
      <c r="I781" t="s">
        <v>371</v>
      </c>
      <c r="J781">
        <f>ROUND(H781/100*K771,5)</f>
        <v>0.34432000000000001</v>
      </c>
      <c r="K781" s="28"/>
    </row>
    <row r="782" spans="2:11" x14ac:dyDescent="0.25">
      <c r="D782" s="29" t="s">
        <v>369</v>
      </c>
      <c r="E782" s="28"/>
      <c r="H782" s="28"/>
      <c r="K782" s="30">
        <f>SUM(J768:J781)</f>
        <v>26.359530000000003</v>
      </c>
    </row>
    <row r="783" spans="2:11" x14ac:dyDescent="0.25">
      <c r="D783" s="29" t="s">
        <v>428</v>
      </c>
      <c r="E783" s="28"/>
      <c r="H783" s="28">
        <v>3</v>
      </c>
      <c r="I783" t="s">
        <v>371</v>
      </c>
      <c r="K783" s="26">
        <f>ROUND(H783/100*K782,5)</f>
        <v>0.79078999999999999</v>
      </c>
    </row>
    <row r="784" spans="2:11" x14ac:dyDescent="0.25">
      <c r="D784" s="29" t="s">
        <v>372</v>
      </c>
      <c r="E784" s="28"/>
      <c r="H784" s="28"/>
      <c r="K784" s="30">
        <f>SUM(K782:K783)</f>
        <v>27.150320000000004</v>
      </c>
    </row>
    <row r="786" spans="1:27" ht="45" customHeight="1" x14ac:dyDescent="0.25">
      <c r="A786" s="20" t="s">
        <v>665</v>
      </c>
      <c r="B786" s="20" t="s">
        <v>116</v>
      </c>
      <c r="C786" s="21" t="s">
        <v>25</v>
      </c>
      <c r="D786" s="14" t="s">
        <v>117</v>
      </c>
      <c r="E786" s="13"/>
      <c r="F786" s="13"/>
      <c r="G786" s="21"/>
      <c r="H786" s="23" t="s">
        <v>346</v>
      </c>
      <c r="I786" s="12">
        <v>1</v>
      </c>
      <c r="J786" s="11"/>
      <c r="K786" s="24">
        <f>ROUND(K803,2)</f>
        <v>53.91</v>
      </c>
      <c r="L786" s="22" t="s">
        <v>666</v>
      </c>
      <c r="M786" s="21"/>
      <c r="N786" s="21"/>
      <c r="O786" s="21"/>
      <c r="P786" s="21"/>
      <c r="Q786" s="21"/>
      <c r="R786" s="21"/>
      <c r="S786" s="21"/>
      <c r="T786" s="21"/>
      <c r="U786" s="21"/>
      <c r="V786" s="21"/>
      <c r="W786" s="21"/>
      <c r="X786" s="21"/>
      <c r="Y786" s="21"/>
      <c r="Z786" s="21"/>
      <c r="AA786" s="21"/>
    </row>
    <row r="787" spans="1:27" x14ac:dyDescent="0.25">
      <c r="B787" s="17" t="s">
        <v>348</v>
      </c>
    </row>
    <row r="788" spans="1:27" x14ac:dyDescent="0.25">
      <c r="B788" t="s">
        <v>389</v>
      </c>
      <c r="C788" t="s">
        <v>350</v>
      </c>
      <c r="D788" t="s">
        <v>390</v>
      </c>
      <c r="E788" s="25">
        <v>0.4</v>
      </c>
      <c r="F788" t="s">
        <v>352</v>
      </c>
      <c r="G788" t="s">
        <v>353</v>
      </c>
      <c r="H788" s="26">
        <v>23.15</v>
      </c>
      <c r="I788" t="s">
        <v>354</v>
      </c>
      <c r="J788" s="27">
        <f>ROUND(E788/I786* H788,5)</f>
        <v>9.26</v>
      </c>
      <c r="K788" s="28"/>
    </row>
    <row r="789" spans="1:27" x14ac:dyDescent="0.25">
      <c r="B789" t="s">
        <v>647</v>
      </c>
      <c r="C789" t="s">
        <v>350</v>
      </c>
      <c r="D789" t="s">
        <v>648</v>
      </c>
      <c r="E789" s="25">
        <v>0.6</v>
      </c>
      <c r="F789" t="s">
        <v>352</v>
      </c>
      <c r="G789" t="s">
        <v>353</v>
      </c>
      <c r="H789" s="26">
        <v>27.86</v>
      </c>
      <c r="I789" t="s">
        <v>354</v>
      </c>
      <c r="J789" s="27">
        <f>ROUND(E789/I786* H789,5)</f>
        <v>16.716000000000001</v>
      </c>
      <c r="K789" s="28"/>
    </row>
    <row r="790" spans="1:27" x14ac:dyDescent="0.25">
      <c r="D790" s="29" t="s">
        <v>355</v>
      </c>
      <c r="E790" s="28"/>
      <c r="H790" s="28"/>
      <c r="K790" s="26">
        <f>SUM(J788:J789)</f>
        <v>25.975999999999999</v>
      </c>
    </row>
    <row r="791" spans="1:27" x14ac:dyDescent="0.25">
      <c r="B791" s="17" t="s">
        <v>360</v>
      </c>
      <c r="E791" s="28"/>
      <c r="H791" s="28"/>
      <c r="K791" s="28"/>
    </row>
    <row r="792" spans="1:27" x14ac:dyDescent="0.25">
      <c r="B792" t="s">
        <v>667</v>
      </c>
      <c r="C792" t="s">
        <v>25</v>
      </c>
      <c r="D792" t="s">
        <v>668</v>
      </c>
      <c r="E792" s="25">
        <v>1.02</v>
      </c>
      <c r="G792" t="s">
        <v>353</v>
      </c>
      <c r="H792" s="26">
        <v>24</v>
      </c>
      <c r="I792" t="s">
        <v>354</v>
      </c>
      <c r="J792" s="27">
        <f>ROUND(E792* H792,5)</f>
        <v>24.48</v>
      </c>
      <c r="K792" s="28"/>
    </row>
    <row r="793" spans="1:27" x14ac:dyDescent="0.25">
      <c r="B793" t="s">
        <v>363</v>
      </c>
      <c r="C793" t="s">
        <v>364</v>
      </c>
      <c r="D793" t="s">
        <v>365</v>
      </c>
      <c r="E793" s="25">
        <v>1E-3</v>
      </c>
      <c r="G793" t="s">
        <v>353</v>
      </c>
      <c r="H793" s="26">
        <v>138.19999999999999</v>
      </c>
      <c r="I793" t="s">
        <v>354</v>
      </c>
      <c r="J793" s="27">
        <f>ROUND(E793* H793,5)</f>
        <v>0.13819999999999999</v>
      </c>
      <c r="K793" s="28"/>
    </row>
    <row r="794" spans="1:27" x14ac:dyDescent="0.25">
      <c r="B794" t="s">
        <v>361</v>
      </c>
      <c r="C794" t="s">
        <v>20</v>
      </c>
      <c r="D794" t="s">
        <v>362</v>
      </c>
      <c r="E794" s="25">
        <v>1E-3</v>
      </c>
      <c r="G794" t="s">
        <v>353</v>
      </c>
      <c r="H794" s="26">
        <v>2.04</v>
      </c>
      <c r="I794" t="s">
        <v>354</v>
      </c>
      <c r="J794" s="27">
        <f>ROUND(E794* H794,5)</f>
        <v>2.0400000000000001E-3</v>
      </c>
      <c r="K794" s="28"/>
    </row>
    <row r="795" spans="1:27" x14ac:dyDescent="0.25">
      <c r="D795" s="29" t="s">
        <v>368</v>
      </c>
      <c r="E795" s="28"/>
      <c r="H795" s="28"/>
      <c r="K795" s="26">
        <f>SUM(J792:J794)</f>
        <v>24.620240000000003</v>
      </c>
    </row>
    <row r="796" spans="1:27" x14ac:dyDescent="0.25">
      <c r="B796" s="17" t="s">
        <v>343</v>
      </c>
      <c r="E796" s="28"/>
      <c r="H796" s="28"/>
      <c r="K796" s="28"/>
    </row>
    <row r="797" spans="1:27" x14ac:dyDescent="0.25">
      <c r="B797" t="s">
        <v>378</v>
      </c>
      <c r="C797" t="s">
        <v>20</v>
      </c>
      <c r="D797" t="s">
        <v>379</v>
      </c>
      <c r="E797" s="25">
        <v>8.0000000000000002E-3</v>
      </c>
      <c r="G797" t="s">
        <v>353</v>
      </c>
      <c r="H797" s="26">
        <v>169.47766999999999</v>
      </c>
      <c r="I797" t="s">
        <v>354</v>
      </c>
      <c r="J797" s="27">
        <f>ROUND(E797* H797,5)</f>
        <v>1.35582</v>
      </c>
      <c r="K797" s="28"/>
    </row>
    <row r="798" spans="1:27" x14ac:dyDescent="0.25">
      <c r="D798" s="29" t="s">
        <v>529</v>
      </c>
      <c r="E798" s="28"/>
      <c r="H798" s="28"/>
      <c r="K798" s="26">
        <f>SUM(J797:J797)</f>
        <v>1.35582</v>
      </c>
    </row>
    <row r="799" spans="1:27" x14ac:dyDescent="0.25">
      <c r="E799" s="28"/>
      <c r="H799" s="28"/>
      <c r="K799" s="28"/>
    </row>
    <row r="800" spans="1:27" x14ac:dyDescent="0.25">
      <c r="D800" s="29" t="s">
        <v>370</v>
      </c>
      <c r="E800" s="28"/>
      <c r="H800" s="28">
        <v>1.5</v>
      </c>
      <c r="I800" t="s">
        <v>371</v>
      </c>
      <c r="J800">
        <f>ROUND(H800/100*K790,5)</f>
        <v>0.38963999999999999</v>
      </c>
      <c r="K800" s="28"/>
    </row>
    <row r="801" spans="1:27" x14ac:dyDescent="0.25">
      <c r="D801" s="29" t="s">
        <v>369</v>
      </c>
      <c r="E801" s="28"/>
      <c r="H801" s="28"/>
      <c r="K801" s="30">
        <f>SUM(J787:J800)</f>
        <v>52.341700000000003</v>
      </c>
    </row>
    <row r="802" spans="1:27" x14ac:dyDescent="0.25">
      <c r="D802" s="29" t="s">
        <v>428</v>
      </c>
      <c r="E802" s="28"/>
      <c r="H802" s="28">
        <v>3</v>
      </c>
      <c r="I802" t="s">
        <v>371</v>
      </c>
      <c r="K802" s="26">
        <f>ROUND(H802/100*K801,5)</f>
        <v>1.5702499999999999</v>
      </c>
    </row>
    <row r="803" spans="1:27" x14ac:dyDescent="0.25">
      <c r="D803" s="29" t="s">
        <v>372</v>
      </c>
      <c r="E803" s="28"/>
      <c r="H803" s="28"/>
      <c r="K803" s="30">
        <f>SUM(K801:K802)</f>
        <v>53.911950000000004</v>
      </c>
    </row>
    <row r="805" spans="1:27" ht="45" customHeight="1" x14ac:dyDescent="0.25">
      <c r="A805" s="20" t="s">
        <v>669</v>
      </c>
      <c r="B805" s="20" t="s">
        <v>129</v>
      </c>
      <c r="C805" s="21" t="s">
        <v>28</v>
      </c>
      <c r="D805" s="14" t="s">
        <v>130</v>
      </c>
      <c r="E805" s="13"/>
      <c r="F805" s="13"/>
      <c r="G805" s="21"/>
      <c r="H805" s="23" t="s">
        <v>346</v>
      </c>
      <c r="I805" s="12">
        <v>1</v>
      </c>
      <c r="J805" s="11"/>
      <c r="K805" s="24">
        <f>ROUND(K818,2)</f>
        <v>180.61</v>
      </c>
      <c r="L805" s="22" t="s">
        <v>670</v>
      </c>
      <c r="M805" s="21"/>
      <c r="N805" s="21"/>
      <c r="O805" s="21"/>
      <c r="P805" s="21"/>
      <c r="Q805" s="21"/>
      <c r="R805" s="21"/>
      <c r="S805" s="21"/>
      <c r="T805" s="21"/>
      <c r="U805" s="21"/>
      <c r="V805" s="21"/>
      <c r="W805" s="21"/>
      <c r="X805" s="21"/>
      <c r="Y805" s="21"/>
      <c r="Z805" s="21"/>
      <c r="AA805" s="21"/>
    </row>
    <row r="806" spans="1:27" x14ac:dyDescent="0.25">
      <c r="B806" s="17" t="s">
        <v>348</v>
      </c>
    </row>
    <row r="807" spans="1:27" x14ac:dyDescent="0.25">
      <c r="B807" t="s">
        <v>389</v>
      </c>
      <c r="C807" t="s">
        <v>350</v>
      </c>
      <c r="D807" t="s">
        <v>390</v>
      </c>
      <c r="E807" s="25">
        <v>0.75</v>
      </c>
      <c r="F807" t="s">
        <v>352</v>
      </c>
      <c r="G807" t="s">
        <v>353</v>
      </c>
      <c r="H807" s="26">
        <v>23.15</v>
      </c>
      <c r="I807" t="s">
        <v>354</v>
      </c>
      <c r="J807" s="27">
        <f>ROUND(E807/I805* H807,5)</f>
        <v>17.362500000000001</v>
      </c>
      <c r="K807" s="28"/>
    </row>
    <row r="808" spans="1:27" x14ac:dyDescent="0.25">
      <c r="B808" t="s">
        <v>655</v>
      </c>
      <c r="C808" t="s">
        <v>350</v>
      </c>
      <c r="D808" t="s">
        <v>656</v>
      </c>
      <c r="E808" s="25">
        <v>0.75</v>
      </c>
      <c r="F808" t="s">
        <v>352</v>
      </c>
      <c r="G808" t="s">
        <v>353</v>
      </c>
      <c r="H808" s="26">
        <v>27.86</v>
      </c>
      <c r="I808" t="s">
        <v>354</v>
      </c>
      <c r="J808" s="27">
        <f>ROUND(E808/I805* H808,5)</f>
        <v>20.895</v>
      </c>
      <c r="K808" s="28"/>
    </row>
    <row r="809" spans="1:27" x14ac:dyDescent="0.25">
      <c r="D809" s="29" t="s">
        <v>355</v>
      </c>
      <c r="E809" s="28"/>
      <c r="H809" s="28"/>
      <c r="K809" s="26">
        <f>SUM(J807:J808)</f>
        <v>38.2575</v>
      </c>
    </row>
    <row r="810" spans="1:27" x14ac:dyDescent="0.25">
      <c r="B810" s="17" t="s">
        <v>360</v>
      </c>
      <c r="E810" s="28"/>
      <c r="H810" s="28"/>
      <c r="K810" s="28"/>
    </row>
    <row r="811" spans="1:27" x14ac:dyDescent="0.25">
      <c r="B811" t="s">
        <v>671</v>
      </c>
      <c r="C811" t="s">
        <v>20</v>
      </c>
      <c r="D811" t="s">
        <v>672</v>
      </c>
      <c r="E811" s="25">
        <v>0.24</v>
      </c>
      <c r="G811" t="s">
        <v>353</v>
      </c>
      <c r="H811" s="26">
        <v>81.31</v>
      </c>
      <c r="I811" t="s">
        <v>354</v>
      </c>
      <c r="J811" s="27">
        <f>ROUND(E811* H811,5)</f>
        <v>19.514399999999998</v>
      </c>
      <c r="K811" s="28"/>
    </row>
    <row r="812" spans="1:27" x14ac:dyDescent="0.25">
      <c r="B812" t="s">
        <v>673</v>
      </c>
      <c r="C812" t="s">
        <v>28</v>
      </c>
      <c r="D812" t="s">
        <v>674</v>
      </c>
      <c r="E812" s="25">
        <v>1</v>
      </c>
      <c r="G812" t="s">
        <v>353</v>
      </c>
      <c r="H812" s="26">
        <v>117</v>
      </c>
      <c r="I812" t="s">
        <v>354</v>
      </c>
      <c r="J812" s="27">
        <f>ROUND(E812* H812,5)</f>
        <v>117</v>
      </c>
      <c r="K812" s="28"/>
    </row>
    <row r="813" spans="1:27" x14ac:dyDescent="0.25">
      <c r="D813" s="29" t="s">
        <v>368</v>
      </c>
      <c r="E813" s="28"/>
      <c r="H813" s="28"/>
      <c r="K813" s="26">
        <f>SUM(J811:J812)</f>
        <v>136.51439999999999</v>
      </c>
    </row>
    <row r="814" spans="1:27" x14ac:dyDescent="0.25">
      <c r="E814" s="28"/>
      <c r="H814" s="28"/>
      <c r="K814" s="28"/>
    </row>
    <row r="815" spans="1:27" x14ac:dyDescent="0.25">
      <c r="D815" s="29" t="s">
        <v>370</v>
      </c>
      <c r="E815" s="28"/>
      <c r="H815" s="28">
        <v>1.5</v>
      </c>
      <c r="I815" t="s">
        <v>371</v>
      </c>
      <c r="J815">
        <f>ROUND(H815/100*K809,5)</f>
        <v>0.57386000000000004</v>
      </c>
      <c r="K815" s="28"/>
    </row>
    <row r="816" spans="1:27" x14ac:dyDescent="0.25">
      <c r="D816" s="29" t="s">
        <v>369</v>
      </c>
      <c r="E816" s="28"/>
      <c r="H816" s="28"/>
      <c r="K816" s="30">
        <f>SUM(J806:J815)</f>
        <v>175.34576000000001</v>
      </c>
    </row>
    <row r="817" spans="1:27" x14ac:dyDescent="0.25">
      <c r="D817" s="29" t="s">
        <v>428</v>
      </c>
      <c r="E817" s="28"/>
      <c r="H817" s="28">
        <v>3</v>
      </c>
      <c r="I817" t="s">
        <v>371</v>
      </c>
      <c r="K817" s="26">
        <f>ROUND(H817/100*K816,5)</f>
        <v>5.26037</v>
      </c>
    </row>
    <row r="818" spans="1:27" x14ac:dyDescent="0.25">
      <c r="D818" s="29" t="s">
        <v>372</v>
      </c>
      <c r="E818" s="28"/>
      <c r="H818" s="28"/>
      <c r="K818" s="30">
        <f>SUM(K816:K817)</f>
        <v>180.60613000000001</v>
      </c>
    </row>
    <row r="820" spans="1:27" ht="45" customHeight="1" x14ac:dyDescent="0.25">
      <c r="A820" s="20" t="s">
        <v>675</v>
      </c>
      <c r="B820" s="20" t="s">
        <v>112</v>
      </c>
      <c r="C820" s="21" t="s">
        <v>20</v>
      </c>
      <c r="D820" s="14" t="s">
        <v>113</v>
      </c>
      <c r="E820" s="13"/>
      <c r="F820" s="13"/>
      <c r="G820" s="21"/>
      <c r="H820" s="23" t="s">
        <v>346</v>
      </c>
      <c r="I820" s="12">
        <v>1</v>
      </c>
      <c r="J820" s="11"/>
      <c r="K820" s="24">
        <f>ROUND(K837,2)</f>
        <v>31.85</v>
      </c>
      <c r="L820" s="22" t="s">
        <v>676</v>
      </c>
      <c r="M820" s="21"/>
      <c r="N820" s="21"/>
      <c r="O820" s="21"/>
      <c r="P820" s="21"/>
      <c r="Q820" s="21"/>
      <c r="R820" s="21"/>
      <c r="S820" s="21"/>
      <c r="T820" s="21"/>
      <c r="U820" s="21"/>
      <c r="V820" s="21"/>
      <c r="W820" s="21"/>
      <c r="X820" s="21"/>
      <c r="Y820" s="21"/>
      <c r="Z820" s="21"/>
      <c r="AA820" s="21"/>
    </row>
    <row r="821" spans="1:27" x14ac:dyDescent="0.25">
      <c r="B821" s="17" t="s">
        <v>348</v>
      </c>
    </row>
    <row r="822" spans="1:27" x14ac:dyDescent="0.25">
      <c r="B822" t="s">
        <v>389</v>
      </c>
      <c r="C822" t="s">
        <v>350</v>
      </c>
      <c r="D822" t="s">
        <v>390</v>
      </c>
      <c r="E822" s="25">
        <v>0.05</v>
      </c>
      <c r="F822" t="s">
        <v>352</v>
      </c>
      <c r="G822" t="s">
        <v>353</v>
      </c>
      <c r="H822" s="26">
        <v>23.15</v>
      </c>
      <c r="I822" t="s">
        <v>354</v>
      </c>
      <c r="J822" s="27">
        <f>ROUND(E822/I820* H822,5)</f>
        <v>1.1575</v>
      </c>
      <c r="K822" s="28"/>
    </row>
    <row r="823" spans="1:27" x14ac:dyDescent="0.25">
      <c r="D823" s="29" t="s">
        <v>355</v>
      </c>
      <c r="E823" s="28"/>
      <c r="H823" s="28"/>
      <c r="K823" s="26">
        <f>SUM(J822:J822)</f>
        <v>1.1575</v>
      </c>
    </row>
    <row r="824" spans="1:27" x14ac:dyDescent="0.25">
      <c r="B824" s="17" t="s">
        <v>356</v>
      </c>
      <c r="E824" s="28"/>
      <c r="H824" s="28"/>
      <c r="K824" s="28"/>
    </row>
    <row r="825" spans="1:27" x14ac:dyDescent="0.25">
      <c r="B825" t="s">
        <v>584</v>
      </c>
      <c r="C825" t="s">
        <v>350</v>
      </c>
      <c r="D825" t="s">
        <v>585</v>
      </c>
      <c r="E825" s="25">
        <v>3.5000000000000003E-2</v>
      </c>
      <c r="F825" t="s">
        <v>352</v>
      </c>
      <c r="G825" t="s">
        <v>353</v>
      </c>
      <c r="H825" s="26">
        <v>90.2</v>
      </c>
      <c r="I825" t="s">
        <v>354</v>
      </c>
      <c r="J825" s="27">
        <f>ROUND(E825/I820* H825,5)</f>
        <v>3.157</v>
      </c>
      <c r="K825" s="28"/>
    </row>
    <row r="826" spans="1:27" x14ac:dyDescent="0.25">
      <c r="B826" t="s">
        <v>588</v>
      </c>
      <c r="C826" t="s">
        <v>350</v>
      </c>
      <c r="D826" t="s">
        <v>589</v>
      </c>
      <c r="E826" s="25">
        <v>7.0000000000000007E-2</v>
      </c>
      <c r="F826" t="s">
        <v>352</v>
      </c>
      <c r="G826" t="s">
        <v>353</v>
      </c>
      <c r="H826" s="26">
        <v>79.91</v>
      </c>
      <c r="I826" t="s">
        <v>354</v>
      </c>
      <c r="J826" s="27">
        <f>ROUND(E826/I820* H826,5)</f>
        <v>5.5937000000000001</v>
      </c>
      <c r="K826" s="28"/>
    </row>
    <row r="827" spans="1:27" x14ac:dyDescent="0.25">
      <c r="B827" t="s">
        <v>586</v>
      </c>
      <c r="C827" t="s">
        <v>350</v>
      </c>
      <c r="D827" t="s">
        <v>587</v>
      </c>
      <c r="E827" s="25">
        <v>2.5000000000000001E-2</v>
      </c>
      <c r="F827" t="s">
        <v>352</v>
      </c>
      <c r="G827" t="s">
        <v>353</v>
      </c>
      <c r="H827" s="26">
        <v>59.95</v>
      </c>
      <c r="I827" t="s">
        <v>354</v>
      </c>
      <c r="J827" s="27">
        <f>ROUND(E827/I820* H827,5)</f>
        <v>1.49875</v>
      </c>
      <c r="K827" s="28"/>
    </row>
    <row r="828" spans="1:27" x14ac:dyDescent="0.25">
      <c r="D828" s="29" t="s">
        <v>359</v>
      </c>
      <c r="E828" s="28"/>
      <c r="H828" s="28"/>
      <c r="K828" s="26">
        <f>SUM(J825:J827)</f>
        <v>10.24945</v>
      </c>
    </row>
    <row r="829" spans="1:27" x14ac:dyDescent="0.25">
      <c r="B829" s="17" t="s">
        <v>360</v>
      </c>
      <c r="E829" s="28"/>
      <c r="H829" s="28"/>
      <c r="K829" s="28"/>
    </row>
    <row r="830" spans="1:27" x14ac:dyDescent="0.25">
      <c r="B830" t="s">
        <v>677</v>
      </c>
      <c r="C830" t="s">
        <v>20</v>
      </c>
      <c r="D830" t="s">
        <v>678</v>
      </c>
      <c r="E830" s="25">
        <v>1.1499999999999999</v>
      </c>
      <c r="G830" t="s">
        <v>353</v>
      </c>
      <c r="H830" s="26">
        <v>16.87</v>
      </c>
      <c r="I830" t="s">
        <v>354</v>
      </c>
      <c r="J830" s="27">
        <f>ROUND(E830* H830,5)</f>
        <v>19.400500000000001</v>
      </c>
      <c r="K830" s="28"/>
    </row>
    <row r="831" spans="1:27" x14ac:dyDescent="0.25">
      <c r="B831" t="s">
        <v>361</v>
      </c>
      <c r="C831" t="s">
        <v>20</v>
      </c>
      <c r="D831" t="s">
        <v>362</v>
      </c>
      <c r="E831" s="25">
        <v>0.05</v>
      </c>
      <c r="G831" t="s">
        <v>353</v>
      </c>
      <c r="H831" s="26">
        <v>2.04</v>
      </c>
      <c r="I831" t="s">
        <v>354</v>
      </c>
      <c r="J831" s="27">
        <f>ROUND(E831* H831,5)</f>
        <v>0.10199999999999999</v>
      </c>
      <c r="K831" s="28"/>
    </row>
    <row r="832" spans="1:27" x14ac:dyDescent="0.25">
      <c r="D832" s="29" t="s">
        <v>368</v>
      </c>
      <c r="E832" s="28"/>
      <c r="H832" s="28"/>
      <c r="K832" s="26">
        <f>SUM(J830:J831)</f>
        <v>19.502500000000001</v>
      </c>
    </row>
    <row r="833" spans="1:27" x14ac:dyDescent="0.25">
      <c r="E833" s="28"/>
      <c r="H833" s="28"/>
      <c r="K833" s="28"/>
    </row>
    <row r="834" spans="1:27" x14ac:dyDescent="0.25">
      <c r="D834" s="29" t="s">
        <v>370</v>
      </c>
      <c r="E834" s="28"/>
      <c r="H834" s="28">
        <v>1.5</v>
      </c>
      <c r="I834" t="s">
        <v>371</v>
      </c>
      <c r="J834">
        <f>ROUND(H834/100*K823,5)</f>
        <v>1.736E-2</v>
      </c>
      <c r="K834" s="28"/>
    </row>
    <row r="835" spans="1:27" x14ac:dyDescent="0.25">
      <c r="D835" s="29" t="s">
        <v>369</v>
      </c>
      <c r="E835" s="28"/>
      <c r="H835" s="28"/>
      <c r="K835" s="30">
        <f>SUM(J821:J834)</f>
        <v>30.926810000000003</v>
      </c>
    </row>
    <row r="836" spans="1:27" x14ac:dyDescent="0.25">
      <c r="D836" s="29" t="s">
        <v>428</v>
      </c>
      <c r="E836" s="28"/>
      <c r="H836" s="28">
        <v>3</v>
      </c>
      <c r="I836" t="s">
        <v>371</v>
      </c>
      <c r="K836" s="26">
        <f>ROUND(H836/100*K835,5)</f>
        <v>0.92779999999999996</v>
      </c>
    </row>
    <row r="837" spans="1:27" x14ac:dyDescent="0.25">
      <c r="D837" s="29" t="s">
        <v>372</v>
      </c>
      <c r="E837" s="28"/>
      <c r="H837" s="28"/>
      <c r="K837" s="30">
        <f>SUM(K835:K836)</f>
        <v>31.854610000000005</v>
      </c>
    </row>
    <row r="839" spans="1:27" ht="45" customHeight="1" x14ac:dyDescent="0.25">
      <c r="A839" s="20" t="s">
        <v>679</v>
      </c>
      <c r="B839" s="20" t="s">
        <v>102</v>
      </c>
      <c r="C839" s="21" t="s">
        <v>15</v>
      </c>
      <c r="D839" s="14" t="s">
        <v>103</v>
      </c>
      <c r="E839" s="13"/>
      <c r="F839" s="13"/>
      <c r="G839" s="21"/>
      <c r="H839" s="23" t="s">
        <v>346</v>
      </c>
      <c r="I839" s="12">
        <v>1</v>
      </c>
      <c r="J839" s="11"/>
      <c r="K839" s="24">
        <f>ROUND(K853,2)</f>
        <v>37.9</v>
      </c>
      <c r="L839" s="22" t="s">
        <v>680</v>
      </c>
      <c r="M839" s="21"/>
      <c r="N839" s="21"/>
      <c r="O839" s="21"/>
      <c r="P839" s="21"/>
      <c r="Q839" s="21"/>
      <c r="R839" s="21"/>
      <c r="S839" s="21"/>
      <c r="T839" s="21"/>
      <c r="U839" s="21"/>
      <c r="V839" s="21"/>
      <c r="W839" s="21"/>
      <c r="X839" s="21"/>
      <c r="Y839" s="21"/>
      <c r="Z839" s="21"/>
      <c r="AA839" s="21"/>
    </row>
    <row r="840" spans="1:27" x14ac:dyDescent="0.25">
      <c r="B840" s="17" t="s">
        <v>348</v>
      </c>
    </row>
    <row r="841" spans="1:27" x14ac:dyDescent="0.25">
      <c r="B841" t="s">
        <v>389</v>
      </c>
      <c r="C841" t="s">
        <v>350</v>
      </c>
      <c r="D841" t="s">
        <v>390</v>
      </c>
      <c r="E841" s="25">
        <v>0.1</v>
      </c>
      <c r="F841" t="s">
        <v>352</v>
      </c>
      <c r="G841" t="s">
        <v>353</v>
      </c>
      <c r="H841" s="26">
        <v>23.15</v>
      </c>
      <c r="I841" t="s">
        <v>354</v>
      </c>
      <c r="J841" s="27">
        <f>ROUND(E841/I839* H841,5)</f>
        <v>2.3149999999999999</v>
      </c>
      <c r="K841" s="28"/>
    </row>
    <row r="842" spans="1:27" x14ac:dyDescent="0.25">
      <c r="D842" s="29" t="s">
        <v>355</v>
      </c>
      <c r="E842" s="28"/>
      <c r="H842" s="28"/>
      <c r="K842" s="26">
        <f>SUM(J841:J841)</f>
        <v>2.3149999999999999</v>
      </c>
    </row>
    <row r="843" spans="1:27" x14ac:dyDescent="0.25">
      <c r="B843" s="17" t="s">
        <v>356</v>
      </c>
      <c r="E843" s="28"/>
      <c r="H843" s="28"/>
      <c r="K843" s="28"/>
    </row>
    <row r="844" spans="1:27" x14ac:dyDescent="0.25">
      <c r="B844" t="s">
        <v>584</v>
      </c>
      <c r="C844" t="s">
        <v>350</v>
      </c>
      <c r="D844" t="s">
        <v>585</v>
      </c>
      <c r="E844" s="25">
        <v>5.3E-3</v>
      </c>
      <c r="F844" t="s">
        <v>352</v>
      </c>
      <c r="G844" t="s">
        <v>353</v>
      </c>
      <c r="H844" s="26">
        <v>90.2</v>
      </c>
      <c r="I844" t="s">
        <v>354</v>
      </c>
      <c r="J844" s="27">
        <f>ROUND(E844/I839* H844,5)</f>
        <v>0.47805999999999998</v>
      </c>
      <c r="K844" s="28"/>
    </row>
    <row r="845" spans="1:27" x14ac:dyDescent="0.25">
      <c r="B845" t="s">
        <v>586</v>
      </c>
      <c r="C845" t="s">
        <v>350</v>
      </c>
      <c r="D845" t="s">
        <v>587</v>
      </c>
      <c r="E845" s="25">
        <v>3.8E-3</v>
      </c>
      <c r="F845" t="s">
        <v>352</v>
      </c>
      <c r="G845" t="s">
        <v>353</v>
      </c>
      <c r="H845" s="26">
        <v>59.95</v>
      </c>
      <c r="I845" t="s">
        <v>354</v>
      </c>
      <c r="J845" s="27">
        <f>ROUND(E845/I839* H845,5)</f>
        <v>0.22781000000000001</v>
      </c>
      <c r="K845" s="28"/>
    </row>
    <row r="846" spans="1:27" x14ac:dyDescent="0.25">
      <c r="B846" t="s">
        <v>588</v>
      </c>
      <c r="C846" t="s">
        <v>350</v>
      </c>
      <c r="D846" t="s">
        <v>589</v>
      </c>
      <c r="E846" s="25">
        <v>0.05</v>
      </c>
      <c r="F846" t="s">
        <v>352</v>
      </c>
      <c r="G846" t="s">
        <v>353</v>
      </c>
      <c r="H846" s="26">
        <v>79.91</v>
      </c>
      <c r="I846" t="s">
        <v>354</v>
      </c>
      <c r="J846" s="27">
        <f>ROUND(E846/I839* H846,5)</f>
        <v>3.9954999999999998</v>
      </c>
      <c r="K846" s="28"/>
    </row>
    <row r="847" spans="1:27" x14ac:dyDescent="0.25">
      <c r="D847" s="29" t="s">
        <v>359</v>
      </c>
      <c r="E847" s="28"/>
      <c r="H847" s="28"/>
      <c r="K847" s="26">
        <f>SUM(J844:J846)</f>
        <v>4.7013699999999998</v>
      </c>
    </row>
    <row r="848" spans="1:27" x14ac:dyDescent="0.25">
      <c r="B848" s="17" t="s">
        <v>360</v>
      </c>
      <c r="E848" s="28"/>
      <c r="H848" s="28"/>
      <c r="K848" s="28"/>
    </row>
    <row r="849" spans="1:27" x14ac:dyDescent="0.25">
      <c r="B849" t="s">
        <v>681</v>
      </c>
      <c r="C849" t="s">
        <v>15</v>
      </c>
      <c r="D849" t="s">
        <v>682</v>
      </c>
      <c r="E849" s="25">
        <v>1.02</v>
      </c>
      <c r="G849" t="s">
        <v>353</v>
      </c>
      <c r="H849" s="26">
        <v>29.2</v>
      </c>
      <c r="I849" t="s">
        <v>354</v>
      </c>
      <c r="J849" s="27">
        <f>ROUND(E849* H849,5)</f>
        <v>29.783999999999999</v>
      </c>
      <c r="K849" s="28"/>
    </row>
    <row r="850" spans="1:27" x14ac:dyDescent="0.25">
      <c r="D850" s="29" t="s">
        <v>368</v>
      </c>
      <c r="E850" s="28"/>
      <c r="H850" s="28"/>
      <c r="K850" s="26">
        <f>SUM(J849:J849)</f>
        <v>29.783999999999999</v>
      </c>
    </row>
    <row r="851" spans="1:27" x14ac:dyDescent="0.25">
      <c r="D851" s="29" t="s">
        <v>369</v>
      </c>
      <c r="E851" s="28"/>
      <c r="H851" s="28"/>
      <c r="K851" s="30">
        <f>SUM(J840:J850)</f>
        <v>36.800370000000001</v>
      </c>
    </row>
    <row r="852" spans="1:27" x14ac:dyDescent="0.25">
      <c r="D852" s="29" t="s">
        <v>428</v>
      </c>
      <c r="E852" s="28"/>
      <c r="H852" s="28">
        <v>3</v>
      </c>
      <c r="I852" t="s">
        <v>371</v>
      </c>
      <c r="K852" s="26">
        <f>ROUND(H852/100*K851,5)</f>
        <v>1.1040099999999999</v>
      </c>
    </row>
    <row r="853" spans="1:27" x14ac:dyDescent="0.25">
      <c r="D853" s="29" t="s">
        <v>372</v>
      </c>
      <c r="E853" s="28"/>
      <c r="H853" s="28"/>
      <c r="K853" s="30">
        <f>SUM(K851:K852)</f>
        <v>37.904380000000003</v>
      </c>
    </row>
    <row r="855" spans="1:27" ht="45" customHeight="1" x14ac:dyDescent="0.25">
      <c r="A855" s="20" t="s">
        <v>683</v>
      </c>
      <c r="B855" s="20" t="s">
        <v>104</v>
      </c>
      <c r="C855" s="21" t="s">
        <v>15</v>
      </c>
      <c r="D855" s="14" t="s">
        <v>105</v>
      </c>
      <c r="E855" s="13"/>
      <c r="F855" s="13"/>
      <c r="G855" s="21"/>
      <c r="H855" s="23" t="s">
        <v>346</v>
      </c>
      <c r="I855" s="12">
        <v>1</v>
      </c>
      <c r="J855" s="11"/>
      <c r="K855" s="24">
        <f>ROUND(K872,2)</f>
        <v>62.57</v>
      </c>
      <c r="L855" s="22" t="s">
        <v>684</v>
      </c>
      <c r="M855" s="21"/>
      <c r="N855" s="21"/>
      <c r="O855" s="21"/>
      <c r="P855" s="21"/>
      <c r="Q855" s="21"/>
      <c r="R855" s="21"/>
      <c r="S855" s="21"/>
      <c r="T855" s="21"/>
      <c r="U855" s="21"/>
      <c r="V855" s="21"/>
      <c r="W855" s="21"/>
      <c r="X855" s="21"/>
      <c r="Y855" s="21"/>
      <c r="Z855" s="21"/>
      <c r="AA855" s="21"/>
    </row>
    <row r="856" spans="1:27" x14ac:dyDescent="0.25">
      <c r="B856" s="17" t="s">
        <v>348</v>
      </c>
    </row>
    <row r="857" spans="1:27" x14ac:dyDescent="0.25">
      <c r="B857" t="s">
        <v>389</v>
      </c>
      <c r="C857" t="s">
        <v>350</v>
      </c>
      <c r="D857" t="s">
        <v>390</v>
      </c>
      <c r="E857" s="25">
        <v>0.42</v>
      </c>
      <c r="F857" t="s">
        <v>352</v>
      </c>
      <c r="G857" t="s">
        <v>353</v>
      </c>
      <c r="H857" s="26">
        <v>23.15</v>
      </c>
      <c r="I857" t="s">
        <v>354</v>
      </c>
      <c r="J857" s="27">
        <f>ROUND(E857/I855* H857,5)</f>
        <v>9.7230000000000008</v>
      </c>
      <c r="K857" s="28"/>
    </row>
    <row r="858" spans="1:27" x14ac:dyDescent="0.25">
      <c r="B858" t="s">
        <v>349</v>
      </c>
      <c r="C858" t="s">
        <v>350</v>
      </c>
      <c r="D858" t="s">
        <v>351</v>
      </c>
      <c r="E858" s="25">
        <v>0.03</v>
      </c>
      <c r="F858" t="s">
        <v>352</v>
      </c>
      <c r="G858" t="s">
        <v>353</v>
      </c>
      <c r="H858" s="26">
        <v>24.04</v>
      </c>
      <c r="I858" t="s">
        <v>354</v>
      </c>
      <c r="J858" s="27">
        <f>ROUND(E858/I855* H858,5)</f>
        <v>0.72119999999999995</v>
      </c>
      <c r="K858" s="28"/>
    </row>
    <row r="859" spans="1:27" x14ac:dyDescent="0.25">
      <c r="B859" t="s">
        <v>647</v>
      </c>
      <c r="C859" t="s">
        <v>350</v>
      </c>
      <c r="D859" t="s">
        <v>648</v>
      </c>
      <c r="E859" s="25">
        <v>0.4</v>
      </c>
      <c r="F859" t="s">
        <v>352</v>
      </c>
      <c r="G859" t="s">
        <v>353</v>
      </c>
      <c r="H859" s="26">
        <v>27.86</v>
      </c>
      <c r="I859" t="s">
        <v>354</v>
      </c>
      <c r="J859" s="27">
        <f>ROUND(E859/I855* H859,5)</f>
        <v>11.144</v>
      </c>
      <c r="K859" s="28"/>
    </row>
    <row r="860" spans="1:27" x14ac:dyDescent="0.25">
      <c r="D860" s="29" t="s">
        <v>355</v>
      </c>
      <c r="E860" s="28"/>
      <c r="H860" s="28"/>
      <c r="K860" s="26">
        <f>SUM(J857:J859)</f>
        <v>21.588200000000001</v>
      </c>
    </row>
    <row r="861" spans="1:27" x14ac:dyDescent="0.25">
      <c r="B861" s="17" t="s">
        <v>356</v>
      </c>
      <c r="E861" s="28"/>
      <c r="H861" s="28"/>
      <c r="K861" s="28"/>
    </row>
    <row r="862" spans="1:27" x14ac:dyDescent="0.25">
      <c r="B862" t="s">
        <v>637</v>
      </c>
      <c r="C862" t="s">
        <v>350</v>
      </c>
      <c r="D862" t="s">
        <v>638</v>
      </c>
      <c r="E862" s="25">
        <v>2.5000000000000001E-2</v>
      </c>
      <c r="F862" t="s">
        <v>352</v>
      </c>
      <c r="G862" t="s">
        <v>353</v>
      </c>
      <c r="H862" s="26">
        <v>5.49</v>
      </c>
      <c r="I862" t="s">
        <v>354</v>
      </c>
      <c r="J862" s="27">
        <f>ROUND(E862/I855* H862,5)</f>
        <v>0.13725000000000001</v>
      </c>
      <c r="K862" s="28"/>
    </row>
    <row r="863" spans="1:27" x14ac:dyDescent="0.25">
      <c r="D863" s="29" t="s">
        <v>359</v>
      </c>
      <c r="E863" s="28"/>
      <c r="H863" s="28"/>
      <c r="K863" s="26">
        <f>SUM(J862:J862)</f>
        <v>0.13725000000000001</v>
      </c>
    </row>
    <row r="864" spans="1:27" x14ac:dyDescent="0.25">
      <c r="B864" s="17" t="s">
        <v>360</v>
      </c>
      <c r="E864" s="28"/>
      <c r="H864" s="28"/>
      <c r="K864" s="28"/>
    </row>
    <row r="865" spans="1:27" x14ac:dyDescent="0.25">
      <c r="B865" t="s">
        <v>685</v>
      </c>
      <c r="C865" t="s">
        <v>15</v>
      </c>
      <c r="D865" t="s">
        <v>686</v>
      </c>
      <c r="E865" s="25">
        <v>1.02</v>
      </c>
      <c r="G865" t="s">
        <v>353</v>
      </c>
      <c r="H865" s="26">
        <v>37</v>
      </c>
      <c r="I865" t="s">
        <v>354</v>
      </c>
      <c r="J865" s="27">
        <f>ROUND(E865* H865,5)</f>
        <v>37.74</v>
      </c>
      <c r="K865" s="28"/>
    </row>
    <row r="866" spans="1:27" x14ac:dyDescent="0.25">
      <c r="B866" t="s">
        <v>687</v>
      </c>
      <c r="C866" t="s">
        <v>364</v>
      </c>
      <c r="D866" t="s">
        <v>688</v>
      </c>
      <c r="E866" s="25">
        <v>4.7E-2</v>
      </c>
      <c r="G866" t="s">
        <v>353</v>
      </c>
      <c r="H866" s="26">
        <v>20.399999999999999</v>
      </c>
      <c r="I866" t="s">
        <v>354</v>
      </c>
      <c r="J866" s="27">
        <f>ROUND(E866* H866,5)</f>
        <v>0.95879999999999999</v>
      </c>
      <c r="K866" s="28"/>
    </row>
    <row r="867" spans="1:27" x14ac:dyDescent="0.25">
      <c r="D867" s="29" t="s">
        <v>368</v>
      </c>
      <c r="E867" s="28"/>
      <c r="H867" s="28"/>
      <c r="K867" s="26">
        <f>SUM(J865:J866)</f>
        <v>38.698799999999999</v>
      </c>
    </row>
    <row r="868" spans="1:27" x14ac:dyDescent="0.25">
      <c r="E868" s="28"/>
      <c r="H868" s="28"/>
      <c r="K868" s="28"/>
    </row>
    <row r="869" spans="1:27" x14ac:dyDescent="0.25">
      <c r="D869" s="29" t="s">
        <v>370</v>
      </c>
      <c r="E869" s="28"/>
      <c r="H869" s="28">
        <v>1.5</v>
      </c>
      <c r="I869" t="s">
        <v>371</v>
      </c>
      <c r="J869">
        <f>ROUND(H869/100*K860,5)</f>
        <v>0.32382</v>
      </c>
      <c r="K869" s="28"/>
    </row>
    <row r="870" spans="1:27" x14ac:dyDescent="0.25">
      <c r="D870" s="29" t="s">
        <v>369</v>
      </c>
      <c r="E870" s="28"/>
      <c r="H870" s="28"/>
      <c r="K870" s="30">
        <f>SUM(J856:J869)</f>
        <v>60.748069999999998</v>
      </c>
    </row>
    <row r="871" spans="1:27" x14ac:dyDescent="0.25">
      <c r="D871" s="29" t="s">
        <v>428</v>
      </c>
      <c r="E871" s="28"/>
      <c r="H871" s="28">
        <v>3</v>
      </c>
      <c r="I871" t="s">
        <v>371</v>
      </c>
      <c r="K871" s="26">
        <f>ROUND(H871/100*K870,5)</f>
        <v>1.8224400000000001</v>
      </c>
    </row>
    <row r="872" spans="1:27" x14ac:dyDescent="0.25">
      <c r="D872" s="29" t="s">
        <v>372</v>
      </c>
      <c r="E872" s="28"/>
      <c r="H872" s="28"/>
      <c r="K872" s="30">
        <f>SUM(K870:K871)</f>
        <v>62.570509999999999</v>
      </c>
    </row>
    <row r="874" spans="1:27" ht="45" customHeight="1" x14ac:dyDescent="0.25">
      <c r="A874" s="20" t="s">
        <v>689</v>
      </c>
      <c r="B874" s="20" t="s">
        <v>106</v>
      </c>
      <c r="C874" s="21" t="s">
        <v>15</v>
      </c>
      <c r="D874" s="14" t="s">
        <v>107</v>
      </c>
      <c r="E874" s="13"/>
      <c r="F874" s="13"/>
      <c r="G874" s="21"/>
      <c r="H874" s="23" t="s">
        <v>346</v>
      </c>
      <c r="I874" s="12">
        <v>1</v>
      </c>
      <c r="J874" s="11"/>
      <c r="K874" s="24">
        <f>ROUND(K891,2)</f>
        <v>45.25</v>
      </c>
      <c r="L874" s="22" t="s">
        <v>690</v>
      </c>
      <c r="M874" s="21"/>
      <c r="N874" s="21"/>
      <c r="O874" s="21"/>
      <c r="P874" s="21"/>
      <c r="Q874" s="21"/>
      <c r="R874" s="21"/>
      <c r="S874" s="21"/>
      <c r="T874" s="21"/>
      <c r="U874" s="21"/>
      <c r="V874" s="21"/>
      <c r="W874" s="21"/>
      <c r="X874" s="21"/>
      <c r="Y874" s="21"/>
      <c r="Z874" s="21"/>
      <c r="AA874" s="21"/>
    </row>
    <row r="875" spans="1:27" x14ac:dyDescent="0.25">
      <c r="B875" s="17" t="s">
        <v>348</v>
      </c>
    </row>
    <row r="876" spans="1:27" x14ac:dyDescent="0.25">
      <c r="B876" t="s">
        <v>349</v>
      </c>
      <c r="C876" t="s">
        <v>350</v>
      </c>
      <c r="D876" t="s">
        <v>351</v>
      </c>
      <c r="E876" s="25">
        <v>2.5000000000000001E-2</v>
      </c>
      <c r="F876" t="s">
        <v>352</v>
      </c>
      <c r="G876" t="s">
        <v>353</v>
      </c>
      <c r="H876" s="26">
        <v>24.04</v>
      </c>
      <c r="I876" t="s">
        <v>354</v>
      </c>
      <c r="J876" s="27">
        <f>ROUND(E876/I874* H876,5)</f>
        <v>0.60099999999999998</v>
      </c>
      <c r="K876" s="28"/>
    </row>
    <row r="877" spans="1:27" x14ac:dyDescent="0.25">
      <c r="B877" t="s">
        <v>647</v>
      </c>
      <c r="C877" t="s">
        <v>350</v>
      </c>
      <c r="D877" t="s">
        <v>648</v>
      </c>
      <c r="E877" s="25">
        <v>0.39</v>
      </c>
      <c r="F877" t="s">
        <v>352</v>
      </c>
      <c r="G877" t="s">
        <v>353</v>
      </c>
      <c r="H877" s="26">
        <v>27.86</v>
      </c>
      <c r="I877" t="s">
        <v>354</v>
      </c>
      <c r="J877" s="27">
        <f>ROUND(E877/I874* H877,5)</f>
        <v>10.865399999999999</v>
      </c>
      <c r="K877" s="28"/>
    </row>
    <row r="878" spans="1:27" x14ac:dyDescent="0.25">
      <c r="B878" t="s">
        <v>389</v>
      </c>
      <c r="C878" t="s">
        <v>350</v>
      </c>
      <c r="D878" t="s">
        <v>390</v>
      </c>
      <c r="E878" s="25">
        <v>0.39</v>
      </c>
      <c r="F878" t="s">
        <v>352</v>
      </c>
      <c r="G878" t="s">
        <v>353</v>
      </c>
      <c r="H878" s="26">
        <v>23.15</v>
      </c>
      <c r="I878" t="s">
        <v>354</v>
      </c>
      <c r="J878" s="27">
        <f>ROUND(E878/I874* H878,5)</f>
        <v>9.0284999999999993</v>
      </c>
      <c r="K878" s="28"/>
    </row>
    <row r="879" spans="1:27" x14ac:dyDescent="0.25">
      <c r="D879" s="29" t="s">
        <v>355</v>
      </c>
      <c r="E879" s="28"/>
      <c r="H879" s="28"/>
      <c r="K879" s="26">
        <f>SUM(J876:J878)</f>
        <v>20.494900000000001</v>
      </c>
    </row>
    <row r="880" spans="1:27" x14ac:dyDescent="0.25">
      <c r="B880" s="17" t="s">
        <v>356</v>
      </c>
      <c r="E880" s="28"/>
      <c r="H880" s="28"/>
      <c r="K880" s="28"/>
    </row>
    <row r="881" spans="1:27" x14ac:dyDescent="0.25">
      <c r="B881" t="s">
        <v>637</v>
      </c>
      <c r="C881" t="s">
        <v>350</v>
      </c>
      <c r="D881" t="s">
        <v>638</v>
      </c>
      <c r="E881" s="25">
        <v>2.5000000000000001E-2</v>
      </c>
      <c r="F881" t="s">
        <v>352</v>
      </c>
      <c r="G881" t="s">
        <v>353</v>
      </c>
      <c r="H881" s="26">
        <v>5.49</v>
      </c>
      <c r="I881" t="s">
        <v>354</v>
      </c>
      <c r="J881" s="27">
        <f>ROUND(E881/I874* H881,5)</f>
        <v>0.13725000000000001</v>
      </c>
      <c r="K881" s="28"/>
    </row>
    <row r="882" spans="1:27" x14ac:dyDescent="0.25">
      <c r="D882" s="29" t="s">
        <v>359</v>
      </c>
      <c r="E882" s="28"/>
      <c r="H882" s="28"/>
      <c r="K882" s="26">
        <f>SUM(J881:J881)</f>
        <v>0.13725000000000001</v>
      </c>
    </row>
    <row r="883" spans="1:27" x14ac:dyDescent="0.25">
      <c r="B883" s="17" t="s">
        <v>360</v>
      </c>
      <c r="E883" s="28"/>
      <c r="H883" s="28"/>
      <c r="K883" s="28"/>
    </row>
    <row r="884" spans="1:27" x14ac:dyDescent="0.25">
      <c r="B884" t="s">
        <v>691</v>
      </c>
      <c r="C884" t="s">
        <v>15</v>
      </c>
      <c r="D884" t="s">
        <v>686</v>
      </c>
      <c r="E884" s="25">
        <v>1.02</v>
      </c>
      <c r="G884" t="s">
        <v>353</v>
      </c>
      <c r="H884" s="26">
        <v>21.6</v>
      </c>
      <c r="I884" t="s">
        <v>354</v>
      </c>
      <c r="J884" s="27">
        <f>ROUND(E884* H884,5)</f>
        <v>22.032</v>
      </c>
      <c r="K884" s="28"/>
    </row>
    <row r="885" spans="1:27" x14ac:dyDescent="0.25">
      <c r="B885" t="s">
        <v>687</v>
      </c>
      <c r="C885" t="s">
        <v>364</v>
      </c>
      <c r="D885" t="s">
        <v>688</v>
      </c>
      <c r="E885" s="25">
        <v>4.7E-2</v>
      </c>
      <c r="G885" t="s">
        <v>353</v>
      </c>
      <c r="H885" s="26">
        <v>20.399999999999999</v>
      </c>
      <c r="I885" t="s">
        <v>354</v>
      </c>
      <c r="J885" s="27">
        <f>ROUND(E885* H885,5)</f>
        <v>0.95879999999999999</v>
      </c>
      <c r="K885" s="28"/>
    </row>
    <row r="886" spans="1:27" x14ac:dyDescent="0.25">
      <c r="D886" s="29" t="s">
        <v>368</v>
      </c>
      <c r="E886" s="28"/>
      <c r="H886" s="28"/>
      <c r="K886" s="26">
        <f>SUM(J884:J885)</f>
        <v>22.9908</v>
      </c>
    </row>
    <row r="887" spans="1:27" x14ac:dyDescent="0.25">
      <c r="E887" s="28"/>
      <c r="H887" s="28"/>
      <c r="K887" s="28"/>
    </row>
    <row r="888" spans="1:27" x14ac:dyDescent="0.25">
      <c r="D888" s="29" t="s">
        <v>370</v>
      </c>
      <c r="E888" s="28"/>
      <c r="H888" s="28">
        <v>1.5</v>
      </c>
      <c r="I888" t="s">
        <v>371</v>
      </c>
      <c r="J888">
        <f>ROUND(H888/100*K879,5)</f>
        <v>0.30742000000000003</v>
      </c>
      <c r="K888" s="28"/>
    </row>
    <row r="889" spans="1:27" x14ac:dyDescent="0.25">
      <c r="D889" s="29" t="s">
        <v>369</v>
      </c>
      <c r="E889" s="28"/>
      <c r="H889" s="28"/>
      <c r="K889" s="30">
        <f>SUM(J875:J888)</f>
        <v>43.930370000000003</v>
      </c>
    </row>
    <row r="890" spans="1:27" x14ac:dyDescent="0.25">
      <c r="D890" s="29" t="s">
        <v>428</v>
      </c>
      <c r="E890" s="28"/>
      <c r="H890" s="28">
        <v>3</v>
      </c>
      <c r="I890" t="s">
        <v>371</v>
      </c>
      <c r="K890" s="26">
        <f>ROUND(H890/100*K889,5)</f>
        <v>1.3179099999999999</v>
      </c>
    </row>
    <row r="891" spans="1:27" x14ac:dyDescent="0.25">
      <c r="D891" s="29" t="s">
        <v>372</v>
      </c>
      <c r="E891" s="28"/>
      <c r="H891" s="28"/>
      <c r="K891" s="30">
        <f>SUM(K889:K890)</f>
        <v>45.248280000000001</v>
      </c>
    </row>
    <row r="893" spans="1:27" ht="45" customHeight="1" x14ac:dyDescent="0.25">
      <c r="A893" s="20" t="s">
        <v>692</v>
      </c>
      <c r="B893" s="20" t="s">
        <v>268</v>
      </c>
      <c r="C893" s="21" t="s">
        <v>20</v>
      </c>
      <c r="D893" s="14" t="s">
        <v>269</v>
      </c>
      <c r="E893" s="13"/>
      <c r="F893" s="13"/>
      <c r="G893" s="21"/>
      <c r="H893" s="23" t="s">
        <v>346</v>
      </c>
      <c r="I893" s="12">
        <v>1</v>
      </c>
      <c r="J893" s="11"/>
      <c r="K893" s="24">
        <f>ROUND(K909,2)</f>
        <v>185.65</v>
      </c>
      <c r="L893" s="22" t="s">
        <v>693</v>
      </c>
      <c r="M893" s="21"/>
      <c r="N893" s="21"/>
      <c r="O893" s="21"/>
      <c r="P893" s="21"/>
      <c r="Q893" s="21"/>
      <c r="R893" s="21"/>
      <c r="S893" s="21"/>
      <c r="T893" s="21"/>
      <c r="U893" s="21"/>
      <c r="V893" s="21"/>
      <c r="W893" s="21"/>
      <c r="X893" s="21"/>
      <c r="Y893" s="21"/>
      <c r="Z893" s="21"/>
      <c r="AA893" s="21"/>
    </row>
    <row r="894" spans="1:27" x14ac:dyDescent="0.25">
      <c r="B894" s="17" t="s">
        <v>348</v>
      </c>
    </row>
    <row r="895" spans="1:27" x14ac:dyDescent="0.25">
      <c r="B895" t="s">
        <v>389</v>
      </c>
      <c r="C895" t="s">
        <v>350</v>
      </c>
      <c r="D895" t="s">
        <v>390</v>
      </c>
      <c r="E895" s="25">
        <v>2.0499999999999998</v>
      </c>
      <c r="F895" t="s">
        <v>352</v>
      </c>
      <c r="G895" t="s">
        <v>353</v>
      </c>
      <c r="H895" s="26">
        <v>23.15</v>
      </c>
      <c r="I895" t="s">
        <v>354</v>
      </c>
      <c r="J895" s="27">
        <f>ROUND(E895/I893* H895,5)</f>
        <v>47.457500000000003</v>
      </c>
      <c r="K895" s="28"/>
    </row>
    <row r="896" spans="1:27" x14ac:dyDescent="0.25">
      <c r="B896" t="s">
        <v>647</v>
      </c>
      <c r="C896" t="s">
        <v>350</v>
      </c>
      <c r="D896" t="s">
        <v>648</v>
      </c>
      <c r="E896" s="25">
        <v>0.41</v>
      </c>
      <c r="F896" t="s">
        <v>352</v>
      </c>
      <c r="G896" t="s">
        <v>353</v>
      </c>
      <c r="H896" s="26">
        <v>27.86</v>
      </c>
      <c r="I896" t="s">
        <v>354</v>
      </c>
      <c r="J896" s="27">
        <f>ROUND(E896/I893* H896,5)</f>
        <v>11.422599999999999</v>
      </c>
      <c r="K896" s="28"/>
    </row>
    <row r="897" spans="1:27" x14ac:dyDescent="0.25">
      <c r="D897" s="29" t="s">
        <v>355</v>
      </c>
      <c r="E897" s="28"/>
      <c r="H897" s="28"/>
      <c r="K897" s="26">
        <f>SUM(J895:J896)</f>
        <v>58.880099999999999</v>
      </c>
    </row>
    <row r="898" spans="1:27" x14ac:dyDescent="0.25">
      <c r="B898" s="17" t="s">
        <v>356</v>
      </c>
      <c r="E898" s="28"/>
      <c r="H898" s="28"/>
      <c r="K898" s="28"/>
    </row>
    <row r="899" spans="1:27" x14ac:dyDescent="0.25">
      <c r="B899" t="s">
        <v>649</v>
      </c>
      <c r="C899" t="s">
        <v>350</v>
      </c>
      <c r="D899" t="s">
        <v>650</v>
      </c>
      <c r="E899" s="25">
        <v>0.13300000000000001</v>
      </c>
      <c r="F899" t="s">
        <v>352</v>
      </c>
      <c r="G899" t="s">
        <v>353</v>
      </c>
      <c r="H899" s="26">
        <v>5.35</v>
      </c>
      <c r="I899" t="s">
        <v>354</v>
      </c>
      <c r="J899" s="27">
        <f>ROUND(E899/I893* H899,5)</f>
        <v>0.71155000000000002</v>
      </c>
      <c r="K899" s="28"/>
    </row>
    <row r="900" spans="1:27" x14ac:dyDescent="0.25">
      <c r="D900" s="29" t="s">
        <v>359</v>
      </c>
      <c r="E900" s="28"/>
      <c r="H900" s="28"/>
      <c r="K900" s="26">
        <f>SUM(J899:J899)</f>
        <v>0.71155000000000002</v>
      </c>
    </row>
    <row r="901" spans="1:27" x14ac:dyDescent="0.25">
      <c r="B901" s="17" t="s">
        <v>360</v>
      </c>
      <c r="E901" s="28"/>
      <c r="H901" s="28"/>
      <c r="K901" s="28"/>
    </row>
    <row r="902" spans="1:27" x14ac:dyDescent="0.25">
      <c r="B902" t="s">
        <v>363</v>
      </c>
      <c r="C902" t="s">
        <v>364</v>
      </c>
      <c r="D902" t="s">
        <v>365</v>
      </c>
      <c r="E902" s="25">
        <v>1.0500000000000001E-2</v>
      </c>
      <c r="G902" t="s">
        <v>353</v>
      </c>
      <c r="H902" s="26">
        <v>138.19999999999999</v>
      </c>
      <c r="I902" t="s">
        <v>354</v>
      </c>
      <c r="J902" s="27">
        <f>ROUND(E902* H902,5)</f>
        <v>1.4511000000000001</v>
      </c>
      <c r="K902" s="28"/>
    </row>
    <row r="903" spans="1:27" x14ac:dyDescent="0.25">
      <c r="B903" t="s">
        <v>694</v>
      </c>
      <c r="C903" t="s">
        <v>20</v>
      </c>
      <c r="D903" t="s">
        <v>695</v>
      </c>
      <c r="E903" s="25">
        <v>1.05</v>
      </c>
      <c r="G903" t="s">
        <v>353</v>
      </c>
      <c r="H903" s="26">
        <v>112.68</v>
      </c>
      <c r="I903" t="s">
        <v>354</v>
      </c>
      <c r="J903" s="27">
        <f>ROUND(E903* H903,5)</f>
        <v>118.31399999999999</v>
      </c>
      <c r="K903" s="28"/>
    </row>
    <row r="904" spans="1:27" x14ac:dyDescent="0.25">
      <c r="D904" s="29" t="s">
        <v>368</v>
      </c>
      <c r="E904" s="28"/>
      <c r="H904" s="28"/>
      <c r="K904" s="26">
        <f>SUM(J902:J903)</f>
        <v>119.76509999999999</v>
      </c>
    </row>
    <row r="905" spans="1:27" x14ac:dyDescent="0.25">
      <c r="E905" s="28"/>
      <c r="H905" s="28"/>
      <c r="K905" s="28"/>
    </row>
    <row r="906" spans="1:27" x14ac:dyDescent="0.25">
      <c r="D906" s="29" t="s">
        <v>370</v>
      </c>
      <c r="E906" s="28"/>
      <c r="H906" s="28">
        <v>1.5</v>
      </c>
      <c r="I906" t="s">
        <v>371</v>
      </c>
      <c r="J906">
        <f>ROUND(H906/100*K897,5)</f>
        <v>0.88319999999999999</v>
      </c>
      <c r="K906" s="28"/>
    </row>
    <row r="907" spans="1:27" x14ac:dyDescent="0.25">
      <c r="D907" s="29" t="s">
        <v>369</v>
      </c>
      <c r="E907" s="28"/>
      <c r="H907" s="28"/>
      <c r="K907" s="30">
        <f>SUM(J894:J906)</f>
        <v>180.23994999999996</v>
      </c>
    </row>
    <row r="908" spans="1:27" x14ac:dyDescent="0.25">
      <c r="D908" s="29" t="s">
        <v>428</v>
      </c>
      <c r="E908" s="28"/>
      <c r="H908" s="28">
        <v>3</v>
      </c>
      <c r="I908" t="s">
        <v>371</v>
      </c>
      <c r="K908" s="26">
        <f>ROUND(H908/100*K907,5)</f>
        <v>5.4071999999999996</v>
      </c>
    </row>
    <row r="909" spans="1:27" x14ac:dyDescent="0.25">
      <c r="D909" s="29" t="s">
        <v>372</v>
      </c>
      <c r="E909" s="28"/>
      <c r="H909" s="28"/>
      <c r="K909" s="30">
        <f>SUM(K907:K908)</f>
        <v>185.64714999999995</v>
      </c>
    </row>
    <row r="911" spans="1:27" ht="45" customHeight="1" x14ac:dyDescent="0.25">
      <c r="A911" s="20" t="s">
        <v>696</v>
      </c>
      <c r="B911" s="20" t="s">
        <v>156</v>
      </c>
      <c r="C911" s="21" t="s">
        <v>25</v>
      </c>
      <c r="D911" s="14" t="s">
        <v>157</v>
      </c>
      <c r="E911" s="13"/>
      <c r="F911" s="13"/>
      <c r="G911" s="21"/>
      <c r="H911" s="23" t="s">
        <v>346</v>
      </c>
      <c r="I911" s="12">
        <v>1</v>
      </c>
      <c r="J911" s="11"/>
      <c r="K911" s="24">
        <f>ROUND(K921,2)</f>
        <v>293.45999999999998</v>
      </c>
      <c r="L911" s="22" t="s">
        <v>697</v>
      </c>
      <c r="M911" s="21"/>
      <c r="N911" s="21"/>
      <c r="O911" s="21"/>
      <c r="P911" s="21"/>
      <c r="Q911" s="21"/>
      <c r="R911" s="21"/>
      <c r="S911" s="21"/>
      <c r="T911" s="21"/>
      <c r="U911" s="21"/>
      <c r="V911" s="21"/>
      <c r="W911" s="21"/>
      <c r="X911" s="21"/>
      <c r="Y911" s="21"/>
      <c r="Z911" s="21"/>
      <c r="AA911" s="21"/>
    </row>
    <row r="912" spans="1:27" x14ac:dyDescent="0.25">
      <c r="B912" s="17" t="s">
        <v>348</v>
      </c>
    </row>
    <row r="913" spans="1:27" x14ac:dyDescent="0.25">
      <c r="B913" t="s">
        <v>698</v>
      </c>
      <c r="C913" t="s">
        <v>350</v>
      </c>
      <c r="D913" t="s">
        <v>699</v>
      </c>
      <c r="E913" s="25">
        <v>0.8</v>
      </c>
      <c r="F913" t="s">
        <v>352</v>
      </c>
      <c r="G913" t="s">
        <v>353</v>
      </c>
      <c r="H913" s="26">
        <v>24.7</v>
      </c>
      <c r="I913" t="s">
        <v>354</v>
      </c>
      <c r="J913" s="27">
        <f>ROUND(E913/I911* H913,5)</f>
        <v>19.760000000000002</v>
      </c>
      <c r="K913" s="28"/>
    </row>
    <row r="914" spans="1:27" x14ac:dyDescent="0.25">
      <c r="B914" t="s">
        <v>700</v>
      </c>
      <c r="C914" t="s">
        <v>350</v>
      </c>
      <c r="D914" t="s">
        <v>701</v>
      </c>
      <c r="E914" s="25">
        <v>0.8</v>
      </c>
      <c r="F914" t="s">
        <v>352</v>
      </c>
      <c r="G914" t="s">
        <v>353</v>
      </c>
      <c r="H914" s="26">
        <v>28.31</v>
      </c>
      <c r="I914" t="s">
        <v>354</v>
      </c>
      <c r="J914" s="27">
        <f>ROUND(E914/I911* H914,5)</f>
        <v>22.648</v>
      </c>
      <c r="K914" s="28"/>
    </row>
    <row r="915" spans="1:27" x14ac:dyDescent="0.25">
      <c r="D915" s="29" t="s">
        <v>355</v>
      </c>
      <c r="E915" s="28"/>
      <c r="H915" s="28"/>
      <c r="K915" s="26">
        <f>SUM(J913:J914)</f>
        <v>42.408000000000001</v>
      </c>
    </row>
    <row r="916" spans="1:27" x14ac:dyDescent="0.25">
      <c r="B916" s="17" t="s">
        <v>360</v>
      </c>
      <c r="E916" s="28"/>
      <c r="H916" s="28"/>
      <c r="K916" s="28"/>
    </row>
    <row r="917" spans="1:27" x14ac:dyDescent="0.25">
      <c r="B917" t="s">
        <v>702</v>
      </c>
      <c r="C917" t="s">
        <v>25</v>
      </c>
      <c r="D917" t="s">
        <v>703</v>
      </c>
      <c r="E917" s="25">
        <v>1</v>
      </c>
      <c r="G917" t="s">
        <v>353</v>
      </c>
      <c r="H917" s="26">
        <v>242.5</v>
      </c>
      <c r="I917" t="s">
        <v>354</v>
      </c>
      <c r="J917" s="27">
        <f>ROUND(E917* H917,5)</f>
        <v>242.5</v>
      </c>
      <c r="K917" s="28"/>
    </row>
    <row r="918" spans="1:27" x14ac:dyDescent="0.25">
      <c r="D918" s="29" t="s">
        <v>368</v>
      </c>
      <c r="E918" s="28"/>
      <c r="H918" s="28"/>
      <c r="K918" s="26">
        <f>SUM(J917:J917)</f>
        <v>242.5</v>
      </c>
    </row>
    <row r="919" spans="1:27" x14ac:dyDescent="0.25">
      <c r="D919" s="29" t="s">
        <v>369</v>
      </c>
      <c r="E919" s="28"/>
      <c r="H919" s="28"/>
      <c r="K919" s="30">
        <f>SUM(J912:J918)</f>
        <v>284.90800000000002</v>
      </c>
    </row>
    <row r="920" spans="1:27" x14ac:dyDescent="0.25">
      <c r="D920" s="29" t="s">
        <v>428</v>
      </c>
      <c r="E920" s="28"/>
      <c r="H920" s="28">
        <v>3</v>
      </c>
      <c r="I920" t="s">
        <v>371</v>
      </c>
      <c r="K920" s="26">
        <f>ROUND(H920/100*K919,5)</f>
        <v>8.5472400000000004</v>
      </c>
    </row>
    <row r="921" spans="1:27" x14ac:dyDescent="0.25">
      <c r="D921" s="29" t="s">
        <v>372</v>
      </c>
      <c r="E921" s="28"/>
      <c r="H921" s="28"/>
      <c r="K921" s="30">
        <f>SUM(K919:K920)</f>
        <v>293.45524</v>
      </c>
    </row>
    <row r="923" spans="1:27" ht="45" customHeight="1" x14ac:dyDescent="0.25">
      <c r="A923" s="20" t="s">
        <v>704</v>
      </c>
      <c r="B923" s="20" t="s">
        <v>84</v>
      </c>
      <c r="C923" s="21" t="s">
        <v>25</v>
      </c>
      <c r="D923" s="14" t="s">
        <v>85</v>
      </c>
      <c r="E923" s="13"/>
      <c r="F923" s="13"/>
      <c r="G923" s="21"/>
      <c r="H923" s="23" t="s">
        <v>346</v>
      </c>
      <c r="I923" s="12">
        <v>1</v>
      </c>
      <c r="J923" s="11"/>
      <c r="K923" s="24">
        <f>ROUND(K940,2)</f>
        <v>30.49</v>
      </c>
      <c r="L923" s="22" t="s">
        <v>705</v>
      </c>
      <c r="M923" s="21"/>
      <c r="N923" s="21"/>
      <c r="O923" s="21"/>
      <c r="P923" s="21"/>
      <c r="Q923" s="21"/>
      <c r="R923" s="21"/>
      <c r="S923" s="21"/>
      <c r="T923" s="21"/>
      <c r="U923" s="21"/>
      <c r="V923" s="21"/>
      <c r="W923" s="21"/>
      <c r="X923" s="21"/>
      <c r="Y923" s="21"/>
      <c r="Z923" s="21"/>
      <c r="AA923" s="21"/>
    </row>
    <row r="924" spans="1:27" x14ac:dyDescent="0.25">
      <c r="B924" s="17" t="s">
        <v>348</v>
      </c>
    </row>
    <row r="925" spans="1:27" x14ac:dyDescent="0.25">
      <c r="B925" t="s">
        <v>647</v>
      </c>
      <c r="C925" t="s">
        <v>350</v>
      </c>
      <c r="D925" t="s">
        <v>648</v>
      </c>
      <c r="E925" s="25">
        <v>0.17</v>
      </c>
      <c r="F925" t="s">
        <v>352</v>
      </c>
      <c r="G925" t="s">
        <v>353</v>
      </c>
      <c r="H925" s="26">
        <v>27.86</v>
      </c>
      <c r="I925" t="s">
        <v>354</v>
      </c>
      <c r="J925" s="27">
        <f>ROUND(E925/I923* H925,5)</f>
        <v>4.7362000000000002</v>
      </c>
      <c r="K925" s="28"/>
    </row>
    <row r="926" spans="1:27" x14ac:dyDescent="0.25">
      <c r="B926" t="s">
        <v>389</v>
      </c>
      <c r="C926" t="s">
        <v>350</v>
      </c>
      <c r="D926" t="s">
        <v>390</v>
      </c>
      <c r="E926" s="25">
        <v>0.28999999999999998</v>
      </c>
      <c r="F926" t="s">
        <v>352</v>
      </c>
      <c r="G926" t="s">
        <v>353</v>
      </c>
      <c r="H926" s="26">
        <v>23.15</v>
      </c>
      <c r="I926" t="s">
        <v>354</v>
      </c>
      <c r="J926" s="27">
        <f>ROUND(E926/I923* H926,5)</f>
        <v>6.7134999999999998</v>
      </c>
      <c r="K926" s="28"/>
    </row>
    <row r="927" spans="1:27" x14ac:dyDescent="0.25">
      <c r="D927" s="29" t="s">
        <v>355</v>
      </c>
      <c r="E927" s="28"/>
      <c r="H927" s="28"/>
      <c r="K927" s="26">
        <f>SUM(J925:J926)</f>
        <v>11.4497</v>
      </c>
    </row>
    <row r="928" spans="1:27" x14ac:dyDescent="0.25">
      <c r="B928" s="17" t="s">
        <v>356</v>
      </c>
      <c r="E928" s="28"/>
      <c r="H928" s="28"/>
      <c r="K928" s="28"/>
    </row>
    <row r="929" spans="1:27" x14ac:dyDescent="0.25">
      <c r="B929" t="s">
        <v>637</v>
      </c>
      <c r="C929" t="s">
        <v>350</v>
      </c>
      <c r="D929" t="s">
        <v>638</v>
      </c>
      <c r="E929" s="25">
        <v>0.1</v>
      </c>
      <c r="F929" t="s">
        <v>352</v>
      </c>
      <c r="G929" t="s">
        <v>353</v>
      </c>
      <c r="H929" s="26">
        <v>5.49</v>
      </c>
      <c r="I929" t="s">
        <v>354</v>
      </c>
      <c r="J929" s="27">
        <f>ROUND(E929/I923* H929,5)</f>
        <v>0.54900000000000004</v>
      </c>
      <c r="K929" s="28"/>
    </row>
    <row r="930" spans="1:27" x14ac:dyDescent="0.25">
      <c r="B930" t="s">
        <v>602</v>
      </c>
      <c r="C930" t="s">
        <v>350</v>
      </c>
      <c r="D930" t="s">
        <v>603</v>
      </c>
      <c r="E930" s="25">
        <v>5.8999999999999997E-2</v>
      </c>
      <c r="F930" t="s">
        <v>352</v>
      </c>
      <c r="G930" t="s">
        <v>353</v>
      </c>
      <c r="H930" s="26">
        <v>56.51</v>
      </c>
      <c r="I930" t="s">
        <v>354</v>
      </c>
      <c r="J930" s="27">
        <f>ROUND(E930/I923* H930,5)</f>
        <v>3.3340900000000002</v>
      </c>
      <c r="K930" s="28"/>
    </row>
    <row r="931" spans="1:27" x14ac:dyDescent="0.25">
      <c r="D931" s="29" t="s">
        <v>359</v>
      </c>
      <c r="E931" s="28"/>
      <c r="H931" s="28"/>
      <c r="K931" s="26">
        <f>SUM(J929:J930)</f>
        <v>3.8830900000000002</v>
      </c>
    </row>
    <row r="932" spans="1:27" x14ac:dyDescent="0.25">
      <c r="B932" s="17" t="s">
        <v>360</v>
      </c>
      <c r="E932" s="28"/>
      <c r="H932" s="28"/>
      <c r="K932" s="28"/>
    </row>
    <row r="933" spans="1:27" x14ac:dyDescent="0.25">
      <c r="B933" t="s">
        <v>706</v>
      </c>
      <c r="C933" t="s">
        <v>364</v>
      </c>
      <c r="D933" t="s">
        <v>707</v>
      </c>
      <c r="E933" s="25">
        <v>0.44700000000000001</v>
      </c>
      <c r="G933" t="s">
        <v>353</v>
      </c>
      <c r="H933" s="26">
        <v>20.440000000000001</v>
      </c>
      <c r="I933" t="s">
        <v>354</v>
      </c>
      <c r="J933" s="27">
        <f>ROUND(E933* H933,5)</f>
        <v>9.1366800000000001</v>
      </c>
      <c r="K933" s="28"/>
    </row>
    <row r="934" spans="1:27" x14ac:dyDescent="0.25">
      <c r="B934" t="s">
        <v>708</v>
      </c>
      <c r="C934" t="s">
        <v>25</v>
      </c>
      <c r="D934" t="s">
        <v>709</v>
      </c>
      <c r="E934" s="25">
        <v>1.05</v>
      </c>
      <c r="G934" t="s">
        <v>353</v>
      </c>
      <c r="H934" s="26">
        <v>4.72</v>
      </c>
      <c r="I934" t="s">
        <v>354</v>
      </c>
      <c r="J934" s="27">
        <f>ROUND(E934* H934,5)</f>
        <v>4.9560000000000004</v>
      </c>
      <c r="K934" s="28"/>
    </row>
    <row r="935" spans="1:27" x14ac:dyDescent="0.25">
      <c r="D935" s="29" t="s">
        <v>368</v>
      </c>
      <c r="E935" s="28"/>
      <c r="H935" s="28"/>
      <c r="K935" s="26">
        <f>SUM(J933:J934)</f>
        <v>14.092680000000001</v>
      </c>
    </row>
    <row r="936" spans="1:27" x14ac:dyDescent="0.25">
      <c r="E936" s="28"/>
      <c r="H936" s="28"/>
      <c r="K936" s="28"/>
    </row>
    <row r="937" spans="1:27" x14ac:dyDescent="0.25">
      <c r="D937" s="29" t="s">
        <v>370</v>
      </c>
      <c r="E937" s="28"/>
      <c r="H937" s="28">
        <v>1.5</v>
      </c>
      <c r="I937" t="s">
        <v>371</v>
      </c>
      <c r="J937">
        <f>ROUND(H937/100*K927,5)</f>
        <v>0.17175000000000001</v>
      </c>
      <c r="K937" s="28"/>
    </row>
    <row r="938" spans="1:27" x14ac:dyDescent="0.25">
      <c r="D938" s="29" t="s">
        <v>369</v>
      </c>
      <c r="E938" s="28"/>
      <c r="H938" s="28"/>
      <c r="K938" s="30">
        <f>SUM(J924:J937)</f>
        <v>29.59722</v>
      </c>
    </row>
    <row r="939" spans="1:27" x14ac:dyDescent="0.25">
      <c r="D939" s="29" t="s">
        <v>428</v>
      </c>
      <c r="E939" s="28"/>
      <c r="H939" s="28">
        <v>3</v>
      </c>
      <c r="I939" t="s">
        <v>371</v>
      </c>
      <c r="K939" s="26">
        <f>ROUND(H939/100*K938,5)</f>
        <v>0.88792000000000004</v>
      </c>
    </row>
    <row r="940" spans="1:27" x14ac:dyDescent="0.25">
      <c r="D940" s="29" t="s">
        <v>372</v>
      </c>
      <c r="E940" s="28"/>
      <c r="H940" s="28"/>
      <c r="K940" s="30">
        <f>SUM(K938:K939)</f>
        <v>30.485140000000001</v>
      </c>
    </row>
    <row r="942" spans="1:27" ht="45" customHeight="1" x14ac:dyDescent="0.25">
      <c r="A942" s="20" t="s">
        <v>710</v>
      </c>
      <c r="B942" s="20" t="s">
        <v>72</v>
      </c>
      <c r="C942" s="21" t="s">
        <v>25</v>
      </c>
      <c r="D942" s="14" t="s">
        <v>73</v>
      </c>
      <c r="E942" s="13"/>
      <c r="F942" s="13"/>
      <c r="G942" s="21"/>
      <c r="H942" s="23" t="s">
        <v>346</v>
      </c>
      <c r="I942" s="12">
        <v>1</v>
      </c>
      <c r="J942" s="11"/>
      <c r="K942" s="24">
        <f>ROUND(K954,2)</f>
        <v>11.18</v>
      </c>
      <c r="L942" s="22" t="s">
        <v>711</v>
      </c>
      <c r="M942" s="21"/>
      <c r="N942" s="21"/>
      <c r="O942" s="21"/>
      <c r="P942" s="21"/>
      <c r="Q942" s="21"/>
      <c r="R942" s="21"/>
      <c r="S942" s="21"/>
      <c r="T942" s="21"/>
      <c r="U942" s="21"/>
      <c r="V942" s="21"/>
      <c r="W942" s="21"/>
      <c r="X942" s="21"/>
      <c r="Y942" s="21"/>
      <c r="Z942" s="21"/>
      <c r="AA942" s="21"/>
    </row>
    <row r="943" spans="1:27" x14ac:dyDescent="0.25">
      <c r="B943" s="17" t="s">
        <v>348</v>
      </c>
    </row>
    <row r="944" spans="1:27" x14ac:dyDescent="0.25">
      <c r="B944" t="s">
        <v>572</v>
      </c>
      <c r="C944" t="s">
        <v>350</v>
      </c>
      <c r="D944" t="s">
        <v>573</v>
      </c>
      <c r="E944" s="25">
        <v>0.14000000000000001</v>
      </c>
      <c r="F944" t="s">
        <v>352</v>
      </c>
      <c r="G944" t="s">
        <v>353</v>
      </c>
      <c r="H944" s="26">
        <v>24.7</v>
      </c>
      <c r="I944" t="s">
        <v>354</v>
      </c>
      <c r="J944" s="27">
        <f>ROUND(E944/I942* H944,5)</f>
        <v>3.4580000000000002</v>
      </c>
      <c r="K944" s="28"/>
    </row>
    <row r="945" spans="1:27" x14ac:dyDescent="0.25">
      <c r="B945" t="s">
        <v>570</v>
      </c>
      <c r="C945" t="s">
        <v>350</v>
      </c>
      <c r="D945" t="s">
        <v>571</v>
      </c>
      <c r="E945" s="25">
        <v>0.14000000000000001</v>
      </c>
      <c r="F945" t="s">
        <v>352</v>
      </c>
      <c r="G945" t="s">
        <v>353</v>
      </c>
      <c r="H945" s="26">
        <v>28.8</v>
      </c>
      <c r="I945" t="s">
        <v>354</v>
      </c>
      <c r="J945" s="27">
        <f>ROUND(E945/I942* H945,5)</f>
        <v>4.032</v>
      </c>
      <c r="K945" s="28"/>
    </row>
    <row r="946" spans="1:27" x14ac:dyDescent="0.25">
      <c r="D946" s="29" t="s">
        <v>355</v>
      </c>
      <c r="E946" s="28"/>
      <c r="H946" s="28"/>
      <c r="K946" s="26">
        <f>SUM(J944:J945)</f>
        <v>7.49</v>
      </c>
    </row>
    <row r="947" spans="1:27" x14ac:dyDescent="0.25">
      <c r="B947" s="17" t="s">
        <v>360</v>
      </c>
      <c r="E947" s="28"/>
      <c r="H947" s="28"/>
      <c r="K947" s="28"/>
    </row>
    <row r="948" spans="1:27" x14ac:dyDescent="0.25">
      <c r="B948" t="s">
        <v>712</v>
      </c>
      <c r="C948" t="s">
        <v>25</v>
      </c>
      <c r="D948" t="s">
        <v>713</v>
      </c>
      <c r="E948" s="25">
        <v>1.02</v>
      </c>
      <c r="G948" t="s">
        <v>353</v>
      </c>
      <c r="H948" s="26">
        <v>3.19</v>
      </c>
      <c r="I948" t="s">
        <v>354</v>
      </c>
      <c r="J948" s="27">
        <f>ROUND(E948* H948,5)</f>
        <v>3.2538</v>
      </c>
      <c r="K948" s="28"/>
    </row>
    <row r="949" spans="1:27" x14ac:dyDescent="0.25">
      <c r="D949" s="29" t="s">
        <v>368</v>
      </c>
      <c r="E949" s="28"/>
      <c r="H949" s="28"/>
      <c r="K949" s="26">
        <f>SUM(J948:J948)</f>
        <v>3.2538</v>
      </c>
    </row>
    <row r="950" spans="1:27" x14ac:dyDescent="0.25">
      <c r="E950" s="28"/>
      <c r="H950" s="28"/>
      <c r="K950" s="28"/>
    </row>
    <row r="951" spans="1:27" x14ac:dyDescent="0.25">
      <c r="D951" s="29" t="s">
        <v>370</v>
      </c>
      <c r="E951" s="28"/>
      <c r="H951" s="28">
        <v>1.5</v>
      </c>
      <c r="I951" t="s">
        <v>371</v>
      </c>
      <c r="J951">
        <f>ROUND(H951/100*K946,5)</f>
        <v>0.11235000000000001</v>
      </c>
      <c r="K951" s="28"/>
    </row>
    <row r="952" spans="1:27" x14ac:dyDescent="0.25">
      <c r="D952" s="29" t="s">
        <v>369</v>
      </c>
      <c r="E952" s="28"/>
      <c r="H952" s="28"/>
      <c r="K952" s="30">
        <f>SUM(J943:J951)</f>
        <v>10.85615</v>
      </c>
    </row>
    <row r="953" spans="1:27" x14ac:dyDescent="0.25">
      <c r="D953" s="29" t="s">
        <v>428</v>
      </c>
      <c r="E953" s="28"/>
      <c r="H953" s="28">
        <v>3</v>
      </c>
      <c r="I953" t="s">
        <v>371</v>
      </c>
      <c r="K953" s="26">
        <f>ROUND(H953/100*K952,5)</f>
        <v>0.32568000000000003</v>
      </c>
    </row>
    <row r="954" spans="1:27" x14ac:dyDescent="0.25">
      <c r="D954" s="29" t="s">
        <v>372</v>
      </c>
      <c r="E954" s="28"/>
      <c r="H954" s="28"/>
      <c r="K954" s="30">
        <f>SUM(K952:K953)</f>
        <v>11.18183</v>
      </c>
    </row>
    <row r="956" spans="1:27" ht="45" customHeight="1" x14ac:dyDescent="0.25">
      <c r="A956" s="20" t="s">
        <v>714</v>
      </c>
      <c r="B956" s="20" t="s">
        <v>211</v>
      </c>
      <c r="C956" s="21" t="s">
        <v>25</v>
      </c>
      <c r="D956" s="14" t="s">
        <v>212</v>
      </c>
      <c r="E956" s="13"/>
      <c r="F956" s="13"/>
      <c r="G956" s="21"/>
      <c r="H956" s="23" t="s">
        <v>346</v>
      </c>
      <c r="I956" s="12">
        <v>1</v>
      </c>
      <c r="J956" s="11"/>
      <c r="K956" s="24">
        <f>ROUND(K968,2)</f>
        <v>14.91</v>
      </c>
      <c r="L956" s="22" t="s">
        <v>715</v>
      </c>
      <c r="M956" s="21"/>
      <c r="N956" s="21"/>
      <c r="O956" s="21"/>
      <c r="P956" s="21"/>
      <c r="Q956" s="21"/>
      <c r="R956" s="21"/>
      <c r="S956" s="21"/>
      <c r="T956" s="21"/>
      <c r="U956" s="21"/>
      <c r="V956" s="21"/>
      <c r="W956" s="21"/>
      <c r="X956" s="21"/>
      <c r="Y956" s="21"/>
      <c r="Z956" s="21"/>
      <c r="AA956" s="21"/>
    </row>
    <row r="957" spans="1:27" x14ac:dyDescent="0.25">
      <c r="B957" s="17" t="s">
        <v>348</v>
      </c>
    </row>
    <row r="958" spans="1:27" x14ac:dyDescent="0.25">
      <c r="B958" t="s">
        <v>572</v>
      </c>
      <c r="C958" t="s">
        <v>350</v>
      </c>
      <c r="D958" t="s">
        <v>573</v>
      </c>
      <c r="E958" s="25">
        <v>0.14000000000000001</v>
      </c>
      <c r="F958" t="s">
        <v>352</v>
      </c>
      <c r="G958" t="s">
        <v>353</v>
      </c>
      <c r="H958" s="26">
        <v>24.7</v>
      </c>
      <c r="I958" t="s">
        <v>354</v>
      </c>
      <c r="J958" s="27">
        <f>ROUND(E958/I956* H958,5)</f>
        <v>3.4580000000000002</v>
      </c>
      <c r="K958" s="28"/>
    </row>
    <row r="959" spans="1:27" x14ac:dyDescent="0.25">
      <c r="B959" t="s">
        <v>570</v>
      </c>
      <c r="C959" t="s">
        <v>350</v>
      </c>
      <c r="D959" t="s">
        <v>571</v>
      </c>
      <c r="E959" s="25">
        <v>0.14000000000000001</v>
      </c>
      <c r="F959" t="s">
        <v>352</v>
      </c>
      <c r="G959" t="s">
        <v>353</v>
      </c>
      <c r="H959" s="26">
        <v>28.8</v>
      </c>
      <c r="I959" t="s">
        <v>354</v>
      </c>
      <c r="J959" s="27">
        <f>ROUND(E959/I956* H959,5)</f>
        <v>4.032</v>
      </c>
      <c r="K959" s="28"/>
    </row>
    <row r="960" spans="1:27" x14ac:dyDescent="0.25">
      <c r="D960" s="29" t="s">
        <v>355</v>
      </c>
      <c r="E960" s="28"/>
      <c r="H960" s="28"/>
      <c r="K960" s="26">
        <f>SUM(J958:J959)</f>
        <v>7.49</v>
      </c>
    </row>
    <row r="961" spans="1:27" x14ac:dyDescent="0.25">
      <c r="B961" s="17" t="s">
        <v>360</v>
      </c>
      <c r="E961" s="28"/>
      <c r="H961" s="28"/>
      <c r="K961" s="28"/>
    </row>
    <row r="962" spans="1:27" x14ac:dyDescent="0.25">
      <c r="B962" t="s">
        <v>716</v>
      </c>
      <c r="C962" t="s">
        <v>25</v>
      </c>
      <c r="D962" t="s">
        <v>717</v>
      </c>
      <c r="E962" s="25">
        <v>1.02</v>
      </c>
      <c r="G962" t="s">
        <v>353</v>
      </c>
      <c r="H962" s="26">
        <v>6.74</v>
      </c>
      <c r="I962" t="s">
        <v>354</v>
      </c>
      <c r="J962" s="27">
        <f>ROUND(E962* H962,5)</f>
        <v>6.8747999999999996</v>
      </c>
      <c r="K962" s="28"/>
    </row>
    <row r="963" spans="1:27" x14ac:dyDescent="0.25">
      <c r="D963" s="29" t="s">
        <v>368</v>
      </c>
      <c r="E963" s="28"/>
      <c r="H963" s="28"/>
      <c r="K963" s="26">
        <f>SUM(J962:J962)</f>
        <v>6.8747999999999996</v>
      </c>
    </row>
    <row r="964" spans="1:27" x14ac:dyDescent="0.25">
      <c r="E964" s="28"/>
      <c r="H964" s="28"/>
      <c r="K964" s="28"/>
    </row>
    <row r="965" spans="1:27" x14ac:dyDescent="0.25">
      <c r="D965" s="29" t="s">
        <v>370</v>
      </c>
      <c r="E965" s="28"/>
      <c r="H965" s="28">
        <v>1.5</v>
      </c>
      <c r="I965" t="s">
        <v>371</v>
      </c>
      <c r="J965">
        <f>ROUND(H965/100*K960,5)</f>
        <v>0.11235000000000001</v>
      </c>
      <c r="K965" s="28"/>
    </row>
    <row r="966" spans="1:27" x14ac:dyDescent="0.25">
      <c r="D966" s="29" t="s">
        <v>369</v>
      </c>
      <c r="E966" s="28"/>
      <c r="H966" s="28"/>
      <c r="K966" s="30">
        <f>SUM(J957:J965)</f>
        <v>14.477149999999998</v>
      </c>
    </row>
    <row r="967" spans="1:27" x14ac:dyDescent="0.25">
      <c r="D967" s="29" t="s">
        <v>428</v>
      </c>
      <c r="E967" s="28"/>
      <c r="H967" s="28">
        <v>3</v>
      </c>
      <c r="I967" t="s">
        <v>371</v>
      </c>
      <c r="K967" s="26">
        <f>ROUND(H967/100*K966,5)</f>
        <v>0.43430999999999997</v>
      </c>
    </row>
    <row r="968" spans="1:27" x14ac:dyDescent="0.25">
      <c r="D968" s="29" t="s">
        <v>372</v>
      </c>
      <c r="E968" s="28"/>
      <c r="H968" s="28"/>
      <c r="K968" s="30">
        <f>SUM(K966:K967)</f>
        <v>14.911459999999998</v>
      </c>
    </row>
    <row r="970" spans="1:27" ht="45" customHeight="1" x14ac:dyDescent="0.25">
      <c r="A970" s="20" t="s">
        <v>718</v>
      </c>
      <c r="B970" s="20" t="s">
        <v>70</v>
      </c>
      <c r="C970" s="21" t="s">
        <v>25</v>
      </c>
      <c r="D970" s="14" t="s">
        <v>71</v>
      </c>
      <c r="E970" s="13"/>
      <c r="F970" s="13"/>
      <c r="G970" s="21"/>
      <c r="H970" s="23" t="s">
        <v>346</v>
      </c>
      <c r="I970" s="12">
        <v>1</v>
      </c>
      <c r="J970" s="11"/>
      <c r="K970" s="24">
        <f>ROUND(K982,2)</f>
        <v>14.91</v>
      </c>
      <c r="L970" s="22" t="s">
        <v>719</v>
      </c>
      <c r="M970" s="21"/>
      <c r="N970" s="21"/>
      <c r="O970" s="21"/>
      <c r="P970" s="21"/>
      <c r="Q970" s="21"/>
      <c r="R970" s="21"/>
      <c r="S970" s="21"/>
      <c r="T970" s="21"/>
      <c r="U970" s="21"/>
      <c r="V970" s="21"/>
      <c r="W970" s="21"/>
      <c r="X970" s="21"/>
      <c r="Y970" s="21"/>
      <c r="Z970" s="21"/>
      <c r="AA970" s="21"/>
    </row>
    <row r="971" spans="1:27" x14ac:dyDescent="0.25">
      <c r="B971" s="17" t="s">
        <v>348</v>
      </c>
    </row>
    <row r="972" spans="1:27" x14ac:dyDescent="0.25">
      <c r="B972" t="s">
        <v>570</v>
      </c>
      <c r="C972" t="s">
        <v>350</v>
      </c>
      <c r="D972" t="s">
        <v>571</v>
      </c>
      <c r="E972" s="25">
        <v>0.14000000000000001</v>
      </c>
      <c r="F972" t="s">
        <v>352</v>
      </c>
      <c r="G972" t="s">
        <v>353</v>
      </c>
      <c r="H972" s="26">
        <v>28.8</v>
      </c>
      <c r="I972" t="s">
        <v>354</v>
      </c>
      <c r="J972" s="27">
        <f>ROUND(E972/I970* H972,5)</f>
        <v>4.032</v>
      </c>
      <c r="K972" s="28"/>
    </row>
    <row r="973" spans="1:27" x14ac:dyDescent="0.25">
      <c r="B973" t="s">
        <v>572</v>
      </c>
      <c r="C973" t="s">
        <v>350</v>
      </c>
      <c r="D973" t="s">
        <v>573</v>
      </c>
      <c r="E973" s="25">
        <v>0.14000000000000001</v>
      </c>
      <c r="F973" t="s">
        <v>352</v>
      </c>
      <c r="G973" t="s">
        <v>353</v>
      </c>
      <c r="H973" s="26">
        <v>24.7</v>
      </c>
      <c r="I973" t="s">
        <v>354</v>
      </c>
      <c r="J973" s="27">
        <f>ROUND(E973/I970* H973,5)</f>
        <v>3.4580000000000002</v>
      </c>
      <c r="K973" s="28"/>
    </row>
    <row r="974" spans="1:27" x14ac:dyDescent="0.25">
      <c r="D974" s="29" t="s">
        <v>355</v>
      </c>
      <c r="E974" s="28"/>
      <c r="H974" s="28"/>
      <c r="K974" s="26">
        <f>SUM(J972:J973)</f>
        <v>7.49</v>
      </c>
    </row>
    <row r="975" spans="1:27" x14ac:dyDescent="0.25">
      <c r="B975" s="17" t="s">
        <v>360</v>
      </c>
      <c r="E975" s="28"/>
      <c r="H975" s="28"/>
      <c r="K975" s="28"/>
    </row>
    <row r="976" spans="1:27" x14ac:dyDescent="0.25">
      <c r="B976" t="s">
        <v>716</v>
      </c>
      <c r="C976" t="s">
        <v>25</v>
      </c>
      <c r="D976" t="s">
        <v>717</v>
      </c>
      <c r="E976" s="25">
        <v>1.02</v>
      </c>
      <c r="G976" t="s">
        <v>353</v>
      </c>
      <c r="H976" s="26">
        <v>6.74</v>
      </c>
      <c r="I976" t="s">
        <v>354</v>
      </c>
      <c r="J976" s="27">
        <f>ROUND(E976* H976,5)</f>
        <v>6.8747999999999996</v>
      </c>
      <c r="K976" s="28"/>
    </row>
    <row r="977" spans="1:27" x14ac:dyDescent="0.25">
      <c r="D977" s="29" t="s">
        <v>368</v>
      </c>
      <c r="E977" s="28"/>
      <c r="H977" s="28"/>
      <c r="K977" s="26">
        <f>SUM(J976:J976)</f>
        <v>6.8747999999999996</v>
      </c>
    </row>
    <row r="978" spans="1:27" x14ac:dyDescent="0.25">
      <c r="E978" s="28"/>
      <c r="H978" s="28"/>
      <c r="K978" s="28"/>
    </row>
    <row r="979" spans="1:27" x14ac:dyDescent="0.25">
      <c r="D979" s="29" t="s">
        <v>370</v>
      </c>
      <c r="E979" s="28"/>
      <c r="H979" s="28">
        <v>1.5</v>
      </c>
      <c r="I979" t="s">
        <v>371</v>
      </c>
      <c r="J979">
        <f>ROUND(H979/100*K974,5)</f>
        <v>0.11235000000000001</v>
      </c>
      <c r="K979" s="28"/>
    </row>
    <row r="980" spans="1:27" x14ac:dyDescent="0.25">
      <c r="D980" s="29" t="s">
        <v>369</v>
      </c>
      <c r="E980" s="28"/>
      <c r="H980" s="28"/>
      <c r="K980" s="30">
        <f>SUM(J971:J979)</f>
        <v>14.477149999999998</v>
      </c>
    </row>
    <row r="981" spans="1:27" x14ac:dyDescent="0.25">
      <c r="D981" s="29" t="s">
        <v>428</v>
      </c>
      <c r="E981" s="28"/>
      <c r="H981" s="28">
        <v>3</v>
      </c>
      <c r="I981" t="s">
        <v>371</v>
      </c>
      <c r="K981" s="26">
        <f>ROUND(H981/100*K980,5)</f>
        <v>0.43430999999999997</v>
      </c>
    </row>
    <row r="982" spans="1:27" x14ac:dyDescent="0.25">
      <c r="D982" s="29" t="s">
        <v>372</v>
      </c>
      <c r="E982" s="28"/>
      <c r="H982" s="28"/>
      <c r="K982" s="30">
        <f>SUM(K980:K981)</f>
        <v>14.911459999999998</v>
      </c>
    </row>
    <row r="984" spans="1:27" ht="45" customHeight="1" x14ac:dyDescent="0.25">
      <c r="A984" s="20" t="s">
        <v>720</v>
      </c>
      <c r="B984" s="20" t="s">
        <v>213</v>
      </c>
      <c r="C984" s="21" t="s">
        <v>25</v>
      </c>
      <c r="D984" s="14" t="s">
        <v>214</v>
      </c>
      <c r="E984" s="13"/>
      <c r="F984" s="13"/>
      <c r="G984" s="21"/>
      <c r="H984" s="23" t="s">
        <v>346</v>
      </c>
      <c r="I984" s="12">
        <v>1</v>
      </c>
      <c r="J984" s="11"/>
      <c r="K984" s="24">
        <f>ROUND(K996,2)</f>
        <v>23.44</v>
      </c>
      <c r="L984" s="22" t="s">
        <v>721</v>
      </c>
      <c r="M984" s="21"/>
      <c r="N984" s="21"/>
      <c r="O984" s="21"/>
      <c r="P984" s="21"/>
      <c r="Q984" s="21"/>
      <c r="R984" s="21"/>
      <c r="S984" s="21"/>
      <c r="T984" s="21"/>
      <c r="U984" s="21"/>
      <c r="V984" s="21"/>
      <c r="W984" s="21"/>
      <c r="X984" s="21"/>
      <c r="Y984" s="21"/>
      <c r="Z984" s="21"/>
      <c r="AA984" s="21"/>
    </row>
    <row r="985" spans="1:27" x14ac:dyDescent="0.25">
      <c r="B985" s="17" t="s">
        <v>348</v>
      </c>
    </row>
    <row r="986" spans="1:27" x14ac:dyDescent="0.25">
      <c r="B986" t="s">
        <v>570</v>
      </c>
      <c r="C986" t="s">
        <v>350</v>
      </c>
      <c r="D986" t="s">
        <v>571</v>
      </c>
      <c r="E986" s="25">
        <v>0.21</v>
      </c>
      <c r="F986" t="s">
        <v>352</v>
      </c>
      <c r="G986" t="s">
        <v>353</v>
      </c>
      <c r="H986" s="26">
        <v>28.8</v>
      </c>
      <c r="I986" t="s">
        <v>354</v>
      </c>
      <c r="J986" s="27">
        <f>ROUND(E986/I984* H986,5)</f>
        <v>6.048</v>
      </c>
      <c r="K986" s="28"/>
    </row>
    <row r="987" spans="1:27" x14ac:dyDescent="0.25">
      <c r="B987" t="s">
        <v>572</v>
      </c>
      <c r="C987" t="s">
        <v>350</v>
      </c>
      <c r="D987" t="s">
        <v>573</v>
      </c>
      <c r="E987" s="25">
        <v>0.21</v>
      </c>
      <c r="F987" t="s">
        <v>352</v>
      </c>
      <c r="G987" t="s">
        <v>353</v>
      </c>
      <c r="H987" s="26">
        <v>24.7</v>
      </c>
      <c r="I987" t="s">
        <v>354</v>
      </c>
      <c r="J987" s="27">
        <f>ROUND(E987/I984* H987,5)</f>
        <v>5.1870000000000003</v>
      </c>
      <c r="K987" s="28"/>
    </row>
    <row r="988" spans="1:27" x14ac:dyDescent="0.25">
      <c r="D988" s="29" t="s">
        <v>355</v>
      </c>
      <c r="E988" s="28"/>
      <c r="H988" s="28"/>
      <c r="K988" s="26">
        <f>SUM(J986:J987)</f>
        <v>11.234999999999999</v>
      </c>
    </row>
    <row r="989" spans="1:27" x14ac:dyDescent="0.25">
      <c r="B989" s="17" t="s">
        <v>360</v>
      </c>
      <c r="E989" s="28"/>
      <c r="H989" s="28"/>
      <c r="K989" s="28"/>
    </row>
    <row r="990" spans="1:27" x14ac:dyDescent="0.25">
      <c r="B990" t="s">
        <v>722</v>
      </c>
      <c r="C990" t="s">
        <v>25</v>
      </c>
      <c r="D990" t="s">
        <v>723</v>
      </c>
      <c r="E990" s="25">
        <v>1.02</v>
      </c>
      <c r="G990" t="s">
        <v>353</v>
      </c>
      <c r="H990" s="26">
        <v>11.13</v>
      </c>
      <c r="I990" t="s">
        <v>354</v>
      </c>
      <c r="J990" s="27">
        <f>ROUND(E990* H990,5)</f>
        <v>11.352600000000001</v>
      </c>
      <c r="K990" s="28"/>
    </row>
    <row r="991" spans="1:27" x14ac:dyDescent="0.25">
      <c r="D991" s="29" t="s">
        <v>368</v>
      </c>
      <c r="E991" s="28"/>
      <c r="H991" s="28"/>
      <c r="K991" s="26">
        <f>SUM(J990:J990)</f>
        <v>11.352600000000001</v>
      </c>
    </row>
    <row r="992" spans="1:27" x14ac:dyDescent="0.25">
      <c r="E992" s="28"/>
      <c r="H992" s="28"/>
      <c r="K992" s="28"/>
    </row>
    <row r="993" spans="1:27" x14ac:dyDescent="0.25">
      <c r="D993" s="29" t="s">
        <v>370</v>
      </c>
      <c r="E993" s="28"/>
      <c r="H993" s="28">
        <v>1.5</v>
      </c>
      <c r="I993" t="s">
        <v>371</v>
      </c>
      <c r="J993">
        <f>ROUND(H993/100*K988,5)</f>
        <v>0.16853000000000001</v>
      </c>
      <c r="K993" s="28"/>
    </row>
    <row r="994" spans="1:27" x14ac:dyDescent="0.25">
      <c r="D994" s="29" t="s">
        <v>369</v>
      </c>
      <c r="E994" s="28"/>
      <c r="H994" s="28"/>
      <c r="K994" s="30">
        <f>SUM(J985:J993)</f>
        <v>22.756130000000002</v>
      </c>
    </row>
    <row r="995" spans="1:27" x14ac:dyDescent="0.25">
      <c r="D995" s="29" t="s">
        <v>428</v>
      </c>
      <c r="E995" s="28"/>
      <c r="H995" s="28">
        <v>3</v>
      </c>
      <c r="I995" t="s">
        <v>371</v>
      </c>
      <c r="K995" s="26">
        <f>ROUND(H995/100*K994,5)</f>
        <v>0.68267999999999995</v>
      </c>
    </row>
    <row r="996" spans="1:27" x14ac:dyDescent="0.25">
      <c r="D996" s="29" t="s">
        <v>372</v>
      </c>
      <c r="E996" s="28"/>
      <c r="H996" s="28"/>
      <c r="K996" s="30">
        <f>SUM(K994:K995)</f>
        <v>23.438810000000004</v>
      </c>
    </row>
    <row r="998" spans="1:27" ht="45" customHeight="1" x14ac:dyDescent="0.25">
      <c r="A998" s="20" t="s">
        <v>724</v>
      </c>
      <c r="B998" s="20" t="s">
        <v>163</v>
      </c>
      <c r="C998" s="21" t="s">
        <v>28</v>
      </c>
      <c r="D998" s="14" t="s">
        <v>164</v>
      </c>
      <c r="E998" s="13"/>
      <c r="F998" s="13"/>
      <c r="G998" s="21"/>
      <c r="H998" s="23" t="s">
        <v>346</v>
      </c>
      <c r="I998" s="12">
        <v>1</v>
      </c>
      <c r="J998" s="11"/>
      <c r="K998" s="24">
        <f>ROUND(K1013,2)</f>
        <v>2625.61</v>
      </c>
      <c r="L998" s="22" t="s">
        <v>725</v>
      </c>
      <c r="M998" s="21"/>
      <c r="N998" s="21"/>
      <c r="O998" s="21"/>
      <c r="P998" s="21"/>
      <c r="Q998" s="21"/>
      <c r="R998" s="21"/>
      <c r="S998" s="21"/>
      <c r="T998" s="21"/>
      <c r="U998" s="21"/>
      <c r="V998" s="21"/>
      <c r="W998" s="21"/>
      <c r="X998" s="21"/>
      <c r="Y998" s="21"/>
      <c r="Z998" s="21"/>
      <c r="AA998" s="21"/>
    </row>
    <row r="999" spans="1:27" x14ac:dyDescent="0.25">
      <c r="B999" s="17" t="s">
        <v>348</v>
      </c>
    </row>
    <row r="1000" spans="1:27" x14ac:dyDescent="0.25">
      <c r="B1000" t="s">
        <v>389</v>
      </c>
      <c r="C1000" t="s">
        <v>350</v>
      </c>
      <c r="D1000" t="s">
        <v>390</v>
      </c>
      <c r="E1000" s="25">
        <v>1.45</v>
      </c>
      <c r="F1000" t="s">
        <v>352</v>
      </c>
      <c r="G1000" t="s">
        <v>353</v>
      </c>
      <c r="H1000" s="26">
        <v>23.15</v>
      </c>
      <c r="I1000" t="s">
        <v>354</v>
      </c>
      <c r="J1000" s="27">
        <f>ROUND(E1000/I998* H1000,5)</f>
        <v>33.567500000000003</v>
      </c>
      <c r="K1000" s="28"/>
    </row>
    <row r="1001" spans="1:27" x14ac:dyDescent="0.25">
      <c r="B1001" t="s">
        <v>655</v>
      </c>
      <c r="C1001" t="s">
        <v>350</v>
      </c>
      <c r="D1001" t="s">
        <v>656</v>
      </c>
      <c r="E1001" s="25">
        <v>1.45</v>
      </c>
      <c r="F1001" t="s">
        <v>352</v>
      </c>
      <c r="G1001" t="s">
        <v>353</v>
      </c>
      <c r="H1001" s="26">
        <v>27.86</v>
      </c>
      <c r="I1001" t="s">
        <v>354</v>
      </c>
      <c r="J1001" s="27">
        <f>ROUND(E1001/I998* H1001,5)</f>
        <v>40.396999999999998</v>
      </c>
      <c r="K1001" s="28"/>
    </row>
    <row r="1002" spans="1:27" x14ac:dyDescent="0.25">
      <c r="D1002" s="29" t="s">
        <v>355</v>
      </c>
      <c r="E1002" s="28"/>
      <c r="H1002" s="28"/>
      <c r="K1002" s="26">
        <f>SUM(J1000:J1001)</f>
        <v>73.964500000000001</v>
      </c>
    </row>
    <row r="1003" spans="1:27" x14ac:dyDescent="0.25">
      <c r="B1003" s="17" t="s">
        <v>356</v>
      </c>
      <c r="E1003" s="28"/>
      <c r="H1003" s="28"/>
      <c r="K1003" s="28"/>
    </row>
    <row r="1004" spans="1:27" x14ac:dyDescent="0.25">
      <c r="B1004" t="s">
        <v>610</v>
      </c>
      <c r="C1004" t="s">
        <v>350</v>
      </c>
      <c r="D1004" t="s">
        <v>611</v>
      </c>
      <c r="E1004" s="25">
        <v>1.45</v>
      </c>
      <c r="F1004" t="s">
        <v>352</v>
      </c>
      <c r="G1004" t="s">
        <v>353</v>
      </c>
      <c r="H1004" s="26">
        <v>58.84</v>
      </c>
      <c r="I1004" t="s">
        <v>354</v>
      </c>
      <c r="J1004" s="27">
        <f>ROUND(E1004/I998* H1004,5)</f>
        <v>85.317999999999998</v>
      </c>
      <c r="K1004" s="28"/>
    </row>
    <row r="1005" spans="1:27" x14ac:dyDescent="0.25">
      <c r="D1005" s="29" t="s">
        <v>359</v>
      </c>
      <c r="E1005" s="28"/>
      <c r="H1005" s="28"/>
      <c r="K1005" s="26">
        <f>SUM(J1004:J1004)</f>
        <v>85.317999999999998</v>
      </c>
    </row>
    <row r="1006" spans="1:27" x14ac:dyDescent="0.25">
      <c r="B1006" s="17" t="s">
        <v>360</v>
      </c>
      <c r="E1006" s="28"/>
      <c r="H1006" s="28"/>
      <c r="K1006" s="28"/>
    </row>
    <row r="1007" spans="1:27" x14ac:dyDescent="0.25">
      <c r="B1007" t="s">
        <v>726</v>
      </c>
      <c r="C1007" t="s">
        <v>28</v>
      </c>
      <c r="D1007" t="s">
        <v>164</v>
      </c>
      <c r="E1007" s="25">
        <v>1</v>
      </c>
      <c r="G1007" t="s">
        <v>353</v>
      </c>
      <c r="H1007" s="26">
        <v>2388</v>
      </c>
      <c r="I1007" t="s">
        <v>354</v>
      </c>
      <c r="J1007" s="27">
        <f>ROUND(E1007* H1007,5)</f>
        <v>2388</v>
      </c>
      <c r="K1007" s="28"/>
    </row>
    <row r="1008" spans="1:27" x14ac:dyDescent="0.25">
      <c r="D1008" s="29" t="s">
        <v>368</v>
      </c>
      <c r="E1008" s="28"/>
      <c r="H1008" s="28"/>
      <c r="K1008" s="26">
        <f>SUM(J1007:J1007)</f>
        <v>2388</v>
      </c>
    </row>
    <row r="1009" spans="1:27" x14ac:dyDescent="0.25">
      <c r="E1009" s="28"/>
      <c r="H1009" s="28"/>
      <c r="K1009" s="28"/>
    </row>
    <row r="1010" spans="1:27" x14ac:dyDescent="0.25">
      <c r="D1010" s="29" t="s">
        <v>370</v>
      </c>
      <c r="E1010" s="28"/>
      <c r="H1010" s="28">
        <v>2.5</v>
      </c>
      <c r="I1010" t="s">
        <v>371</v>
      </c>
      <c r="J1010">
        <f>ROUND(H1010/100*K1002,5)</f>
        <v>1.84911</v>
      </c>
      <c r="K1010" s="28"/>
    </row>
    <row r="1011" spans="1:27" x14ac:dyDescent="0.25">
      <c r="D1011" s="29" t="s">
        <v>369</v>
      </c>
      <c r="E1011" s="28"/>
      <c r="H1011" s="28"/>
      <c r="K1011" s="30">
        <f>SUM(J999:J1010)</f>
        <v>2549.1316099999999</v>
      </c>
    </row>
    <row r="1012" spans="1:27" x14ac:dyDescent="0.25">
      <c r="D1012" s="29" t="s">
        <v>428</v>
      </c>
      <c r="E1012" s="28"/>
      <c r="H1012" s="28">
        <v>3</v>
      </c>
      <c r="I1012" t="s">
        <v>371</v>
      </c>
      <c r="K1012" s="26">
        <f>ROUND(H1012/100*K1011,5)</f>
        <v>76.473950000000002</v>
      </c>
    </row>
    <row r="1013" spans="1:27" x14ac:dyDescent="0.25">
      <c r="D1013" s="29" t="s">
        <v>372</v>
      </c>
      <c r="E1013" s="28"/>
      <c r="H1013" s="28"/>
      <c r="K1013" s="30">
        <f>SUM(K1011:K1012)</f>
        <v>2625.60556</v>
      </c>
    </row>
    <row r="1015" spans="1:27" ht="45" customHeight="1" x14ac:dyDescent="0.25">
      <c r="A1015" s="20" t="s">
        <v>727</v>
      </c>
      <c r="B1015" s="20" t="s">
        <v>165</v>
      </c>
      <c r="C1015" s="21" t="s">
        <v>28</v>
      </c>
      <c r="D1015" s="14" t="s">
        <v>166</v>
      </c>
      <c r="E1015" s="13"/>
      <c r="F1015" s="13"/>
      <c r="G1015" s="21"/>
      <c r="H1015" s="23" t="s">
        <v>346</v>
      </c>
      <c r="I1015" s="12">
        <v>1</v>
      </c>
      <c r="J1015" s="11"/>
      <c r="K1015" s="24">
        <v>3008.8</v>
      </c>
      <c r="L1015" s="22" t="s">
        <v>728</v>
      </c>
      <c r="M1015" s="21"/>
      <c r="N1015" s="21"/>
      <c r="O1015" s="21"/>
      <c r="P1015" s="21"/>
      <c r="Q1015" s="21"/>
      <c r="R1015" s="21"/>
      <c r="S1015" s="21"/>
      <c r="T1015" s="21"/>
      <c r="U1015" s="21"/>
      <c r="V1015" s="21"/>
      <c r="W1015" s="21"/>
      <c r="X1015" s="21"/>
      <c r="Y1015" s="21"/>
      <c r="Z1015" s="21"/>
      <c r="AA1015" s="21"/>
    </row>
    <row r="1016" spans="1:27" ht="45" customHeight="1" x14ac:dyDescent="0.25">
      <c r="A1016" s="20" t="s">
        <v>729</v>
      </c>
      <c r="B1016" s="20" t="s">
        <v>131</v>
      </c>
      <c r="C1016" s="21" t="s">
        <v>28</v>
      </c>
      <c r="D1016" s="14" t="s">
        <v>132</v>
      </c>
      <c r="E1016" s="13"/>
      <c r="F1016" s="13"/>
      <c r="G1016" s="21"/>
      <c r="H1016" s="23" t="s">
        <v>346</v>
      </c>
      <c r="I1016" s="12">
        <v>1</v>
      </c>
      <c r="J1016" s="11"/>
      <c r="K1016" s="24">
        <f>ROUND(K1027,2)</f>
        <v>86.06</v>
      </c>
      <c r="L1016" s="22" t="s">
        <v>730</v>
      </c>
      <c r="M1016" s="21"/>
      <c r="N1016" s="21"/>
      <c r="O1016" s="21"/>
      <c r="P1016" s="21"/>
      <c r="Q1016" s="21"/>
      <c r="R1016" s="21"/>
      <c r="S1016" s="21"/>
      <c r="T1016" s="21"/>
      <c r="U1016" s="21"/>
      <c r="V1016" s="21"/>
      <c r="W1016" s="21"/>
      <c r="X1016" s="21"/>
      <c r="Y1016" s="21"/>
      <c r="Z1016" s="21"/>
      <c r="AA1016" s="21"/>
    </row>
    <row r="1017" spans="1:27" x14ac:dyDescent="0.25">
      <c r="B1017" s="17" t="s">
        <v>348</v>
      </c>
    </row>
    <row r="1018" spans="1:27" x14ac:dyDescent="0.25">
      <c r="B1018" t="s">
        <v>620</v>
      </c>
      <c r="C1018" t="s">
        <v>350</v>
      </c>
      <c r="D1018" t="s">
        <v>621</v>
      </c>
      <c r="E1018" s="25">
        <v>0.1</v>
      </c>
      <c r="F1018" t="s">
        <v>352</v>
      </c>
      <c r="G1018" t="s">
        <v>353</v>
      </c>
      <c r="H1018" s="26">
        <v>31.11</v>
      </c>
      <c r="I1018" t="s">
        <v>354</v>
      </c>
      <c r="J1018" s="27">
        <f>ROUND(E1018/I1016* H1018,5)</f>
        <v>3.1110000000000002</v>
      </c>
      <c r="K1018" s="28"/>
    </row>
    <row r="1019" spans="1:27" x14ac:dyDescent="0.25">
      <c r="D1019" s="29" t="s">
        <v>355</v>
      </c>
      <c r="E1019" s="28"/>
      <c r="H1019" s="28"/>
      <c r="K1019" s="26">
        <f>SUM(J1018:J1018)</f>
        <v>3.1110000000000002</v>
      </c>
    </row>
    <row r="1020" spans="1:27" x14ac:dyDescent="0.25">
      <c r="B1020" s="17" t="s">
        <v>360</v>
      </c>
      <c r="E1020" s="28"/>
      <c r="H1020" s="28"/>
      <c r="K1020" s="28"/>
    </row>
    <row r="1021" spans="1:27" x14ac:dyDescent="0.25">
      <c r="B1021" t="s">
        <v>731</v>
      </c>
      <c r="C1021" t="s">
        <v>28</v>
      </c>
      <c r="D1021" t="s">
        <v>732</v>
      </c>
      <c r="E1021" s="25">
        <v>1</v>
      </c>
      <c r="G1021" t="s">
        <v>353</v>
      </c>
      <c r="H1021" s="26">
        <v>80.400000000000006</v>
      </c>
      <c r="I1021" t="s">
        <v>354</v>
      </c>
      <c r="J1021" s="27">
        <f>ROUND(E1021* H1021,5)</f>
        <v>80.400000000000006</v>
      </c>
      <c r="K1021" s="28"/>
    </row>
    <row r="1022" spans="1:27" x14ac:dyDescent="0.25">
      <c r="D1022" s="29" t="s">
        <v>368</v>
      </c>
      <c r="E1022" s="28"/>
      <c r="H1022" s="28"/>
      <c r="K1022" s="26">
        <f>SUM(J1021:J1021)</f>
        <v>80.400000000000006</v>
      </c>
    </row>
    <row r="1023" spans="1:27" x14ac:dyDescent="0.25">
      <c r="E1023" s="28"/>
      <c r="H1023" s="28"/>
      <c r="K1023" s="28"/>
    </row>
    <row r="1024" spans="1:27" x14ac:dyDescent="0.25">
      <c r="D1024" s="29" t="s">
        <v>370</v>
      </c>
      <c r="E1024" s="28"/>
      <c r="H1024" s="28">
        <v>1.5</v>
      </c>
      <c r="I1024" t="s">
        <v>371</v>
      </c>
      <c r="J1024">
        <f>ROUND(H1024/100*K1019,5)</f>
        <v>4.6670000000000003E-2</v>
      </c>
      <c r="K1024" s="28"/>
    </row>
    <row r="1025" spans="1:27" x14ac:dyDescent="0.25">
      <c r="D1025" s="29" t="s">
        <v>369</v>
      </c>
      <c r="E1025" s="28"/>
      <c r="H1025" s="28"/>
      <c r="K1025" s="30">
        <f>SUM(J1017:J1024)</f>
        <v>83.557670000000016</v>
      </c>
    </row>
    <row r="1026" spans="1:27" x14ac:dyDescent="0.25">
      <c r="D1026" s="29" t="s">
        <v>428</v>
      </c>
      <c r="E1026" s="28"/>
      <c r="H1026" s="28">
        <v>3</v>
      </c>
      <c r="I1026" t="s">
        <v>371</v>
      </c>
      <c r="K1026" s="26">
        <f>ROUND(H1026/100*K1025,5)</f>
        <v>2.5067300000000001</v>
      </c>
    </row>
    <row r="1027" spans="1:27" x14ac:dyDescent="0.25">
      <c r="D1027" s="29" t="s">
        <v>372</v>
      </c>
      <c r="E1027" s="28"/>
      <c r="H1027" s="28"/>
      <c r="K1027" s="30">
        <f>SUM(K1025:K1026)</f>
        <v>86.06440000000002</v>
      </c>
    </row>
    <row r="1029" spans="1:27" ht="45" customHeight="1" x14ac:dyDescent="0.25">
      <c r="A1029" s="20" t="s">
        <v>733</v>
      </c>
      <c r="B1029" s="20" t="s">
        <v>127</v>
      </c>
      <c r="C1029" s="21" t="s">
        <v>20</v>
      </c>
      <c r="D1029" s="14" t="s">
        <v>128</v>
      </c>
      <c r="E1029" s="13"/>
      <c r="F1029" s="13"/>
      <c r="G1029" s="21"/>
      <c r="H1029" s="23" t="s">
        <v>346</v>
      </c>
      <c r="I1029" s="12">
        <v>1</v>
      </c>
      <c r="J1029" s="11"/>
      <c r="K1029" s="24">
        <f>ROUND(K1043,2)</f>
        <v>36.65</v>
      </c>
      <c r="L1029" s="22" t="s">
        <v>734</v>
      </c>
      <c r="M1029" s="21"/>
      <c r="N1029" s="21"/>
      <c r="O1029" s="21"/>
      <c r="P1029" s="21"/>
      <c r="Q1029" s="21"/>
      <c r="R1029" s="21"/>
      <c r="S1029" s="21"/>
      <c r="T1029" s="21"/>
      <c r="U1029" s="21"/>
      <c r="V1029" s="21"/>
      <c r="W1029" s="21"/>
      <c r="X1029" s="21"/>
      <c r="Y1029" s="21"/>
      <c r="Z1029" s="21"/>
      <c r="AA1029" s="21"/>
    </row>
    <row r="1030" spans="1:27" x14ac:dyDescent="0.25">
      <c r="B1030" s="17" t="s">
        <v>348</v>
      </c>
    </row>
    <row r="1031" spans="1:27" x14ac:dyDescent="0.25">
      <c r="B1031" t="s">
        <v>620</v>
      </c>
      <c r="C1031" t="s">
        <v>350</v>
      </c>
      <c r="D1031" t="s">
        <v>621</v>
      </c>
      <c r="E1031" s="25">
        <v>7.0000000000000007E-2</v>
      </c>
      <c r="F1031" t="s">
        <v>352</v>
      </c>
      <c r="G1031" t="s">
        <v>353</v>
      </c>
      <c r="H1031" s="26">
        <v>31.11</v>
      </c>
      <c r="I1031" t="s">
        <v>354</v>
      </c>
      <c r="J1031" s="27">
        <f>ROUND(E1031/I1029* H1031,5)</f>
        <v>2.1777000000000002</v>
      </c>
      <c r="K1031" s="28"/>
    </row>
    <row r="1032" spans="1:27" x14ac:dyDescent="0.25">
      <c r="D1032" s="29" t="s">
        <v>355</v>
      </c>
      <c r="E1032" s="28"/>
      <c r="H1032" s="28"/>
      <c r="K1032" s="26">
        <f>SUM(J1031:J1031)</f>
        <v>2.1777000000000002</v>
      </c>
    </row>
    <row r="1033" spans="1:27" x14ac:dyDescent="0.25">
      <c r="B1033" s="17" t="s">
        <v>356</v>
      </c>
      <c r="E1033" s="28"/>
      <c r="H1033" s="28"/>
      <c r="K1033" s="28"/>
    </row>
    <row r="1034" spans="1:27" x14ac:dyDescent="0.25">
      <c r="B1034" t="s">
        <v>602</v>
      </c>
      <c r="C1034" t="s">
        <v>350</v>
      </c>
      <c r="D1034" t="s">
        <v>603</v>
      </c>
      <c r="E1034" s="25">
        <v>8.4500000000000006E-2</v>
      </c>
      <c r="F1034" t="s">
        <v>352</v>
      </c>
      <c r="G1034" t="s">
        <v>353</v>
      </c>
      <c r="H1034" s="26">
        <v>56.51</v>
      </c>
      <c r="I1034" t="s">
        <v>354</v>
      </c>
      <c r="J1034" s="27">
        <f>ROUND(E1034/I1029* H1034,5)</f>
        <v>4.7751000000000001</v>
      </c>
      <c r="K1034" s="28"/>
    </row>
    <row r="1035" spans="1:27" x14ac:dyDescent="0.25">
      <c r="D1035" s="29" t="s">
        <v>359</v>
      </c>
      <c r="E1035" s="28"/>
      <c r="H1035" s="28"/>
      <c r="K1035" s="26">
        <f>SUM(J1034:J1034)</f>
        <v>4.7751000000000001</v>
      </c>
    </row>
    <row r="1036" spans="1:27" x14ac:dyDescent="0.25">
      <c r="B1036" s="17" t="s">
        <v>360</v>
      </c>
      <c r="E1036" s="28"/>
      <c r="H1036" s="28"/>
      <c r="K1036" s="28"/>
    </row>
    <row r="1037" spans="1:27" x14ac:dyDescent="0.25">
      <c r="B1037" t="s">
        <v>735</v>
      </c>
      <c r="C1037" t="s">
        <v>20</v>
      </c>
      <c r="D1037" t="s">
        <v>736</v>
      </c>
      <c r="E1037" s="25">
        <v>1.155</v>
      </c>
      <c r="G1037" t="s">
        <v>353</v>
      </c>
      <c r="H1037" s="26">
        <v>24.76</v>
      </c>
      <c r="I1037" t="s">
        <v>354</v>
      </c>
      <c r="J1037" s="27">
        <f>ROUND(E1037* H1037,5)</f>
        <v>28.597799999999999</v>
      </c>
      <c r="K1037" s="28"/>
    </row>
    <row r="1038" spans="1:27" x14ac:dyDescent="0.25">
      <c r="D1038" s="29" t="s">
        <v>368</v>
      </c>
      <c r="E1038" s="28"/>
      <c r="H1038" s="28"/>
      <c r="K1038" s="26">
        <f>SUM(J1037:J1037)</f>
        <v>28.597799999999999</v>
      </c>
    </row>
    <row r="1039" spans="1:27" x14ac:dyDescent="0.25">
      <c r="E1039" s="28"/>
      <c r="H1039" s="28"/>
      <c r="K1039" s="28"/>
    </row>
    <row r="1040" spans="1:27" x14ac:dyDescent="0.25">
      <c r="D1040" s="29" t="s">
        <v>370</v>
      </c>
      <c r="E1040" s="28"/>
      <c r="H1040" s="28">
        <v>1.5</v>
      </c>
      <c r="I1040" t="s">
        <v>371</v>
      </c>
      <c r="J1040">
        <f>ROUND(H1040/100*K1032,5)</f>
        <v>3.2669999999999998E-2</v>
      </c>
      <c r="K1040" s="28"/>
    </row>
    <row r="1041" spans="1:27" x14ac:dyDescent="0.25">
      <c r="D1041" s="29" t="s">
        <v>369</v>
      </c>
      <c r="E1041" s="28"/>
      <c r="H1041" s="28"/>
      <c r="K1041" s="30">
        <f>SUM(J1030:J1040)</f>
        <v>35.583270000000006</v>
      </c>
    </row>
    <row r="1042" spans="1:27" x14ac:dyDescent="0.25">
      <c r="D1042" s="29" t="s">
        <v>428</v>
      </c>
      <c r="E1042" s="28"/>
      <c r="H1042" s="28">
        <v>3</v>
      </c>
      <c r="I1042" t="s">
        <v>371</v>
      </c>
      <c r="K1042" s="26">
        <f>ROUND(H1042/100*K1041,5)</f>
        <v>1.0674999999999999</v>
      </c>
    </row>
    <row r="1043" spans="1:27" x14ac:dyDescent="0.25">
      <c r="D1043" s="29" t="s">
        <v>372</v>
      </c>
      <c r="E1043" s="28"/>
      <c r="H1043" s="28"/>
      <c r="K1043" s="30">
        <f>SUM(K1041:K1042)</f>
        <v>36.650770000000009</v>
      </c>
    </row>
    <row r="1045" spans="1:27" ht="45" customHeight="1" x14ac:dyDescent="0.25">
      <c r="A1045" s="20" t="s">
        <v>737</v>
      </c>
      <c r="B1045" s="20" t="s">
        <v>139</v>
      </c>
      <c r="C1045" s="21" t="s">
        <v>28</v>
      </c>
      <c r="D1045" s="14" t="s">
        <v>140</v>
      </c>
      <c r="E1045" s="13"/>
      <c r="F1045" s="13"/>
      <c r="G1045" s="21"/>
      <c r="H1045" s="23" t="s">
        <v>346</v>
      </c>
      <c r="I1045" s="12">
        <v>1</v>
      </c>
      <c r="J1045" s="11"/>
      <c r="K1045" s="24">
        <f>ROUND(K1051,2)</f>
        <v>222.26</v>
      </c>
      <c r="L1045" s="22" t="s">
        <v>738</v>
      </c>
      <c r="M1045" s="21"/>
      <c r="N1045" s="21"/>
      <c r="O1045" s="21"/>
      <c r="P1045" s="21"/>
      <c r="Q1045" s="21"/>
      <c r="R1045" s="21"/>
      <c r="S1045" s="21"/>
      <c r="T1045" s="21"/>
      <c r="U1045" s="21"/>
      <c r="V1045" s="21"/>
      <c r="W1045" s="21"/>
      <c r="X1045" s="21"/>
      <c r="Y1045" s="21"/>
      <c r="Z1045" s="21"/>
      <c r="AA1045" s="21"/>
    </row>
    <row r="1046" spans="1:27" x14ac:dyDescent="0.25">
      <c r="B1046" s="17" t="s">
        <v>360</v>
      </c>
    </row>
    <row r="1047" spans="1:27" x14ac:dyDescent="0.25">
      <c r="B1047" t="s">
        <v>739</v>
      </c>
      <c r="C1047" t="s">
        <v>28</v>
      </c>
      <c r="D1047" t="s">
        <v>740</v>
      </c>
      <c r="E1047" s="25">
        <v>1</v>
      </c>
      <c r="G1047" t="s">
        <v>353</v>
      </c>
      <c r="H1047" s="26">
        <v>215.79</v>
      </c>
      <c r="I1047" t="s">
        <v>354</v>
      </c>
      <c r="J1047" s="27">
        <f>ROUND(E1047* H1047,5)</f>
        <v>215.79</v>
      </c>
      <c r="K1047" s="28"/>
    </row>
    <row r="1048" spans="1:27" x14ac:dyDescent="0.25">
      <c r="D1048" s="29" t="s">
        <v>368</v>
      </c>
      <c r="E1048" s="28"/>
      <c r="H1048" s="28"/>
      <c r="K1048" s="26">
        <f>SUM(J1047:J1047)</f>
        <v>215.79</v>
      </c>
    </row>
    <row r="1049" spans="1:27" x14ac:dyDescent="0.25">
      <c r="D1049" s="29" t="s">
        <v>369</v>
      </c>
      <c r="E1049" s="28"/>
      <c r="H1049" s="28"/>
      <c r="K1049" s="30">
        <f>SUM(J1046:J1048)</f>
        <v>215.79</v>
      </c>
    </row>
    <row r="1050" spans="1:27" x14ac:dyDescent="0.25">
      <c r="D1050" s="29" t="s">
        <v>428</v>
      </c>
      <c r="E1050" s="28"/>
      <c r="H1050" s="28">
        <v>3</v>
      </c>
      <c r="I1050" t="s">
        <v>371</v>
      </c>
      <c r="K1050" s="26">
        <f>ROUND(H1050/100*K1049,5)</f>
        <v>6.4737</v>
      </c>
    </row>
    <row r="1051" spans="1:27" x14ac:dyDescent="0.25">
      <c r="D1051" s="29" t="s">
        <v>372</v>
      </c>
      <c r="E1051" s="28"/>
      <c r="H1051" s="28"/>
      <c r="K1051" s="30">
        <f>SUM(K1049:K1050)</f>
        <v>222.2637</v>
      </c>
    </row>
    <row r="1053" spans="1:27" ht="45" customHeight="1" x14ac:dyDescent="0.25">
      <c r="A1053" s="20" t="s">
        <v>741</v>
      </c>
      <c r="B1053" s="20" t="s">
        <v>143</v>
      </c>
      <c r="C1053" s="21" t="s">
        <v>28</v>
      </c>
      <c r="D1053" s="14" t="s">
        <v>144</v>
      </c>
      <c r="E1053" s="13"/>
      <c r="F1053" s="13"/>
      <c r="G1053" s="21"/>
      <c r="H1053" s="23" t="s">
        <v>346</v>
      </c>
      <c r="I1053" s="12">
        <v>1</v>
      </c>
      <c r="J1053" s="11"/>
      <c r="K1053" s="24">
        <f>ROUND(K1059,2)</f>
        <v>0.78</v>
      </c>
      <c r="L1053" s="22" t="s">
        <v>742</v>
      </c>
      <c r="M1053" s="21"/>
      <c r="N1053" s="21"/>
      <c r="O1053" s="21"/>
      <c r="P1053" s="21"/>
      <c r="Q1053" s="21"/>
      <c r="R1053" s="21"/>
      <c r="S1053" s="21"/>
      <c r="T1053" s="21"/>
      <c r="U1053" s="21"/>
      <c r="V1053" s="21"/>
      <c r="W1053" s="21"/>
      <c r="X1053" s="21"/>
      <c r="Y1053" s="21"/>
      <c r="Z1053" s="21"/>
      <c r="AA1053" s="21"/>
    </row>
    <row r="1054" spans="1:27" x14ac:dyDescent="0.25">
      <c r="B1054" s="17" t="s">
        <v>360</v>
      </c>
    </row>
    <row r="1055" spans="1:27" x14ac:dyDescent="0.25">
      <c r="B1055" t="s">
        <v>743</v>
      </c>
      <c r="C1055" t="s">
        <v>28</v>
      </c>
      <c r="D1055" t="s">
        <v>744</v>
      </c>
      <c r="E1055" s="25">
        <v>1</v>
      </c>
      <c r="G1055" t="s">
        <v>353</v>
      </c>
      <c r="H1055" s="26">
        <v>0.76</v>
      </c>
      <c r="I1055" t="s">
        <v>354</v>
      </c>
      <c r="J1055" s="27">
        <f>ROUND(E1055* H1055,5)</f>
        <v>0.76</v>
      </c>
      <c r="K1055" s="28"/>
    </row>
    <row r="1056" spans="1:27" x14ac:dyDescent="0.25">
      <c r="D1056" s="29" t="s">
        <v>368</v>
      </c>
      <c r="E1056" s="28"/>
      <c r="H1056" s="28"/>
      <c r="K1056" s="26">
        <f>SUM(J1055:J1055)</f>
        <v>0.76</v>
      </c>
    </row>
    <row r="1057" spans="1:27" x14ac:dyDescent="0.25">
      <c r="D1057" s="29" t="s">
        <v>369</v>
      </c>
      <c r="E1057" s="28"/>
      <c r="H1057" s="28"/>
      <c r="K1057" s="30">
        <f>SUM(J1054:J1056)</f>
        <v>0.76</v>
      </c>
    </row>
    <row r="1058" spans="1:27" x14ac:dyDescent="0.25">
      <c r="D1058" s="29" t="s">
        <v>428</v>
      </c>
      <c r="E1058" s="28"/>
      <c r="H1058" s="28">
        <v>3</v>
      </c>
      <c r="I1058" t="s">
        <v>371</v>
      </c>
      <c r="K1058" s="26">
        <f>ROUND(H1058/100*K1057,5)</f>
        <v>2.2800000000000001E-2</v>
      </c>
    </row>
    <row r="1059" spans="1:27" x14ac:dyDescent="0.25">
      <c r="D1059" s="29" t="s">
        <v>372</v>
      </c>
      <c r="E1059" s="28"/>
      <c r="H1059" s="28"/>
      <c r="K1059" s="30">
        <f>SUM(K1057:K1058)</f>
        <v>0.78280000000000005</v>
      </c>
    </row>
    <row r="1061" spans="1:27" ht="45" customHeight="1" x14ac:dyDescent="0.25">
      <c r="A1061" s="20" t="s">
        <v>745</v>
      </c>
      <c r="B1061" s="20" t="s">
        <v>149</v>
      </c>
      <c r="C1061" s="21" t="s">
        <v>28</v>
      </c>
      <c r="D1061" s="14" t="s">
        <v>150</v>
      </c>
      <c r="E1061" s="13"/>
      <c r="F1061" s="13"/>
      <c r="G1061" s="21"/>
      <c r="H1061" s="23" t="s">
        <v>346</v>
      </c>
      <c r="I1061" s="12">
        <v>1</v>
      </c>
      <c r="J1061" s="11"/>
      <c r="K1061" s="24">
        <f>ROUND(K1081,2)</f>
        <v>78.319999999999993</v>
      </c>
      <c r="L1061" s="22" t="s">
        <v>746</v>
      </c>
      <c r="M1061" s="21"/>
      <c r="N1061" s="21"/>
      <c r="O1061" s="21"/>
      <c r="P1061" s="21"/>
      <c r="Q1061" s="21"/>
      <c r="R1061" s="21"/>
      <c r="S1061" s="21"/>
      <c r="T1061" s="21"/>
      <c r="U1061" s="21"/>
      <c r="V1061" s="21"/>
      <c r="W1061" s="21"/>
      <c r="X1061" s="21"/>
      <c r="Y1061" s="21"/>
      <c r="Z1061" s="21"/>
      <c r="AA1061" s="21"/>
    </row>
    <row r="1062" spans="1:27" x14ac:dyDescent="0.25">
      <c r="B1062" s="17" t="s">
        <v>348</v>
      </c>
    </row>
    <row r="1063" spans="1:27" x14ac:dyDescent="0.25">
      <c r="B1063" t="s">
        <v>747</v>
      </c>
      <c r="C1063" t="s">
        <v>350</v>
      </c>
      <c r="D1063" t="s">
        <v>748</v>
      </c>
      <c r="E1063" s="25">
        <v>0.2</v>
      </c>
      <c r="F1063" t="s">
        <v>352</v>
      </c>
      <c r="G1063" t="s">
        <v>353</v>
      </c>
      <c r="H1063" s="26">
        <v>32.83</v>
      </c>
      <c r="I1063" t="s">
        <v>354</v>
      </c>
      <c r="J1063" s="27">
        <f>ROUND(E1063/I1061* H1063,5)</f>
        <v>6.5659999999999998</v>
      </c>
      <c r="K1063" s="28"/>
    </row>
    <row r="1064" spans="1:27" x14ac:dyDescent="0.25">
      <c r="B1064" t="s">
        <v>620</v>
      </c>
      <c r="C1064" t="s">
        <v>350</v>
      </c>
      <c r="D1064" t="s">
        <v>621</v>
      </c>
      <c r="E1064" s="25">
        <v>0.21</v>
      </c>
      <c r="F1064" t="s">
        <v>352</v>
      </c>
      <c r="G1064" t="s">
        <v>353</v>
      </c>
      <c r="H1064" s="26">
        <v>31.11</v>
      </c>
      <c r="I1064" t="s">
        <v>354</v>
      </c>
      <c r="J1064" s="27">
        <f>ROUND(E1064/I1061* H1064,5)</f>
        <v>6.5331000000000001</v>
      </c>
      <c r="K1064" s="28"/>
    </row>
    <row r="1065" spans="1:27" x14ac:dyDescent="0.25">
      <c r="B1065" t="s">
        <v>622</v>
      </c>
      <c r="C1065" t="s">
        <v>350</v>
      </c>
      <c r="D1065" t="s">
        <v>623</v>
      </c>
      <c r="E1065" s="25">
        <v>0.1</v>
      </c>
      <c r="F1065" t="s">
        <v>352</v>
      </c>
      <c r="G1065" t="s">
        <v>353</v>
      </c>
      <c r="H1065" s="26">
        <v>35.049999999999997</v>
      </c>
      <c r="I1065" t="s">
        <v>354</v>
      </c>
      <c r="J1065" s="27">
        <f>ROUND(E1065/I1061* H1065,5)</f>
        <v>3.5049999999999999</v>
      </c>
      <c r="K1065" s="28"/>
    </row>
    <row r="1066" spans="1:27" x14ac:dyDescent="0.25">
      <c r="D1066" s="29" t="s">
        <v>355</v>
      </c>
      <c r="E1066" s="28"/>
      <c r="H1066" s="28"/>
      <c r="K1066" s="26">
        <f>SUM(J1063:J1065)</f>
        <v>16.604099999999999</v>
      </c>
    </row>
    <row r="1067" spans="1:27" x14ac:dyDescent="0.25">
      <c r="B1067" s="17" t="s">
        <v>356</v>
      </c>
      <c r="E1067" s="28"/>
      <c r="H1067" s="28"/>
      <c r="K1067" s="28"/>
    </row>
    <row r="1068" spans="1:27" x14ac:dyDescent="0.25">
      <c r="B1068" t="s">
        <v>602</v>
      </c>
      <c r="C1068" t="s">
        <v>350</v>
      </c>
      <c r="D1068" t="s">
        <v>603</v>
      </c>
      <c r="E1068" s="25">
        <v>0.25359999999999999</v>
      </c>
      <c r="F1068" t="s">
        <v>352</v>
      </c>
      <c r="G1068" t="s">
        <v>353</v>
      </c>
      <c r="H1068" s="26">
        <v>56.51</v>
      </c>
      <c r="I1068" t="s">
        <v>354</v>
      </c>
      <c r="J1068" s="27">
        <f>ROUND(E1068/I1061* H1068,5)</f>
        <v>14.33094</v>
      </c>
      <c r="K1068" s="28"/>
    </row>
    <row r="1069" spans="1:27" x14ac:dyDescent="0.25">
      <c r="B1069" t="s">
        <v>586</v>
      </c>
      <c r="C1069" t="s">
        <v>350</v>
      </c>
      <c r="D1069" t="s">
        <v>587</v>
      </c>
      <c r="E1069" s="25">
        <v>0.11</v>
      </c>
      <c r="F1069" t="s">
        <v>352</v>
      </c>
      <c r="G1069" t="s">
        <v>353</v>
      </c>
      <c r="H1069" s="26">
        <v>59.95</v>
      </c>
      <c r="I1069" t="s">
        <v>354</v>
      </c>
      <c r="J1069" s="27">
        <f>ROUND(E1069/I1061* H1069,5)</f>
        <v>6.5945</v>
      </c>
      <c r="K1069" s="28"/>
    </row>
    <row r="1070" spans="1:27" x14ac:dyDescent="0.25">
      <c r="B1070" t="s">
        <v>610</v>
      </c>
      <c r="C1070" t="s">
        <v>350</v>
      </c>
      <c r="D1070" t="s">
        <v>611</v>
      </c>
      <c r="E1070" s="25">
        <v>0.13200000000000001</v>
      </c>
      <c r="F1070" t="s">
        <v>352</v>
      </c>
      <c r="G1070" t="s">
        <v>353</v>
      </c>
      <c r="H1070" s="26">
        <v>58.84</v>
      </c>
      <c r="I1070" t="s">
        <v>354</v>
      </c>
      <c r="J1070" s="27">
        <f>ROUND(E1070/I1061* H1070,5)</f>
        <v>7.7668799999999996</v>
      </c>
      <c r="K1070" s="28"/>
    </row>
    <row r="1071" spans="1:27" x14ac:dyDescent="0.25">
      <c r="B1071" t="s">
        <v>415</v>
      </c>
      <c r="C1071" t="s">
        <v>350</v>
      </c>
      <c r="D1071" t="s">
        <v>416</v>
      </c>
      <c r="E1071" s="25">
        <v>0.21</v>
      </c>
      <c r="F1071" t="s">
        <v>352</v>
      </c>
      <c r="G1071" t="s">
        <v>353</v>
      </c>
      <c r="H1071" s="26">
        <v>45.45</v>
      </c>
      <c r="I1071" t="s">
        <v>354</v>
      </c>
      <c r="J1071" s="27">
        <f>ROUND(E1071/I1061* H1071,5)</f>
        <v>9.5444999999999993</v>
      </c>
      <c r="K1071" s="28"/>
    </row>
    <row r="1072" spans="1:27" x14ac:dyDescent="0.25">
      <c r="D1072" s="29" t="s">
        <v>359</v>
      </c>
      <c r="E1072" s="28"/>
      <c r="H1072" s="28"/>
      <c r="K1072" s="26">
        <f>SUM(J1068:J1071)</f>
        <v>38.236820000000002</v>
      </c>
    </row>
    <row r="1073" spans="1:27" x14ac:dyDescent="0.25">
      <c r="B1073" s="17" t="s">
        <v>360</v>
      </c>
      <c r="E1073" s="28"/>
      <c r="H1073" s="28"/>
      <c r="K1073" s="28"/>
    </row>
    <row r="1074" spans="1:27" x14ac:dyDescent="0.25">
      <c r="B1074" t="s">
        <v>749</v>
      </c>
      <c r="C1074" t="s">
        <v>20</v>
      </c>
      <c r="D1074" t="s">
        <v>750</v>
      </c>
      <c r="E1074" s="25">
        <v>0.6</v>
      </c>
      <c r="G1074" t="s">
        <v>353</v>
      </c>
      <c r="H1074" s="26">
        <v>34.5</v>
      </c>
      <c r="I1074" t="s">
        <v>354</v>
      </c>
      <c r="J1074" s="27">
        <f>ROUND(E1074* H1074,5)</f>
        <v>20.7</v>
      </c>
      <c r="K1074" s="28"/>
    </row>
    <row r="1075" spans="1:27" x14ac:dyDescent="0.25">
      <c r="B1075" t="s">
        <v>361</v>
      </c>
      <c r="C1075" t="s">
        <v>20</v>
      </c>
      <c r="D1075" t="s">
        <v>362</v>
      </c>
      <c r="E1075" s="25">
        <v>0.12</v>
      </c>
      <c r="G1075" t="s">
        <v>353</v>
      </c>
      <c r="H1075" s="26">
        <v>2.04</v>
      </c>
      <c r="I1075" t="s">
        <v>354</v>
      </c>
      <c r="J1075" s="27">
        <f>ROUND(E1075* H1075,5)</f>
        <v>0.24479999999999999</v>
      </c>
      <c r="K1075" s="28"/>
    </row>
    <row r="1076" spans="1:27" x14ac:dyDescent="0.25">
      <c r="D1076" s="29" t="s">
        <v>368</v>
      </c>
      <c r="E1076" s="28"/>
      <c r="H1076" s="28"/>
      <c r="K1076" s="26">
        <f>SUM(J1074:J1075)</f>
        <v>20.944800000000001</v>
      </c>
    </row>
    <row r="1077" spans="1:27" x14ac:dyDescent="0.25">
      <c r="E1077" s="28"/>
      <c r="H1077" s="28"/>
      <c r="K1077" s="28"/>
    </row>
    <row r="1078" spans="1:27" x14ac:dyDescent="0.25">
      <c r="D1078" s="29" t="s">
        <v>370</v>
      </c>
      <c r="E1078" s="28"/>
      <c r="H1078" s="28">
        <v>1.5</v>
      </c>
      <c r="I1078" t="s">
        <v>371</v>
      </c>
      <c r="J1078">
        <f>ROUND(H1078/100*K1066,5)</f>
        <v>0.24906</v>
      </c>
      <c r="K1078" s="28"/>
    </row>
    <row r="1079" spans="1:27" x14ac:dyDescent="0.25">
      <c r="D1079" s="29" t="s">
        <v>369</v>
      </c>
      <c r="E1079" s="28"/>
      <c r="H1079" s="28"/>
      <c r="K1079" s="30">
        <f>SUM(J1062:J1078)</f>
        <v>76.034779999999998</v>
      </c>
    </row>
    <row r="1080" spans="1:27" x14ac:dyDescent="0.25">
      <c r="D1080" s="29" t="s">
        <v>428</v>
      </c>
      <c r="E1080" s="28"/>
      <c r="H1080" s="28">
        <v>3</v>
      </c>
      <c r="I1080" t="s">
        <v>371</v>
      </c>
      <c r="K1080" s="26">
        <f>ROUND(H1080/100*K1079,5)</f>
        <v>2.28104</v>
      </c>
    </row>
    <row r="1081" spans="1:27" x14ac:dyDescent="0.25">
      <c r="D1081" s="29" t="s">
        <v>372</v>
      </c>
      <c r="E1081" s="28"/>
      <c r="H1081" s="28"/>
      <c r="K1081" s="30">
        <f>SUM(K1079:K1080)</f>
        <v>78.315820000000002</v>
      </c>
    </row>
    <row r="1083" spans="1:27" ht="45" customHeight="1" x14ac:dyDescent="0.25">
      <c r="A1083" s="20" t="s">
        <v>751</v>
      </c>
      <c r="B1083" s="20" t="s">
        <v>141</v>
      </c>
      <c r="C1083" s="21" t="s">
        <v>28</v>
      </c>
      <c r="D1083" s="14" t="s">
        <v>142</v>
      </c>
      <c r="E1083" s="13"/>
      <c r="F1083" s="13"/>
      <c r="G1083" s="21"/>
      <c r="H1083" s="23" t="s">
        <v>346</v>
      </c>
      <c r="I1083" s="12">
        <v>1</v>
      </c>
      <c r="J1083" s="11"/>
      <c r="K1083" s="24">
        <f>ROUND(K1103,2)</f>
        <v>101</v>
      </c>
      <c r="L1083" s="22" t="s">
        <v>752</v>
      </c>
      <c r="M1083" s="21"/>
      <c r="N1083" s="21"/>
      <c r="O1083" s="21"/>
      <c r="P1083" s="21"/>
      <c r="Q1083" s="21"/>
      <c r="R1083" s="21"/>
      <c r="S1083" s="21"/>
      <c r="T1083" s="21"/>
      <c r="U1083" s="21"/>
      <c r="V1083" s="21"/>
      <c r="W1083" s="21"/>
      <c r="X1083" s="21"/>
      <c r="Y1083" s="21"/>
      <c r="Z1083" s="21"/>
      <c r="AA1083" s="21"/>
    </row>
    <row r="1084" spans="1:27" x14ac:dyDescent="0.25">
      <c r="B1084" s="17" t="s">
        <v>348</v>
      </c>
    </row>
    <row r="1085" spans="1:27" x14ac:dyDescent="0.25">
      <c r="B1085" t="s">
        <v>622</v>
      </c>
      <c r="C1085" t="s">
        <v>350</v>
      </c>
      <c r="D1085" t="s">
        <v>623</v>
      </c>
      <c r="E1085" s="25">
        <v>0.13200000000000001</v>
      </c>
      <c r="F1085" t="s">
        <v>352</v>
      </c>
      <c r="G1085" t="s">
        <v>353</v>
      </c>
      <c r="H1085" s="26">
        <v>35.049999999999997</v>
      </c>
      <c r="I1085" t="s">
        <v>354</v>
      </c>
      <c r="J1085" s="27">
        <f>ROUND(E1085/I1083* H1085,5)</f>
        <v>4.6265999999999998</v>
      </c>
      <c r="K1085" s="28"/>
    </row>
    <row r="1086" spans="1:27" x14ac:dyDescent="0.25">
      <c r="B1086" t="s">
        <v>747</v>
      </c>
      <c r="C1086" t="s">
        <v>350</v>
      </c>
      <c r="D1086" t="s">
        <v>748</v>
      </c>
      <c r="E1086" s="25">
        <v>0.26400000000000001</v>
      </c>
      <c r="F1086" t="s">
        <v>352</v>
      </c>
      <c r="G1086" t="s">
        <v>353</v>
      </c>
      <c r="H1086" s="26">
        <v>32.83</v>
      </c>
      <c r="I1086" t="s">
        <v>354</v>
      </c>
      <c r="J1086" s="27">
        <f>ROUND(E1086/I1083* H1086,5)</f>
        <v>8.6671200000000006</v>
      </c>
      <c r="K1086" s="28"/>
    </row>
    <row r="1087" spans="1:27" x14ac:dyDescent="0.25">
      <c r="B1087" t="s">
        <v>620</v>
      </c>
      <c r="C1087" t="s">
        <v>350</v>
      </c>
      <c r="D1087" t="s">
        <v>621</v>
      </c>
      <c r="E1087" s="25">
        <v>0.26</v>
      </c>
      <c r="F1087" t="s">
        <v>352</v>
      </c>
      <c r="G1087" t="s">
        <v>353</v>
      </c>
      <c r="H1087" s="26">
        <v>31.11</v>
      </c>
      <c r="I1087" t="s">
        <v>354</v>
      </c>
      <c r="J1087" s="27">
        <f>ROUND(E1087/I1083* H1087,5)</f>
        <v>8.0885999999999996</v>
      </c>
      <c r="K1087" s="28"/>
    </row>
    <row r="1088" spans="1:27" x14ac:dyDescent="0.25">
      <c r="D1088" s="29" t="s">
        <v>355</v>
      </c>
      <c r="E1088" s="28"/>
      <c r="H1088" s="28"/>
      <c r="K1088" s="26">
        <f>SUM(J1085:J1087)</f>
        <v>21.38232</v>
      </c>
    </row>
    <row r="1089" spans="2:11" x14ac:dyDescent="0.25">
      <c r="B1089" s="17" t="s">
        <v>356</v>
      </c>
      <c r="E1089" s="28"/>
      <c r="H1089" s="28"/>
      <c r="K1089" s="28"/>
    </row>
    <row r="1090" spans="2:11" x14ac:dyDescent="0.25">
      <c r="B1090" t="s">
        <v>415</v>
      </c>
      <c r="C1090" t="s">
        <v>350</v>
      </c>
      <c r="D1090" t="s">
        <v>416</v>
      </c>
      <c r="E1090" s="25">
        <v>0.24</v>
      </c>
      <c r="F1090" t="s">
        <v>352</v>
      </c>
      <c r="G1090" t="s">
        <v>353</v>
      </c>
      <c r="H1090" s="26">
        <v>45.45</v>
      </c>
      <c r="I1090" t="s">
        <v>354</v>
      </c>
      <c r="J1090" s="27">
        <f>ROUND(E1090/I1083* H1090,5)</f>
        <v>10.907999999999999</v>
      </c>
      <c r="K1090" s="28"/>
    </row>
    <row r="1091" spans="2:11" x14ac:dyDescent="0.25">
      <c r="B1091" t="s">
        <v>602</v>
      </c>
      <c r="C1091" t="s">
        <v>350</v>
      </c>
      <c r="D1091" t="s">
        <v>603</v>
      </c>
      <c r="E1091" s="25">
        <v>0.2898</v>
      </c>
      <c r="F1091" t="s">
        <v>352</v>
      </c>
      <c r="G1091" t="s">
        <v>353</v>
      </c>
      <c r="H1091" s="26">
        <v>56.51</v>
      </c>
      <c r="I1091" t="s">
        <v>354</v>
      </c>
      <c r="J1091" s="27">
        <f>ROUND(E1091/I1083* H1091,5)</f>
        <v>16.3766</v>
      </c>
      <c r="K1091" s="28"/>
    </row>
    <row r="1092" spans="2:11" x14ac:dyDescent="0.25">
      <c r="B1092" t="s">
        <v>610</v>
      </c>
      <c r="C1092" t="s">
        <v>350</v>
      </c>
      <c r="D1092" t="s">
        <v>611</v>
      </c>
      <c r="E1092" s="25">
        <v>0.1</v>
      </c>
      <c r="F1092" t="s">
        <v>352</v>
      </c>
      <c r="G1092" t="s">
        <v>353</v>
      </c>
      <c r="H1092" s="26">
        <v>58.84</v>
      </c>
      <c r="I1092" t="s">
        <v>354</v>
      </c>
      <c r="J1092" s="27">
        <f>ROUND(E1092/I1083* H1092,5)</f>
        <v>5.8840000000000003</v>
      </c>
      <c r="K1092" s="28"/>
    </row>
    <row r="1093" spans="2:11" x14ac:dyDescent="0.25">
      <c r="B1093" t="s">
        <v>586</v>
      </c>
      <c r="C1093" t="s">
        <v>350</v>
      </c>
      <c r="D1093" t="s">
        <v>587</v>
      </c>
      <c r="E1093" s="25">
        <v>0.15</v>
      </c>
      <c r="F1093" t="s">
        <v>352</v>
      </c>
      <c r="G1093" t="s">
        <v>353</v>
      </c>
      <c r="H1093" s="26">
        <v>59.95</v>
      </c>
      <c r="I1093" t="s">
        <v>354</v>
      </c>
      <c r="J1093" s="27">
        <f>ROUND(E1093/I1083* H1093,5)</f>
        <v>8.9924999999999997</v>
      </c>
      <c r="K1093" s="28"/>
    </row>
    <row r="1094" spans="2:11" x14ac:dyDescent="0.25">
      <c r="D1094" s="29" t="s">
        <v>359</v>
      </c>
      <c r="E1094" s="28"/>
      <c r="H1094" s="28"/>
      <c r="K1094" s="26">
        <f>SUM(J1090:J1093)</f>
        <v>42.161099999999998</v>
      </c>
    </row>
    <row r="1095" spans="2:11" x14ac:dyDescent="0.25">
      <c r="B1095" s="17" t="s">
        <v>360</v>
      </c>
      <c r="E1095" s="28"/>
      <c r="H1095" s="28"/>
      <c r="K1095" s="28"/>
    </row>
    <row r="1096" spans="2:11" x14ac:dyDescent="0.25">
      <c r="B1096" t="s">
        <v>753</v>
      </c>
      <c r="C1096" t="s">
        <v>364</v>
      </c>
      <c r="D1096" t="s">
        <v>754</v>
      </c>
      <c r="E1096" s="25">
        <v>0.72</v>
      </c>
      <c r="G1096" t="s">
        <v>353</v>
      </c>
      <c r="H1096" s="26">
        <v>47.04</v>
      </c>
      <c r="I1096" t="s">
        <v>354</v>
      </c>
      <c r="J1096" s="27">
        <f>ROUND(E1096* H1096,5)</f>
        <v>33.8688</v>
      </c>
      <c r="K1096" s="28"/>
    </row>
    <row r="1097" spans="2:11" x14ac:dyDescent="0.25">
      <c r="B1097" t="s">
        <v>361</v>
      </c>
      <c r="C1097" t="s">
        <v>20</v>
      </c>
      <c r="D1097" t="s">
        <v>362</v>
      </c>
      <c r="E1097" s="25">
        <v>0.16</v>
      </c>
      <c r="G1097" t="s">
        <v>353</v>
      </c>
      <c r="H1097" s="26">
        <v>2.04</v>
      </c>
      <c r="I1097" t="s">
        <v>354</v>
      </c>
      <c r="J1097" s="27">
        <f>ROUND(E1097* H1097,5)</f>
        <v>0.32640000000000002</v>
      </c>
      <c r="K1097" s="28"/>
    </row>
    <row r="1098" spans="2:11" x14ac:dyDescent="0.25">
      <c r="D1098" s="29" t="s">
        <v>368</v>
      </c>
      <c r="E1098" s="28"/>
      <c r="H1098" s="28"/>
      <c r="K1098" s="26">
        <f>SUM(J1096:J1097)</f>
        <v>34.1952</v>
      </c>
    </row>
    <row r="1099" spans="2:11" x14ac:dyDescent="0.25">
      <c r="E1099" s="28"/>
      <c r="H1099" s="28"/>
      <c r="K1099" s="28"/>
    </row>
    <row r="1100" spans="2:11" x14ac:dyDescent="0.25">
      <c r="D1100" s="29" t="s">
        <v>370</v>
      </c>
      <c r="E1100" s="28"/>
      <c r="H1100" s="28">
        <v>1.5</v>
      </c>
      <c r="I1100" t="s">
        <v>371</v>
      </c>
      <c r="J1100">
        <f>ROUND(H1100/100*K1088,5)</f>
        <v>0.32073000000000002</v>
      </c>
      <c r="K1100" s="28"/>
    </row>
    <row r="1101" spans="2:11" x14ac:dyDescent="0.25">
      <c r="D1101" s="29" t="s">
        <v>369</v>
      </c>
      <c r="E1101" s="28"/>
      <c r="H1101" s="28"/>
      <c r="K1101" s="30">
        <f>SUM(J1084:J1100)</f>
        <v>98.059350000000009</v>
      </c>
    </row>
    <row r="1102" spans="2:11" x14ac:dyDescent="0.25">
      <c r="D1102" s="29" t="s">
        <v>428</v>
      </c>
      <c r="E1102" s="28"/>
      <c r="H1102" s="28">
        <v>3</v>
      </c>
      <c r="I1102" t="s">
        <v>371</v>
      </c>
      <c r="K1102" s="26">
        <f>ROUND(H1102/100*K1101,5)</f>
        <v>2.9417800000000001</v>
      </c>
    </row>
    <row r="1103" spans="2:11" x14ac:dyDescent="0.25">
      <c r="D1103" s="29" t="s">
        <v>372</v>
      </c>
      <c r="E1103" s="28"/>
      <c r="H1103" s="28"/>
      <c r="K1103" s="30">
        <f>SUM(K1101:K1102)</f>
        <v>101.00113</v>
      </c>
    </row>
    <row r="1105" spans="1:27" ht="45" customHeight="1" x14ac:dyDescent="0.25">
      <c r="A1105" s="20" t="s">
        <v>755</v>
      </c>
      <c r="B1105" s="20" t="s">
        <v>145</v>
      </c>
      <c r="C1105" s="21" t="s">
        <v>28</v>
      </c>
      <c r="D1105" s="14" t="s">
        <v>146</v>
      </c>
      <c r="E1105" s="13"/>
      <c r="F1105" s="13"/>
      <c r="G1105" s="21"/>
      <c r="H1105" s="23" t="s">
        <v>346</v>
      </c>
      <c r="I1105" s="12">
        <v>1</v>
      </c>
      <c r="J1105" s="11"/>
      <c r="K1105" s="24">
        <f>ROUND(K1120,2)</f>
        <v>3.89</v>
      </c>
      <c r="L1105" s="22" t="s">
        <v>756</v>
      </c>
      <c r="M1105" s="21"/>
      <c r="N1105" s="21"/>
      <c r="O1105" s="21"/>
      <c r="P1105" s="21"/>
      <c r="Q1105" s="21"/>
      <c r="R1105" s="21"/>
      <c r="S1105" s="21"/>
      <c r="T1105" s="21"/>
      <c r="U1105" s="21"/>
      <c r="V1105" s="21"/>
      <c r="W1105" s="21"/>
      <c r="X1105" s="21"/>
      <c r="Y1105" s="21"/>
      <c r="Z1105" s="21"/>
      <c r="AA1105" s="21"/>
    </row>
    <row r="1106" spans="1:27" x14ac:dyDescent="0.25">
      <c r="B1106" s="17" t="s">
        <v>348</v>
      </c>
    </row>
    <row r="1107" spans="1:27" x14ac:dyDescent="0.25">
      <c r="B1107" t="s">
        <v>620</v>
      </c>
      <c r="C1107" t="s">
        <v>350</v>
      </c>
      <c r="D1107" t="s">
        <v>621</v>
      </c>
      <c r="E1107" s="25">
        <v>8.4000000000000005E-2</v>
      </c>
      <c r="F1107" t="s">
        <v>352</v>
      </c>
      <c r="G1107" t="s">
        <v>353</v>
      </c>
      <c r="H1107" s="26">
        <v>31.11</v>
      </c>
      <c r="I1107" t="s">
        <v>354</v>
      </c>
      <c r="J1107" s="27">
        <f>ROUND(E1107/I1105* H1107,5)</f>
        <v>2.6132399999999998</v>
      </c>
      <c r="K1107" s="28"/>
    </row>
    <row r="1108" spans="1:27" x14ac:dyDescent="0.25">
      <c r="B1108" t="s">
        <v>622</v>
      </c>
      <c r="C1108" t="s">
        <v>350</v>
      </c>
      <c r="D1108" t="s">
        <v>623</v>
      </c>
      <c r="E1108" s="25">
        <v>2.8000000000000001E-2</v>
      </c>
      <c r="F1108" t="s">
        <v>352</v>
      </c>
      <c r="G1108" t="s">
        <v>353</v>
      </c>
      <c r="H1108" s="26">
        <v>35.049999999999997</v>
      </c>
      <c r="I1108" t="s">
        <v>354</v>
      </c>
      <c r="J1108" s="27">
        <f>ROUND(E1108/I1105* H1108,5)</f>
        <v>0.98140000000000005</v>
      </c>
      <c r="K1108" s="28"/>
    </row>
    <row r="1109" spans="1:27" x14ac:dyDescent="0.25">
      <c r="D1109" s="29" t="s">
        <v>355</v>
      </c>
      <c r="E1109" s="28"/>
      <c r="H1109" s="28"/>
      <c r="K1109" s="26">
        <f>SUM(J1107:J1108)</f>
        <v>3.5946400000000001</v>
      </c>
    </row>
    <row r="1110" spans="1:27" x14ac:dyDescent="0.25">
      <c r="B1110" s="17" t="s">
        <v>356</v>
      </c>
      <c r="E1110" s="28"/>
      <c r="H1110" s="28"/>
      <c r="K1110" s="28"/>
    </row>
    <row r="1111" spans="1:27" x14ac:dyDescent="0.25">
      <c r="B1111" t="s">
        <v>586</v>
      </c>
      <c r="C1111" t="s">
        <v>350</v>
      </c>
      <c r="D1111" t="s">
        <v>587</v>
      </c>
      <c r="E1111" s="25">
        <v>2E-3</v>
      </c>
      <c r="F1111" t="s">
        <v>352</v>
      </c>
      <c r="G1111" t="s">
        <v>353</v>
      </c>
      <c r="H1111" s="26">
        <v>59.95</v>
      </c>
      <c r="I1111" t="s">
        <v>354</v>
      </c>
      <c r="J1111" s="27">
        <f>ROUND(E1111/I1105* H1111,5)</f>
        <v>0.11990000000000001</v>
      </c>
      <c r="K1111" s="28"/>
    </row>
    <row r="1112" spans="1:27" x14ac:dyDescent="0.25">
      <c r="D1112" s="29" t="s">
        <v>359</v>
      </c>
      <c r="E1112" s="28"/>
      <c r="H1112" s="28"/>
      <c r="K1112" s="26">
        <f>SUM(J1111:J1111)</f>
        <v>0.11990000000000001</v>
      </c>
    </row>
    <row r="1113" spans="1:27" x14ac:dyDescent="0.25">
      <c r="B1113" s="17" t="s">
        <v>360</v>
      </c>
      <c r="E1113" s="28"/>
      <c r="H1113" s="28"/>
      <c r="K1113" s="28"/>
    </row>
    <row r="1114" spans="1:27" x14ac:dyDescent="0.25">
      <c r="B1114" t="s">
        <v>361</v>
      </c>
      <c r="C1114" t="s">
        <v>20</v>
      </c>
      <c r="D1114" t="s">
        <v>362</v>
      </c>
      <c r="E1114" s="25">
        <v>5.0000000000000001E-3</v>
      </c>
      <c r="G1114" t="s">
        <v>353</v>
      </c>
      <c r="H1114" s="26">
        <v>2.04</v>
      </c>
      <c r="I1114" t="s">
        <v>354</v>
      </c>
      <c r="J1114" s="27">
        <f>ROUND(E1114* H1114,5)</f>
        <v>1.0200000000000001E-2</v>
      </c>
      <c r="K1114" s="28"/>
    </row>
    <row r="1115" spans="1:27" x14ac:dyDescent="0.25">
      <c r="D1115" s="29" t="s">
        <v>368</v>
      </c>
      <c r="E1115" s="28"/>
      <c r="H1115" s="28"/>
      <c r="K1115" s="26">
        <f>SUM(J1114:J1114)</f>
        <v>1.0200000000000001E-2</v>
      </c>
    </row>
    <row r="1116" spans="1:27" x14ac:dyDescent="0.25">
      <c r="E1116" s="28"/>
      <c r="H1116" s="28"/>
      <c r="K1116" s="28"/>
    </row>
    <row r="1117" spans="1:27" x14ac:dyDescent="0.25">
      <c r="D1117" s="29" t="s">
        <v>370</v>
      </c>
      <c r="E1117" s="28"/>
      <c r="H1117" s="28">
        <v>1.5</v>
      </c>
      <c r="I1117" t="s">
        <v>371</v>
      </c>
      <c r="J1117">
        <f>ROUND(H1117/100*K1109,5)</f>
        <v>5.3920000000000003E-2</v>
      </c>
      <c r="K1117" s="28"/>
    </row>
    <row r="1118" spans="1:27" x14ac:dyDescent="0.25">
      <c r="D1118" s="29" t="s">
        <v>369</v>
      </c>
      <c r="E1118" s="28"/>
      <c r="H1118" s="28"/>
      <c r="K1118" s="30">
        <f>SUM(J1106:J1117)</f>
        <v>3.7786600000000004</v>
      </c>
    </row>
    <row r="1119" spans="1:27" x14ac:dyDescent="0.25">
      <c r="D1119" s="29" t="s">
        <v>428</v>
      </c>
      <c r="E1119" s="28"/>
      <c r="H1119" s="28">
        <v>3</v>
      </c>
      <c r="I1119" t="s">
        <v>371</v>
      </c>
      <c r="K1119" s="26">
        <f>ROUND(H1119/100*K1118,5)</f>
        <v>0.11336</v>
      </c>
    </row>
    <row r="1120" spans="1:27" x14ac:dyDescent="0.25">
      <c r="D1120" s="29" t="s">
        <v>372</v>
      </c>
      <c r="E1120" s="28"/>
      <c r="H1120" s="28"/>
      <c r="K1120" s="30">
        <f>SUM(K1118:K1119)</f>
        <v>3.8920200000000005</v>
      </c>
    </row>
    <row r="1122" spans="1:27" ht="45" customHeight="1" x14ac:dyDescent="0.25">
      <c r="A1122" s="20" t="s">
        <v>757</v>
      </c>
      <c r="B1122" s="20" t="s">
        <v>147</v>
      </c>
      <c r="C1122" s="21" t="s">
        <v>28</v>
      </c>
      <c r="D1122" s="14" t="s">
        <v>148</v>
      </c>
      <c r="E1122" s="13"/>
      <c r="F1122" s="13"/>
      <c r="G1122" s="21"/>
      <c r="H1122" s="23" t="s">
        <v>346</v>
      </c>
      <c r="I1122" s="12">
        <v>1</v>
      </c>
      <c r="J1122" s="11"/>
      <c r="K1122" s="24">
        <f>ROUND(K1142,2)</f>
        <v>762.35</v>
      </c>
      <c r="L1122" s="22" t="s">
        <v>758</v>
      </c>
      <c r="M1122" s="21"/>
      <c r="N1122" s="21"/>
      <c r="O1122" s="21"/>
      <c r="P1122" s="21"/>
      <c r="Q1122" s="21"/>
      <c r="R1122" s="21"/>
      <c r="S1122" s="21"/>
      <c r="T1122" s="21"/>
      <c r="U1122" s="21"/>
      <c r="V1122" s="21"/>
      <c r="W1122" s="21"/>
      <c r="X1122" s="21"/>
      <c r="Y1122" s="21"/>
      <c r="Z1122" s="21"/>
      <c r="AA1122" s="21"/>
    </row>
    <row r="1123" spans="1:27" x14ac:dyDescent="0.25">
      <c r="B1123" s="17" t="s">
        <v>348</v>
      </c>
    </row>
    <row r="1124" spans="1:27" x14ac:dyDescent="0.25">
      <c r="B1124" t="s">
        <v>759</v>
      </c>
      <c r="C1124" t="s">
        <v>350</v>
      </c>
      <c r="D1124" t="s">
        <v>760</v>
      </c>
      <c r="E1124" s="25">
        <v>1.7</v>
      </c>
      <c r="F1124" t="s">
        <v>352</v>
      </c>
      <c r="G1124" t="s">
        <v>353</v>
      </c>
      <c r="H1124" s="26">
        <v>42.93</v>
      </c>
      <c r="I1124" t="s">
        <v>354</v>
      </c>
      <c r="J1124" s="27">
        <f>ROUND(E1124/I1122* H1124,5)</f>
        <v>72.980999999999995</v>
      </c>
      <c r="K1124" s="28"/>
    </row>
    <row r="1125" spans="1:27" x14ac:dyDescent="0.25">
      <c r="B1125" t="s">
        <v>620</v>
      </c>
      <c r="C1125" t="s">
        <v>350</v>
      </c>
      <c r="D1125" t="s">
        <v>621</v>
      </c>
      <c r="E1125" s="25">
        <v>2.8</v>
      </c>
      <c r="F1125" t="s">
        <v>352</v>
      </c>
      <c r="G1125" t="s">
        <v>353</v>
      </c>
      <c r="H1125" s="26">
        <v>31.11</v>
      </c>
      <c r="I1125" t="s">
        <v>354</v>
      </c>
      <c r="J1125" s="27">
        <f>ROUND(E1125/I1122* H1125,5)</f>
        <v>87.108000000000004</v>
      </c>
      <c r="K1125" s="28"/>
    </row>
    <row r="1126" spans="1:27" x14ac:dyDescent="0.25">
      <c r="D1126" s="29" t="s">
        <v>355</v>
      </c>
      <c r="E1126" s="28"/>
      <c r="H1126" s="28"/>
      <c r="K1126" s="26">
        <f>SUM(J1124:J1125)</f>
        <v>160.089</v>
      </c>
    </row>
    <row r="1127" spans="1:27" x14ac:dyDescent="0.25">
      <c r="B1127" s="17" t="s">
        <v>356</v>
      </c>
      <c r="E1127" s="28"/>
      <c r="H1127" s="28"/>
      <c r="K1127" s="28"/>
    </row>
    <row r="1128" spans="1:27" x14ac:dyDescent="0.25">
      <c r="B1128" t="s">
        <v>761</v>
      </c>
      <c r="C1128" t="s">
        <v>350</v>
      </c>
      <c r="D1128" t="s">
        <v>762</v>
      </c>
      <c r="E1128" s="25">
        <v>0.5</v>
      </c>
      <c r="F1128" t="s">
        <v>352</v>
      </c>
      <c r="G1128" t="s">
        <v>353</v>
      </c>
      <c r="H1128" s="26">
        <v>65.989999999999995</v>
      </c>
      <c r="I1128" t="s">
        <v>354</v>
      </c>
      <c r="J1128" s="27">
        <f>ROUND(E1128/I1122* H1128,5)</f>
        <v>32.994999999999997</v>
      </c>
      <c r="K1128" s="28"/>
    </row>
    <row r="1129" spans="1:27" x14ac:dyDescent="0.25">
      <c r="B1129" t="s">
        <v>616</v>
      </c>
      <c r="C1129" t="s">
        <v>350</v>
      </c>
      <c r="D1129" t="s">
        <v>617</v>
      </c>
      <c r="E1129" s="25">
        <v>1</v>
      </c>
      <c r="F1129" t="s">
        <v>352</v>
      </c>
      <c r="G1129" t="s">
        <v>353</v>
      </c>
      <c r="H1129" s="26">
        <v>62.11</v>
      </c>
      <c r="I1129" t="s">
        <v>354</v>
      </c>
      <c r="J1129" s="27">
        <f>ROUND(E1129/I1122* H1129,5)</f>
        <v>62.11</v>
      </c>
      <c r="K1129" s="28"/>
    </row>
    <row r="1130" spans="1:27" x14ac:dyDescent="0.25">
      <c r="B1130" t="s">
        <v>763</v>
      </c>
      <c r="C1130" t="s">
        <v>350</v>
      </c>
      <c r="D1130" t="s">
        <v>764</v>
      </c>
      <c r="E1130" s="25">
        <v>3.3</v>
      </c>
      <c r="F1130" t="s">
        <v>352</v>
      </c>
      <c r="G1130" t="s">
        <v>353</v>
      </c>
      <c r="H1130" s="26">
        <v>54.17</v>
      </c>
      <c r="I1130" t="s">
        <v>354</v>
      </c>
      <c r="J1130" s="27">
        <f>ROUND(E1130/I1122* H1130,5)</f>
        <v>178.761</v>
      </c>
      <c r="K1130" s="28"/>
    </row>
    <row r="1131" spans="1:27" x14ac:dyDescent="0.25">
      <c r="B1131" t="s">
        <v>602</v>
      </c>
      <c r="C1131" t="s">
        <v>350</v>
      </c>
      <c r="D1131" t="s">
        <v>603</v>
      </c>
      <c r="E1131" s="25">
        <v>2.2944</v>
      </c>
      <c r="F1131" t="s">
        <v>352</v>
      </c>
      <c r="G1131" t="s">
        <v>353</v>
      </c>
      <c r="H1131" s="26">
        <v>56.51</v>
      </c>
      <c r="I1131" t="s">
        <v>354</v>
      </c>
      <c r="J1131" s="27">
        <f>ROUND(E1131/I1122* H1131,5)</f>
        <v>129.65654000000001</v>
      </c>
      <c r="K1131" s="28"/>
    </row>
    <row r="1132" spans="1:27" x14ac:dyDescent="0.25">
      <c r="D1132" s="29" t="s">
        <v>359</v>
      </c>
      <c r="E1132" s="28"/>
      <c r="H1132" s="28"/>
      <c r="K1132" s="26">
        <f>SUM(J1128:J1131)</f>
        <v>403.52253999999999</v>
      </c>
    </row>
    <row r="1133" spans="1:27" x14ac:dyDescent="0.25">
      <c r="B1133" s="17" t="s">
        <v>360</v>
      </c>
      <c r="E1133" s="28"/>
      <c r="H1133" s="28"/>
      <c r="K1133" s="28"/>
    </row>
    <row r="1134" spans="1:27" x14ac:dyDescent="0.25">
      <c r="B1134" t="s">
        <v>765</v>
      </c>
      <c r="C1134" t="s">
        <v>364</v>
      </c>
      <c r="D1134" t="s">
        <v>766</v>
      </c>
      <c r="E1134" s="25">
        <v>2.15</v>
      </c>
      <c r="G1134" t="s">
        <v>353</v>
      </c>
      <c r="H1134" s="26">
        <v>75.900000000000006</v>
      </c>
      <c r="I1134" t="s">
        <v>354</v>
      </c>
      <c r="J1134" s="27">
        <f>ROUND(E1134* H1134,5)</f>
        <v>163.185</v>
      </c>
      <c r="K1134" s="28"/>
    </row>
    <row r="1135" spans="1:27" x14ac:dyDescent="0.25">
      <c r="B1135" t="s">
        <v>767</v>
      </c>
      <c r="C1135" t="s">
        <v>20</v>
      </c>
      <c r="D1135" t="s">
        <v>768</v>
      </c>
      <c r="E1135" s="25">
        <v>0.16250000000000001</v>
      </c>
      <c r="G1135" t="s">
        <v>353</v>
      </c>
      <c r="H1135" s="26">
        <v>51.02</v>
      </c>
      <c r="I1135" t="s">
        <v>354</v>
      </c>
      <c r="J1135" s="27">
        <f>ROUND(E1135* H1135,5)</f>
        <v>8.2907499999999992</v>
      </c>
      <c r="K1135" s="28"/>
    </row>
    <row r="1136" spans="1:27" x14ac:dyDescent="0.25">
      <c r="B1136" t="s">
        <v>361</v>
      </c>
      <c r="C1136" t="s">
        <v>20</v>
      </c>
      <c r="D1136" t="s">
        <v>362</v>
      </c>
      <c r="E1136" s="25">
        <v>0.52</v>
      </c>
      <c r="G1136" t="s">
        <v>353</v>
      </c>
      <c r="H1136" s="26">
        <v>2.04</v>
      </c>
      <c r="I1136" t="s">
        <v>354</v>
      </c>
      <c r="J1136" s="27">
        <f>ROUND(E1136* H1136,5)</f>
        <v>1.0608</v>
      </c>
      <c r="K1136" s="28"/>
    </row>
    <row r="1137" spans="1:27" x14ac:dyDescent="0.25">
      <c r="D1137" s="29" t="s">
        <v>368</v>
      </c>
      <c r="E1137" s="28"/>
      <c r="H1137" s="28"/>
      <c r="K1137" s="26">
        <f>SUM(J1134:J1136)</f>
        <v>172.53655000000001</v>
      </c>
    </row>
    <row r="1138" spans="1:27" x14ac:dyDescent="0.25">
      <c r="E1138" s="28"/>
      <c r="H1138" s="28"/>
      <c r="K1138" s="28"/>
    </row>
    <row r="1139" spans="1:27" x14ac:dyDescent="0.25">
      <c r="D1139" s="29" t="s">
        <v>370</v>
      </c>
      <c r="E1139" s="28"/>
      <c r="H1139" s="28">
        <v>2.5</v>
      </c>
      <c r="I1139" t="s">
        <v>371</v>
      </c>
      <c r="J1139">
        <f>ROUND(H1139/100*K1126,5)</f>
        <v>4.00223</v>
      </c>
      <c r="K1139" s="28"/>
    </row>
    <row r="1140" spans="1:27" x14ac:dyDescent="0.25">
      <c r="D1140" s="29" t="s">
        <v>369</v>
      </c>
      <c r="E1140" s="28"/>
      <c r="H1140" s="28"/>
      <c r="K1140" s="30">
        <f>SUM(J1123:J1139)</f>
        <v>740.15032000000008</v>
      </c>
    </row>
    <row r="1141" spans="1:27" x14ac:dyDescent="0.25">
      <c r="D1141" s="29" t="s">
        <v>428</v>
      </c>
      <c r="E1141" s="28"/>
      <c r="H1141" s="28">
        <v>3</v>
      </c>
      <c r="I1141" t="s">
        <v>371</v>
      </c>
      <c r="K1141" s="26">
        <f>ROUND(H1141/100*K1140,5)</f>
        <v>22.204509999999999</v>
      </c>
    </row>
    <row r="1142" spans="1:27" x14ac:dyDescent="0.25">
      <c r="D1142" s="29" t="s">
        <v>372</v>
      </c>
      <c r="E1142" s="28"/>
      <c r="H1142" s="28"/>
      <c r="K1142" s="30">
        <f>SUM(K1140:K1141)</f>
        <v>762.35483000000011</v>
      </c>
    </row>
    <row r="1144" spans="1:27" ht="45" customHeight="1" x14ac:dyDescent="0.25">
      <c r="A1144" s="20" t="s">
        <v>769</v>
      </c>
      <c r="B1144" s="20" t="s">
        <v>137</v>
      </c>
      <c r="C1144" s="21" t="s">
        <v>15</v>
      </c>
      <c r="D1144" s="14" t="s">
        <v>138</v>
      </c>
      <c r="E1144" s="13"/>
      <c r="F1144" s="13"/>
      <c r="G1144" s="21"/>
      <c r="H1144" s="23" t="s">
        <v>346</v>
      </c>
      <c r="I1144" s="12">
        <v>1</v>
      </c>
      <c r="J1144" s="11"/>
      <c r="K1144" s="24">
        <f>ROUND(K1161,2)</f>
        <v>4.3899999999999997</v>
      </c>
      <c r="L1144" s="22" t="s">
        <v>770</v>
      </c>
      <c r="M1144" s="21"/>
      <c r="N1144" s="21"/>
      <c r="O1144" s="21"/>
      <c r="P1144" s="21"/>
      <c r="Q1144" s="21"/>
      <c r="R1144" s="21"/>
      <c r="S1144" s="21"/>
      <c r="T1144" s="21"/>
      <c r="U1144" s="21"/>
      <c r="V1144" s="21"/>
      <c r="W1144" s="21"/>
      <c r="X1144" s="21"/>
      <c r="Y1144" s="21"/>
      <c r="Z1144" s="21"/>
      <c r="AA1144" s="21"/>
    </row>
    <row r="1145" spans="1:27" x14ac:dyDescent="0.25">
      <c r="B1145" s="17" t="s">
        <v>348</v>
      </c>
    </row>
    <row r="1146" spans="1:27" x14ac:dyDescent="0.25">
      <c r="B1146" t="s">
        <v>620</v>
      </c>
      <c r="C1146" t="s">
        <v>350</v>
      </c>
      <c r="D1146" t="s">
        <v>621</v>
      </c>
      <c r="E1146" s="25">
        <v>5.2999999999999999E-2</v>
      </c>
      <c r="F1146" t="s">
        <v>352</v>
      </c>
      <c r="G1146" t="s">
        <v>353</v>
      </c>
      <c r="H1146" s="26">
        <v>31.11</v>
      </c>
      <c r="I1146" t="s">
        <v>354</v>
      </c>
      <c r="J1146" s="27">
        <f>ROUND(E1146/I1144* H1146,5)</f>
        <v>1.64883</v>
      </c>
      <c r="K1146" s="28"/>
    </row>
    <row r="1147" spans="1:27" x14ac:dyDescent="0.25">
      <c r="B1147" t="s">
        <v>622</v>
      </c>
      <c r="C1147" t="s">
        <v>350</v>
      </c>
      <c r="D1147" t="s">
        <v>623</v>
      </c>
      <c r="E1147" s="25">
        <v>5.5E-2</v>
      </c>
      <c r="F1147" t="s">
        <v>352</v>
      </c>
      <c r="G1147" t="s">
        <v>353</v>
      </c>
      <c r="H1147" s="26">
        <v>35.049999999999997</v>
      </c>
      <c r="I1147" t="s">
        <v>354</v>
      </c>
      <c r="J1147" s="27">
        <f>ROUND(E1147/I1144* H1147,5)</f>
        <v>1.9277500000000001</v>
      </c>
      <c r="K1147" s="28"/>
    </row>
    <row r="1148" spans="1:27" x14ac:dyDescent="0.25">
      <c r="B1148" t="s">
        <v>747</v>
      </c>
      <c r="C1148" t="s">
        <v>350</v>
      </c>
      <c r="D1148" t="s">
        <v>748</v>
      </c>
      <c r="E1148" s="25">
        <v>2E-3</v>
      </c>
      <c r="F1148" t="s">
        <v>352</v>
      </c>
      <c r="G1148" t="s">
        <v>353</v>
      </c>
      <c r="H1148" s="26">
        <v>32.83</v>
      </c>
      <c r="I1148" t="s">
        <v>354</v>
      </c>
      <c r="J1148" s="27">
        <f>ROUND(E1148/I1144* H1148,5)</f>
        <v>6.5659999999999996E-2</v>
      </c>
      <c r="K1148" s="28"/>
    </row>
    <row r="1149" spans="1:27" x14ac:dyDescent="0.25">
      <c r="D1149" s="29" t="s">
        <v>355</v>
      </c>
      <c r="E1149" s="28"/>
      <c r="H1149" s="28"/>
      <c r="K1149" s="26">
        <f>SUM(J1146:J1148)</f>
        <v>3.6422399999999997</v>
      </c>
    </row>
    <row r="1150" spans="1:27" x14ac:dyDescent="0.25">
      <c r="B1150" s="17" t="s">
        <v>356</v>
      </c>
      <c r="E1150" s="28"/>
      <c r="H1150" s="28"/>
      <c r="K1150" s="28"/>
    </row>
    <row r="1151" spans="1:27" x14ac:dyDescent="0.25">
      <c r="B1151" t="s">
        <v>771</v>
      </c>
      <c r="C1151" t="s">
        <v>350</v>
      </c>
      <c r="D1151" t="s">
        <v>772</v>
      </c>
      <c r="E1151" s="25">
        <v>2E-3</v>
      </c>
      <c r="F1151" t="s">
        <v>352</v>
      </c>
      <c r="G1151" t="s">
        <v>353</v>
      </c>
      <c r="H1151" s="26">
        <v>15.59</v>
      </c>
      <c r="I1151" t="s">
        <v>354</v>
      </c>
      <c r="J1151" s="27">
        <f>ROUND(E1151/I1144* H1151,5)</f>
        <v>3.1179999999999999E-2</v>
      </c>
      <c r="K1151" s="28"/>
    </row>
    <row r="1152" spans="1:27" x14ac:dyDescent="0.25">
      <c r="D1152" s="29" t="s">
        <v>359</v>
      </c>
      <c r="E1152" s="28"/>
      <c r="H1152" s="28"/>
      <c r="K1152" s="26">
        <f>SUM(J1151:J1151)</f>
        <v>3.1179999999999999E-2</v>
      </c>
    </row>
    <row r="1153" spans="1:27" x14ac:dyDescent="0.25">
      <c r="B1153" s="17" t="s">
        <v>360</v>
      </c>
      <c r="E1153" s="28"/>
      <c r="H1153" s="28"/>
      <c r="K1153" s="28"/>
    </row>
    <row r="1154" spans="1:27" x14ac:dyDescent="0.25">
      <c r="B1154" t="s">
        <v>753</v>
      </c>
      <c r="C1154" t="s">
        <v>364</v>
      </c>
      <c r="D1154" t="s">
        <v>754</v>
      </c>
      <c r="E1154" s="25">
        <v>0.01</v>
      </c>
      <c r="G1154" t="s">
        <v>353</v>
      </c>
      <c r="H1154" s="26">
        <v>47.04</v>
      </c>
      <c r="I1154" t="s">
        <v>354</v>
      </c>
      <c r="J1154" s="27">
        <f>ROUND(E1154* H1154,5)</f>
        <v>0.47039999999999998</v>
      </c>
      <c r="K1154" s="28"/>
    </row>
    <row r="1155" spans="1:27" x14ac:dyDescent="0.25">
      <c r="B1155" t="s">
        <v>773</v>
      </c>
      <c r="C1155" t="s">
        <v>62</v>
      </c>
      <c r="D1155" t="s">
        <v>774</v>
      </c>
      <c r="E1155" s="25">
        <v>0.01</v>
      </c>
      <c r="G1155" t="s">
        <v>353</v>
      </c>
      <c r="H1155" s="26">
        <v>6.6</v>
      </c>
      <c r="I1155" t="s">
        <v>354</v>
      </c>
      <c r="J1155" s="27">
        <f>ROUND(E1155* H1155,5)</f>
        <v>6.6000000000000003E-2</v>
      </c>
      <c r="K1155" s="28"/>
    </row>
    <row r="1156" spans="1:27" x14ac:dyDescent="0.25">
      <c r="D1156" s="29" t="s">
        <v>368</v>
      </c>
      <c r="E1156" s="28"/>
      <c r="H1156" s="28"/>
      <c r="K1156" s="26">
        <f>SUM(J1154:J1155)</f>
        <v>0.53639999999999999</v>
      </c>
    </row>
    <row r="1157" spans="1:27" x14ac:dyDescent="0.25">
      <c r="E1157" s="28"/>
      <c r="H1157" s="28"/>
      <c r="K1157" s="28"/>
    </row>
    <row r="1158" spans="1:27" x14ac:dyDescent="0.25">
      <c r="D1158" s="29" t="s">
        <v>370</v>
      </c>
      <c r="E1158" s="28"/>
      <c r="H1158" s="28">
        <v>1.5</v>
      </c>
      <c r="I1158" t="s">
        <v>371</v>
      </c>
      <c r="J1158">
        <f>ROUND(H1158/100*K1149,5)</f>
        <v>5.4629999999999998E-2</v>
      </c>
      <c r="K1158" s="28"/>
    </row>
    <row r="1159" spans="1:27" x14ac:dyDescent="0.25">
      <c r="D1159" s="29" t="s">
        <v>369</v>
      </c>
      <c r="E1159" s="28"/>
      <c r="H1159" s="28"/>
      <c r="K1159" s="30">
        <f>SUM(J1145:J1158)</f>
        <v>4.2644500000000001</v>
      </c>
    </row>
    <row r="1160" spans="1:27" x14ac:dyDescent="0.25">
      <c r="D1160" s="29" t="s">
        <v>428</v>
      </c>
      <c r="E1160" s="28"/>
      <c r="H1160" s="28">
        <v>3</v>
      </c>
      <c r="I1160" t="s">
        <v>371</v>
      </c>
      <c r="K1160" s="26">
        <f>ROUND(H1160/100*K1159,5)</f>
        <v>0.12792999999999999</v>
      </c>
    </row>
    <row r="1161" spans="1:27" x14ac:dyDescent="0.25">
      <c r="D1161" s="29" t="s">
        <v>372</v>
      </c>
      <c r="E1161" s="28"/>
      <c r="H1161" s="28"/>
      <c r="K1161" s="30">
        <f>SUM(K1159:K1160)</f>
        <v>4.3923800000000002</v>
      </c>
    </row>
    <row r="1163" spans="1:27" ht="45" customHeight="1" x14ac:dyDescent="0.25">
      <c r="A1163" s="20" t="s">
        <v>775</v>
      </c>
      <c r="B1163" s="20" t="s">
        <v>133</v>
      </c>
      <c r="C1163" s="21" t="s">
        <v>28</v>
      </c>
      <c r="D1163" s="14" t="s">
        <v>134</v>
      </c>
      <c r="E1163" s="13"/>
      <c r="F1163" s="13"/>
      <c r="G1163" s="21"/>
      <c r="H1163" s="23" t="s">
        <v>346</v>
      </c>
      <c r="I1163" s="12">
        <v>1</v>
      </c>
      <c r="J1163" s="11"/>
      <c r="K1163" s="24">
        <f>ROUND(K1181,2)</f>
        <v>58.82</v>
      </c>
      <c r="L1163" s="22" t="s">
        <v>776</v>
      </c>
      <c r="M1163" s="21"/>
      <c r="N1163" s="21"/>
      <c r="O1163" s="21"/>
      <c r="P1163" s="21"/>
      <c r="Q1163" s="21"/>
      <c r="R1163" s="21"/>
      <c r="S1163" s="21"/>
      <c r="T1163" s="21"/>
      <c r="U1163" s="21"/>
      <c r="V1163" s="21"/>
      <c r="W1163" s="21"/>
      <c r="X1163" s="21"/>
      <c r="Y1163" s="21"/>
      <c r="Z1163" s="21"/>
      <c r="AA1163" s="21"/>
    </row>
    <row r="1164" spans="1:27" x14ac:dyDescent="0.25">
      <c r="B1164" s="17" t="s">
        <v>348</v>
      </c>
    </row>
    <row r="1165" spans="1:27" x14ac:dyDescent="0.25">
      <c r="B1165" t="s">
        <v>759</v>
      </c>
      <c r="C1165" t="s">
        <v>350</v>
      </c>
      <c r="D1165" t="s">
        <v>760</v>
      </c>
      <c r="E1165" s="25">
        <v>0.4</v>
      </c>
      <c r="F1165" t="s">
        <v>352</v>
      </c>
      <c r="G1165" t="s">
        <v>353</v>
      </c>
      <c r="H1165" s="26">
        <v>42.93</v>
      </c>
      <c r="I1165" t="s">
        <v>354</v>
      </c>
      <c r="J1165" s="27">
        <f>ROUND(E1165/I1163* H1165,5)</f>
        <v>17.172000000000001</v>
      </c>
      <c r="K1165" s="28"/>
    </row>
    <row r="1166" spans="1:27" x14ac:dyDescent="0.25">
      <c r="B1166" t="s">
        <v>620</v>
      </c>
      <c r="C1166" t="s">
        <v>350</v>
      </c>
      <c r="D1166" t="s">
        <v>621</v>
      </c>
      <c r="E1166" s="25">
        <v>0.4</v>
      </c>
      <c r="F1166" t="s">
        <v>352</v>
      </c>
      <c r="G1166" t="s">
        <v>353</v>
      </c>
      <c r="H1166" s="26">
        <v>31.11</v>
      </c>
      <c r="I1166" t="s">
        <v>354</v>
      </c>
      <c r="J1166" s="27">
        <f>ROUND(E1166/I1163* H1166,5)</f>
        <v>12.444000000000001</v>
      </c>
      <c r="K1166" s="28"/>
    </row>
    <row r="1167" spans="1:27" x14ac:dyDescent="0.25">
      <c r="D1167" s="29" t="s">
        <v>355</v>
      </c>
      <c r="E1167" s="28"/>
      <c r="H1167" s="28"/>
      <c r="K1167" s="26">
        <f>SUM(J1165:J1166)</f>
        <v>29.616</v>
      </c>
    </row>
    <row r="1168" spans="1:27" x14ac:dyDescent="0.25">
      <c r="B1168" s="17" t="s">
        <v>356</v>
      </c>
      <c r="E1168" s="28"/>
      <c r="H1168" s="28"/>
      <c r="K1168" s="28"/>
    </row>
    <row r="1169" spans="1:27" x14ac:dyDescent="0.25">
      <c r="B1169" t="s">
        <v>616</v>
      </c>
      <c r="C1169" t="s">
        <v>350</v>
      </c>
      <c r="D1169" t="s">
        <v>617</v>
      </c>
      <c r="E1169" s="25">
        <v>0.23499999999999999</v>
      </c>
      <c r="F1169" t="s">
        <v>352</v>
      </c>
      <c r="G1169" t="s">
        <v>353</v>
      </c>
      <c r="H1169" s="26">
        <v>62.11</v>
      </c>
      <c r="I1169" t="s">
        <v>354</v>
      </c>
      <c r="J1169" s="27">
        <f>ROUND(E1169/I1163* H1169,5)</f>
        <v>14.59585</v>
      </c>
      <c r="K1169" s="28"/>
    </row>
    <row r="1170" spans="1:27" x14ac:dyDescent="0.25">
      <c r="B1170" t="s">
        <v>413</v>
      </c>
      <c r="C1170" t="s">
        <v>350</v>
      </c>
      <c r="D1170" t="s">
        <v>414</v>
      </c>
      <c r="E1170" s="25">
        <v>0.4</v>
      </c>
      <c r="F1170" t="s">
        <v>352</v>
      </c>
      <c r="G1170" t="s">
        <v>353</v>
      </c>
      <c r="H1170" s="26">
        <v>3.51</v>
      </c>
      <c r="I1170" t="s">
        <v>354</v>
      </c>
      <c r="J1170" s="27">
        <f>ROUND(E1170/I1163* H1170,5)</f>
        <v>1.4039999999999999</v>
      </c>
      <c r="K1170" s="28"/>
    </row>
    <row r="1171" spans="1:27" x14ac:dyDescent="0.25">
      <c r="B1171" t="s">
        <v>777</v>
      </c>
      <c r="C1171" t="s">
        <v>350</v>
      </c>
      <c r="D1171" t="s">
        <v>778</v>
      </c>
      <c r="E1171" s="25">
        <v>0.4</v>
      </c>
      <c r="F1171" t="s">
        <v>352</v>
      </c>
      <c r="G1171" t="s">
        <v>353</v>
      </c>
      <c r="H1171" s="26">
        <v>3.51</v>
      </c>
      <c r="I1171" t="s">
        <v>354</v>
      </c>
      <c r="J1171" s="27">
        <f>ROUND(E1171/I1163* H1171,5)</f>
        <v>1.4039999999999999</v>
      </c>
      <c r="K1171" s="28"/>
    </row>
    <row r="1172" spans="1:27" x14ac:dyDescent="0.25">
      <c r="B1172" t="s">
        <v>779</v>
      </c>
      <c r="C1172" t="s">
        <v>350</v>
      </c>
      <c r="D1172" t="s">
        <v>780</v>
      </c>
      <c r="E1172" s="25">
        <v>0.4</v>
      </c>
      <c r="F1172" t="s">
        <v>352</v>
      </c>
      <c r="G1172" t="s">
        <v>353</v>
      </c>
      <c r="H1172" s="26">
        <v>11.6</v>
      </c>
      <c r="I1172" t="s">
        <v>354</v>
      </c>
      <c r="J1172" s="27">
        <f>ROUND(E1172/I1163* H1172,5)</f>
        <v>4.6399999999999997</v>
      </c>
      <c r="K1172" s="28"/>
    </row>
    <row r="1173" spans="1:27" x14ac:dyDescent="0.25">
      <c r="D1173" s="29" t="s">
        <v>359</v>
      </c>
      <c r="E1173" s="28"/>
      <c r="H1173" s="28"/>
      <c r="K1173" s="26">
        <f>SUM(J1169:J1172)</f>
        <v>22.043849999999999</v>
      </c>
    </row>
    <row r="1174" spans="1:27" x14ac:dyDescent="0.25">
      <c r="B1174" s="17" t="s">
        <v>360</v>
      </c>
      <c r="E1174" s="28"/>
      <c r="H1174" s="28"/>
      <c r="K1174" s="28"/>
    </row>
    <row r="1175" spans="1:27" x14ac:dyDescent="0.25">
      <c r="B1175" t="s">
        <v>781</v>
      </c>
      <c r="C1175" t="s">
        <v>364</v>
      </c>
      <c r="D1175" t="s">
        <v>782</v>
      </c>
      <c r="E1175" s="25">
        <v>0.1</v>
      </c>
      <c r="G1175" t="s">
        <v>353</v>
      </c>
      <c r="H1175" s="26">
        <v>50</v>
      </c>
      <c r="I1175" t="s">
        <v>354</v>
      </c>
      <c r="J1175" s="27">
        <f>ROUND(E1175* H1175,5)</f>
        <v>5</v>
      </c>
      <c r="K1175" s="28"/>
    </row>
    <row r="1176" spans="1:27" x14ac:dyDescent="0.25">
      <c r="D1176" s="29" t="s">
        <v>368</v>
      </c>
      <c r="E1176" s="28"/>
      <c r="H1176" s="28"/>
      <c r="K1176" s="26">
        <f>SUM(J1175:J1175)</f>
        <v>5</v>
      </c>
    </row>
    <row r="1177" spans="1:27" x14ac:dyDescent="0.25">
      <c r="E1177" s="28"/>
      <c r="H1177" s="28"/>
      <c r="K1177" s="28"/>
    </row>
    <row r="1178" spans="1:27" x14ac:dyDescent="0.25">
      <c r="D1178" s="29" t="s">
        <v>370</v>
      </c>
      <c r="E1178" s="28"/>
      <c r="H1178" s="28">
        <v>1.5</v>
      </c>
      <c r="I1178" t="s">
        <v>371</v>
      </c>
      <c r="J1178">
        <f>ROUND(H1178/100*K1167,5)</f>
        <v>0.44424000000000002</v>
      </c>
      <c r="K1178" s="28"/>
    </row>
    <row r="1179" spans="1:27" x14ac:dyDescent="0.25">
      <c r="D1179" s="29" t="s">
        <v>369</v>
      </c>
      <c r="E1179" s="28"/>
      <c r="H1179" s="28"/>
      <c r="K1179" s="30">
        <f>SUM(J1164:J1178)</f>
        <v>57.104089999999992</v>
      </c>
    </row>
    <row r="1180" spans="1:27" x14ac:dyDescent="0.25">
      <c r="D1180" s="29" t="s">
        <v>428</v>
      </c>
      <c r="E1180" s="28"/>
      <c r="H1180" s="28">
        <v>3</v>
      </c>
      <c r="I1180" t="s">
        <v>371</v>
      </c>
      <c r="K1180" s="26">
        <f>ROUND(H1180/100*K1179,5)</f>
        <v>1.71312</v>
      </c>
    </row>
    <row r="1181" spans="1:27" x14ac:dyDescent="0.25">
      <c r="D1181" s="29" t="s">
        <v>372</v>
      </c>
      <c r="E1181" s="28"/>
      <c r="H1181" s="28"/>
      <c r="K1181" s="30">
        <f>SUM(K1179:K1180)</f>
        <v>58.817209999999989</v>
      </c>
    </row>
    <row r="1183" spans="1:27" ht="45" customHeight="1" x14ac:dyDescent="0.25">
      <c r="A1183" s="20" t="s">
        <v>783</v>
      </c>
      <c r="B1183" s="20" t="s">
        <v>135</v>
      </c>
      <c r="C1183" s="21" t="s">
        <v>15</v>
      </c>
      <c r="D1183" s="14" t="s">
        <v>136</v>
      </c>
      <c r="E1183" s="13"/>
      <c r="F1183" s="13"/>
      <c r="G1183" s="21"/>
      <c r="H1183" s="23" t="s">
        <v>346</v>
      </c>
      <c r="I1183" s="12">
        <v>1</v>
      </c>
      <c r="J1183" s="11"/>
      <c r="K1183" s="24">
        <f>ROUND(K1189,2)</f>
        <v>4.8099999999999996</v>
      </c>
      <c r="L1183" s="22" t="s">
        <v>784</v>
      </c>
      <c r="M1183" s="21"/>
      <c r="N1183" s="21"/>
      <c r="O1183" s="21"/>
      <c r="P1183" s="21"/>
      <c r="Q1183" s="21"/>
      <c r="R1183" s="21"/>
      <c r="S1183" s="21"/>
      <c r="T1183" s="21"/>
      <c r="U1183" s="21"/>
      <c r="V1183" s="21"/>
      <c r="W1183" s="21"/>
      <c r="X1183" s="21"/>
      <c r="Y1183" s="21"/>
      <c r="Z1183" s="21"/>
      <c r="AA1183" s="21"/>
    </row>
    <row r="1184" spans="1:27" x14ac:dyDescent="0.25">
      <c r="B1184" s="17" t="s">
        <v>348</v>
      </c>
    </row>
    <row r="1185" spans="1:27" x14ac:dyDescent="0.25">
      <c r="B1185" t="s">
        <v>620</v>
      </c>
      <c r="C1185" t="s">
        <v>350</v>
      </c>
      <c r="D1185" t="s">
        <v>621</v>
      </c>
      <c r="E1185" s="25">
        <v>0.15</v>
      </c>
      <c r="F1185" t="s">
        <v>352</v>
      </c>
      <c r="G1185" t="s">
        <v>353</v>
      </c>
      <c r="H1185" s="26">
        <v>31.11</v>
      </c>
      <c r="I1185" t="s">
        <v>354</v>
      </c>
      <c r="J1185" s="27">
        <f>ROUND(E1185/I1183* H1185,5)</f>
        <v>4.6665000000000001</v>
      </c>
      <c r="K1185" s="28"/>
    </row>
    <row r="1186" spans="1:27" x14ac:dyDescent="0.25">
      <c r="D1186" s="29" t="s">
        <v>355</v>
      </c>
      <c r="E1186" s="28"/>
      <c r="H1186" s="28"/>
      <c r="K1186" s="26">
        <f>SUM(J1185:J1185)</f>
        <v>4.6665000000000001</v>
      </c>
    </row>
    <row r="1187" spans="1:27" x14ac:dyDescent="0.25">
      <c r="D1187" s="29" t="s">
        <v>369</v>
      </c>
      <c r="E1187" s="28"/>
      <c r="H1187" s="28"/>
      <c r="K1187" s="30">
        <f>SUM(J1184:J1186)</f>
        <v>4.6665000000000001</v>
      </c>
    </row>
    <row r="1188" spans="1:27" x14ac:dyDescent="0.25">
      <c r="D1188" s="29" t="s">
        <v>428</v>
      </c>
      <c r="E1188" s="28"/>
      <c r="H1188" s="28">
        <v>3</v>
      </c>
      <c r="I1188" t="s">
        <v>371</v>
      </c>
      <c r="K1188" s="26">
        <f>ROUND(H1188/100*K1187,5)</f>
        <v>0.14000000000000001</v>
      </c>
    </row>
    <row r="1189" spans="1:27" x14ac:dyDescent="0.25">
      <c r="D1189" s="29" t="s">
        <v>372</v>
      </c>
      <c r="E1189" s="28"/>
      <c r="H1189" s="28"/>
      <c r="K1189" s="30">
        <f>SUM(K1187:K1188)</f>
        <v>4.8064999999999998</v>
      </c>
    </row>
    <row r="1191" spans="1:27" ht="45" customHeight="1" x14ac:dyDescent="0.25">
      <c r="A1191" s="20" t="s">
        <v>785</v>
      </c>
      <c r="B1191" s="20" t="s">
        <v>296</v>
      </c>
      <c r="C1191" s="21" t="s">
        <v>28</v>
      </c>
      <c r="D1191" s="14" t="s">
        <v>297</v>
      </c>
      <c r="E1191" s="13"/>
      <c r="F1191" s="13"/>
      <c r="G1191" s="21"/>
      <c r="H1191" s="23" t="s">
        <v>346</v>
      </c>
      <c r="I1191" s="12">
        <v>1</v>
      </c>
      <c r="J1191" s="11"/>
      <c r="K1191" s="24">
        <f>ROUND(K1197,2)</f>
        <v>14.66</v>
      </c>
      <c r="L1191" s="22" t="s">
        <v>786</v>
      </c>
      <c r="M1191" s="21"/>
      <c r="N1191" s="21"/>
      <c r="O1191" s="21"/>
      <c r="P1191" s="21"/>
      <c r="Q1191" s="21"/>
      <c r="R1191" s="21"/>
      <c r="S1191" s="21"/>
      <c r="T1191" s="21"/>
      <c r="U1191" s="21"/>
      <c r="V1191" s="21"/>
      <c r="W1191" s="21"/>
      <c r="X1191" s="21"/>
      <c r="Y1191" s="21"/>
      <c r="Z1191" s="21"/>
      <c r="AA1191" s="21"/>
    </row>
    <row r="1192" spans="1:27" x14ac:dyDescent="0.25">
      <c r="B1192" s="17" t="s">
        <v>360</v>
      </c>
    </row>
    <row r="1193" spans="1:27" x14ac:dyDescent="0.25">
      <c r="B1193" t="s">
        <v>787</v>
      </c>
      <c r="C1193" t="s">
        <v>28</v>
      </c>
      <c r="D1193" t="s">
        <v>297</v>
      </c>
      <c r="E1193" s="25">
        <v>1</v>
      </c>
      <c r="G1193" t="s">
        <v>353</v>
      </c>
      <c r="H1193" s="26">
        <v>14.23</v>
      </c>
      <c r="I1193" t="s">
        <v>354</v>
      </c>
      <c r="J1193" s="27">
        <f>ROUND(E1193* H1193,5)</f>
        <v>14.23</v>
      </c>
      <c r="K1193" s="28"/>
    </row>
    <row r="1194" spans="1:27" x14ac:dyDescent="0.25">
      <c r="D1194" s="29" t="s">
        <v>368</v>
      </c>
      <c r="E1194" s="28"/>
      <c r="H1194" s="28"/>
      <c r="K1194" s="26">
        <f>SUM(J1193:J1193)</f>
        <v>14.23</v>
      </c>
    </row>
    <row r="1195" spans="1:27" x14ac:dyDescent="0.25">
      <c r="D1195" s="29" t="s">
        <v>369</v>
      </c>
      <c r="E1195" s="28"/>
      <c r="H1195" s="28"/>
      <c r="K1195" s="30">
        <f>SUM(J1192:J1194)</f>
        <v>14.23</v>
      </c>
    </row>
    <row r="1196" spans="1:27" x14ac:dyDescent="0.25">
      <c r="D1196" s="29" t="s">
        <v>428</v>
      </c>
      <c r="E1196" s="28"/>
      <c r="H1196" s="28">
        <v>3</v>
      </c>
      <c r="I1196" t="s">
        <v>371</v>
      </c>
      <c r="K1196" s="26">
        <f>ROUND(H1196/100*K1195,5)</f>
        <v>0.4269</v>
      </c>
    </row>
    <row r="1197" spans="1:27" x14ac:dyDescent="0.25">
      <c r="D1197" s="29" t="s">
        <v>372</v>
      </c>
      <c r="E1197" s="28"/>
      <c r="H1197" s="28"/>
      <c r="K1197" s="30">
        <f>SUM(K1195:K1196)</f>
        <v>14.6569</v>
      </c>
    </row>
    <row r="1199" spans="1:27" ht="45" customHeight="1" x14ac:dyDescent="0.25">
      <c r="A1199" s="20" t="s">
        <v>788</v>
      </c>
      <c r="B1199" s="20" t="s">
        <v>300</v>
      </c>
      <c r="C1199" s="21" t="s">
        <v>28</v>
      </c>
      <c r="D1199" s="14" t="s">
        <v>301</v>
      </c>
      <c r="E1199" s="13"/>
      <c r="F1199" s="13"/>
      <c r="G1199" s="21"/>
      <c r="H1199" s="23" t="s">
        <v>346</v>
      </c>
      <c r="I1199" s="12">
        <v>1</v>
      </c>
      <c r="J1199" s="11"/>
      <c r="K1199" s="24">
        <f>ROUND(K1205,2)</f>
        <v>5.36</v>
      </c>
      <c r="L1199" s="22" t="s">
        <v>789</v>
      </c>
      <c r="M1199" s="21"/>
      <c r="N1199" s="21"/>
      <c r="O1199" s="21"/>
      <c r="P1199" s="21"/>
      <c r="Q1199" s="21"/>
      <c r="R1199" s="21"/>
      <c r="S1199" s="21"/>
      <c r="T1199" s="21"/>
      <c r="U1199" s="21"/>
      <c r="V1199" s="21"/>
      <c r="W1199" s="21"/>
      <c r="X1199" s="21"/>
      <c r="Y1199" s="21"/>
      <c r="Z1199" s="21"/>
      <c r="AA1199" s="21"/>
    </row>
    <row r="1200" spans="1:27" x14ac:dyDescent="0.25">
      <c r="B1200" s="17" t="s">
        <v>360</v>
      </c>
    </row>
    <row r="1201" spans="1:27" x14ac:dyDescent="0.25">
      <c r="B1201" t="s">
        <v>790</v>
      </c>
      <c r="C1201" t="s">
        <v>28</v>
      </c>
      <c r="D1201" t="s">
        <v>301</v>
      </c>
      <c r="E1201" s="25">
        <v>1</v>
      </c>
      <c r="G1201" t="s">
        <v>353</v>
      </c>
      <c r="H1201" s="26">
        <v>5.2</v>
      </c>
      <c r="I1201" t="s">
        <v>354</v>
      </c>
      <c r="J1201" s="27">
        <f>ROUND(E1201* H1201,5)</f>
        <v>5.2</v>
      </c>
      <c r="K1201" s="28"/>
    </row>
    <row r="1202" spans="1:27" x14ac:dyDescent="0.25">
      <c r="D1202" s="29" t="s">
        <v>368</v>
      </c>
      <c r="E1202" s="28"/>
      <c r="H1202" s="28"/>
      <c r="K1202" s="26">
        <f>SUM(J1201:J1201)</f>
        <v>5.2</v>
      </c>
    </row>
    <row r="1203" spans="1:27" x14ac:dyDescent="0.25">
      <c r="D1203" s="29" t="s">
        <v>369</v>
      </c>
      <c r="E1203" s="28"/>
      <c r="H1203" s="28"/>
      <c r="K1203" s="30">
        <f>SUM(J1200:J1202)</f>
        <v>5.2</v>
      </c>
    </row>
    <row r="1204" spans="1:27" x14ac:dyDescent="0.25">
      <c r="D1204" s="29" t="s">
        <v>428</v>
      </c>
      <c r="E1204" s="28"/>
      <c r="H1204" s="28">
        <v>3</v>
      </c>
      <c r="I1204" t="s">
        <v>371</v>
      </c>
      <c r="K1204" s="26">
        <f>ROUND(H1204/100*K1203,5)</f>
        <v>0.156</v>
      </c>
    </row>
    <row r="1205" spans="1:27" x14ac:dyDescent="0.25">
      <c r="D1205" s="29" t="s">
        <v>372</v>
      </c>
      <c r="E1205" s="28"/>
      <c r="H1205" s="28"/>
      <c r="K1205" s="30">
        <f>SUM(K1203:K1204)</f>
        <v>5.3559999999999999</v>
      </c>
    </row>
    <row r="1207" spans="1:27" ht="45" customHeight="1" x14ac:dyDescent="0.25">
      <c r="A1207" s="20" t="s">
        <v>791</v>
      </c>
      <c r="B1207" s="20" t="s">
        <v>302</v>
      </c>
      <c r="C1207" s="21" t="s">
        <v>28</v>
      </c>
      <c r="D1207" s="14" t="s">
        <v>303</v>
      </c>
      <c r="E1207" s="13"/>
      <c r="F1207" s="13"/>
      <c r="G1207" s="21"/>
      <c r="H1207" s="23" t="s">
        <v>346</v>
      </c>
      <c r="I1207" s="12">
        <v>1</v>
      </c>
      <c r="J1207" s="11"/>
      <c r="K1207" s="24">
        <f>ROUND(K1213,2)</f>
        <v>0.24</v>
      </c>
      <c r="L1207" s="22" t="s">
        <v>792</v>
      </c>
      <c r="M1207" s="21"/>
      <c r="N1207" s="21"/>
      <c r="O1207" s="21"/>
      <c r="P1207" s="21"/>
      <c r="Q1207" s="21"/>
      <c r="R1207" s="21"/>
      <c r="S1207" s="21"/>
      <c r="T1207" s="21"/>
      <c r="U1207" s="21"/>
      <c r="V1207" s="21"/>
      <c r="W1207" s="21"/>
      <c r="X1207" s="21"/>
      <c r="Y1207" s="21"/>
      <c r="Z1207" s="21"/>
      <c r="AA1207" s="21"/>
    </row>
    <row r="1208" spans="1:27" x14ac:dyDescent="0.25">
      <c r="B1208" s="17" t="s">
        <v>360</v>
      </c>
    </row>
    <row r="1209" spans="1:27" x14ac:dyDescent="0.25">
      <c r="B1209" t="s">
        <v>793</v>
      </c>
      <c r="C1209" t="s">
        <v>28</v>
      </c>
      <c r="D1209" t="s">
        <v>303</v>
      </c>
      <c r="E1209" s="25">
        <v>1</v>
      </c>
      <c r="G1209" t="s">
        <v>353</v>
      </c>
      <c r="H1209" s="26">
        <v>0.23</v>
      </c>
      <c r="I1209" t="s">
        <v>354</v>
      </c>
      <c r="J1209" s="27">
        <f>ROUND(E1209* H1209,5)</f>
        <v>0.23</v>
      </c>
      <c r="K1209" s="28"/>
    </row>
    <row r="1210" spans="1:27" x14ac:dyDescent="0.25">
      <c r="D1210" s="29" t="s">
        <v>368</v>
      </c>
      <c r="E1210" s="28"/>
      <c r="H1210" s="28"/>
      <c r="K1210" s="26">
        <f>SUM(J1209:J1209)</f>
        <v>0.23</v>
      </c>
    </row>
    <row r="1211" spans="1:27" x14ac:dyDescent="0.25">
      <c r="D1211" s="29" t="s">
        <v>369</v>
      </c>
      <c r="E1211" s="28"/>
      <c r="H1211" s="28"/>
      <c r="K1211" s="30">
        <f>SUM(J1208:J1210)</f>
        <v>0.23</v>
      </c>
    </row>
    <row r="1212" spans="1:27" x14ac:dyDescent="0.25">
      <c r="D1212" s="29" t="s">
        <v>428</v>
      </c>
      <c r="E1212" s="28"/>
      <c r="H1212" s="28">
        <v>3</v>
      </c>
      <c r="I1212" t="s">
        <v>371</v>
      </c>
      <c r="K1212" s="26">
        <f>ROUND(H1212/100*K1211,5)</f>
        <v>6.8999999999999999E-3</v>
      </c>
    </row>
    <row r="1213" spans="1:27" x14ac:dyDescent="0.25">
      <c r="D1213" s="29" t="s">
        <v>372</v>
      </c>
      <c r="E1213" s="28"/>
      <c r="H1213" s="28"/>
      <c r="K1213" s="30">
        <f>SUM(K1211:K1212)</f>
        <v>0.2369</v>
      </c>
    </row>
    <row r="1215" spans="1:27" ht="45" customHeight="1" x14ac:dyDescent="0.25">
      <c r="A1215" s="20" t="s">
        <v>794</v>
      </c>
      <c r="B1215" s="20" t="s">
        <v>298</v>
      </c>
      <c r="C1215" s="21" t="s">
        <v>28</v>
      </c>
      <c r="D1215" s="14" t="s">
        <v>299</v>
      </c>
      <c r="E1215" s="13"/>
      <c r="F1215" s="13"/>
      <c r="G1215" s="21"/>
      <c r="H1215" s="23" t="s">
        <v>346</v>
      </c>
      <c r="I1215" s="12">
        <v>1</v>
      </c>
      <c r="J1215" s="11"/>
      <c r="K1215" s="24">
        <f>ROUND(K1221,2)</f>
        <v>1.7</v>
      </c>
      <c r="L1215" s="22" t="s">
        <v>795</v>
      </c>
      <c r="M1215" s="21"/>
      <c r="N1215" s="21"/>
      <c r="O1215" s="21"/>
      <c r="P1215" s="21"/>
      <c r="Q1215" s="21"/>
      <c r="R1215" s="21"/>
      <c r="S1215" s="21"/>
      <c r="T1215" s="21"/>
      <c r="U1215" s="21"/>
      <c r="V1215" s="21"/>
      <c r="W1215" s="21"/>
      <c r="X1215" s="21"/>
      <c r="Y1215" s="21"/>
      <c r="Z1215" s="21"/>
      <c r="AA1215" s="21"/>
    </row>
    <row r="1216" spans="1:27" x14ac:dyDescent="0.25">
      <c r="B1216" s="17" t="s">
        <v>360</v>
      </c>
    </row>
    <row r="1217" spans="1:27" x14ac:dyDescent="0.25">
      <c r="B1217" t="s">
        <v>796</v>
      </c>
      <c r="C1217" t="s">
        <v>28</v>
      </c>
      <c r="D1217" t="s">
        <v>797</v>
      </c>
      <c r="E1217" s="25">
        <v>1</v>
      </c>
      <c r="G1217" t="s">
        <v>353</v>
      </c>
      <c r="H1217" s="26">
        <v>1.65</v>
      </c>
      <c r="I1217" t="s">
        <v>354</v>
      </c>
      <c r="J1217" s="27">
        <f>ROUND(E1217* H1217,5)</f>
        <v>1.65</v>
      </c>
      <c r="K1217" s="28"/>
    </row>
    <row r="1218" spans="1:27" x14ac:dyDescent="0.25">
      <c r="D1218" s="29" t="s">
        <v>368</v>
      </c>
      <c r="E1218" s="28"/>
      <c r="H1218" s="28"/>
      <c r="K1218" s="26">
        <f>SUM(J1217:J1217)</f>
        <v>1.65</v>
      </c>
    </row>
    <row r="1219" spans="1:27" x14ac:dyDescent="0.25">
      <c r="D1219" s="29" t="s">
        <v>369</v>
      </c>
      <c r="E1219" s="28"/>
      <c r="H1219" s="28"/>
      <c r="K1219" s="30">
        <f>SUM(J1216:J1218)</f>
        <v>1.65</v>
      </c>
    </row>
    <row r="1220" spans="1:27" x14ac:dyDescent="0.25">
      <c r="D1220" s="29" t="s">
        <v>428</v>
      </c>
      <c r="E1220" s="28"/>
      <c r="H1220" s="28">
        <v>3</v>
      </c>
      <c r="I1220" t="s">
        <v>371</v>
      </c>
      <c r="K1220" s="26">
        <f>ROUND(H1220/100*K1219,5)</f>
        <v>4.9500000000000002E-2</v>
      </c>
    </row>
    <row r="1221" spans="1:27" x14ac:dyDescent="0.25">
      <c r="D1221" s="29" t="s">
        <v>372</v>
      </c>
      <c r="E1221" s="28"/>
      <c r="H1221" s="28"/>
      <c r="K1221" s="30">
        <f>SUM(K1219:K1220)</f>
        <v>1.6995</v>
      </c>
    </row>
    <row r="1223" spans="1:27" ht="45" customHeight="1" x14ac:dyDescent="0.25">
      <c r="A1223" s="20" t="s">
        <v>798</v>
      </c>
      <c r="B1223" s="20" t="s">
        <v>294</v>
      </c>
      <c r="C1223" s="21" t="s">
        <v>28</v>
      </c>
      <c r="D1223" s="14" t="s">
        <v>295</v>
      </c>
      <c r="E1223" s="13"/>
      <c r="F1223" s="13"/>
      <c r="G1223" s="21"/>
      <c r="H1223" s="23" t="s">
        <v>346</v>
      </c>
      <c r="I1223" s="12">
        <v>1</v>
      </c>
      <c r="J1223" s="11"/>
      <c r="K1223" s="24">
        <f>ROUND(K1229,2)</f>
        <v>22.04</v>
      </c>
      <c r="L1223" s="22" t="s">
        <v>799</v>
      </c>
      <c r="M1223" s="21"/>
      <c r="N1223" s="21"/>
      <c r="O1223" s="21"/>
      <c r="P1223" s="21"/>
      <c r="Q1223" s="21"/>
      <c r="R1223" s="21"/>
      <c r="S1223" s="21"/>
      <c r="T1223" s="21"/>
      <c r="U1223" s="21"/>
      <c r="V1223" s="21"/>
      <c r="W1223" s="21"/>
      <c r="X1223" s="21"/>
      <c r="Y1223" s="21"/>
      <c r="Z1223" s="21"/>
      <c r="AA1223" s="21"/>
    </row>
    <row r="1224" spans="1:27" x14ac:dyDescent="0.25">
      <c r="B1224" s="17" t="s">
        <v>360</v>
      </c>
    </row>
    <row r="1225" spans="1:27" x14ac:dyDescent="0.25">
      <c r="B1225" t="s">
        <v>800</v>
      </c>
      <c r="C1225" t="s">
        <v>28</v>
      </c>
      <c r="D1225" t="s">
        <v>295</v>
      </c>
      <c r="E1225" s="25">
        <v>1</v>
      </c>
      <c r="G1225" t="s">
        <v>353</v>
      </c>
      <c r="H1225" s="26">
        <v>21.4</v>
      </c>
      <c r="I1225" t="s">
        <v>354</v>
      </c>
      <c r="J1225" s="27">
        <f>ROUND(E1225* H1225,5)</f>
        <v>21.4</v>
      </c>
      <c r="K1225" s="28"/>
    </row>
    <row r="1226" spans="1:27" x14ac:dyDescent="0.25">
      <c r="D1226" s="29" t="s">
        <v>368</v>
      </c>
      <c r="E1226" s="28"/>
      <c r="H1226" s="28"/>
      <c r="K1226" s="26">
        <f>SUM(J1225:J1225)</f>
        <v>21.4</v>
      </c>
    </row>
    <row r="1227" spans="1:27" x14ac:dyDescent="0.25">
      <c r="D1227" s="29" t="s">
        <v>369</v>
      </c>
      <c r="E1227" s="28"/>
      <c r="H1227" s="28"/>
      <c r="K1227" s="30">
        <f>SUM(J1224:J1226)</f>
        <v>21.4</v>
      </c>
    </row>
    <row r="1228" spans="1:27" x14ac:dyDescent="0.25">
      <c r="D1228" s="29" t="s">
        <v>428</v>
      </c>
      <c r="E1228" s="28"/>
      <c r="H1228" s="28">
        <v>3</v>
      </c>
      <c r="I1228" t="s">
        <v>371</v>
      </c>
      <c r="K1228" s="26">
        <f>ROUND(H1228/100*K1227,5)</f>
        <v>0.64200000000000002</v>
      </c>
    </row>
    <row r="1229" spans="1:27" x14ac:dyDescent="0.25">
      <c r="D1229" s="29" t="s">
        <v>372</v>
      </c>
      <c r="E1229" s="28"/>
      <c r="H1229" s="28"/>
      <c r="K1229" s="30">
        <f>SUM(K1227:K1228)</f>
        <v>22.041999999999998</v>
      </c>
    </row>
    <row r="1231" spans="1:27" ht="45" customHeight="1" x14ac:dyDescent="0.25">
      <c r="A1231" s="20" t="s">
        <v>801</v>
      </c>
      <c r="B1231" s="20" t="s">
        <v>306</v>
      </c>
      <c r="C1231" s="21" t="s">
        <v>28</v>
      </c>
      <c r="D1231" s="14" t="s">
        <v>307</v>
      </c>
      <c r="E1231" s="13"/>
      <c r="F1231" s="13"/>
      <c r="G1231" s="21"/>
      <c r="H1231" s="23" t="s">
        <v>346</v>
      </c>
      <c r="I1231" s="12">
        <v>1</v>
      </c>
      <c r="J1231" s="11"/>
      <c r="K1231" s="24">
        <f>ROUND(K1237,2)</f>
        <v>168.07</v>
      </c>
      <c r="L1231" s="22" t="s">
        <v>802</v>
      </c>
      <c r="M1231" s="21"/>
      <c r="N1231" s="21"/>
      <c r="O1231" s="21"/>
      <c r="P1231" s="21"/>
      <c r="Q1231" s="21"/>
      <c r="R1231" s="21"/>
      <c r="S1231" s="21"/>
      <c r="T1231" s="21"/>
      <c r="U1231" s="21"/>
      <c r="V1231" s="21"/>
      <c r="W1231" s="21"/>
      <c r="X1231" s="21"/>
      <c r="Y1231" s="21"/>
      <c r="Z1231" s="21"/>
      <c r="AA1231" s="21"/>
    </row>
    <row r="1232" spans="1:27" x14ac:dyDescent="0.25">
      <c r="B1232" s="17" t="s">
        <v>360</v>
      </c>
    </row>
    <row r="1233" spans="1:27" x14ac:dyDescent="0.25">
      <c r="B1233" t="s">
        <v>803</v>
      </c>
      <c r="C1233" t="s">
        <v>28</v>
      </c>
      <c r="D1233" t="s">
        <v>307</v>
      </c>
      <c r="E1233" s="25">
        <v>1</v>
      </c>
      <c r="G1233" t="s">
        <v>353</v>
      </c>
      <c r="H1233" s="26">
        <v>163.16999999999999</v>
      </c>
      <c r="I1233" t="s">
        <v>354</v>
      </c>
      <c r="J1233" s="27">
        <f>ROUND(E1233* H1233,5)</f>
        <v>163.16999999999999</v>
      </c>
      <c r="K1233" s="28"/>
    </row>
    <row r="1234" spans="1:27" x14ac:dyDescent="0.25">
      <c r="D1234" s="29" t="s">
        <v>368</v>
      </c>
      <c r="E1234" s="28"/>
      <c r="H1234" s="28"/>
      <c r="K1234" s="26">
        <f>SUM(J1233:J1233)</f>
        <v>163.16999999999999</v>
      </c>
    </row>
    <row r="1235" spans="1:27" x14ac:dyDescent="0.25">
      <c r="D1235" s="29" t="s">
        <v>369</v>
      </c>
      <c r="E1235" s="28"/>
      <c r="H1235" s="28"/>
      <c r="K1235" s="30">
        <f>SUM(J1232:J1234)</f>
        <v>163.16999999999999</v>
      </c>
    </row>
    <row r="1236" spans="1:27" x14ac:dyDescent="0.25">
      <c r="D1236" s="29" t="s">
        <v>428</v>
      </c>
      <c r="E1236" s="28"/>
      <c r="H1236" s="28">
        <v>3</v>
      </c>
      <c r="I1236" t="s">
        <v>371</v>
      </c>
      <c r="K1236" s="26">
        <f>ROUND(H1236/100*K1235,5)</f>
        <v>4.8951000000000002</v>
      </c>
    </row>
    <row r="1237" spans="1:27" x14ac:dyDescent="0.25">
      <c r="D1237" s="29" t="s">
        <v>372</v>
      </c>
      <c r="E1237" s="28"/>
      <c r="H1237" s="28"/>
      <c r="K1237" s="30">
        <f>SUM(K1235:K1236)</f>
        <v>168.0651</v>
      </c>
    </row>
    <row r="1239" spans="1:27" ht="45" customHeight="1" x14ac:dyDescent="0.25">
      <c r="A1239" s="20" t="s">
        <v>804</v>
      </c>
      <c r="B1239" s="20" t="s">
        <v>304</v>
      </c>
      <c r="C1239" s="21" t="s">
        <v>28</v>
      </c>
      <c r="D1239" s="14" t="s">
        <v>305</v>
      </c>
      <c r="E1239" s="13"/>
      <c r="F1239" s="13"/>
      <c r="G1239" s="21"/>
      <c r="H1239" s="23" t="s">
        <v>346</v>
      </c>
      <c r="I1239" s="12">
        <v>1</v>
      </c>
      <c r="J1239" s="11"/>
      <c r="K1239" s="24">
        <f>ROUND(K1245,2)</f>
        <v>16.350000000000001</v>
      </c>
      <c r="L1239" s="22" t="s">
        <v>805</v>
      </c>
      <c r="M1239" s="21"/>
      <c r="N1239" s="21"/>
      <c r="O1239" s="21"/>
      <c r="P1239" s="21"/>
      <c r="Q1239" s="21"/>
      <c r="R1239" s="21"/>
      <c r="S1239" s="21"/>
      <c r="T1239" s="21"/>
      <c r="U1239" s="21"/>
      <c r="V1239" s="21"/>
      <c r="W1239" s="21"/>
      <c r="X1239" s="21"/>
      <c r="Y1239" s="21"/>
      <c r="Z1239" s="21"/>
      <c r="AA1239" s="21"/>
    </row>
    <row r="1240" spans="1:27" x14ac:dyDescent="0.25">
      <c r="B1240" s="17" t="s">
        <v>360</v>
      </c>
    </row>
    <row r="1241" spans="1:27" x14ac:dyDescent="0.25">
      <c r="B1241" t="s">
        <v>806</v>
      </c>
      <c r="C1241" t="s">
        <v>28</v>
      </c>
      <c r="D1241" t="s">
        <v>305</v>
      </c>
      <c r="E1241" s="25">
        <v>1</v>
      </c>
      <c r="G1241" t="s">
        <v>353</v>
      </c>
      <c r="H1241" s="26">
        <v>15.87</v>
      </c>
      <c r="I1241" t="s">
        <v>354</v>
      </c>
      <c r="J1241" s="27">
        <f>ROUND(E1241* H1241,5)</f>
        <v>15.87</v>
      </c>
      <c r="K1241" s="28"/>
    </row>
    <row r="1242" spans="1:27" x14ac:dyDescent="0.25">
      <c r="D1242" s="29" t="s">
        <v>368</v>
      </c>
      <c r="E1242" s="28"/>
      <c r="H1242" s="28"/>
      <c r="K1242" s="26">
        <f>SUM(J1241:J1241)</f>
        <v>15.87</v>
      </c>
    </row>
    <row r="1243" spans="1:27" x14ac:dyDescent="0.25">
      <c r="D1243" s="29" t="s">
        <v>369</v>
      </c>
      <c r="E1243" s="28"/>
      <c r="H1243" s="28"/>
      <c r="K1243" s="30">
        <f>SUM(J1240:J1242)</f>
        <v>15.87</v>
      </c>
    </row>
    <row r="1244" spans="1:27" x14ac:dyDescent="0.25">
      <c r="D1244" s="29" t="s">
        <v>428</v>
      </c>
      <c r="E1244" s="28"/>
      <c r="H1244" s="28">
        <v>3</v>
      </c>
      <c r="I1244" t="s">
        <v>371</v>
      </c>
      <c r="K1244" s="26">
        <f>ROUND(H1244/100*K1243,5)</f>
        <v>0.47610000000000002</v>
      </c>
    </row>
    <row r="1245" spans="1:27" x14ac:dyDescent="0.25">
      <c r="D1245" s="29" t="s">
        <v>372</v>
      </c>
      <c r="E1245" s="28"/>
      <c r="H1245" s="28"/>
      <c r="K1245" s="30">
        <f>SUM(K1243:K1244)</f>
        <v>16.3461</v>
      </c>
    </row>
    <row r="1247" spans="1:27" ht="45" customHeight="1" x14ac:dyDescent="0.25">
      <c r="A1247" s="20" t="s">
        <v>807</v>
      </c>
      <c r="B1247" s="20" t="s">
        <v>316</v>
      </c>
      <c r="C1247" s="21" t="s">
        <v>25</v>
      </c>
      <c r="D1247" s="14" t="s">
        <v>317</v>
      </c>
      <c r="E1247" s="13"/>
      <c r="F1247" s="13"/>
      <c r="G1247" s="21"/>
      <c r="H1247" s="23" t="s">
        <v>346</v>
      </c>
      <c r="I1247" s="12">
        <v>1</v>
      </c>
      <c r="J1247" s="11"/>
      <c r="K1247" s="24">
        <f>ROUND(K1258,2)</f>
        <v>15.9</v>
      </c>
      <c r="L1247" s="22" t="s">
        <v>808</v>
      </c>
      <c r="M1247" s="21"/>
      <c r="N1247" s="21"/>
      <c r="O1247" s="21"/>
      <c r="P1247" s="21"/>
      <c r="Q1247" s="21"/>
      <c r="R1247" s="21"/>
      <c r="S1247" s="21"/>
      <c r="T1247" s="21"/>
      <c r="U1247" s="21"/>
      <c r="V1247" s="21"/>
      <c r="W1247" s="21"/>
      <c r="X1247" s="21"/>
      <c r="Y1247" s="21"/>
      <c r="Z1247" s="21"/>
      <c r="AA1247" s="21"/>
    </row>
    <row r="1248" spans="1:27" x14ac:dyDescent="0.25">
      <c r="B1248" s="17" t="s">
        <v>348</v>
      </c>
    </row>
    <row r="1249" spans="1:27" x14ac:dyDescent="0.25">
      <c r="B1249" t="s">
        <v>809</v>
      </c>
      <c r="C1249" t="s">
        <v>350</v>
      </c>
      <c r="D1249" t="s">
        <v>810</v>
      </c>
      <c r="E1249" s="25">
        <v>0.25</v>
      </c>
      <c r="F1249" t="s">
        <v>352</v>
      </c>
      <c r="G1249" t="s">
        <v>353</v>
      </c>
      <c r="H1249" s="26">
        <v>29.42</v>
      </c>
      <c r="I1249" t="s">
        <v>354</v>
      </c>
      <c r="J1249" s="27">
        <f>ROUND(E1249/I1247* H1249,5)</f>
        <v>7.3550000000000004</v>
      </c>
      <c r="K1249" s="28"/>
    </row>
    <row r="1250" spans="1:27" x14ac:dyDescent="0.25">
      <c r="B1250" t="s">
        <v>811</v>
      </c>
      <c r="C1250" t="s">
        <v>350</v>
      </c>
      <c r="D1250" t="s">
        <v>812</v>
      </c>
      <c r="E1250" s="25">
        <v>0.25</v>
      </c>
      <c r="F1250" t="s">
        <v>352</v>
      </c>
      <c r="G1250" t="s">
        <v>353</v>
      </c>
      <c r="H1250" s="26">
        <v>24.55</v>
      </c>
      <c r="I1250" t="s">
        <v>354</v>
      </c>
      <c r="J1250" s="27">
        <f>ROUND(E1250/I1247* H1250,5)</f>
        <v>6.1375000000000002</v>
      </c>
      <c r="K1250" s="28"/>
    </row>
    <row r="1251" spans="1:27" x14ac:dyDescent="0.25">
      <c r="D1251" s="29" t="s">
        <v>355</v>
      </c>
      <c r="E1251" s="28"/>
      <c r="H1251" s="28"/>
      <c r="K1251" s="26">
        <f>SUM(J1249:J1250)</f>
        <v>13.4925</v>
      </c>
    </row>
    <row r="1252" spans="1:27" x14ac:dyDescent="0.25">
      <c r="B1252" s="17" t="s">
        <v>360</v>
      </c>
      <c r="E1252" s="28"/>
      <c r="H1252" s="28"/>
      <c r="K1252" s="28"/>
    </row>
    <row r="1253" spans="1:27" x14ac:dyDescent="0.25">
      <c r="B1253" t="s">
        <v>813</v>
      </c>
      <c r="C1253" t="s">
        <v>15</v>
      </c>
      <c r="D1253" t="s">
        <v>814</v>
      </c>
      <c r="E1253" s="25">
        <v>0.22</v>
      </c>
      <c r="G1253" t="s">
        <v>353</v>
      </c>
      <c r="H1253" s="26">
        <v>7.11</v>
      </c>
      <c r="I1253" t="s">
        <v>354</v>
      </c>
      <c r="J1253" s="27">
        <f>ROUND(E1253* H1253,5)</f>
        <v>1.5642</v>
      </c>
      <c r="K1253" s="28"/>
    </row>
    <row r="1254" spans="1:27" x14ac:dyDescent="0.25">
      <c r="B1254" t="s">
        <v>815</v>
      </c>
      <c r="C1254" t="s">
        <v>28</v>
      </c>
      <c r="D1254" t="s">
        <v>816</v>
      </c>
      <c r="E1254" s="25">
        <v>3.5</v>
      </c>
      <c r="G1254" t="s">
        <v>353</v>
      </c>
      <c r="H1254" s="26">
        <v>0.11</v>
      </c>
      <c r="I1254" t="s">
        <v>354</v>
      </c>
      <c r="J1254" s="27">
        <f>ROUND(E1254* H1254,5)</f>
        <v>0.38500000000000001</v>
      </c>
      <c r="K1254" s="28"/>
    </row>
    <row r="1255" spans="1:27" x14ac:dyDescent="0.25">
      <c r="D1255" s="29" t="s">
        <v>368</v>
      </c>
      <c r="E1255" s="28"/>
      <c r="H1255" s="28"/>
      <c r="K1255" s="26">
        <f>SUM(J1253:J1254)</f>
        <v>1.9492</v>
      </c>
    </row>
    <row r="1256" spans="1:27" x14ac:dyDescent="0.25">
      <c r="D1256" s="29" t="s">
        <v>369</v>
      </c>
      <c r="E1256" s="28"/>
      <c r="H1256" s="28"/>
      <c r="K1256" s="30">
        <f>SUM(J1248:J1255)</f>
        <v>15.441699999999999</v>
      </c>
    </row>
    <row r="1257" spans="1:27" x14ac:dyDescent="0.25">
      <c r="D1257" s="29" t="s">
        <v>428</v>
      </c>
      <c r="E1257" s="28"/>
      <c r="H1257" s="28">
        <v>3</v>
      </c>
      <c r="I1257" t="s">
        <v>371</v>
      </c>
      <c r="K1257" s="26">
        <f>ROUND(H1257/100*K1256,5)</f>
        <v>0.46325</v>
      </c>
    </row>
    <row r="1258" spans="1:27" x14ac:dyDescent="0.25">
      <c r="D1258" s="29" t="s">
        <v>372</v>
      </c>
      <c r="E1258" s="28"/>
      <c r="H1258" s="28"/>
      <c r="K1258" s="30">
        <f>SUM(K1256:K1257)</f>
        <v>15.904949999999999</v>
      </c>
    </row>
    <row r="1260" spans="1:27" ht="45" customHeight="1" x14ac:dyDescent="0.25">
      <c r="A1260" s="20" t="s">
        <v>817</v>
      </c>
      <c r="B1260" s="20" t="s">
        <v>318</v>
      </c>
      <c r="C1260" s="21" t="s">
        <v>25</v>
      </c>
      <c r="D1260" s="14" t="s">
        <v>319</v>
      </c>
      <c r="E1260" s="13"/>
      <c r="F1260" s="13"/>
      <c r="G1260" s="21"/>
      <c r="H1260" s="23" t="s">
        <v>346</v>
      </c>
      <c r="I1260" s="12">
        <v>1</v>
      </c>
      <c r="J1260" s="11"/>
      <c r="K1260" s="24">
        <f>ROUND(K1272,2)</f>
        <v>6.85</v>
      </c>
      <c r="L1260" s="22" t="s">
        <v>818</v>
      </c>
      <c r="M1260" s="21"/>
      <c r="N1260" s="21"/>
      <c r="O1260" s="21"/>
      <c r="P1260" s="21"/>
      <c r="Q1260" s="21"/>
      <c r="R1260" s="21"/>
      <c r="S1260" s="21"/>
      <c r="T1260" s="21"/>
      <c r="U1260" s="21"/>
      <c r="V1260" s="21"/>
      <c r="W1260" s="21"/>
      <c r="X1260" s="21"/>
      <c r="Y1260" s="21"/>
      <c r="Z1260" s="21"/>
      <c r="AA1260" s="21"/>
    </row>
    <row r="1261" spans="1:27" x14ac:dyDescent="0.25">
      <c r="B1261" s="17" t="s">
        <v>348</v>
      </c>
    </row>
    <row r="1262" spans="1:27" x14ac:dyDescent="0.25">
      <c r="B1262" t="s">
        <v>809</v>
      </c>
      <c r="C1262" t="s">
        <v>350</v>
      </c>
      <c r="D1262" t="s">
        <v>810</v>
      </c>
      <c r="E1262" s="25">
        <v>0.1</v>
      </c>
      <c r="F1262" t="s">
        <v>352</v>
      </c>
      <c r="G1262" t="s">
        <v>353</v>
      </c>
      <c r="H1262" s="26">
        <v>29.42</v>
      </c>
      <c r="I1262" t="s">
        <v>354</v>
      </c>
      <c r="J1262" s="27">
        <f>ROUND(E1262/I1260* H1262,5)</f>
        <v>2.9420000000000002</v>
      </c>
      <c r="K1262" s="28"/>
    </row>
    <row r="1263" spans="1:27" x14ac:dyDescent="0.25">
      <c r="B1263" t="s">
        <v>811</v>
      </c>
      <c r="C1263" t="s">
        <v>350</v>
      </c>
      <c r="D1263" t="s">
        <v>812</v>
      </c>
      <c r="E1263" s="25">
        <v>0.1</v>
      </c>
      <c r="F1263" t="s">
        <v>352</v>
      </c>
      <c r="G1263" t="s">
        <v>353</v>
      </c>
      <c r="H1263" s="26">
        <v>24.55</v>
      </c>
      <c r="I1263" t="s">
        <v>354</v>
      </c>
      <c r="J1263" s="27">
        <f>ROUND(E1263/I1260* H1263,5)</f>
        <v>2.4550000000000001</v>
      </c>
      <c r="K1263" s="28"/>
    </row>
    <row r="1264" spans="1:27" x14ac:dyDescent="0.25">
      <c r="D1264" s="29" t="s">
        <v>355</v>
      </c>
      <c r="E1264" s="28"/>
      <c r="H1264" s="28"/>
      <c r="K1264" s="26">
        <f>SUM(J1262:J1263)</f>
        <v>5.3970000000000002</v>
      </c>
    </row>
    <row r="1265" spans="1:27" x14ac:dyDescent="0.25">
      <c r="B1265" s="17" t="s">
        <v>360</v>
      </c>
      <c r="E1265" s="28"/>
      <c r="H1265" s="28"/>
      <c r="K1265" s="28"/>
    </row>
    <row r="1266" spans="1:27" x14ac:dyDescent="0.25">
      <c r="B1266" t="s">
        <v>819</v>
      </c>
      <c r="C1266" t="s">
        <v>25</v>
      </c>
      <c r="D1266" t="s">
        <v>820</v>
      </c>
      <c r="E1266" s="25">
        <v>1.2</v>
      </c>
      <c r="G1266" t="s">
        <v>353</v>
      </c>
      <c r="H1266" s="26">
        <v>1</v>
      </c>
      <c r="I1266" t="s">
        <v>354</v>
      </c>
      <c r="J1266" s="27">
        <f>ROUND(E1266* H1266,5)</f>
        <v>1.2</v>
      </c>
      <c r="K1266" s="28"/>
    </row>
    <row r="1267" spans="1:27" x14ac:dyDescent="0.25">
      <c r="D1267" s="29" t="s">
        <v>368</v>
      </c>
      <c r="E1267" s="28"/>
      <c r="H1267" s="28"/>
      <c r="K1267" s="26">
        <f>SUM(J1266:J1266)</f>
        <v>1.2</v>
      </c>
    </row>
    <row r="1268" spans="1:27" x14ac:dyDescent="0.25">
      <c r="E1268" s="28"/>
      <c r="H1268" s="28"/>
      <c r="K1268" s="28"/>
    </row>
    <row r="1269" spans="1:27" x14ac:dyDescent="0.25">
      <c r="D1269" s="29" t="s">
        <v>370</v>
      </c>
      <c r="E1269" s="28"/>
      <c r="H1269" s="28">
        <v>1</v>
      </c>
      <c r="I1269" t="s">
        <v>371</v>
      </c>
      <c r="J1269">
        <f>ROUND(H1269/100*K1264,5)</f>
        <v>5.3969999999999997E-2</v>
      </c>
      <c r="K1269" s="28"/>
    </row>
    <row r="1270" spans="1:27" x14ac:dyDescent="0.25">
      <c r="D1270" s="29" t="s">
        <v>369</v>
      </c>
      <c r="E1270" s="28"/>
      <c r="H1270" s="28"/>
      <c r="K1270" s="30">
        <f>SUM(J1261:J1269)</f>
        <v>6.65097</v>
      </c>
    </row>
    <row r="1271" spans="1:27" x14ac:dyDescent="0.25">
      <c r="D1271" s="29" t="s">
        <v>428</v>
      </c>
      <c r="E1271" s="28"/>
      <c r="H1271" s="28">
        <v>3</v>
      </c>
      <c r="I1271" t="s">
        <v>371</v>
      </c>
      <c r="K1271" s="26">
        <f>ROUND(H1271/100*K1270,5)</f>
        <v>0.19953000000000001</v>
      </c>
    </row>
    <row r="1272" spans="1:27" x14ac:dyDescent="0.25">
      <c r="D1272" s="29" t="s">
        <v>372</v>
      </c>
      <c r="E1272" s="28"/>
      <c r="H1272" s="28"/>
      <c r="K1272" s="30">
        <f>SUM(K1270:K1271)</f>
        <v>6.8505000000000003</v>
      </c>
    </row>
    <row r="1274" spans="1:27" ht="45" customHeight="1" x14ac:dyDescent="0.25">
      <c r="A1274" s="20" t="s">
        <v>821</v>
      </c>
      <c r="B1274" s="20" t="s">
        <v>320</v>
      </c>
      <c r="C1274" s="21" t="s">
        <v>25</v>
      </c>
      <c r="D1274" s="14" t="s">
        <v>321</v>
      </c>
      <c r="E1274" s="13"/>
      <c r="F1274" s="13"/>
      <c r="G1274" s="21"/>
      <c r="H1274" s="23" t="s">
        <v>346</v>
      </c>
      <c r="I1274" s="12">
        <v>1</v>
      </c>
      <c r="J1274" s="11"/>
      <c r="K1274" s="24">
        <f>ROUND(K1286,2)</f>
        <v>2.81</v>
      </c>
      <c r="L1274" s="22" t="s">
        <v>822</v>
      </c>
      <c r="M1274" s="21"/>
      <c r="N1274" s="21"/>
      <c r="O1274" s="21"/>
      <c r="P1274" s="21"/>
      <c r="Q1274" s="21"/>
      <c r="R1274" s="21"/>
      <c r="S1274" s="21"/>
      <c r="T1274" s="21"/>
      <c r="U1274" s="21"/>
      <c r="V1274" s="21"/>
      <c r="W1274" s="21"/>
      <c r="X1274" s="21"/>
      <c r="Y1274" s="21"/>
      <c r="Z1274" s="21"/>
      <c r="AA1274" s="21"/>
    </row>
    <row r="1275" spans="1:27" x14ac:dyDescent="0.25">
      <c r="B1275" s="17" t="s">
        <v>348</v>
      </c>
    </row>
    <row r="1276" spans="1:27" x14ac:dyDescent="0.25">
      <c r="B1276" t="s">
        <v>809</v>
      </c>
      <c r="C1276" t="s">
        <v>350</v>
      </c>
      <c r="D1276" t="s">
        <v>810</v>
      </c>
      <c r="E1276" s="25">
        <v>0.05</v>
      </c>
      <c r="F1276" t="s">
        <v>352</v>
      </c>
      <c r="G1276" t="s">
        <v>353</v>
      </c>
      <c r="H1276" s="26">
        <v>29.42</v>
      </c>
      <c r="I1276" t="s">
        <v>354</v>
      </c>
      <c r="J1276" s="27">
        <f>ROUND(E1276/I1274* H1276,5)</f>
        <v>1.4710000000000001</v>
      </c>
      <c r="K1276" s="28"/>
    </row>
    <row r="1277" spans="1:27" x14ac:dyDescent="0.25">
      <c r="D1277" s="29" t="s">
        <v>355</v>
      </c>
      <c r="E1277" s="28"/>
      <c r="H1277" s="28"/>
      <c r="K1277" s="26">
        <f>SUM(J1276:J1276)</f>
        <v>1.4710000000000001</v>
      </c>
    </row>
    <row r="1278" spans="1:27" x14ac:dyDescent="0.25">
      <c r="B1278" s="17" t="s">
        <v>360</v>
      </c>
      <c r="E1278" s="28"/>
      <c r="H1278" s="28"/>
      <c r="K1278" s="28"/>
    </row>
    <row r="1279" spans="1:27" x14ac:dyDescent="0.25">
      <c r="B1279" t="s">
        <v>823</v>
      </c>
      <c r="C1279" t="s">
        <v>28</v>
      </c>
      <c r="D1279" t="s">
        <v>824</v>
      </c>
      <c r="E1279" s="25">
        <v>0.5</v>
      </c>
      <c r="G1279" t="s">
        <v>353</v>
      </c>
      <c r="H1279" s="26">
        <v>1.21</v>
      </c>
      <c r="I1279" t="s">
        <v>354</v>
      </c>
      <c r="J1279" s="27">
        <f>ROUND(E1279* H1279,5)</f>
        <v>0.60499999999999998</v>
      </c>
      <c r="K1279" s="28"/>
    </row>
    <row r="1280" spans="1:27" x14ac:dyDescent="0.25">
      <c r="B1280" t="s">
        <v>825</v>
      </c>
      <c r="C1280" t="s">
        <v>25</v>
      </c>
      <c r="D1280" t="s">
        <v>826</v>
      </c>
      <c r="E1280" s="25">
        <v>1.05</v>
      </c>
      <c r="G1280" t="s">
        <v>353</v>
      </c>
      <c r="H1280" s="26">
        <v>0.61</v>
      </c>
      <c r="I1280" t="s">
        <v>354</v>
      </c>
      <c r="J1280" s="27">
        <f>ROUND(E1280* H1280,5)</f>
        <v>0.64049999999999996</v>
      </c>
      <c r="K1280" s="28"/>
    </row>
    <row r="1281" spans="1:27" x14ac:dyDescent="0.25">
      <c r="D1281" s="29" t="s">
        <v>368</v>
      </c>
      <c r="E1281" s="28"/>
      <c r="H1281" s="28"/>
      <c r="K1281" s="26">
        <f>SUM(J1279:J1280)</f>
        <v>1.2454999999999998</v>
      </c>
    </row>
    <row r="1282" spans="1:27" x14ac:dyDescent="0.25">
      <c r="E1282" s="28"/>
      <c r="H1282" s="28"/>
      <c r="K1282" s="28"/>
    </row>
    <row r="1283" spans="1:27" x14ac:dyDescent="0.25">
      <c r="D1283" s="29" t="s">
        <v>370</v>
      </c>
      <c r="E1283" s="28"/>
      <c r="H1283" s="28">
        <v>1</v>
      </c>
      <c r="I1283" t="s">
        <v>371</v>
      </c>
      <c r="J1283">
        <f>ROUND(H1283/100*K1277,5)</f>
        <v>1.4710000000000001E-2</v>
      </c>
      <c r="K1283" s="28"/>
    </row>
    <row r="1284" spans="1:27" x14ac:dyDescent="0.25">
      <c r="D1284" s="29" t="s">
        <v>369</v>
      </c>
      <c r="E1284" s="28"/>
      <c r="H1284" s="28"/>
      <c r="K1284" s="30">
        <f>SUM(J1275:J1283)</f>
        <v>2.7312099999999999</v>
      </c>
    </row>
    <row r="1285" spans="1:27" x14ac:dyDescent="0.25">
      <c r="D1285" s="29" t="s">
        <v>428</v>
      </c>
      <c r="E1285" s="28"/>
      <c r="H1285" s="28">
        <v>3</v>
      </c>
      <c r="I1285" t="s">
        <v>371</v>
      </c>
      <c r="K1285" s="26">
        <f>ROUND(H1285/100*K1284,5)</f>
        <v>8.1939999999999999E-2</v>
      </c>
    </row>
    <row r="1286" spans="1:27" x14ac:dyDescent="0.25">
      <c r="D1286" s="29" t="s">
        <v>372</v>
      </c>
      <c r="E1286" s="28"/>
      <c r="H1286" s="28"/>
      <c r="K1286" s="30">
        <f>SUM(K1284:K1285)</f>
        <v>2.8131499999999998</v>
      </c>
    </row>
    <row r="1288" spans="1:27" ht="45" customHeight="1" x14ac:dyDescent="0.25">
      <c r="A1288" s="20" t="s">
        <v>827</v>
      </c>
      <c r="B1288" s="20" t="s">
        <v>314</v>
      </c>
      <c r="C1288" s="21" t="s">
        <v>28</v>
      </c>
      <c r="D1288" s="14" t="s">
        <v>315</v>
      </c>
      <c r="E1288" s="13"/>
      <c r="F1288" s="13"/>
      <c r="G1288" s="21"/>
      <c r="H1288" s="23" t="s">
        <v>346</v>
      </c>
      <c r="I1288" s="12">
        <v>1</v>
      </c>
      <c r="J1288" s="11"/>
      <c r="K1288" s="24">
        <f>ROUND(K1303,2)</f>
        <v>104.42</v>
      </c>
      <c r="L1288" s="22" t="s">
        <v>828</v>
      </c>
      <c r="M1288" s="21"/>
      <c r="N1288" s="21"/>
      <c r="O1288" s="21"/>
      <c r="P1288" s="21"/>
      <c r="Q1288" s="21"/>
      <c r="R1288" s="21"/>
      <c r="S1288" s="21"/>
      <c r="T1288" s="21"/>
      <c r="U1288" s="21"/>
      <c r="V1288" s="21"/>
      <c r="W1288" s="21"/>
      <c r="X1288" s="21"/>
      <c r="Y1288" s="21"/>
      <c r="Z1288" s="21"/>
      <c r="AA1288" s="21"/>
    </row>
    <row r="1289" spans="1:27" x14ac:dyDescent="0.25">
      <c r="B1289" s="17" t="s">
        <v>348</v>
      </c>
    </row>
    <row r="1290" spans="1:27" x14ac:dyDescent="0.25">
      <c r="B1290" t="s">
        <v>809</v>
      </c>
      <c r="C1290" t="s">
        <v>350</v>
      </c>
      <c r="D1290" t="s">
        <v>810</v>
      </c>
      <c r="E1290" s="25">
        <v>1.5</v>
      </c>
      <c r="F1290" t="s">
        <v>352</v>
      </c>
      <c r="G1290" t="s">
        <v>353</v>
      </c>
      <c r="H1290" s="26">
        <v>29.42</v>
      </c>
      <c r="I1290" t="s">
        <v>354</v>
      </c>
      <c r="J1290" s="27">
        <f>ROUND(E1290/I1288* H1290,5)</f>
        <v>44.13</v>
      </c>
      <c r="K1290" s="28"/>
    </row>
    <row r="1291" spans="1:27" x14ac:dyDescent="0.25">
      <c r="B1291" t="s">
        <v>829</v>
      </c>
      <c r="C1291" t="s">
        <v>350</v>
      </c>
      <c r="D1291" t="s">
        <v>830</v>
      </c>
      <c r="E1291" s="25">
        <v>1.5</v>
      </c>
      <c r="F1291" t="s">
        <v>352</v>
      </c>
      <c r="G1291" t="s">
        <v>353</v>
      </c>
      <c r="H1291" s="26">
        <v>26.12</v>
      </c>
      <c r="I1291" t="s">
        <v>354</v>
      </c>
      <c r="J1291" s="27">
        <f>ROUND(E1291/I1288* H1291,5)</f>
        <v>39.18</v>
      </c>
      <c r="K1291" s="28"/>
    </row>
    <row r="1292" spans="1:27" x14ac:dyDescent="0.25">
      <c r="D1292" s="29" t="s">
        <v>355</v>
      </c>
      <c r="E1292" s="28"/>
      <c r="H1292" s="28"/>
      <c r="K1292" s="26">
        <f>SUM(J1290:J1291)</f>
        <v>83.31</v>
      </c>
    </row>
    <row r="1293" spans="1:27" x14ac:dyDescent="0.25">
      <c r="B1293" s="17" t="s">
        <v>356</v>
      </c>
      <c r="E1293" s="28"/>
      <c r="H1293" s="28"/>
      <c r="K1293" s="28"/>
    </row>
    <row r="1294" spans="1:27" x14ac:dyDescent="0.25">
      <c r="B1294" t="s">
        <v>831</v>
      </c>
      <c r="C1294" t="s">
        <v>350</v>
      </c>
      <c r="D1294" t="s">
        <v>832</v>
      </c>
      <c r="E1294" s="25">
        <v>1.5</v>
      </c>
      <c r="F1294" t="s">
        <v>352</v>
      </c>
      <c r="G1294" t="s">
        <v>353</v>
      </c>
      <c r="H1294" s="26">
        <v>8.39</v>
      </c>
      <c r="I1294" t="s">
        <v>354</v>
      </c>
      <c r="J1294" s="27">
        <f>ROUND(E1294/I1288* H1294,5)</f>
        <v>12.585000000000001</v>
      </c>
      <c r="K1294" s="28"/>
    </row>
    <row r="1295" spans="1:27" x14ac:dyDescent="0.25">
      <c r="D1295" s="29" t="s">
        <v>359</v>
      </c>
      <c r="E1295" s="28"/>
      <c r="H1295" s="28"/>
      <c r="K1295" s="26">
        <f>SUM(J1294:J1294)</f>
        <v>12.585000000000001</v>
      </c>
    </row>
    <row r="1296" spans="1:27" x14ac:dyDescent="0.25">
      <c r="B1296" s="17" t="s">
        <v>360</v>
      </c>
      <c r="E1296" s="28"/>
      <c r="H1296" s="28"/>
      <c r="K1296" s="28"/>
    </row>
    <row r="1297" spans="1:27" x14ac:dyDescent="0.25">
      <c r="B1297" t="s">
        <v>833</v>
      </c>
      <c r="C1297" t="s">
        <v>62</v>
      </c>
      <c r="D1297" t="s">
        <v>834</v>
      </c>
      <c r="E1297" s="25">
        <v>3.1</v>
      </c>
      <c r="G1297" t="s">
        <v>353</v>
      </c>
      <c r="H1297" s="26">
        <v>1.5</v>
      </c>
      <c r="I1297" t="s">
        <v>354</v>
      </c>
      <c r="J1297" s="27">
        <f>ROUND(E1297* H1297,5)</f>
        <v>4.6500000000000004</v>
      </c>
      <c r="K1297" s="28"/>
    </row>
    <row r="1298" spans="1:27" x14ac:dyDescent="0.25">
      <c r="D1298" s="29" t="s">
        <v>368</v>
      </c>
      <c r="E1298" s="28"/>
      <c r="H1298" s="28"/>
      <c r="K1298" s="26">
        <f>SUM(J1297:J1297)</f>
        <v>4.6500000000000004</v>
      </c>
    </row>
    <row r="1299" spans="1:27" x14ac:dyDescent="0.25">
      <c r="E1299" s="28"/>
      <c r="H1299" s="28"/>
      <c r="K1299" s="28"/>
    </row>
    <row r="1300" spans="1:27" x14ac:dyDescent="0.25">
      <c r="D1300" s="29" t="s">
        <v>370</v>
      </c>
      <c r="E1300" s="28"/>
      <c r="H1300" s="28">
        <v>1</v>
      </c>
      <c r="I1300" t="s">
        <v>371</v>
      </c>
      <c r="J1300">
        <f>ROUND(H1300/100*K1292,5)</f>
        <v>0.83309999999999995</v>
      </c>
      <c r="K1300" s="28"/>
    </row>
    <row r="1301" spans="1:27" x14ac:dyDescent="0.25">
      <c r="D1301" s="29" t="s">
        <v>369</v>
      </c>
      <c r="E1301" s="28"/>
      <c r="H1301" s="28"/>
      <c r="K1301" s="30">
        <f>SUM(J1289:J1300)</f>
        <v>101.37810000000002</v>
      </c>
    </row>
    <row r="1302" spans="1:27" x14ac:dyDescent="0.25">
      <c r="D1302" s="29" t="s">
        <v>428</v>
      </c>
      <c r="E1302" s="28"/>
      <c r="H1302" s="28">
        <v>3</v>
      </c>
      <c r="I1302" t="s">
        <v>371</v>
      </c>
      <c r="K1302" s="26">
        <f>ROUND(H1302/100*K1301,5)</f>
        <v>3.0413399999999999</v>
      </c>
    </row>
    <row r="1303" spans="1:27" x14ac:dyDescent="0.25">
      <c r="D1303" s="29" t="s">
        <v>372</v>
      </c>
      <c r="E1303" s="28"/>
      <c r="H1303" s="28"/>
      <c r="K1303" s="30">
        <f>SUM(K1301:K1302)</f>
        <v>104.41944000000002</v>
      </c>
    </row>
    <row r="1305" spans="1:27" ht="45" customHeight="1" x14ac:dyDescent="0.25">
      <c r="A1305" s="20" t="s">
        <v>835</v>
      </c>
      <c r="B1305" s="20" t="s">
        <v>310</v>
      </c>
      <c r="C1305" s="21" t="s">
        <v>28</v>
      </c>
      <c r="D1305" s="14" t="s">
        <v>311</v>
      </c>
      <c r="E1305" s="13"/>
      <c r="F1305" s="13"/>
      <c r="G1305" s="21"/>
      <c r="H1305" s="23" t="s">
        <v>346</v>
      </c>
      <c r="I1305" s="12">
        <v>1</v>
      </c>
      <c r="J1305" s="11"/>
      <c r="K1305" s="24">
        <f>ROUND(K1319,2)</f>
        <v>314.33999999999997</v>
      </c>
      <c r="L1305" s="22" t="s">
        <v>836</v>
      </c>
      <c r="M1305" s="21"/>
      <c r="N1305" s="21"/>
      <c r="O1305" s="21"/>
      <c r="P1305" s="21"/>
      <c r="Q1305" s="21"/>
      <c r="R1305" s="21"/>
      <c r="S1305" s="21"/>
      <c r="T1305" s="21"/>
      <c r="U1305" s="21"/>
      <c r="V1305" s="21"/>
      <c r="W1305" s="21"/>
      <c r="X1305" s="21"/>
      <c r="Y1305" s="21"/>
      <c r="Z1305" s="21"/>
      <c r="AA1305" s="21"/>
    </row>
    <row r="1306" spans="1:27" x14ac:dyDescent="0.25">
      <c r="B1306" s="17" t="s">
        <v>348</v>
      </c>
    </row>
    <row r="1307" spans="1:27" x14ac:dyDescent="0.25">
      <c r="B1307" t="s">
        <v>809</v>
      </c>
      <c r="C1307" t="s">
        <v>350</v>
      </c>
      <c r="D1307" t="s">
        <v>810</v>
      </c>
      <c r="E1307" s="25">
        <v>2</v>
      </c>
      <c r="F1307" t="s">
        <v>352</v>
      </c>
      <c r="G1307" t="s">
        <v>353</v>
      </c>
      <c r="H1307" s="26">
        <v>29.42</v>
      </c>
      <c r="I1307" t="s">
        <v>354</v>
      </c>
      <c r="J1307" s="27">
        <f>ROUND(E1307/I1305* H1307,5)</f>
        <v>58.84</v>
      </c>
      <c r="K1307" s="28"/>
    </row>
    <row r="1308" spans="1:27" x14ac:dyDescent="0.25">
      <c r="B1308" t="s">
        <v>811</v>
      </c>
      <c r="C1308" t="s">
        <v>350</v>
      </c>
      <c r="D1308" t="s">
        <v>812</v>
      </c>
      <c r="E1308" s="25">
        <v>2</v>
      </c>
      <c r="F1308" t="s">
        <v>352</v>
      </c>
      <c r="G1308" t="s">
        <v>353</v>
      </c>
      <c r="H1308" s="26">
        <v>24.55</v>
      </c>
      <c r="I1308" t="s">
        <v>354</v>
      </c>
      <c r="J1308" s="27">
        <f>ROUND(E1308/I1305* H1308,5)</f>
        <v>49.1</v>
      </c>
      <c r="K1308" s="28"/>
    </row>
    <row r="1309" spans="1:27" x14ac:dyDescent="0.25">
      <c r="D1309" s="29" t="s">
        <v>355</v>
      </c>
      <c r="E1309" s="28"/>
      <c r="H1309" s="28"/>
      <c r="K1309" s="26">
        <f>SUM(J1307:J1308)</f>
        <v>107.94</v>
      </c>
    </row>
    <row r="1310" spans="1:27" x14ac:dyDescent="0.25">
      <c r="B1310" s="17" t="s">
        <v>360</v>
      </c>
      <c r="E1310" s="28"/>
      <c r="H1310" s="28"/>
      <c r="K1310" s="28"/>
    </row>
    <row r="1311" spans="1:27" x14ac:dyDescent="0.25">
      <c r="B1311" t="s">
        <v>837</v>
      </c>
      <c r="C1311" t="s">
        <v>62</v>
      </c>
      <c r="D1311" t="s">
        <v>838</v>
      </c>
      <c r="E1311" s="25">
        <v>48.6</v>
      </c>
      <c r="G1311" t="s">
        <v>353</v>
      </c>
      <c r="H1311" s="26">
        <v>2.72</v>
      </c>
      <c r="I1311" t="s">
        <v>354</v>
      </c>
      <c r="J1311" s="27">
        <f>ROUND(E1311* H1311,5)</f>
        <v>132.19200000000001</v>
      </c>
      <c r="K1311" s="28"/>
    </row>
    <row r="1312" spans="1:27" x14ac:dyDescent="0.25">
      <c r="B1312" t="s">
        <v>839</v>
      </c>
      <c r="C1312" t="s">
        <v>25</v>
      </c>
      <c r="D1312" t="s">
        <v>840</v>
      </c>
      <c r="E1312" s="25">
        <v>85</v>
      </c>
      <c r="G1312" t="s">
        <v>353</v>
      </c>
      <c r="H1312" s="26">
        <v>0.41</v>
      </c>
      <c r="I1312" t="s">
        <v>354</v>
      </c>
      <c r="J1312" s="27">
        <f>ROUND(E1312* H1312,5)</f>
        <v>34.85</v>
      </c>
      <c r="K1312" s="28"/>
    </row>
    <row r="1313" spans="1:27" x14ac:dyDescent="0.25">
      <c r="B1313" t="s">
        <v>841</v>
      </c>
      <c r="C1313" t="s">
        <v>15</v>
      </c>
      <c r="D1313" t="s">
        <v>842</v>
      </c>
      <c r="E1313" s="25">
        <v>32</v>
      </c>
      <c r="G1313" t="s">
        <v>353</v>
      </c>
      <c r="H1313" s="26">
        <v>0.91</v>
      </c>
      <c r="I1313" t="s">
        <v>354</v>
      </c>
      <c r="J1313" s="27">
        <f>ROUND(E1313* H1313,5)</f>
        <v>29.12</v>
      </c>
      <c r="K1313" s="28"/>
    </row>
    <row r="1314" spans="1:27" x14ac:dyDescent="0.25">
      <c r="D1314" s="29" t="s">
        <v>368</v>
      </c>
      <c r="E1314" s="28"/>
      <c r="H1314" s="28"/>
      <c r="K1314" s="26">
        <f>SUM(J1311:J1313)</f>
        <v>196.16200000000001</v>
      </c>
    </row>
    <row r="1315" spans="1:27" x14ac:dyDescent="0.25">
      <c r="E1315" s="28"/>
      <c r="H1315" s="28"/>
      <c r="K1315" s="28"/>
    </row>
    <row r="1316" spans="1:27" x14ac:dyDescent="0.25">
      <c r="D1316" s="29" t="s">
        <v>370</v>
      </c>
      <c r="E1316" s="28"/>
      <c r="H1316" s="28">
        <v>1</v>
      </c>
      <c r="I1316" t="s">
        <v>371</v>
      </c>
      <c r="J1316">
        <f>ROUND(H1316/100*K1309,5)</f>
        <v>1.0793999999999999</v>
      </c>
      <c r="K1316" s="28"/>
    </row>
    <row r="1317" spans="1:27" x14ac:dyDescent="0.25">
      <c r="D1317" s="29" t="s">
        <v>369</v>
      </c>
      <c r="E1317" s="28"/>
      <c r="H1317" s="28"/>
      <c r="K1317" s="30">
        <f>SUM(J1306:J1316)</f>
        <v>305.18140000000005</v>
      </c>
    </row>
    <row r="1318" spans="1:27" x14ac:dyDescent="0.25">
      <c r="D1318" s="29" t="s">
        <v>428</v>
      </c>
      <c r="E1318" s="28"/>
      <c r="H1318" s="28">
        <v>3</v>
      </c>
      <c r="I1318" t="s">
        <v>371</v>
      </c>
      <c r="K1318" s="26">
        <f>ROUND(H1318/100*K1317,5)</f>
        <v>9.1554400000000005</v>
      </c>
    </row>
    <row r="1319" spans="1:27" x14ac:dyDescent="0.25">
      <c r="D1319" s="29" t="s">
        <v>372</v>
      </c>
      <c r="E1319" s="28"/>
      <c r="H1319" s="28"/>
      <c r="K1319" s="30">
        <f>SUM(K1317:K1318)</f>
        <v>314.33684000000005</v>
      </c>
    </row>
    <row r="1321" spans="1:27" ht="45" customHeight="1" x14ac:dyDescent="0.25">
      <c r="A1321" s="20" t="s">
        <v>843</v>
      </c>
      <c r="B1321" s="20" t="s">
        <v>312</v>
      </c>
      <c r="C1321" s="21" t="s">
        <v>28</v>
      </c>
      <c r="D1321" s="14" t="s">
        <v>313</v>
      </c>
      <c r="E1321" s="13"/>
      <c r="F1321" s="13"/>
      <c r="G1321" s="21"/>
      <c r="H1321" s="23" t="s">
        <v>346</v>
      </c>
      <c r="I1321" s="12">
        <v>1</v>
      </c>
      <c r="J1321" s="11"/>
      <c r="K1321" s="24">
        <f>ROUND(K1333,2)</f>
        <v>721.75</v>
      </c>
      <c r="L1321" s="22" t="s">
        <v>844</v>
      </c>
      <c r="M1321" s="21"/>
      <c r="N1321" s="21"/>
      <c r="O1321" s="21"/>
      <c r="P1321" s="21"/>
      <c r="Q1321" s="21"/>
      <c r="R1321" s="21"/>
      <c r="S1321" s="21"/>
      <c r="T1321" s="21"/>
      <c r="U1321" s="21"/>
      <c r="V1321" s="21"/>
      <c r="W1321" s="21"/>
      <c r="X1321" s="21"/>
      <c r="Y1321" s="21"/>
      <c r="Z1321" s="21"/>
      <c r="AA1321" s="21"/>
    </row>
    <row r="1322" spans="1:27" x14ac:dyDescent="0.25">
      <c r="B1322" s="17" t="s">
        <v>348</v>
      </c>
    </row>
    <row r="1323" spans="1:27" x14ac:dyDescent="0.25">
      <c r="B1323" t="s">
        <v>809</v>
      </c>
      <c r="C1323" t="s">
        <v>350</v>
      </c>
      <c r="D1323" t="s">
        <v>810</v>
      </c>
      <c r="E1323" s="25">
        <v>1</v>
      </c>
      <c r="F1323" t="s">
        <v>352</v>
      </c>
      <c r="G1323" t="s">
        <v>353</v>
      </c>
      <c r="H1323" s="26">
        <v>29.42</v>
      </c>
      <c r="I1323" t="s">
        <v>354</v>
      </c>
      <c r="J1323" s="27">
        <f>ROUND(E1323/I1321* H1323,5)</f>
        <v>29.42</v>
      </c>
      <c r="K1323" s="28"/>
    </row>
    <row r="1324" spans="1:27" x14ac:dyDescent="0.25">
      <c r="B1324" t="s">
        <v>811</v>
      </c>
      <c r="C1324" t="s">
        <v>350</v>
      </c>
      <c r="D1324" t="s">
        <v>812</v>
      </c>
      <c r="E1324" s="25">
        <v>1</v>
      </c>
      <c r="F1324" t="s">
        <v>352</v>
      </c>
      <c r="G1324" t="s">
        <v>353</v>
      </c>
      <c r="H1324" s="26">
        <v>24.55</v>
      </c>
      <c r="I1324" t="s">
        <v>354</v>
      </c>
      <c r="J1324" s="27">
        <f>ROUND(E1324/I1321* H1324,5)</f>
        <v>24.55</v>
      </c>
      <c r="K1324" s="28"/>
    </row>
    <row r="1325" spans="1:27" x14ac:dyDescent="0.25">
      <c r="D1325" s="29" t="s">
        <v>355</v>
      </c>
      <c r="E1325" s="28"/>
      <c r="H1325" s="28"/>
      <c r="K1325" s="26">
        <f>SUM(J1323:J1324)</f>
        <v>53.97</v>
      </c>
    </row>
    <row r="1326" spans="1:27" x14ac:dyDescent="0.25">
      <c r="B1326" s="17" t="s">
        <v>360</v>
      </c>
      <c r="E1326" s="28"/>
      <c r="H1326" s="28"/>
      <c r="K1326" s="28"/>
    </row>
    <row r="1327" spans="1:27" x14ac:dyDescent="0.25">
      <c r="B1327" t="s">
        <v>845</v>
      </c>
      <c r="C1327" t="s">
        <v>28</v>
      </c>
      <c r="D1327" t="s">
        <v>846</v>
      </c>
      <c r="E1327" s="25">
        <v>1</v>
      </c>
      <c r="G1327" t="s">
        <v>353</v>
      </c>
      <c r="H1327" s="26">
        <v>646.22</v>
      </c>
      <c r="I1327" t="s">
        <v>354</v>
      </c>
      <c r="J1327" s="27">
        <f>ROUND(E1327* H1327,5)</f>
        <v>646.22</v>
      </c>
      <c r="K1327" s="28"/>
    </row>
    <row r="1328" spans="1:27" x14ac:dyDescent="0.25">
      <c r="D1328" s="29" t="s">
        <v>368</v>
      </c>
      <c r="E1328" s="28"/>
      <c r="H1328" s="28"/>
      <c r="K1328" s="26">
        <f>SUM(J1327:J1327)</f>
        <v>646.22</v>
      </c>
    </row>
    <row r="1329" spans="1:27" x14ac:dyDescent="0.25">
      <c r="E1329" s="28"/>
      <c r="H1329" s="28"/>
      <c r="K1329" s="28"/>
    </row>
    <row r="1330" spans="1:27" x14ac:dyDescent="0.25">
      <c r="D1330" s="29" t="s">
        <v>370</v>
      </c>
      <c r="E1330" s="28"/>
      <c r="H1330" s="28">
        <v>1</v>
      </c>
      <c r="I1330" t="s">
        <v>371</v>
      </c>
      <c r="J1330">
        <f>ROUND(H1330/100*K1325,5)</f>
        <v>0.53969999999999996</v>
      </c>
      <c r="K1330" s="28"/>
    </row>
    <row r="1331" spans="1:27" x14ac:dyDescent="0.25">
      <c r="D1331" s="29" t="s">
        <v>369</v>
      </c>
      <c r="E1331" s="28"/>
      <c r="H1331" s="28"/>
      <c r="K1331" s="30">
        <f>SUM(J1322:J1330)</f>
        <v>700.72970000000009</v>
      </c>
    </row>
    <row r="1332" spans="1:27" x14ac:dyDescent="0.25">
      <c r="D1332" s="29" t="s">
        <v>428</v>
      </c>
      <c r="E1332" s="28"/>
      <c r="H1332" s="28">
        <v>3</v>
      </c>
      <c r="I1332" t="s">
        <v>371</v>
      </c>
      <c r="K1332" s="26">
        <f>ROUND(H1332/100*K1331,5)</f>
        <v>21.021889999999999</v>
      </c>
    </row>
    <row r="1333" spans="1:27" x14ac:dyDescent="0.25">
      <c r="D1333" s="29" t="s">
        <v>372</v>
      </c>
      <c r="E1333" s="28"/>
      <c r="H1333" s="28"/>
      <c r="K1333" s="30">
        <f>SUM(K1331:K1332)</f>
        <v>721.75159000000008</v>
      </c>
    </row>
    <row r="1335" spans="1:27" ht="45" customHeight="1" x14ac:dyDescent="0.25">
      <c r="A1335" s="20" t="s">
        <v>847</v>
      </c>
      <c r="B1335" s="20" t="s">
        <v>330</v>
      </c>
      <c r="C1335" s="21" t="s">
        <v>28</v>
      </c>
      <c r="D1335" s="14" t="s">
        <v>331</v>
      </c>
      <c r="E1335" s="13"/>
      <c r="F1335" s="13"/>
      <c r="G1335" s="21"/>
      <c r="H1335" s="23" t="s">
        <v>346</v>
      </c>
      <c r="I1335" s="12">
        <v>1</v>
      </c>
      <c r="J1335" s="11"/>
      <c r="K1335" s="24">
        <f>ROUND(K1341,2)</f>
        <v>811.13</v>
      </c>
      <c r="L1335" s="22" t="s">
        <v>848</v>
      </c>
      <c r="M1335" s="21"/>
      <c r="N1335" s="21"/>
      <c r="O1335" s="21"/>
      <c r="P1335" s="21"/>
      <c r="Q1335" s="21"/>
      <c r="R1335" s="21"/>
      <c r="S1335" s="21"/>
      <c r="T1335" s="21"/>
      <c r="U1335" s="21"/>
      <c r="V1335" s="21"/>
      <c r="W1335" s="21"/>
      <c r="X1335" s="21"/>
      <c r="Y1335" s="21"/>
      <c r="Z1335" s="21"/>
      <c r="AA1335" s="21"/>
    </row>
    <row r="1336" spans="1:27" x14ac:dyDescent="0.25">
      <c r="B1336" s="17" t="s">
        <v>360</v>
      </c>
    </row>
    <row r="1337" spans="1:27" x14ac:dyDescent="0.25">
      <c r="B1337" t="s">
        <v>849</v>
      </c>
      <c r="C1337" t="s">
        <v>28</v>
      </c>
      <c r="D1337" t="s">
        <v>850</v>
      </c>
      <c r="E1337" s="25">
        <v>1</v>
      </c>
      <c r="G1337" t="s">
        <v>353</v>
      </c>
      <c r="H1337" s="26">
        <v>787.5</v>
      </c>
      <c r="I1337" t="s">
        <v>354</v>
      </c>
      <c r="J1337" s="27">
        <f>ROUND(E1337* H1337,5)</f>
        <v>787.5</v>
      </c>
      <c r="K1337" s="28"/>
    </row>
    <row r="1338" spans="1:27" x14ac:dyDescent="0.25">
      <c r="D1338" s="29" t="s">
        <v>368</v>
      </c>
      <c r="E1338" s="28"/>
      <c r="H1338" s="28"/>
      <c r="K1338" s="26">
        <f>SUM(J1337:J1337)</f>
        <v>787.5</v>
      </c>
    </row>
    <row r="1339" spans="1:27" x14ac:dyDescent="0.25">
      <c r="D1339" s="29" t="s">
        <v>369</v>
      </c>
      <c r="E1339" s="28"/>
      <c r="H1339" s="28"/>
      <c r="K1339" s="30">
        <f>SUM(J1336:J1338)</f>
        <v>787.5</v>
      </c>
    </row>
    <row r="1340" spans="1:27" x14ac:dyDescent="0.25">
      <c r="D1340" s="29" t="s">
        <v>428</v>
      </c>
      <c r="E1340" s="28"/>
      <c r="H1340" s="28">
        <v>3</v>
      </c>
      <c r="I1340" t="s">
        <v>371</v>
      </c>
      <c r="K1340" s="26">
        <f>ROUND(H1340/100*K1339,5)</f>
        <v>23.625</v>
      </c>
    </row>
    <row r="1341" spans="1:27" x14ac:dyDescent="0.25">
      <c r="D1341" s="29" t="s">
        <v>372</v>
      </c>
      <c r="E1341" s="28"/>
      <c r="H1341" s="28"/>
      <c r="K1341" s="30">
        <f>SUM(K1339:K1340)</f>
        <v>811.125</v>
      </c>
    </row>
    <row r="1343" spans="1:27" ht="45" customHeight="1" x14ac:dyDescent="0.25">
      <c r="A1343" s="20" t="s">
        <v>851</v>
      </c>
      <c r="B1343" s="20" t="s">
        <v>328</v>
      </c>
      <c r="C1343" s="21" t="s">
        <v>28</v>
      </c>
      <c r="D1343" s="14" t="s">
        <v>329</v>
      </c>
      <c r="E1343" s="13"/>
      <c r="F1343" s="13"/>
      <c r="G1343" s="21"/>
      <c r="H1343" s="23" t="s">
        <v>346</v>
      </c>
      <c r="I1343" s="12">
        <v>1</v>
      </c>
      <c r="J1343" s="11"/>
      <c r="K1343" s="24">
        <f>ROUND(K1357,2)</f>
        <v>224.08</v>
      </c>
      <c r="L1343" s="22" t="s">
        <v>852</v>
      </c>
      <c r="M1343" s="21"/>
      <c r="N1343" s="21"/>
      <c r="O1343" s="21"/>
      <c r="P1343" s="21"/>
      <c r="Q1343" s="21"/>
      <c r="R1343" s="21"/>
      <c r="S1343" s="21"/>
      <c r="T1343" s="21"/>
      <c r="U1343" s="21"/>
      <c r="V1343" s="21"/>
      <c r="W1343" s="21"/>
      <c r="X1343" s="21"/>
      <c r="Y1343" s="21"/>
      <c r="Z1343" s="21"/>
      <c r="AA1343" s="21"/>
    </row>
    <row r="1344" spans="1:27" x14ac:dyDescent="0.25">
      <c r="B1344" s="17" t="s">
        <v>348</v>
      </c>
    </row>
    <row r="1345" spans="1:27" x14ac:dyDescent="0.25">
      <c r="B1345" t="s">
        <v>811</v>
      </c>
      <c r="C1345" t="s">
        <v>350</v>
      </c>
      <c r="D1345" t="s">
        <v>812</v>
      </c>
      <c r="E1345" s="25">
        <v>0.3</v>
      </c>
      <c r="F1345" t="s">
        <v>352</v>
      </c>
      <c r="G1345" t="s">
        <v>353</v>
      </c>
      <c r="H1345" s="26">
        <v>24.55</v>
      </c>
      <c r="I1345" t="s">
        <v>354</v>
      </c>
      <c r="J1345" s="27">
        <f>ROUND(E1345/I1343* H1345,5)</f>
        <v>7.3650000000000002</v>
      </c>
      <c r="K1345" s="28"/>
    </row>
    <row r="1346" spans="1:27" x14ac:dyDescent="0.25">
      <c r="D1346" s="29" t="s">
        <v>355</v>
      </c>
      <c r="E1346" s="28"/>
      <c r="H1346" s="28"/>
      <c r="K1346" s="26">
        <f>SUM(J1345:J1345)</f>
        <v>7.3650000000000002</v>
      </c>
    </row>
    <row r="1347" spans="1:27" x14ac:dyDescent="0.25">
      <c r="B1347" s="17" t="s">
        <v>356</v>
      </c>
      <c r="E1347" s="28"/>
      <c r="H1347" s="28"/>
      <c r="K1347" s="28"/>
    </row>
    <row r="1348" spans="1:27" x14ac:dyDescent="0.25">
      <c r="B1348" t="s">
        <v>853</v>
      </c>
      <c r="C1348" t="s">
        <v>350</v>
      </c>
      <c r="D1348" t="s">
        <v>854</v>
      </c>
      <c r="E1348" s="25">
        <v>0.3</v>
      </c>
      <c r="F1348" t="s">
        <v>352</v>
      </c>
      <c r="G1348" t="s">
        <v>353</v>
      </c>
      <c r="H1348" s="26">
        <v>62.11</v>
      </c>
      <c r="I1348" t="s">
        <v>354</v>
      </c>
      <c r="J1348" s="27">
        <f>ROUND(E1348/I1343* H1348,5)</f>
        <v>18.632999999999999</v>
      </c>
      <c r="K1348" s="28"/>
    </row>
    <row r="1349" spans="1:27" x14ac:dyDescent="0.25">
      <c r="D1349" s="29" t="s">
        <v>359</v>
      </c>
      <c r="E1349" s="28"/>
      <c r="H1349" s="28"/>
      <c r="K1349" s="26">
        <f>SUM(J1348:J1348)</f>
        <v>18.632999999999999</v>
      </c>
    </row>
    <row r="1350" spans="1:27" x14ac:dyDescent="0.25">
      <c r="B1350" s="17" t="s">
        <v>360</v>
      </c>
      <c r="E1350" s="28"/>
      <c r="H1350" s="28"/>
      <c r="K1350" s="28"/>
    </row>
    <row r="1351" spans="1:27" x14ac:dyDescent="0.25">
      <c r="B1351" t="s">
        <v>855</v>
      </c>
      <c r="C1351" t="s">
        <v>28</v>
      </c>
      <c r="D1351" t="s">
        <v>856</v>
      </c>
      <c r="E1351" s="25">
        <v>1</v>
      </c>
      <c r="G1351" t="s">
        <v>353</v>
      </c>
      <c r="H1351" s="26">
        <v>191.37</v>
      </c>
      <c r="I1351" t="s">
        <v>354</v>
      </c>
      <c r="J1351" s="27">
        <f>ROUND(E1351* H1351,5)</f>
        <v>191.37</v>
      </c>
      <c r="K1351" s="28"/>
    </row>
    <row r="1352" spans="1:27" x14ac:dyDescent="0.25">
      <c r="D1352" s="29" t="s">
        <v>368</v>
      </c>
      <c r="E1352" s="28"/>
      <c r="H1352" s="28"/>
      <c r="K1352" s="26">
        <f>SUM(J1351:J1351)</f>
        <v>191.37</v>
      </c>
    </row>
    <row r="1353" spans="1:27" x14ac:dyDescent="0.25">
      <c r="E1353" s="28"/>
      <c r="H1353" s="28"/>
      <c r="K1353" s="28"/>
    </row>
    <row r="1354" spans="1:27" x14ac:dyDescent="0.25">
      <c r="D1354" s="29" t="s">
        <v>370</v>
      </c>
      <c r="E1354" s="28"/>
      <c r="H1354" s="28">
        <v>2.5</v>
      </c>
      <c r="I1354" t="s">
        <v>371</v>
      </c>
      <c r="J1354">
        <f>ROUND(H1354/100*K1346,5)</f>
        <v>0.18412999999999999</v>
      </c>
      <c r="K1354" s="28"/>
    </row>
    <row r="1355" spans="1:27" x14ac:dyDescent="0.25">
      <c r="D1355" s="29" t="s">
        <v>369</v>
      </c>
      <c r="E1355" s="28"/>
      <c r="H1355" s="28"/>
      <c r="K1355" s="30">
        <f>SUM(J1344:J1354)</f>
        <v>217.55213000000001</v>
      </c>
    </row>
    <row r="1356" spans="1:27" x14ac:dyDescent="0.25">
      <c r="D1356" s="29" t="s">
        <v>428</v>
      </c>
      <c r="E1356" s="28"/>
      <c r="H1356" s="28">
        <v>3</v>
      </c>
      <c r="I1356" t="s">
        <v>371</v>
      </c>
      <c r="K1356" s="26">
        <f>ROUND(H1356/100*K1355,5)</f>
        <v>6.5265599999999999</v>
      </c>
    </row>
    <row r="1357" spans="1:27" x14ac:dyDescent="0.25">
      <c r="D1357" s="29" t="s">
        <v>372</v>
      </c>
      <c r="E1357" s="28"/>
      <c r="H1357" s="28"/>
      <c r="K1357" s="30">
        <f>SUM(K1355:K1356)</f>
        <v>224.07868999999999</v>
      </c>
    </row>
    <row r="1359" spans="1:27" ht="45" customHeight="1" x14ac:dyDescent="0.25">
      <c r="A1359" s="20" t="s">
        <v>857</v>
      </c>
      <c r="B1359" s="20" t="s">
        <v>334</v>
      </c>
      <c r="C1359" s="21" t="s">
        <v>28</v>
      </c>
      <c r="D1359" s="14" t="s">
        <v>335</v>
      </c>
      <c r="E1359" s="13"/>
      <c r="F1359" s="13"/>
      <c r="G1359" s="21"/>
      <c r="H1359" s="23" t="s">
        <v>346</v>
      </c>
      <c r="I1359" s="12">
        <v>1</v>
      </c>
      <c r="J1359" s="11"/>
      <c r="K1359" s="24">
        <f>ROUND(K1365,2)</f>
        <v>1125.28</v>
      </c>
      <c r="L1359" s="22" t="s">
        <v>858</v>
      </c>
      <c r="M1359" s="21"/>
      <c r="N1359" s="21"/>
      <c r="O1359" s="21"/>
      <c r="P1359" s="21"/>
      <c r="Q1359" s="21"/>
      <c r="R1359" s="21"/>
      <c r="S1359" s="21"/>
      <c r="T1359" s="21"/>
      <c r="U1359" s="21"/>
      <c r="V1359" s="21"/>
      <c r="W1359" s="21"/>
      <c r="X1359" s="21"/>
      <c r="Y1359" s="21"/>
      <c r="Z1359" s="21"/>
      <c r="AA1359" s="21"/>
    </row>
    <row r="1360" spans="1:27" x14ac:dyDescent="0.25">
      <c r="B1360" s="17" t="s">
        <v>360</v>
      </c>
    </row>
    <row r="1361" spans="1:27" x14ac:dyDescent="0.25">
      <c r="B1361" t="s">
        <v>859</v>
      </c>
      <c r="C1361" t="s">
        <v>28</v>
      </c>
      <c r="D1361" t="s">
        <v>860</v>
      </c>
      <c r="E1361" s="25">
        <v>1</v>
      </c>
      <c r="G1361" t="s">
        <v>353</v>
      </c>
      <c r="H1361" s="26">
        <v>1092.5</v>
      </c>
      <c r="I1361" t="s">
        <v>354</v>
      </c>
      <c r="J1361" s="27">
        <f>ROUND(E1361* H1361,5)</f>
        <v>1092.5</v>
      </c>
      <c r="K1361" s="28"/>
    </row>
    <row r="1362" spans="1:27" x14ac:dyDescent="0.25">
      <c r="D1362" s="29" t="s">
        <v>368</v>
      </c>
      <c r="E1362" s="28"/>
      <c r="H1362" s="28"/>
      <c r="K1362" s="26">
        <f>SUM(J1361:J1361)</f>
        <v>1092.5</v>
      </c>
    </row>
    <row r="1363" spans="1:27" x14ac:dyDescent="0.25">
      <c r="D1363" s="29" t="s">
        <v>369</v>
      </c>
      <c r="E1363" s="28"/>
      <c r="H1363" s="28"/>
      <c r="K1363" s="30">
        <f>SUM(J1360:J1362)</f>
        <v>1092.5</v>
      </c>
    </row>
    <row r="1364" spans="1:27" x14ac:dyDescent="0.25">
      <c r="D1364" s="29" t="s">
        <v>428</v>
      </c>
      <c r="E1364" s="28"/>
      <c r="H1364" s="28">
        <v>3</v>
      </c>
      <c r="I1364" t="s">
        <v>371</v>
      </c>
      <c r="K1364" s="26">
        <f>ROUND(H1364/100*K1363,5)</f>
        <v>32.774999999999999</v>
      </c>
    </row>
    <row r="1365" spans="1:27" x14ac:dyDescent="0.25">
      <c r="D1365" s="29" t="s">
        <v>372</v>
      </c>
      <c r="E1365" s="28"/>
      <c r="H1365" s="28"/>
      <c r="K1365" s="30">
        <f>SUM(K1363:K1364)</f>
        <v>1125.2750000000001</v>
      </c>
    </row>
    <row r="1367" spans="1:27" ht="45" customHeight="1" x14ac:dyDescent="0.25">
      <c r="A1367" s="20" t="s">
        <v>861</v>
      </c>
      <c r="B1367" s="20" t="s">
        <v>332</v>
      </c>
      <c r="C1367" s="21" t="s">
        <v>28</v>
      </c>
      <c r="D1367" s="14" t="s">
        <v>333</v>
      </c>
      <c r="E1367" s="13"/>
      <c r="F1367" s="13"/>
      <c r="G1367" s="21"/>
      <c r="H1367" s="23" t="s">
        <v>346</v>
      </c>
      <c r="I1367" s="12">
        <v>1</v>
      </c>
      <c r="J1367" s="11"/>
      <c r="K1367" s="24">
        <f>ROUND(K1381,2)</f>
        <v>224.08</v>
      </c>
      <c r="L1367" s="22" t="s">
        <v>862</v>
      </c>
      <c r="M1367" s="21"/>
      <c r="N1367" s="21"/>
      <c r="O1367" s="21"/>
      <c r="P1367" s="21"/>
      <c r="Q1367" s="21"/>
      <c r="R1367" s="21"/>
      <c r="S1367" s="21"/>
      <c r="T1367" s="21"/>
      <c r="U1367" s="21"/>
      <c r="V1367" s="21"/>
      <c r="W1367" s="21"/>
      <c r="X1367" s="21"/>
      <c r="Y1367" s="21"/>
      <c r="Z1367" s="21"/>
      <c r="AA1367" s="21"/>
    </row>
    <row r="1368" spans="1:27" x14ac:dyDescent="0.25">
      <c r="B1368" s="17" t="s">
        <v>348</v>
      </c>
    </row>
    <row r="1369" spans="1:27" x14ac:dyDescent="0.25">
      <c r="B1369" t="s">
        <v>811</v>
      </c>
      <c r="C1369" t="s">
        <v>350</v>
      </c>
      <c r="D1369" t="s">
        <v>812</v>
      </c>
      <c r="E1369" s="25">
        <v>0.3</v>
      </c>
      <c r="F1369" t="s">
        <v>352</v>
      </c>
      <c r="G1369" t="s">
        <v>353</v>
      </c>
      <c r="H1369" s="26">
        <v>24.55</v>
      </c>
      <c r="I1369" t="s">
        <v>354</v>
      </c>
      <c r="J1369" s="27">
        <f>ROUND(E1369/I1367* H1369,5)</f>
        <v>7.3650000000000002</v>
      </c>
      <c r="K1369" s="28"/>
    </row>
    <row r="1370" spans="1:27" x14ac:dyDescent="0.25">
      <c r="D1370" s="29" t="s">
        <v>355</v>
      </c>
      <c r="E1370" s="28"/>
      <c r="H1370" s="28"/>
      <c r="K1370" s="26">
        <f>SUM(J1369:J1369)</f>
        <v>7.3650000000000002</v>
      </c>
    </row>
    <row r="1371" spans="1:27" x14ac:dyDescent="0.25">
      <c r="B1371" s="17" t="s">
        <v>356</v>
      </c>
      <c r="E1371" s="28"/>
      <c r="H1371" s="28"/>
      <c r="K1371" s="28"/>
    </row>
    <row r="1372" spans="1:27" x14ac:dyDescent="0.25">
      <c r="B1372" t="s">
        <v>853</v>
      </c>
      <c r="C1372" t="s">
        <v>350</v>
      </c>
      <c r="D1372" t="s">
        <v>854</v>
      </c>
      <c r="E1372" s="25">
        <v>0.3</v>
      </c>
      <c r="F1372" t="s">
        <v>352</v>
      </c>
      <c r="G1372" t="s">
        <v>353</v>
      </c>
      <c r="H1372" s="26">
        <v>62.11</v>
      </c>
      <c r="I1372" t="s">
        <v>354</v>
      </c>
      <c r="J1372" s="27">
        <f>ROUND(E1372/I1367* H1372,5)</f>
        <v>18.632999999999999</v>
      </c>
      <c r="K1372" s="28"/>
    </row>
    <row r="1373" spans="1:27" x14ac:dyDescent="0.25">
      <c r="D1373" s="29" t="s">
        <v>359</v>
      </c>
      <c r="E1373" s="28"/>
      <c r="H1373" s="28"/>
      <c r="K1373" s="26">
        <f>SUM(J1372:J1372)</f>
        <v>18.632999999999999</v>
      </c>
    </row>
    <row r="1374" spans="1:27" x14ac:dyDescent="0.25">
      <c r="B1374" s="17" t="s">
        <v>360</v>
      </c>
      <c r="E1374" s="28"/>
      <c r="H1374" s="28"/>
      <c r="K1374" s="28"/>
    </row>
    <row r="1375" spans="1:27" x14ac:dyDescent="0.25">
      <c r="B1375" t="s">
        <v>863</v>
      </c>
      <c r="C1375" t="s">
        <v>28</v>
      </c>
      <c r="D1375" t="s">
        <v>864</v>
      </c>
      <c r="E1375" s="25">
        <v>1</v>
      </c>
      <c r="G1375" t="s">
        <v>353</v>
      </c>
      <c r="H1375" s="26">
        <v>191.37</v>
      </c>
      <c r="I1375" t="s">
        <v>354</v>
      </c>
      <c r="J1375" s="27">
        <f>ROUND(E1375* H1375,5)</f>
        <v>191.37</v>
      </c>
      <c r="K1375" s="28"/>
    </row>
    <row r="1376" spans="1:27" x14ac:dyDescent="0.25">
      <c r="D1376" s="29" t="s">
        <v>368</v>
      </c>
      <c r="E1376" s="28"/>
      <c r="H1376" s="28"/>
      <c r="K1376" s="26">
        <f>SUM(J1375:J1375)</f>
        <v>191.37</v>
      </c>
    </row>
    <row r="1377" spans="1:27" x14ac:dyDescent="0.25">
      <c r="E1377" s="28"/>
      <c r="H1377" s="28"/>
      <c r="K1377" s="28"/>
    </row>
    <row r="1378" spans="1:27" x14ac:dyDescent="0.25">
      <c r="D1378" s="29" t="s">
        <v>370</v>
      </c>
      <c r="E1378" s="28"/>
      <c r="H1378" s="28">
        <v>2.5</v>
      </c>
      <c r="I1378" t="s">
        <v>371</v>
      </c>
      <c r="J1378">
        <f>ROUND(H1378/100*K1370,5)</f>
        <v>0.18412999999999999</v>
      </c>
      <c r="K1378" s="28"/>
    </row>
    <row r="1379" spans="1:27" x14ac:dyDescent="0.25">
      <c r="D1379" s="29" t="s">
        <v>369</v>
      </c>
      <c r="E1379" s="28"/>
      <c r="H1379" s="28"/>
      <c r="K1379" s="30">
        <f>SUM(J1368:J1378)</f>
        <v>217.55213000000001</v>
      </c>
    </row>
    <row r="1380" spans="1:27" x14ac:dyDescent="0.25">
      <c r="D1380" s="29" t="s">
        <v>428</v>
      </c>
      <c r="E1380" s="28"/>
      <c r="H1380" s="28">
        <v>3</v>
      </c>
      <c r="I1380" t="s">
        <v>371</v>
      </c>
      <c r="K1380" s="26">
        <f>ROUND(H1380/100*K1379,5)</f>
        <v>6.5265599999999999</v>
      </c>
    </row>
    <row r="1381" spans="1:27" x14ac:dyDescent="0.25">
      <c r="D1381" s="29" t="s">
        <v>372</v>
      </c>
      <c r="E1381" s="28"/>
      <c r="H1381" s="28"/>
      <c r="K1381" s="30">
        <f>SUM(K1379:K1380)</f>
        <v>224.07868999999999</v>
      </c>
    </row>
    <row r="1383" spans="1:27" ht="45" customHeight="1" x14ac:dyDescent="0.25">
      <c r="A1383" s="20" t="s">
        <v>865</v>
      </c>
      <c r="B1383" s="20" t="s">
        <v>326</v>
      </c>
      <c r="C1383" s="21" t="s">
        <v>28</v>
      </c>
      <c r="D1383" s="14" t="s">
        <v>327</v>
      </c>
      <c r="E1383" s="13"/>
      <c r="F1383" s="13"/>
      <c r="G1383" s="21"/>
      <c r="H1383" s="23" t="s">
        <v>346</v>
      </c>
      <c r="I1383" s="12">
        <v>1</v>
      </c>
      <c r="J1383" s="11"/>
      <c r="K1383" s="24">
        <f>ROUND(K1389,2)</f>
        <v>793.67</v>
      </c>
      <c r="L1383" s="22" t="s">
        <v>866</v>
      </c>
      <c r="M1383" s="21"/>
      <c r="N1383" s="21"/>
      <c r="O1383" s="21"/>
      <c r="P1383" s="21"/>
      <c r="Q1383" s="21"/>
      <c r="R1383" s="21"/>
      <c r="S1383" s="21"/>
      <c r="T1383" s="21"/>
      <c r="U1383" s="21"/>
      <c r="V1383" s="21"/>
      <c r="W1383" s="21"/>
      <c r="X1383" s="21"/>
      <c r="Y1383" s="21"/>
      <c r="Z1383" s="21"/>
      <c r="AA1383" s="21"/>
    </row>
    <row r="1384" spans="1:27" x14ac:dyDescent="0.25">
      <c r="B1384" s="17" t="s">
        <v>360</v>
      </c>
    </row>
    <row r="1385" spans="1:27" x14ac:dyDescent="0.25">
      <c r="B1385" t="s">
        <v>867</v>
      </c>
      <c r="C1385" t="s">
        <v>28</v>
      </c>
      <c r="D1385" t="s">
        <v>868</v>
      </c>
      <c r="E1385" s="25">
        <v>1</v>
      </c>
      <c r="G1385" t="s">
        <v>353</v>
      </c>
      <c r="H1385" s="26">
        <v>770.55</v>
      </c>
      <c r="I1385" t="s">
        <v>354</v>
      </c>
      <c r="J1385" s="27">
        <f>ROUND(E1385* H1385,5)</f>
        <v>770.55</v>
      </c>
      <c r="K1385" s="28"/>
    </row>
    <row r="1386" spans="1:27" x14ac:dyDescent="0.25">
      <c r="D1386" s="29" t="s">
        <v>368</v>
      </c>
      <c r="E1386" s="28"/>
      <c r="H1386" s="28"/>
      <c r="K1386" s="26">
        <f>SUM(J1385:J1385)</f>
        <v>770.55</v>
      </c>
    </row>
    <row r="1387" spans="1:27" x14ac:dyDescent="0.25">
      <c r="D1387" s="29" t="s">
        <v>369</v>
      </c>
      <c r="E1387" s="28"/>
      <c r="H1387" s="28"/>
      <c r="K1387" s="30">
        <f>SUM(J1384:J1386)</f>
        <v>770.55</v>
      </c>
    </row>
    <row r="1388" spans="1:27" x14ac:dyDescent="0.25">
      <c r="D1388" s="29" t="s">
        <v>428</v>
      </c>
      <c r="E1388" s="28"/>
      <c r="H1388" s="28">
        <v>3</v>
      </c>
      <c r="I1388" t="s">
        <v>371</v>
      </c>
      <c r="K1388" s="26">
        <f>ROUND(H1388/100*K1387,5)</f>
        <v>23.116499999999998</v>
      </c>
    </row>
    <row r="1389" spans="1:27" x14ac:dyDescent="0.25">
      <c r="D1389" s="29" t="s">
        <v>372</v>
      </c>
      <c r="E1389" s="28"/>
      <c r="H1389" s="28"/>
      <c r="K1389" s="30">
        <f>SUM(K1387:K1388)</f>
        <v>793.66649999999993</v>
      </c>
    </row>
    <row r="1391" spans="1:27" ht="45" customHeight="1" x14ac:dyDescent="0.25">
      <c r="A1391" s="20" t="s">
        <v>869</v>
      </c>
      <c r="B1391" s="20" t="s">
        <v>324</v>
      </c>
      <c r="C1391" s="21" t="s">
        <v>28</v>
      </c>
      <c r="D1391" s="14" t="s">
        <v>325</v>
      </c>
      <c r="E1391" s="13"/>
      <c r="F1391" s="13"/>
      <c r="G1391" s="21"/>
      <c r="H1391" s="23" t="s">
        <v>346</v>
      </c>
      <c r="I1391" s="12">
        <v>1</v>
      </c>
      <c r="J1391" s="11"/>
      <c r="K1391" s="24">
        <f>ROUND(K1405,2)</f>
        <v>224.08</v>
      </c>
      <c r="L1391" s="22" t="s">
        <v>870</v>
      </c>
      <c r="M1391" s="21"/>
      <c r="N1391" s="21"/>
      <c r="O1391" s="21"/>
      <c r="P1391" s="21"/>
      <c r="Q1391" s="21"/>
      <c r="R1391" s="21"/>
      <c r="S1391" s="21"/>
      <c r="T1391" s="21"/>
      <c r="U1391" s="21"/>
      <c r="V1391" s="21"/>
      <c r="W1391" s="21"/>
      <c r="X1391" s="21"/>
      <c r="Y1391" s="21"/>
      <c r="Z1391" s="21"/>
      <c r="AA1391" s="21"/>
    </row>
    <row r="1392" spans="1:27" x14ac:dyDescent="0.25">
      <c r="B1392" s="17" t="s">
        <v>348</v>
      </c>
    </row>
    <row r="1393" spans="1:27" x14ac:dyDescent="0.25">
      <c r="B1393" t="s">
        <v>811</v>
      </c>
      <c r="C1393" t="s">
        <v>350</v>
      </c>
      <c r="D1393" t="s">
        <v>812</v>
      </c>
      <c r="E1393" s="25">
        <v>0.3</v>
      </c>
      <c r="F1393" t="s">
        <v>352</v>
      </c>
      <c r="G1393" t="s">
        <v>353</v>
      </c>
      <c r="H1393" s="26">
        <v>24.55</v>
      </c>
      <c r="I1393" t="s">
        <v>354</v>
      </c>
      <c r="J1393" s="27">
        <f>ROUND(E1393/I1391* H1393,5)</f>
        <v>7.3650000000000002</v>
      </c>
      <c r="K1393" s="28"/>
    </row>
    <row r="1394" spans="1:27" x14ac:dyDescent="0.25">
      <c r="D1394" s="29" t="s">
        <v>355</v>
      </c>
      <c r="E1394" s="28"/>
      <c r="H1394" s="28"/>
      <c r="K1394" s="26">
        <f>SUM(J1393:J1393)</f>
        <v>7.3650000000000002</v>
      </c>
    </row>
    <row r="1395" spans="1:27" x14ac:dyDescent="0.25">
      <c r="B1395" s="17" t="s">
        <v>356</v>
      </c>
      <c r="E1395" s="28"/>
      <c r="H1395" s="28"/>
      <c r="K1395" s="28"/>
    </row>
    <row r="1396" spans="1:27" x14ac:dyDescent="0.25">
      <c r="B1396" t="s">
        <v>853</v>
      </c>
      <c r="C1396" t="s">
        <v>350</v>
      </c>
      <c r="D1396" t="s">
        <v>854</v>
      </c>
      <c r="E1396" s="25">
        <v>0.3</v>
      </c>
      <c r="F1396" t="s">
        <v>352</v>
      </c>
      <c r="G1396" t="s">
        <v>353</v>
      </c>
      <c r="H1396" s="26">
        <v>62.11</v>
      </c>
      <c r="I1396" t="s">
        <v>354</v>
      </c>
      <c r="J1396" s="27">
        <f>ROUND(E1396/I1391* H1396,5)</f>
        <v>18.632999999999999</v>
      </c>
      <c r="K1396" s="28"/>
    </row>
    <row r="1397" spans="1:27" x14ac:dyDescent="0.25">
      <c r="D1397" s="29" t="s">
        <v>359</v>
      </c>
      <c r="E1397" s="28"/>
      <c r="H1397" s="28"/>
      <c r="K1397" s="26">
        <f>SUM(J1396:J1396)</f>
        <v>18.632999999999999</v>
      </c>
    </row>
    <row r="1398" spans="1:27" x14ac:dyDescent="0.25">
      <c r="B1398" s="17" t="s">
        <v>360</v>
      </c>
      <c r="E1398" s="28"/>
      <c r="H1398" s="28"/>
      <c r="K1398" s="28"/>
    </row>
    <row r="1399" spans="1:27" x14ac:dyDescent="0.25">
      <c r="B1399" t="s">
        <v>871</v>
      </c>
      <c r="C1399" t="s">
        <v>28</v>
      </c>
      <c r="D1399" t="s">
        <v>872</v>
      </c>
      <c r="E1399" s="25">
        <v>1</v>
      </c>
      <c r="G1399" t="s">
        <v>353</v>
      </c>
      <c r="H1399" s="26">
        <v>191.37</v>
      </c>
      <c r="I1399" t="s">
        <v>354</v>
      </c>
      <c r="J1399" s="27">
        <f>ROUND(E1399* H1399,5)</f>
        <v>191.37</v>
      </c>
      <c r="K1399" s="28"/>
    </row>
    <row r="1400" spans="1:27" x14ac:dyDescent="0.25">
      <c r="D1400" s="29" t="s">
        <v>368</v>
      </c>
      <c r="E1400" s="28"/>
      <c r="H1400" s="28"/>
      <c r="K1400" s="26">
        <f>SUM(J1399:J1399)</f>
        <v>191.37</v>
      </c>
    </row>
    <row r="1401" spans="1:27" x14ac:dyDescent="0.25">
      <c r="E1401" s="28"/>
      <c r="H1401" s="28"/>
      <c r="K1401" s="28"/>
    </row>
    <row r="1402" spans="1:27" x14ac:dyDescent="0.25">
      <c r="D1402" s="29" t="s">
        <v>370</v>
      </c>
      <c r="E1402" s="28"/>
      <c r="H1402" s="28">
        <v>2.5</v>
      </c>
      <c r="I1402" t="s">
        <v>371</v>
      </c>
      <c r="J1402">
        <f>ROUND(H1402/100*K1394,5)</f>
        <v>0.18412999999999999</v>
      </c>
      <c r="K1402" s="28"/>
    </row>
    <row r="1403" spans="1:27" x14ac:dyDescent="0.25">
      <c r="D1403" s="29" t="s">
        <v>369</v>
      </c>
      <c r="E1403" s="28"/>
      <c r="H1403" s="28"/>
      <c r="K1403" s="30">
        <f>SUM(J1392:J1402)</f>
        <v>217.55213000000001</v>
      </c>
    </row>
    <row r="1404" spans="1:27" x14ac:dyDescent="0.25">
      <c r="D1404" s="29" t="s">
        <v>428</v>
      </c>
      <c r="E1404" s="28"/>
      <c r="H1404" s="28">
        <v>3</v>
      </c>
      <c r="I1404" t="s">
        <v>371</v>
      </c>
      <c r="K1404" s="26">
        <f>ROUND(H1404/100*K1403,5)</f>
        <v>6.5265599999999999</v>
      </c>
    </row>
    <row r="1405" spans="1:27" x14ac:dyDescent="0.25">
      <c r="D1405" s="29" t="s">
        <v>372</v>
      </c>
      <c r="E1405" s="28"/>
      <c r="H1405" s="28"/>
      <c r="K1405" s="30">
        <f>SUM(K1403:K1404)</f>
        <v>224.07868999999999</v>
      </c>
    </row>
    <row r="1407" spans="1:27" ht="45" customHeight="1" x14ac:dyDescent="0.25">
      <c r="A1407" s="20" t="s">
        <v>873</v>
      </c>
      <c r="B1407" s="20" t="s">
        <v>17</v>
      </c>
      <c r="C1407" s="21" t="s">
        <v>15</v>
      </c>
      <c r="D1407" s="14" t="s">
        <v>18</v>
      </c>
      <c r="E1407" s="13"/>
      <c r="F1407" s="13"/>
      <c r="G1407" s="21"/>
      <c r="H1407" s="23" t="s">
        <v>346</v>
      </c>
      <c r="I1407" s="12">
        <v>1</v>
      </c>
      <c r="J1407" s="11"/>
      <c r="K1407" s="24">
        <f>ROUND(K1419,2)</f>
        <v>1.66</v>
      </c>
      <c r="L1407" s="22" t="s">
        <v>874</v>
      </c>
      <c r="M1407" s="21"/>
      <c r="N1407" s="21"/>
      <c r="O1407" s="21"/>
      <c r="P1407" s="21"/>
      <c r="Q1407" s="21"/>
      <c r="R1407" s="21"/>
      <c r="S1407" s="21"/>
      <c r="T1407" s="21"/>
      <c r="U1407" s="21"/>
      <c r="V1407" s="21"/>
      <c r="W1407" s="21"/>
      <c r="X1407" s="21"/>
      <c r="Y1407" s="21"/>
      <c r="Z1407" s="21"/>
      <c r="AA1407" s="21"/>
    </row>
    <row r="1408" spans="1:27" x14ac:dyDescent="0.25">
      <c r="B1408" s="17" t="s">
        <v>348</v>
      </c>
    </row>
    <row r="1409" spans="1:27" x14ac:dyDescent="0.25">
      <c r="B1409" t="s">
        <v>349</v>
      </c>
      <c r="C1409" t="s">
        <v>350</v>
      </c>
      <c r="D1409" t="s">
        <v>351</v>
      </c>
      <c r="E1409" s="25">
        <v>0.03</v>
      </c>
      <c r="F1409" t="s">
        <v>352</v>
      </c>
      <c r="G1409" t="s">
        <v>353</v>
      </c>
      <c r="H1409" s="26">
        <v>24.04</v>
      </c>
      <c r="I1409" t="s">
        <v>354</v>
      </c>
      <c r="J1409" s="27">
        <f>ROUND(E1409/I1407* H1409,5)</f>
        <v>0.72119999999999995</v>
      </c>
      <c r="K1409" s="28"/>
    </row>
    <row r="1410" spans="1:27" x14ac:dyDescent="0.25">
      <c r="B1410" t="s">
        <v>389</v>
      </c>
      <c r="C1410" t="s">
        <v>350</v>
      </c>
      <c r="D1410" t="s">
        <v>390</v>
      </c>
      <c r="E1410" s="25">
        <v>0.03</v>
      </c>
      <c r="F1410" t="s">
        <v>352</v>
      </c>
      <c r="G1410" t="s">
        <v>353</v>
      </c>
      <c r="H1410" s="26">
        <v>23.15</v>
      </c>
      <c r="I1410" t="s">
        <v>354</v>
      </c>
      <c r="J1410" s="27">
        <f>ROUND(E1410/I1407* H1410,5)</f>
        <v>0.69450000000000001</v>
      </c>
      <c r="K1410" s="28"/>
    </row>
    <row r="1411" spans="1:27" x14ac:dyDescent="0.25">
      <c r="D1411" s="29" t="s">
        <v>355</v>
      </c>
      <c r="E1411" s="28"/>
      <c r="H1411" s="28"/>
      <c r="K1411" s="26">
        <f>SUM(J1409:J1410)</f>
        <v>1.4157</v>
      </c>
    </row>
    <row r="1412" spans="1:27" x14ac:dyDescent="0.25">
      <c r="B1412" s="17" t="s">
        <v>356</v>
      </c>
      <c r="E1412" s="28"/>
      <c r="H1412" s="28"/>
      <c r="K1412" s="28"/>
    </row>
    <row r="1413" spans="1:27" x14ac:dyDescent="0.25">
      <c r="B1413" t="s">
        <v>875</v>
      </c>
      <c r="C1413" t="s">
        <v>350</v>
      </c>
      <c r="D1413" t="s">
        <v>876</v>
      </c>
      <c r="E1413" s="25">
        <v>0.03</v>
      </c>
      <c r="F1413" t="s">
        <v>352</v>
      </c>
      <c r="G1413" t="s">
        <v>353</v>
      </c>
      <c r="H1413" s="26">
        <v>5.96</v>
      </c>
      <c r="I1413" t="s">
        <v>354</v>
      </c>
      <c r="J1413" s="27">
        <f>ROUND(E1413/I1407* H1413,5)</f>
        <v>0.17879999999999999</v>
      </c>
      <c r="K1413" s="28"/>
    </row>
    <row r="1414" spans="1:27" x14ac:dyDescent="0.25">
      <c r="D1414" s="29" t="s">
        <v>359</v>
      </c>
      <c r="E1414" s="28"/>
      <c r="H1414" s="28"/>
      <c r="K1414" s="26">
        <f>SUM(J1413:J1413)</f>
        <v>0.17879999999999999</v>
      </c>
    </row>
    <row r="1415" spans="1:27" x14ac:dyDescent="0.25">
      <c r="E1415" s="28"/>
      <c r="H1415" s="28"/>
      <c r="K1415" s="28"/>
    </row>
    <row r="1416" spans="1:27" x14ac:dyDescent="0.25">
      <c r="D1416" s="29" t="s">
        <v>370</v>
      </c>
      <c r="E1416" s="28"/>
      <c r="H1416" s="28">
        <v>1.5</v>
      </c>
      <c r="I1416" t="s">
        <v>371</v>
      </c>
      <c r="J1416">
        <f>ROUND(H1416/100*K1411,5)</f>
        <v>2.1239999999999998E-2</v>
      </c>
      <c r="K1416" s="28"/>
    </row>
    <row r="1417" spans="1:27" x14ac:dyDescent="0.25">
      <c r="D1417" s="29" t="s">
        <v>369</v>
      </c>
      <c r="E1417" s="28"/>
      <c r="H1417" s="28"/>
      <c r="K1417" s="30">
        <f>SUM(J1408:J1416)</f>
        <v>1.61574</v>
      </c>
    </row>
    <row r="1418" spans="1:27" x14ac:dyDescent="0.25">
      <c r="D1418" s="29" t="s">
        <v>428</v>
      </c>
      <c r="E1418" s="28"/>
      <c r="H1418" s="28">
        <v>3</v>
      </c>
      <c r="I1418" t="s">
        <v>371</v>
      </c>
      <c r="K1418" s="26">
        <f>ROUND(H1418/100*K1417,5)</f>
        <v>4.8469999999999999E-2</v>
      </c>
    </row>
    <row r="1419" spans="1:27" x14ac:dyDescent="0.25">
      <c r="D1419" s="29" t="s">
        <v>372</v>
      </c>
      <c r="E1419" s="28"/>
      <c r="H1419" s="28"/>
      <c r="K1419" s="30">
        <f>SUM(K1417:K1418)</f>
        <v>1.66421</v>
      </c>
    </row>
    <row r="1421" spans="1:27" ht="45" customHeight="1" x14ac:dyDescent="0.25">
      <c r="A1421" s="20" t="s">
        <v>877</v>
      </c>
      <c r="B1421" s="20" t="s">
        <v>19</v>
      </c>
      <c r="C1421" s="21" t="s">
        <v>20</v>
      </c>
      <c r="D1421" s="14" t="s">
        <v>21</v>
      </c>
      <c r="E1421" s="13"/>
      <c r="F1421" s="13"/>
      <c r="G1421" s="21"/>
      <c r="H1421" s="23" t="s">
        <v>346</v>
      </c>
      <c r="I1421" s="12">
        <v>1</v>
      </c>
      <c r="J1421" s="11"/>
      <c r="K1421" s="24">
        <f>ROUND(K1434,2)</f>
        <v>198.93</v>
      </c>
      <c r="L1421" s="22" t="s">
        <v>878</v>
      </c>
      <c r="M1421" s="21"/>
      <c r="N1421" s="21"/>
      <c r="O1421" s="21"/>
      <c r="P1421" s="21"/>
      <c r="Q1421" s="21"/>
      <c r="R1421" s="21"/>
      <c r="S1421" s="21"/>
      <c r="T1421" s="21"/>
      <c r="U1421" s="21"/>
      <c r="V1421" s="21"/>
      <c r="W1421" s="21"/>
      <c r="X1421" s="21"/>
      <c r="Y1421" s="21"/>
      <c r="Z1421" s="21"/>
      <c r="AA1421" s="21"/>
    </row>
    <row r="1422" spans="1:27" x14ac:dyDescent="0.25">
      <c r="B1422" s="17" t="s">
        <v>348</v>
      </c>
    </row>
    <row r="1423" spans="1:27" x14ac:dyDescent="0.25">
      <c r="B1423" t="s">
        <v>349</v>
      </c>
      <c r="C1423" t="s">
        <v>350</v>
      </c>
      <c r="D1423" t="s">
        <v>351</v>
      </c>
      <c r="E1423" s="25">
        <v>3.0449999999999999</v>
      </c>
      <c r="F1423" t="s">
        <v>352</v>
      </c>
      <c r="G1423" t="s">
        <v>353</v>
      </c>
      <c r="H1423" s="26">
        <v>24.04</v>
      </c>
      <c r="I1423" t="s">
        <v>354</v>
      </c>
      <c r="J1423" s="27">
        <f>ROUND(E1423/I1421* H1423,5)</f>
        <v>73.201800000000006</v>
      </c>
      <c r="K1423" s="28"/>
    </row>
    <row r="1424" spans="1:27" x14ac:dyDescent="0.25">
      <c r="B1424" t="s">
        <v>389</v>
      </c>
      <c r="C1424" t="s">
        <v>350</v>
      </c>
      <c r="D1424" t="s">
        <v>390</v>
      </c>
      <c r="E1424" s="25">
        <v>2.0299999999999998</v>
      </c>
      <c r="F1424" t="s">
        <v>352</v>
      </c>
      <c r="G1424" t="s">
        <v>353</v>
      </c>
      <c r="H1424" s="26">
        <v>23.15</v>
      </c>
      <c r="I1424" t="s">
        <v>354</v>
      </c>
      <c r="J1424" s="27">
        <f>ROUND(E1424/I1421* H1424,5)</f>
        <v>46.994500000000002</v>
      </c>
      <c r="K1424" s="28"/>
    </row>
    <row r="1425" spans="1:27" x14ac:dyDescent="0.25">
      <c r="B1425" t="s">
        <v>700</v>
      </c>
      <c r="C1425" t="s">
        <v>350</v>
      </c>
      <c r="D1425" t="s">
        <v>701</v>
      </c>
      <c r="E1425" s="25">
        <v>1.218</v>
      </c>
      <c r="F1425" t="s">
        <v>352</v>
      </c>
      <c r="G1425" t="s">
        <v>353</v>
      </c>
      <c r="H1425" s="26">
        <v>28.31</v>
      </c>
      <c r="I1425" t="s">
        <v>354</v>
      </c>
      <c r="J1425" s="27">
        <f>ROUND(E1425/I1421* H1425,5)</f>
        <v>34.481580000000001</v>
      </c>
      <c r="K1425" s="28"/>
    </row>
    <row r="1426" spans="1:27" x14ac:dyDescent="0.25">
      <c r="D1426" s="29" t="s">
        <v>355</v>
      </c>
      <c r="E1426" s="28"/>
      <c r="H1426" s="28"/>
      <c r="K1426" s="26">
        <f>SUM(J1423:J1425)</f>
        <v>154.67788000000002</v>
      </c>
    </row>
    <row r="1427" spans="1:27" x14ac:dyDescent="0.25">
      <c r="B1427" s="17" t="s">
        <v>356</v>
      </c>
      <c r="E1427" s="28"/>
      <c r="H1427" s="28"/>
      <c r="K1427" s="28"/>
    </row>
    <row r="1428" spans="1:27" x14ac:dyDescent="0.25">
      <c r="B1428" t="s">
        <v>879</v>
      </c>
      <c r="C1428" t="s">
        <v>350</v>
      </c>
      <c r="D1428" t="s">
        <v>880</v>
      </c>
      <c r="E1428" s="25">
        <v>1.2</v>
      </c>
      <c r="F1428" t="s">
        <v>352</v>
      </c>
      <c r="G1428" t="s">
        <v>353</v>
      </c>
      <c r="H1428" s="26">
        <v>8.39</v>
      </c>
      <c r="I1428" t="s">
        <v>354</v>
      </c>
      <c r="J1428" s="27">
        <f>ROUND(E1428/I1421* H1428,5)</f>
        <v>10.068</v>
      </c>
      <c r="K1428" s="28"/>
    </row>
    <row r="1429" spans="1:27" x14ac:dyDescent="0.25">
      <c r="B1429" t="s">
        <v>417</v>
      </c>
      <c r="C1429" t="s">
        <v>418</v>
      </c>
      <c r="D1429" t="s">
        <v>419</v>
      </c>
      <c r="E1429" s="25">
        <v>0.13</v>
      </c>
      <c r="F1429" t="s">
        <v>352</v>
      </c>
      <c r="G1429" t="s">
        <v>353</v>
      </c>
      <c r="H1429" s="26">
        <v>42.79</v>
      </c>
      <c r="I1429" t="s">
        <v>354</v>
      </c>
      <c r="J1429" s="27">
        <f>ROUND(E1429/I1421* H1429,5)</f>
        <v>5.5627000000000004</v>
      </c>
      <c r="K1429" s="28"/>
    </row>
    <row r="1430" spans="1:27" x14ac:dyDescent="0.25">
      <c r="B1430" t="s">
        <v>614</v>
      </c>
      <c r="C1430" t="s">
        <v>350</v>
      </c>
      <c r="D1430" t="s">
        <v>615</v>
      </c>
      <c r="E1430" s="25">
        <v>1.5</v>
      </c>
      <c r="F1430" t="s">
        <v>352</v>
      </c>
      <c r="G1430" t="s">
        <v>353</v>
      </c>
      <c r="H1430" s="26">
        <v>15.22</v>
      </c>
      <c r="I1430" t="s">
        <v>354</v>
      </c>
      <c r="J1430" s="27">
        <f>ROUND(E1430/I1421* H1430,5)</f>
        <v>22.83</v>
      </c>
      <c r="K1430" s="28"/>
    </row>
    <row r="1431" spans="1:27" x14ac:dyDescent="0.25">
      <c r="D1431" s="29" t="s">
        <v>359</v>
      </c>
      <c r="E1431" s="28"/>
      <c r="H1431" s="28"/>
      <c r="K1431" s="26">
        <f>SUM(J1428:J1430)</f>
        <v>38.460700000000003</v>
      </c>
    </row>
    <row r="1432" spans="1:27" x14ac:dyDescent="0.25">
      <c r="D1432" s="29" t="s">
        <v>369</v>
      </c>
      <c r="E1432" s="28"/>
      <c r="H1432" s="28"/>
      <c r="K1432" s="30">
        <f>SUM(J1422:J1431)</f>
        <v>193.13858000000005</v>
      </c>
    </row>
    <row r="1433" spans="1:27" x14ac:dyDescent="0.25">
      <c r="D1433" s="29" t="s">
        <v>428</v>
      </c>
      <c r="E1433" s="28"/>
      <c r="H1433" s="28">
        <v>3</v>
      </c>
      <c r="I1433" t="s">
        <v>371</v>
      </c>
      <c r="K1433" s="26">
        <f>ROUND(H1433/100*K1432,5)</f>
        <v>5.7941599999999998</v>
      </c>
    </row>
    <row r="1434" spans="1:27" x14ac:dyDescent="0.25">
      <c r="D1434" s="29" t="s">
        <v>372</v>
      </c>
      <c r="E1434" s="28"/>
      <c r="H1434" s="28"/>
      <c r="K1434" s="30">
        <f>SUM(K1432:K1433)</f>
        <v>198.93274000000005</v>
      </c>
    </row>
    <row r="1436" spans="1:27" ht="45" customHeight="1" x14ac:dyDescent="0.25">
      <c r="A1436" s="20" t="s">
        <v>881</v>
      </c>
      <c r="B1436" s="20" t="s">
        <v>22</v>
      </c>
      <c r="C1436" s="21" t="s">
        <v>20</v>
      </c>
      <c r="D1436" s="14" t="s">
        <v>23</v>
      </c>
      <c r="E1436" s="13"/>
      <c r="F1436" s="13"/>
      <c r="G1436" s="21"/>
      <c r="H1436" s="23" t="s">
        <v>346</v>
      </c>
      <c r="I1436" s="12">
        <v>1</v>
      </c>
      <c r="J1436" s="11"/>
      <c r="K1436" s="24">
        <f>ROUND(K1449,2)</f>
        <v>151.41</v>
      </c>
      <c r="L1436" s="22" t="s">
        <v>882</v>
      </c>
      <c r="M1436" s="21"/>
      <c r="N1436" s="21"/>
      <c r="O1436" s="21"/>
      <c r="P1436" s="21"/>
      <c r="Q1436" s="21"/>
      <c r="R1436" s="21"/>
      <c r="S1436" s="21"/>
      <c r="T1436" s="21"/>
      <c r="U1436" s="21"/>
      <c r="V1436" s="21"/>
      <c r="W1436" s="21"/>
      <c r="X1436" s="21"/>
      <c r="Y1436" s="21"/>
      <c r="Z1436" s="21"/>
      <c r="AA1436" s="21"/>
    </row>
    <row r="1437" spans="1:27" x14ac:dyDescent="0.25">
      <c r="B1437" s="17" t="s">
        <v>348</v>
      </c>
    </row>
    <row r="1438" spans="1:27" x14ac:dyDescent="0.25">
      <c r="B1438" t="s">
        <v>349</v>
      </c>
      <c r="C1438" t="s">
        <v>350</v>
      </c>
      <c r="D1438" t="s">
        <v>351</v>
      </c>
      <c r="E1438" s="25">
        <v>4</v>
      </c>
      <c r="F1438" t="s">
        <v>352</v>
      </c>
      <c r="G1438" t="s">
        <v>353</v>
      </c>
      <c r="H1438" s="26">
        <v>24.04</v>
      </c>
      <c r="I1438" t="s">
        <v>354</v>
      </c>
      <c r="J1438" s="27">
        <f>ROUND(E1438/I1436* H1438,5)</f>
        <v>96.16</v>
      </c>
      <c r="K1438" s="28"/>
    </row>
    <row r="1439" spans="1:27" x14ac:dyDescent="0.25">
      <c r="B1439" t="s">
        <v>389</v>
      </c>
      <c r="C1439" t="s">
        <v>350</v>
      </c>
      <c r="D1439" t="s">
        <v>390</v>
      </c>
      <c r="E1439" s="25">
        <v>0.4</v>
      </c>
      <c r="F1439" t="s">
        <v>352</v>
      </c>
      <c r="G1439" t="s">
        <v>353</v>
      </c>
      <c r="H1439" s="26">
        <v>23.15</v>
      </c>
      <c r="I1439" t="s">
        <v>354</v>
      </c>
      <c r="J1439" s="27">
        <f>ROUND(E1439/I1436* H1439,5)</f>
        <v>9.26</v>
      </c>
      <c r="K1439" s="28"/>
    </row>
    <row r="1440" spans="1:27" x14ac:dyDescent="0.25">
      <c r="D1440" s="29" t="s">
        <v>355</v>
      </c>
      <c r="E1440" s="28"/>
      <c r="H1440" s="28"/>
      <c r="K1440" s="26">
        <f>SUM(J1438:J1439)</f>
        <v>105.42</v>
      </c>
    </row>
    <row r="1441" spans="1:27" x14ac:dyDescent="0.25">
      <c r="B1441" s="17" t="s">
        <v>356</v>
      </c>
      <c r="E1441" s="28"/>
      <c r="H1441" s="28"/>
      <c r="K1441" s="28"/>
    </row>
    <row r="1442" spans="1:27" x14ac:dyDescent="0.25">
      <c r="B1442" t="s">
        <v>614</v>
      </c>
      <c r="C1442" t="s">
        <v>350</v>
      </c>
      <c r="D1442" t="s">
        <v>615</v>
      </c>
      <c r="E1442" s="25">
        <v>2</v>
      </c>
      <c r="F1442" t="s">
        <v>352</v>
      </c>
      <c r="G1442" t="s">
        <v>353</v>
      </c>
      <c r="H1442" s="26">
        <v>15.22</v>
      </c>
      <c r="I1442" t="s">
        <v>354</v>
      </c>
      <c r="J1442" s="27">
        <f>ROUND(E1442/I1436* H1442,5)</f>
        <v>30.44</v>
      </c>
      <c r="K1442" s="28"/>
    </row>
    <row r="1443" spans="1:27" x14ac:dyDescent="0.25">
      <c r="B1443" t="s">
        <v>602</v>
      </c>
      <c r="C1443" t="s">
        <v>350</v>
      </c>
      <c r="D1443" t="s">
        <v>603</v>
      </c>
      <c r="E1443" s="25">
        <v>0.1691</v>
      </c>
      <c r="F1443" t="s">
        <v>352</v>
      </c>
      <c r="G1443" t="s">
        <v>353</v>
      </c>
      <c r="H1443" s="26">
        <v>56.51</v>
      </c>
      <c r="I1443" t="s">
        <v>354</v>
      </c>
      <c r="J1443" s="27">
        <f>ROUND(E1443/I1436* H1443,5)</f>
        <v>9.5558399999999999</v>
      </c>
      <c r="K1443" s="28"/>
    </row>
    <row r="1444" spans="1:27" x14ac:dyDescent="0.25">
      <c r="D1444" s="29" t="s">
        <v>359</v>
      </c>
      <c r="E1444" s="28"/>
      <c r="H1444" s="28"/>
      <c r="K1444" s="26">
        <f>SUM(J1442:J1443)</f>
        <v>39.995840000000001</v>
      </c>
    </row>
    <row r="1445" spans="1:27" x14ac:dyDescent="0.25">
      <c r="E1445" s="28"/>
      <c r="H1445" s="28"/>
      <c r="K1445" s="28"/>
    </row>
    <row r="1446" spans="1:27" x14ac:dyDescent="0.25">
      <c r="D1446" s="29" t="s">
        <v>370</v>
      </c>
      <c r="E1446" s="28"/>
      <c r="H1446" s="28">
        <v>1.5</v>
      </c>
      <c r="I1446" t="s">
        <v>371</v>
      </c>
      <c r="J1446">
        <f>ROUND(H1446/100*K1440,5)</f>
        <v>1.5812999999999999</v>
      </c>
      <c r="K1446" s="28"/>
    </row>
    <row r="1447" spans="1:27" x14ac:dyDescent="0.25">
      <c r="D1447" s="29" t="s">
        <v>369</v>
      </c>
      <c r="E1447" s="28"/>
      <c r="H1447" s="28"/>
      <c r="K1447" s="30">
        <f>SUM(J1437:J1446)</f>
        <v>146.99714</v>
      </c>
    </row>
    <row r="1448" spans="1:27" x14ac:dyDescent="0.25">
      <c r="D1448" s="29" t="s">
        <v>428</v>
      </c>
      <c r="E1448" s="28"/>
      <c r="H1448" s="28">
        <v>3</v>
      </c>
      <c r="I1448" t="s">
        <v>371</v>
      </c>
      <c r="K1448" s="26">
        <f>ROUND(H1448/100*K1447,5)</f>
        <v>4.40991</v>
      </c>
    </row>
    <row r="1449" spans="1:27" x14ac:dyDescent="0.25">
      <c r="D1449" s="29" t="s">
        <v>372</v>
      </c>
      <c r="E1449" s="28"/>
      <c r="H1449" s="28"/>
      <c r="K1449" s="30">
        <f>SUM(K1447:K1448)</f>
        <v>151.40705</v>
      </c>
    </row>
    <row r="1451" spans="1:27" ht="45" customHeight="1" x14ac:dyDescent="0.25">
      <c r="A1451" s="20" t="s">
        <v>883</v>
      </c>
      <c r="B1451" s="20" t="s">
        <v>24</v>
      </c>
      <c r="C1451" s="21" t="s">
        <v>25</v>
      </c>
      <c r="D1451" s="14" t="s">
        <v>26</v>
      </c>
      <c r="E1451" s="13"/>
      <c r="F1451" s="13"/>
      <c r="G1451" s="21"/>
      <c r="H1451" s="23" t="s">
        <v>346</v>
      </c>
      <c r="I1451" s="12">
        <v>1</v>
      </c>
      <c r="J1451" s="11"/>
      <c r="K1451" s="24">
        <f>ROUND(K1460,2)</f>
        <v>6.32</v>
      </c>
      <c r="L1451" s="22" t="s">
        <v>884</v>
      </c>
      <c r="M1451" s="21"/>
      <c r="N1451" s="21"/>
      <c r="O1451" s="21"/>
      <c r="P1451" s="21"/>
      <c r="Q1451" s="21"/>
      <c r="R1451" s="21"/>
      <c r="S1451" s="21"/>
      <c r="T1451" s="21"/>
      <c r="U1451" s="21"/>
      <c r="V1451" s="21"/>
      <c r="W1451" s="21"/>
      <c r="X1451" s="21"/>
      <c r="Y1451" s="21"/>
      <c r="Z1451" s="21"/>
      <c r="AA1451" s="21"/>
    </row>
    <row r="1452" spans="1:27" x14ac:dyDescent="0.25">
      <c r="B1452" s="17" t="s">
        <v>348</v>
      </c>
    </row>
    <row r="1453" spans="1:27" x14ac:dyDescent="0.25">
      <c r="B1453" t="s">
        <v>700</v>
      </c>
      <c r="C1453" t="s">
        <v>350</v>
      </c>
      <c r="D1453" t="s">
        <v>701</v>
      </c>
      <c r="E1453" s="25">
        <v>0.05</v>
      </c>
      <c r="F1453" t="s">
        <v>352</v>
      </c>
      <c r="G1453" t="s">
        <v>353</v>
      </c>
      <c r="H1453" s="26">
        <v>28.31</v>
      </c>
      <c r="I1453" t="s">
        <v>354</v>
      </c>
      <c r="J1453" s="27">
        <f>ROUND(E1453/I1451* H1453,5)</f>
        <v>1.4155</v>
      </c>
      <c r="K1453" s="28"/>
    </row>
    <row r="1454" spans="1:27" x14ac:dyDescent="0.25">
      <c r="B1454" t="s">
        <v>389</v>
      </c>
      <c r="C1454" t="s">
        <v>350</v>
      </c>
      <c r="D1454" t="s">
        <v>390</v>
      </c>
      <c r="E1454" s="25">
        <v>0.2</v>
      </c>
      <c r="F1454" t="s">
        <v>352</v>
      </c>
      <c r="G1454" t="s">
        <v>353</v>
      </c>
      <c r="H1454" s="26">
        <v>23.15</v>
      </c>
      <c r="I1454" t="s">
        <v>354</v>
      </c>
      <c r="J1454" s="27">
        <f>ROUND(E1454/I1451* H1454,5)</f>
        <v>4.63</v>
      </c>
      <c r="K1454" s="28"/>
    </row>
    <row r="1455" spans="1:27" x14ac:dyDescent="0.25">
      <c r="D1455" s="29" t="s">
        <v>355</v>
      </c>
      <c r="E1455" s="28"/>
      <c r="H1455" s="28"/>
      <c r="K1455" s="26">
        <f>SUM(J1453:J1454)</f>
        <v>6.0454999999999997</v>
      </c>
    </row>
    <row r="1456" spans="1:27" x14ac:dyDescent="0.25">
      <c r="E1456" s="28"/>
      <c r="H1456" s="28"/>
      <c r="K1456" s="28"/>
    </row>
    <row r="1457" spans="1:27" x14ac:dyDescent="0.25">
      <c r="D1457" s="29" t="s">
        <v>370</v>
      </c>
      <c r="E1457" s="28"/>
      <c r="H1457" s="28">
        <v>1.5</v>
      </c>
      <c r="I1457" t="s">
        <v>371</v>
      </c>
      <c r="J1457">
        <f>ROUND(H1457/100*K1455,5)</f>
        <v>9.0679999999999997E-2</v>
      </c>
      <c r="K1457" s="28"/>
    </row>
    <row r="1458" spans="1:27" x14ac:dyDescent="0.25">
      <c r="D1458" s="29" t="s">
        <v>369</v>
      </c>
      <c r="E1458" s="28"/>
      <c r="H1458" s="28"/>
      <c r="K1458" s="30">
        <f>SUM(J1452:J1457)</f>
        <v>6.1361799999999995</v>
      </c>
    </row>
    <row r="1459" spans="1:27" x14ac:dyDescent="0.25">
      <c r="D1459" s="29" t="s">
        <v>428</v>
      </c>
      <c r="E1459" s="28"/>
      <c r="H1459" s="28">
        <v>3</v>
      </c>
      <c r="I1459" t="s">
        <v>371</v>
      </c>
      <c r="K1459" s="26">
        <f>ROUND(H1459/100*K1458,5)</f>
        <v>0.18409</v>
      </c>
    </row>
    <row r="1460" spans="1:27" x14ac:dyDescent="0.25">
      <c r="D1460" s="29" t="s">
        <v>372</v>
      </c>
      <c r="E1460" s="28"/>
      <c r="H1460" s="28"/>
      <c r="K1460" s="30">
        <f>SUM(K1458:K1459)</f>
        <v>6.3202699999999998</v>
      </c>
    </row>
    <row r="1462" spans="1:27" ht="45" customHeight="1" x14ac:dyDescent="0.25">
      <c r="A1462" s="20" t="s">
        <v>885</v>
      </c>
      <c r="B1462" s="20" t="s">
        <v>34</v>
      </c>
      <c r="C1462" s="21" t="s">
        <v>20</v>
      </c>
      <c r="D1462" s="14" t="s">
        <v>35</v>
      </c>
      <c r="E1462" s="13"/>
      <c r="F1462" s="13"/>
      <c r="G1462" s="21"/>
      <c r="H1462" s="23" t="s">
        <v>346</v>
      </c>
      <c r="I1462" s="12">
        <v>1</v>
      </c>
      <c r="J1462" s="11"/>
      <c r="K1462" s="24">
        <f>ROUND(K1469,2)</f>
        <v>14.26</v>
      </c>
      <c r="L1462" s="22" t="s">
        <v>886</v>
      </c>
      <c r="M1462" s="21"/>
      <c r="N1462" s="21"/>
      <c r="O1462" s="21"/>
      <c r="P1462" s="21"/>
      <c r="Q1462" s="21"/>
      <c r="R1462" s="21"/>
      <c r="S1462" s="21"/>
      <c r="T1462" s="21"/>
      <c r="U1462" s="21"/>
      <c r="V1462" s="21"/>
      <c r="W1462" s="21"/>
      <c r="X1462" s="21"/>
      <c r="Y1462" s="21"/>
      <c r="Z1462" s="21"/>
      <c r="AA1462" s="21"/>
    </row>
    <row r="1463" spans="1:27" x14ac:dyDescent="0.25">
      <c r="B1463" s="17" t="s">
        <v>356</v>
      </c>
    </row>
    <row r="1464" spans="1:27" x14ac:dyDescent="0.25">
      <c r="B1464" t="s">
        <v>474</v>
      </c>
      <c r="C1464" t="s">
        <v>350</v>
      </c>
      <c r="D1464" t="s">
        <v>475</v>
      </c>
      <c r="E1464" s="25">
        <v>0.01</v>
      </c>
      <c r="F1464" t="s">
        <v>352</v>
      </c>
      <c r="G1464" t="s">
        <v>353</v>
      </c>
      <c r="H1464" s="26">
        <v>84.61</v>
      </c>
      <c r="I1464" t="s">
        <v>354</v>
      </c>
      <c r="J1464" s="27">
        <f>ROUND(E1464/I1462* H1464,5)</f>
        <v>0.84609999999999996</v>
      </c>
      <c r="K1464" s="28"/>
    </row>
    <row r="1465" spans="1:27" x14ac:dyDescent="0.25">
      <c r="B1465" t="s">
        <v>415</v>
      </c>
      <c r="C1465" t="s">
        <v>350</v>
      </c>
      <c r="D1465" t="s">
        <v>416</v>
      </c>
      <c r="E1465" s="25">
        <v>0.28599999999999998</v>
      </c>
      <c r="F1465" t="s">
        <v>352</v>
      </c>
      <c r="G1465" t="s">
        <v>353</v>
      </c>
      <c r="H1465" s="26">
        <v>45.45</v>
      </c>
      <c r="I1465" t="s">
        <v>354</v>
      </c>
      <c r="J1465" s="27">
        <f>ROUND(E1465/I1462* H1465,5)</f>
        <v>12.998699999999999</v>
      </c>
      <c r="K1465" s="28"/>
    </row>
    <row r="1466" spans="1:27" x14ac:dyDescent="0.25">
      <c r="D1466" s="29" t="s">
        <v>359</v>
      </c>
      <c r="E1466" s="28"/>
      <c r="H1466" s="28"/>
      <c r="K1466" s="26">
        <f>SUM(J1464:J1465)</f>
        <v>13.844799999999999</v>
      </c>
    </row>
    <row r="1467" spans="1:27" x14ac:dyDescent="0.25">
      <c r="D1467" s="29" t="s">
        <v>369</v>
      </c>
      <c r="E1467" s="28"/>
      <c r="H1467" s="28"/>
      <c r="K1467" s="30">
        <f>SUM(J1463:J1466)</f>
        <v>13.844799999999999</v>
      </c>
    </row>
    <row r="1468" spans="1:27" x14ac:dyDescent="0.25">
      <c r="D1468" s="29" t="s">
        <v>428</v>
      </c>
      <c r="E1468" s="28"/>
      <c r="H1468" s="28">
        <v>3</v>
      </c>
      <c r="I1468" t="s">
        <v>371</v>
      </c>
      <c r="K1468" s="26">
        <f>ROUND(H1468/100*K1467,5)</f>
        <v>0.41533999999999999</v>
      </c>
    </row>
    <row r="1469" spans="1:27" x14ac:dyDescent="0.25">
      <c r="D1469" s="29" t="s">
        <v>372</v>
      </c>
      <c r="E1469" s="28"/>
      <c r="H1469" s="28"/>
      <c r="K1469" s="30">
        <f>SUM(K1467:K1468)</f>
        <v>14.26014</v>
      </c>
    </row>
    <row r="1471" spans="1:27" ht="45" customHeight="1" x14ac:dyDescent="0.25">
      <c r="A1471" s="20" t="s">
        <v>887</v>
      </c>
      <c r="B1471" s="20" t="s">
        <v>36</v>
      </c>
      <c r="C1471" s="21" t="s">
        <v>20</v>
      </c>
      <c r="D1471" s="14" t="s">
        <v>37</v>
      </c>
      <c r="E1471" s="13"/>
      <c r="F1471" s="13"/>
      <c r="G1471" s="21"/>
      <c r="H1471" s="23" t="s">
        <v>346</v>
      </c>
      <c r="I1471" s="12">
        <v>1</v>
      </c>
      <c r="J1471" s="11"/>
      <c r="K1471" s="24">
        <f>ROUND(K1477,2)</f>
        <v>28.84</v>
      </c>
      <c r="L1471" s="22" t="s">
        <v>888</v>
      </c>
      <c r="M1471" s="21"/>
      <c r="N1471" s="21"/>
      <c r="O1471" s="21"/>
      <c r="P1471" s="21"/>
      <c r="Q1471" s="21"/>
      <c r="R1471" s="21"/>
      <c r="S1471" s="21"/>
      <c r="T1471" s="21"/>
      <c r="U1471" s="21"/>
      <c r="V1471" s="21"/>
      <c r="W1471" s="21"/>
      <c r="X1471" s="21"/>
      <c r="Y1471" s="21"/>
      <c r="Z1471" s="21"/>
      <c r="AA1471" s="21"/>
    </row>
    <row r="1472" spans="1:27" x14ac:dyDescent="0.25">
      <c r="B1472" s="17" t="s">
        <v>360</v>
      </c>
    </row>
    <row r="1473" spans="1:27" x14ac:dyDescent="0.25">
      <c r="B1473" t="s">
        <v>889</v>
      </c>
      <c r="C1473" t="s">
        <v>364</v>
      </c>
      <c r="D1473" t="s">
        <v>37</v>
      </c>
      <c r="E1473" s="25">
        <v>1</v>
      </c>
      <c r="G1473" t="s">
        <v>353</v>
      </c>
      <c r="H1473" s="26">
        <v>28</v>
      </c>
      <c r="I1473" t="s">
        <v>354</v>
      </c>
      <c r="J1473" s="27">
        <f>ROUND(E1473* H1473,5)</f>
        <v>28</v>
      </c>
      <c r="K1473" s="28"/>
    </row>
    <row r="1474" spans="1:27" x14ac:dyDescent="0.25">
      <c r="D1474" s="29" t="s">
        <v>368</v>
      </c>
      <c r="E1474" s="28"/>
      <c r="H1474" s="28"/>
      <c r="K1474" s="26">
        <f>SUM(J1473:J1473)</f>
        <v>28</v>
      </c>
    </row>
    <row r="1475" spans="1:27" x14ac:dyDescent="0.25">
      <c r="D1475" s="29" t="s">
        <v>369</v>
      </c>
      <c r="E1475" s="28"/>
      <c r="H1475" s="28"/>
      <c r="K1475" s="30">
        <f>SUM(J1472:J1474)</f>
        <v>28</v>
      </c>
    </row>
    <row r="1476" spans="1:27" x14ac:dyDescent="0.25">
      <c r="D1476" s="29" t="s">
        <v>428</v>
      </c>
      <c r="E1476" s="28"/>
      <c r="H1476" s="28">
        <v>3</v>
      </c>
      <c r="I1476" t="s">
        <v>371</v>
      </c>
      <c r="K1476" s="26">
        <f>ROUND(H1476/100*K1475,5)</f>
        <v>0.84</v>
      </c>
    </row>
    <row r="1477" spans="1:27" x14ac:dyDescent="0.25">
      <c r="D1477" s="29" t="s">
        <v>372</v>
      </c>
      <c r="E1477" s="28"/>
      <c r="H1477" s="28"/>
      <c r="K1477" s="30">
        <f>SUM(K1475:K1476)</f>
        <v>28.84</v>
      </c>
    </row>
    <row r="1479" spans="1:27" ht="45" customHeight="1" x14ac:dyDescent="0.25">
      <c r="A1479" s="20" t="s">
        <v>890</v>
      </c>
      <c r="B1479" s="20" t="s">
        <v>198</v>
      </c>
      <c r="C1479" s="21" t="s">
        <v>28</v>
      </c>
      <c r="D1479" s="14" t="s">
        <v>199</v>
      </c>
      <c r="E1479" s="13"/>
      <c r="F1479" s="13"/>
      <c r="G1479" s="21"/>
      <c r="H1479" s="23" t="s">
        <v>346</v>
      </c>
      <c r="I1479" s="12">
        <v>1</v>
      </c>
      <c r="J1479" s="11"/>
      <c r="K1479" s="24">
        <f>ROUND(K1493,2)</f>
        <v>13.06</v>
      </c>
      <c r="L1479" s="22" t="s">
        <v>891</v>
      </c>
      <c r="M1479" s="21"/>
      <c r="N1479" s="21"/>
      <c r="O1479" s="21"/>
      <c r="P1479" s="21"/>
      <c r="Q1479" s="21"/>
      <c r="R1479" s="21"/>
      <c r="S1479" s="21"/>
      <c r="T1479" s="21"/>
      <c r="U1479" s="21"/>
      <c r="V1479" s="21"/>
      <c r="W1479" s="21"/>
      <c r="X1479" s="21"/>
      <c r="Y1479" s="21"/>
      <c r="Z1479" s="21"/>
      <c r="AA1479" s="21"/>
    </row>
    <row r="1480" spans="1:27" x14ac:dyDescent="0.25">
      <c r="B1480" s="17" t="s">
        <v>348</v>
      </c>
    </row>
    <row r="1481" spans="1:27" x14ac:dyDescent="0.25">
      <c r="B1481" t="s">
        <v>655</v>
      </c>
      <c r="C1481" t="s">
        <v>350</v>
      </c>
      <c r="D1481" t="s">
        <v>656</v>
      </c>
      <c r="E1481" s="25">
        <v>0.2</v>
      </c>
      <c r="F1481" t="s">
        <v>352</v>
      </c>
      <c r="G1481" t="s">
        <v>353</v>
      </c>
      <c r="H1481" s="26">
        <v>27.86</v>
      </c>
      <c r="I1481" t="s">
        <v>354</v>
      </c>
      <c r="J1481" s="27">
        <f>ROUND(E1481/I1479* H1481,5)</f>
        <v>5.5720000000000001</v>
      </c>
      <c r="K1481" s="28"/>
    </row>
    <row r="1482" spans="1:27" x14ac:dyDescent="0.25">
      <c r="D1482" s="29" t="s">
        <v>355</v>
      </c>
      <c r="E1482" s="28"/>
      <c r="H1482" s="28"/>
      <c r="K1482" s="26">
        <f>SUM(J1481:J1481)</f>
        <v>5.5720000000000001</v>
      </c>
    </row>
    <row r="1483" spans="1:27" x14ac:dyDescent="0.25">
      <c r="B1483" s="17" t="s">
        <v>356</v>
      </c>
      <c r="E1483" s="28"/>
      <c r="H1483" s="28"/>
      <c r="K1483" s="28"/>
    </row>
    <row r="1484" spans="1:27" x14ac:dyDescent="0.25">
      <c r="B1484" t="s">
        <v>420</v>
      </c>
      <c r="C1484" t="s">
        <v>350</v>
      </c>
      <c r="D1484" t="s">
        <v>421</v>
      </c>
      <c r="E1484" s="25">
        <v>0.05</v>
      </c>
      <c r="F1484" t="s">
        <v>352</v>
      </c>
      <c r="G1484" t="s">
        <v>353</v>
      </c>
      <c r="H1484" s="26">
        <v>4.26</v>
      </c>
      <c r="I1484" t="s">
        <v>354</v>
      </c>
      <c r="J1484" s="27">
        <f>ROUND(E1484/I1479* H1484,5)</f>
        <v>0.21299999999999999</v>
      </c>
      <c r="K1484" s="28"/>
    </row>
    <row r="1485" spans="1:27" x14ac:dyDescent="0.25">
      <c r="D1485" s="29" t="s">
        <v>359</v>
      </c>
      <c r="E1485" s="28"/>
      <c r="H1485" s="28"/>
      <c r="K1485" s="26">
        <f>SUM(J1484:J1484)</f>
        <v>0.21299999999999999</v>
      </c>
    </row>
    <row r="1486" spans="1:27" x14ac:dyDescent="0.25">
      <c r="B1486" s="17" t="s">
        <v>360</v>
      </c>
      <c r="E1486" s="28"/>
      <c r="H1486" s="28"/>
      <c r="K1486" s="28"/>
    </row>
    <row r="1487" spans="1:27" x14ac:dyDescent="0.25">
      <c r="B1487" t="s">
        <v>892</v>
      </c>
      <c r="C1487" t="s">
        <v>28</v>
      </c>
      <c r="D1487" t="s">
        <v>893</v>
      </c>
      <c r="E1487" s="25">
        <v>1</v>
      </c>
      <c r="G1487" t="s">
        <v>353</v>
      </c>
      <c r="H1487" s="26">
        <v>6.81</v>
      </c>
      <c r="I1487" t="s">
        <v>354</v>
      </c>
      <c r="J1487" s="27">
        <f>ROUND(E1487* H1487,5)</f>
        <v>6.81</v>
      </c>
      <c r="K1487" s="28"/>
    </row>
    <row r="1488" spans="1:27" x14ac:dyDescent="0.25">
      <c r="D1488" s="29" t="s">
        <v>368</v>
      </c>
      <c r="E1488" s="28"/>
      <c r="H1488" s="28"/>
      <c r="K1488" s="26">
        <f>SUM(J1487:J1487)</f>
        <v>6.81</v>
      </c>
    </row>
    <row r="1489" spans="1:27" x14ac:dyDescent="0.25">
      <c r="E1489" s="28"/>
      <c r="H1489" s="28"/>
      <c r="K1489" s="28"/>
    </row>
    <row r="1490" spans="1:27" x14ac:dyDescent="0.25">
      <c r="D1490" s="29" t="s">
        <v>370</v>
      </c>
      <c r="E1490" s="28"/>
      <c r="H1490" s="28">
        <v>1.5</v>
      </c>
      <c r="I1490" t="s">
        <v>371</v>
      </c>
      <c r="J1490">
        <f>ROUND(H1490/100*K1482,5)</f>
        <v>8.3580000000000002E-2</v>
      </c>
      <c r="K1490" s="28"/>
    </row>
    <row r="1491" spans="1:27" x14ac:dyDescent="0.25">
      <c r="D1491" s="29" t="s">
        <v>369</v>
      </c>
      <c r="E1491" s="28"/>
      <c r="H1491" s="28"/>
      <c r="K1491" s="30">
        <f>SUM(J1480:J1490)</f>
        <v>12.678579999999998</v>
      </c>
    </row>
    <row r="1492" spans="1:27" x14ac:dyDescent="0.25">
      <c r="D1492" s="29" t="s">
        <v>428</v>
      </c>
      <c r="E1492" s="28"/>
      <c r="H1492" s="28">
        <v>3</v>
      </c>
      <c r="I1492" t="s">
        <v>371</v>
      </c>
      <c r="K1492" s="26">
        <f>ROUND(H1492/100*K1491,5)</f>
        <v>0.38035999999999998</v>
      </c>
    </row>
    <row r="1493" spans="1:27" x14ac:dyDescent="0.25">
      <c r="D1493" s="29" t="s">
        <v>372</v>
      </c>
      <c r="E1493" s="28"/>
      <c r="H1493" s="28"/>
      <c r="K1493" s="30">
        <f>SUM(K1491:K1492)</f>
        <v>13.058939999999998</v>
      </c>
    </row>
    <row r="1495" spans="1:27" ht="45" customHeight="1" x14ac:dyDescent="0.25">
      <c r="A1495" s="20" t="s">
        <v>894</v>
      </c>
      <c r="B1495" s="20" t="s">
        <v>277</v>
      </c>
      <c r="C1495" s="21" t="s">
        <v>15</v>
      </c>
      <c r="D1495" s="14" t="s">
        <v>278</v>
      </c>
      <c r="E1495" s="13"/>
      <c r="F1495" s="13"/>
      <c r="G1495" s="21"/>
      <c r="H1495" s="23" t="s">
        <v>346</v>
      </c>
      <c r="I1495" s="12">
        <v>1</v>
      </c>
      <c r="J1495" s="11"/>
      <c r="K1495" s="24">
        <f>ROUND(K1508,2)</f>
        <v>22.85</v>
      </c>
      <c r="L1495" s="22" t="s">
        <v>895</v>
      </c>
      <c r="M1495" s="21"/>
      <c r="N1495" s="21"/>
      <c r="O1495" s="21"/>
      <c r="P1495" s="21"/>
      <c r="Q1495" s="21"/>
      <c r="R1495" s="21"/>
      <c r="S1495" s="21"/>
      <c r="T1495" s="21"/>
      <c r="U1495" s="21"/>
      <c r="V1495" s="21"/>
      <c r="W1495" s="21"/>
      <c r="X1495" s="21"/>
      <c r="Y1495" s="21"/>
      <c r="Z1495" s="21"/>
      <c r="AA1495" s="21"/>
    </row>
    <row r="1496" spans="1:27" x14ac:dyDescent="0.25">
      <c r="B1496" s="17" t="s">
        <v>348</v>
      </c>
    </row>
    <row r="1497" spans="1:27" x14ac:dyDescent="0.25">
      <c r="B1497" t="s">
        <v>540</v>
      </c>
      <c r="C1497" t="s">
        <v>350</v>
      </c>
      <c r="D1497" t="s">
        <v>541</v>
      </c>
      <c r="E1497" s="25">
        <v>0.16500000000000001</v>
      </c>
      <c r="F1497" t="s">
        <v>352</v>
      </c>
      <c r="G1497" t="s">
        <v>353</v>
      </c>
      <c r="H1497" s="26">
        <v>24.7</v>
      </c>
      <c r="I1497" t="s">
        <v>354</v>
      </c>
      <c r="J1497" s="27">
        <f>ROUND(E1497/I1495* H1497,5)</f>
        <v>4.0754999999999999</v>
      </c>
      <c r="K1497" s="28"/>
    </row>
    <row r="1498" spans="1:27" x14ac:dyDescent="0.25">
      <c r="B1498" t="s">
        <v>538</v>
      </c>
      <c r="C1498" t="s">
        <v>350</v>
      </c>
      <c r="D1498" t="s">
        <v>539</v>
      </c>
      <c r="E1498" s="25">
        <v>0.33</v>
      </c>
      <c r="F1498" t="s">
        <v>352</v>
      </c>
      <c r="G1498" t="s">
        <v>353</v>
      </c>
      <c r="H1498" s="26">
        <v>27.86</v>
      </c>
      <c r="I1498" t="s">
        <v>354</v>
      </c>
      <c r="J1498" s="27">
        <f>ROUND(E1498/I1495* H1498,5)</f>
        <v>9.1937999999999995</v>
      </c>
      <c r="K1498" s="28"/>
    </row>
    <row r="1499" spans="1:27" x14ac:dyDescent="0.25">
      <c r="D1499" s="29" t="s">
        <v>355</v>
      </c>
      <c r="E1499" s="28"/>
      <c r="H1499" s="28"/>
      <c r="K1499" s="26">
        <f>SUM(J1497:J1498)</f>
        <v>13.269299999999999</v>
      </c>
    </row>
    <row r="1500" spans="1:27" x14ac:dyDescent="0.25">
      <c r="B1500" s="17" t="s">
        <v>360</v>
      </c>
      <c r="E1500" s="28"/>
      <c r="H1500" s="28"/>
      <c r="K1500" s="28"/>
    </row>
    <row r="1501" spans="1:27" x14ac:dyDescent="0.25">
      <c r="B1501" t="s">
        <v>896</v>
      </c>
      <c r="C1501" t="s">
        <v>62</v>
      </c>
      <c r="D1501" t="s">
        <v>897</v>
      </c>
      <c r="E1501" s="25">
        <v>0.3</v>
      </c>
      <c r="G1501" t="s">
        <v>353</v>
      </c>
      <c r="H1501" s="26">
        <v>1.66</v>
      </c>
      <c r="I1501" t="s">
        <v>354</v>
      </c>
      <c r="J1501" s="27">
        <f>ROUND(E1501* H1501,5)</f>
        <v>0.498</v>
      </c>
      <c r="K1501" s="28"/>
    </row>
    <row r="1502" spans="1:27" x14ac:dyDescent="0.25">
      <c r="B1502" t="s">
        <v>898</v>
      </c>
      <c r="C1502" t="s">
        <v>15</v>
      </c>
      <c r="D1502" t="s">
        <v>899</v>
      </c>
      <c r="E1502" s="25">
        <v>1.21</v>
      </c>
      <c r="G1502" t="s">
        <v>353</v>
      </c>
      <c r="H1502" s="26">
        <v>6.79</v>
      </c>
      <c r="I1502" t="s">
        <v>354</v>
      </c>
      <c r="J1502" s="27">
        <f>ROUND(E1502* H1502,5)</f>
        <v>8.2158999999999995</v>
      </c>
      <c r="K1502" s="28"/>
    </row>
    <row r="1503" spans="1:27" x14ac:dyDescent="0.25">
      <c r="D1503" s="29" t="s">
        <v>368</v>
      </c>
      <c r="E1503" s="28"/>
      <c r="H1503" s="28"/>
      <c r="K1503" s="26">
        <f>SUM(J1501:J1502)</f>
        <v>8.7138999999999989</v>
      </c>
    </row>
    <row r="1504" spans="1:27" x14ac:dyDescent="0.25">
      <c r="E1504" s="28"/>
      <c r="H1504" s="28"/>
      <c r="K1504" s="28"/>
    </row>
    <row r="1505" spans="1:27" x14ac:dyDescent="0.25">
      <c r="D1505" s="29" t="s">
        <v>370</v>
      </c>
      <c r="E1505" s="28"/>
      <c r="H1505" s="28">
        <v>1.5</v>
      </c>
      <c r="I1505" t="s">
        <v>371</v>
      </c>
      <c r="J1505">
        <f>ROUND(H1505/100*K1499,5)</f>
        <v>0.19903999999999999</v>
      </c>
      <c r="K1505" s="28"/>
    </row>
    <row r="1506" spans="1:27" x14ac:dyDescent="0.25">
      <c r="D1506" s="29" t="s">
        <v>369</v>
      </c>
      <c r="E1506" s="28"/>
      <c r="H1506" s="28"/>
      <c r="K1506" s="30">
        <f>SUM(J1496:J1505)</f>
        <v>22.182239999999997</v>
      </c>
    </row>
    <row r="1507" spans="1:27" x14ac:dyDescent="0.25">
      <c r="D1507" s="29" t="s">
        <v>428</v>
      </c>
      <c r="E1507" s="28"/>
      <c r="H1507" s="28">
        <v>3</v>
      </c>
      <c r="I1507" t="s">
        <v>371</v>
      </c>
      <c r="K1507" s="26">
        <f>ROUND(H1507/100*K1506,5)</f>
        <v>0.66547000000000001</v>
      </c>
    </row>
    <row r="1508" spans="1:27" x14ac:dyDescent="0.25">
      <c r="D1508" s="29" t="s">
        <v>372</v>
      </c>
      <c r="E1508" s="28"/>
      <c r="H1508" s="28"/>
      <c r="K1508" s="30">
        <f>SUM(K1506:K1507)</f>
        <v>22.847709999999996</v>
      </c>
    </row>
    <row r="1510" spans="1:27" ht="45" customHeight="1" x14ac:dyDescent="0.25">
      <c r="A1510" s="20" t="s">
        <v>900</v>
      </c>
      <c r="B1510" s="20" t="s">
        <v>120</v>
      </c>
      <c r="C1510" s="21" t="s">
        <v>15</v>
      </c>
      <c r="D1510" s="14" t="s">
        <v>121</v>
      </c>
      <c r="E1510" s="13"/>
      <c r="F1510" s="13"/>
      <c r="G1510" s="21"/>
      <c r="H1510" s="23" t="s">
        <v>346</v>
      </c>
      <c r="I1510" s="12">
        <v>1</v>
      </c>
      <c r="J1510" s="11"/>
      <c r="K1510" s="24">
        <f>ROUND(K1522,2)</f>
        <v>36.369999999999997</v>
      </c>
      <c r="L1510" s="22" t="s">
        <v>901</v>
      </c>
      <c r="M1510" s="21"/>
      <c r="N1510" s="21"/>
      <c r="O1510" s="21"/>
      <c r="P1510" s="21"/>
      <c r="Q1510" s="21"/>
      <c r="R1510" s="21"/>
      <c r="S1510" s="21"/>
      <c r="T1510" s="21"/>
      <c r="U1510" s="21"/>
      <c r="V1510" s="21"/>
      <c r="W1510" s="21"/>
      <c r="X1510" s="21"/>
      <c r="Y1510" s="21"/>
      <c r="Z1510" s="21"/>
      <c r="AA1510" s="21"/>
    </row>
    <row r="1511" spans="1:27" x14ac:dyDescent="0.25">
      <c r="B1511" s="17" t="s">
        <v>348</v>
      </c>
    </row>
    <row r="1512" spans="1:27" x14ac:dyDescent="0.25">
      <c r="B1512" t="s">
        <v>409</v>
      </c>
      <c r="C1512" t="s">
        <v>350</v>
      </c>
      <c r="D1512" t="s">
        <v>410</v>
      </c>
      <c r="E1512" s="25">
        <v>0.45</v>
      </c>
      <c r="F1512" t="s">
        <v>352</v>
      </c>
      <c r="G1512" t="s">
        <v>353</v>
      </c>
      <c r="H1512" s="26">
        <v>27.86</v>
      </c>
      <c r="I1512" t="s">
        <v>354</v>
      </c>
      <c r="J1512" s="27">
        <f>ROUND(E1512/I1510* H1512,5)</f>
        <v>12.537000000000001</v>
      </c>
      <c r="K1512" s="28"/>
    </row>
    <row r="1513" spans="1:27" x14ac:dyDescent="0.25">
      <c r="B1513" t="s">
        <v>389</v>
      </c>
      <c r="C1513" t="s">
        <v>350</v>
      </c>
      <c r="D1513" t="s">
        <v>390</v>
      </c>
      <c r="E1513" s="25">
        <v>0.8</v>
      </c>
      <c r="F1513" t="s">
        <v>352</v>
      </c>
      <c r="G1513" t="s">
        <v>353</v>
      </c>
      <c r="H1513" s="26">
        <v>23.15</v>
      </c>
      <c r="I1513" t="s">
        <v>354</v>
      </c>
      <c r="J1513" s="27">
        <f>ROUND(E1513/I1510* H1513,5)</f>
        <v>18.52</v>
      </c>
      <c r="K1513" s="28"/>
    </row>
    <row r="1514" spans="1:27" x14ac:dyDescent="0.25">
      <c r="D1514" s="29" t="s">
        <v>355</v>
      </c>
      <c r="E1514" s="28"/>
      <c r="H1514" s="28"/>
      <c r="K1514" s="26">
        <f>SUM(J1512:J1513)</f>
        <v>31.057000000000002</v>
      </c>
    </row>
    <row r="1515" spans="1:27" x14ac:dyDescent="0.25">
      <c r="B1515" s="17" t="s">
        <v>343</v>
      </c>
      <c r="E1515" s="28"/>
      <c r="H1515" s="28"/>
      <c r="K1515" s="28"/>
    </row>
    <row r="1516" spans="1:27" x14ac:dyDescent="0.25">
      <c r="B1516" t="s">
        <v>373</v>
      </c>
      <c r="C1516" t="s">
        <v>20</v>
      </c>
      <c r="D1516" t="s">
        <v>374</v>
      </c>
      <c r="E1516" s="25">
        <v>1.6199999999999999E-2</v>
      </c>
      <c r="G1516" t="s">
        <v>353</v>
      </c>
      <c r="H1516" s="26">
        <v>214.92917</v>
      </c>
      <c r="I1516" t="s">
        <v>354</v>
      </c>
      <c r="J1516" s="27">
        <f>ROUND(E1516* H1516,5)</f>
        <v>3.4818500000000001</v>
      </c>
      <c r="K1516" s="28"/>
    </row>
    <row r="1517" spans="1:27" x14ac:dyDescent="0.25">
      <c r="D1517" s="29" t="s">
        <v>529</v>
      </c>
      <c r="E1517" s="28"/>
      <c r="H1517" s="28"/>
      <c r="K1517" s="26">
        <f>SUM(J1516:J1516)</f>
        <v>3.4818500000000001</v>
      </c>
    </row>
    <row r="1518" spans="1:27" x14ac:dyDescent="0.25">
      <c r="E1518" s="28"/>
      <c r="H1518" s="28"/>
      <c r="K1518" s="28"/>
    </row>
    <row r="1519" spans="1:27" x14ac:dyDescent="0.25">
      <c r="D1519" s="29" t="s">
        <v>370</v>
      </c>
      <c r="E1519" s="28"/>
      <c r="H1519" s="28">
        <v>2.5</v>
      </c>
      <c r="I1519" t="s">
        <v>371</v>
      </c>
      <c r="J1519">
        <f>ROUND(H1519/100*K1514,5)</f>
        <v>0.77642999999999995</v>
      </c>
      <c r="K1519" s="28"/>
    </row>
    <row r="1520" spans="1:27" x14ac:dyDescent="0.25">
      <c r="D1520" s="29" t="s">
        <v>369</v>
      </c>
      <c r="E1520" s="28"/>
      <c r="H1520" s="28"/>
      <c r="K1520" s="30">
        <f>SUM(J1511:J1519)</f>
        <v>35.315280000000001</v>
      </c>
    </row>
    <row r="1521" spans="1:27" x14ac:dyDescent="0.25">
      <c r="D1521" s="29" t="s">
        <v>428</v>
      </c>
      <c r="E1521" s="28"/>
      <c r="H1521" s="28">
        <v>3</v>
      </c>
      <c r="I1521" t="s">
        <v>371</v>
      </c>
      <c r="K1521" s="26">
        <f>ROUND(H1521/100*K1520,5)</f>
        <v>1.0594600000000001</v>
      </c>
    </row>
    <row r="1522" spans="1:27" x14ac:dyDescent="0.25">
      <c r="D1522" s="29" t="s">
        <v>372</v>
      </c>
      <c r="E1522" s="28"/>
      <c r="H1522" s="28"/>
      <c r="K1522" s="30">
        <f>SUM(K1520:K1521)</f>
        <v>36.374740000000003</v>
      </c>
    </row>
    <row r="1524" spans="1:27" ht="45" customHeight="1" x14ac:dyDescent="0.25">
      <c r="A1524" s="20" t="s">
        <v>902</v>
      </c>
      <c r="B1524" s="20" t="s">
        <v>226</v>
      </c>
      <c r="C1524" s="21" t="s">
        <v>15</v>
      </c>
      <c r="D1524" s="14" t="s">
        <v>227</v>
      </c>
      <c r="E1524" s="13"/>
      <c r="F1524" s="13"/>
      <c r="G1524" s="21"/>
      <c r="H1524" s="23" t="s">
        <v>346</v>
      </c>
      <c r="I1524" s="12">
        <v>1</v>
      </c>
      <c r="J1524" s="11"/>
      <c r="K1524" s="24">
        <f>ROUND(K1538,2)</f>
        <v>10.83</v>
      </c>
      <c r="L1524" s="22" t="s">
        <v>903</v>
      </c>
      <c r="M1524" s="21"/>
      <c r="N1524" s="21"/>
      <c r="O1524" s="21"/>
      <c r="P1524" s="21"/>
      <c r="Q1524" s="21"/>
      <c r="R1524" s="21"/>
      <c r="S1524" s="21"/>
      <c r="T1524" s="21"/>
      <c r="U1524" s="21"/>
      <c r="V1524" s="21"/>
      <c r="W1524" s="21"/>
      <c r="X1524" s="21"/>
      <c r="Y1524" s="21"/>
      <c r="Z1524" s="21"/>
      <c r="AA1524" s="21"/>
    </row>
    <row r="1525" spans="1:27" x14ac:dyDescent="0.25">
      <c r="B1525" s="17" t="s">
        <v>348</v>
      </c>
    </row>
    <row r="1526" spans="1:27" x14ac:dyDescent="0.25">
      <c r="B1526" t="s">
        <v>904</v>
      </c>
      <c r="C1526" t="s">
        <v>350</v>
      </c>
      <c r="D1526" t="s">
        <v>905</v>
      </c>
      <c r="E1526" s="25">
        <v>0.1</v>
      </c>
      <c r="F1526" t="s">
        <v>352</v>
      </c>
      <c r="G1526" t="s">
        <v>353</v>
      </c>
      <c r="H1526" s="26">
        <v>27.86</v>
      </c>
      <c r="I1526" t="s">
        <v>354</v>
      </c>
      <c r="J1526" s="27">
        <f>ROUND(E1526/I1524* H1526,5)</f>
        <v>2.786</v>
      </c>
      <c r="K1526" s="28"/>
    </row>
    <row r="1527" spans="1:27" x14ac:dyDescent="0.25">
      <c r="B1527" t="s">
        <v>906</v>
      </c>
      <c r="C1527" t="s">
        <v>350</v>
      </c>
      <c r="D1527" t="s">
        <v>907</v>
      </c>
      <c r="E1527" s="25">
        <v>0.01</v>
      </c>
      <c r="F1527" t="s">
        <v>352</v>
      </c>
      <c r="G1527" t="s">
        <v>353</v>
      </c>
      <c r="H1527" s="26">
        <v>24.7</v>
      </c>
      <c r="I1527" t="s">
        <v>354</v>
      </c>
      <c r="J1527" s="27">
        <f>ROUND(E1527/I1524* H1527,5)</f>
        <v>0.247</v>
      </c>
      <c r="K1527" s="28"/>
    </row>
    <row r="1528" spans="1:27" x14ac:dyDescent="0.25">
      <c r="D1528" s="29" t="s">
        <v>355</v>
      </c>
      <c r="E1528" s="28"/>
      <c r="H1528" s="28"/>
      <c r="K1528" s="26">
        <f>SUM(J1526:J1527)</f>
        <v>3.0329999999999999</v>
      </c>
    </row>
    <row r="1529" spans="1:27" x14ac:dyDescent="0.25">
      <c r="B1529" s="17" t="s">
        <v>360</v>
      </c>
      <c r="E1529" s="28"/>
      <c r="H1529" s="28"/>
      <c r="K1529" s="28"/>
    </row>
    <row r="1530" spans="1:27" x14ac:dyDescent="0.25">
      <c r="B1530" t="s">
        <v>908</v>
      </c>
      <c r="C1530" t="s">
        <v>62</v>
      </c>
      <c r="D1530" t="s">
        <v>909</v>
      </c>
      <c r="E1530" s="25">
        <v>0.35</v>
      </c>
      <c r="G1530" t="s">
        <v>353</v>
      </c>
      <c r="H1530" s="26">
        <v>12.78</v>
      </c>
      <c r="I1530" t="s">
        <v>354</v>
      </c>
      <c r="J1530" s="27">
        <f>ROUND(E1530* H1530,5)</f>
        <v>4.4729999999999999</v>
      </c>
      <c r="K1530" s="28"/>
    </row>
    <row r="1531" spans="1:27" x14ac:dyDescent="0.25">
      <c r="B1531" t="s">
        <v>910</v>
      </c>
      <c r="C1531" t="s">
        <v>497</v>
      </c>
      <c r="D1531" t="s">
        <v>911</v>
      </c>
      <c r="E1531" s="25">
        <v>0.1</v>
      </c>
      <c r="G1531" t="s">
        <v>353</v>
      </c>
      <c r="H1531" s="26">
        <v>9.49</v>
      </c>
      <c r="I1531" t="s">
        <v>354</v>
      </c>
      <c r="J1531" s="27">
        <f>ROUND(E1531* H1531,5)</f>
        <v>0.94899999999999995</v>
      </c>
      <c r="K1531" s="28"/>
    </row>
    <row r="1532" spans="1:27" x14ac:dyDescent="0.25">
      <c r="B1532" t="s">
        <v>912</v>
      </c>
      <c r="C1532" t="s">
        <v>62</v>
      </c>
      <c r="D1532" t="s">
        <v>913</v>
      </c>
      <c r="E1532" s="25">
        <v>0.2</v>
      </c>
      <c r="G1532" t="s">
        <v>353</v>
      </c>
      <c r="H1532" s="26">
        <v>10.09</v>
      </c>
      <c r="I1532" t="s">
        <v>354</v>
      </c>
      <c r="J1532" s="27">
        <f>ROUND(E1532* H1532,5)</f>
        <v>2.0179999999999998</v>
      </c>
      <c r="K1532" s="28"/>
    </row>
    <row r="1533" spans="1:27" x14ac:dyDescent="0.25">
      <c r="D1533" s="29" t="s">
        <v>368</v>
      </c>
      <c r="E1533" s="28"/>
      <c r="H1533" s="28"/>
      <c r="K1533" s="26">
        <f>SUM(J1530:J1532)</f>
        <v>7.4399999999999995</v>
      </c>
    </row>
    <row r="1534" spans="1:27" x14ac:dyDescent="0.25">
      <c r="E1534" s="28"/>
      <c r="H1534" s="28"/>
      <c r="K1534" s="28"/>
    </row>
    <row r="1535" spans="1:27" x14ac:dyDescent="0.25">
      <c r="D1535" s="29" t="s">
        <v>370</v>
      </c>
      <c r="E1535" s="28"/>
      <c r="H1535" s="28">
        <v>1.5</v>
      </c>
      <c r="I1535" t="s">
        <v>371</v>
      </c>
      <c r="J1535">
        <f>ROUND(H1535/100*K1528,5)</f>
        <v>4.5499999999999999E-2</v>
      </c>
      <c r="K1535" s="28"/>
    </row>
    <row r="1536" spans="1:27" x14ac:dyDescent="0.25">
      <c r="D1536" s="29" t="s">
        <v>369</v>
      </c>
      <c r="E1536" s="28"/>
      <c r="H1536" s="28"/>
      <c r="K1536" s="30">
        <f>SUM(J1525:J1535)</f>
        <v>10.5185</v>
      </c>
    </row>
    <row r="1537" spans="1:27" x14ac:dyDescent="0.25">
      <c r="D1537" s="29" t="s">
        <v>428</v>
      </c>
      <c r="E1537" s="28"/>
      <c r="H1537" s="28">
        <v>3</v>
      </c>
      <c r="I1537" t="s">
        <v>371</v>
      </c>
      <c r="K1537" s="26">
        <f>ROUND(H1537/100*K1536,5)</f>
        <v>0.31556000000000001</v>
      </c>
    </row>
    <row r="1538" spans="1:27" x14ac:dyDescent="0.25">
      <c r="D1538" s="29" t="s">
        <v>372</v>
      </c>
      <c r="E1538" s="28"/>
      <c r="H1538" s="28"/>
      <c r="K1538" s="30">
        <f>SUM(K1536:K1537)</f>
        <v>10.834059999999999</v>
      </c>
    </row>
    <row r="1540" spans="1:27" ht="45" customHeight="1" x14ac:dyDescent="0.25">
      <c r="A1540" s="20" t="s">
        <v>914</v>
      </c>
      <c r="B1540" s="20" t="s">
        <v>122</v>
      </c>
      <c r="C1540" s="21" t="s">
        <v>25</v>
      </c>
      <c r="D1540" s="14" t="s">
        <v>123</v>
      </c>
      <c r="E1540" s="13"/>
      <c r="F1540" s="13"/>
      <c r="G1540" s="21"/>
      <c r="H1540" s="23" t="s">
        <v>346</v>
      </c>
      <c r="I1540" s="12">
        <v>1</v>
      </c>
      <c r="J1540" s="11"/>
      <c r="K1540" s="24">
        <f>ROUND(K1555,2)</f>
        <v>36.19</v>
      </c>
      <c r="L1540" s="22" t="s">
        <v>915</v>
      </c>
      <c r="M1540" s="21"/>
      <c r="N1540" s="21"/>
      <c r="O1540" s="21"/>
      <c r="P1540" s="21"/>
      <c r="Q1540" s="21"/>
      <c r="R1540" s="21"/>
      <c r="S1540" s="21"/>
      <c r="T1540" s="21"/>
      <c r="U1540" s="21"/>
      <c r="V1540" s="21"/>
      <c r="W1540" s="21"/>
      <c r="X1540" s="21"/>
      <c r="Y1540" s="21"/>
      <c r="Z1540" s="21"/>
      <c r="AA1540" s="21"/>
    </row>
    <row r="1541" spans="1:27" x14ac:dyDescent="0.25">
      <c r="B1541" s="17" t="s">
        <v>348</v>
      </c>
    </row>
    <row r="1542" spans="1:27" x14ac:dyDescent="0.25">
      <c r="B1542" t="s">
        <v>409</v>
      </c>
      <c r="C1542" t="s">
        <v>350</v>
      </c>
      <c r="D1542" t="s">
        <v>410</v>
      </c>
      <c r="E1542" s="25">
        <v>0.3</v>
      </c>
      <c r="F1542" t="s">
        <v>352</v>
      </c>
      <c r="G1542" t="s">
        <v>353</v>
      </c>
      <c r="H1542" s="26">
        <v>27.86</v>
      </c>
      <c r="I1542" t="s">
        <v>354</v>
      </c>
      <c r="J1542" s="27">
        <f>ROUND(E1542/I1540* H1542,5)</f>
        <v>8.3580000000000005</v>
      </c>
      <c r="K1542" s="28"/>
    </row>
    <row r="1543" spans="1:27" x14ac:dyDescent="0.25">
      <c r="B1543" t="s">
        <v>389</v>
      </c>
      <c r="C1543" t="s">
        <v>350</v>
      </c>
      <c r="D1543" t="s">
        <v>390</v>
      </c>
      <c r="E1543" s="25">
        <v>0.15</v>
      </c>
      <c r="F1543" t="s">
        <v>352</v>
      </c>
      <c r="G1543" t="s">
        <v>353</v>
      </c>
      <c r="H1543" s="26">
        <v>23.15</v>
      </c>
      <c r="I1543" t="s">
        <v>354</v>
      </c>
      <c r="J1543" s="27">
        <f>ROUND(E1543/I1540* H1543,5)</f>
        <v>3.4725000000000001</v>
      </c>
      <c r="K1543" s="28"/>
    </row>
    <row r="1544" spans="1:27" x14ac:dyDescent="0.25">
      <c r="D1544" s="29" t="s">
        <v>355</v>
      </c>
      <c r="E1544" s="28"/>
      <c r="H1544" s="28"/>
      <c r="K1544" s="26">
        <f>SUM(J1542:J1543)</f>
        <v>11.830500000000001</v>
      </c>
    </row>
    <row r="1545" spans="1:27" x14ac:dyDescent="0.25">
      <c r="B1545" s="17" t="s">
        <v>360</v>
      </c>
      <c r="E1545" s="28"/>
      <c r="H1545" s="28"/>
      <c r="K1545" s="28"/>
    </row>
    <row r="1546" spans="1:27" x14ac:dyDescent="0.25">
      <c r="B1546" t="s">
        <v>916</v>
      </c>
      <c r="C1546" t="s">
        <v>25</v>
      </c>
      <c r="D1546" t="s">
        <v>917</v>
      </c>
      <c r="E1546" s="25">
        <v>1.02</v>
      </c>
      <c r="G1546" t="s">
        <v>353</v>
      </c>
      <c r="H1546" s="26">
        <v>18.5</v>
      </c>
      <c r="I1546" t="s">
        <v>354</v>
      </c>
      <c r="J1546" s="27">
        <f>ROUND(E1546* H1546,5)</f>
        <v>18.87</v>
      </c>
      <c r="K1546" s="28"/>
    </row>
    <row r="1547" spans="1:27" x14ac:dyDescent="0.25">
      <c r="D1547" s="29" t="s">
        <v>368</v>
      </c>
      <c r="E1547" s="28"/>
      <c r="H1547" s="28"/>
      <c r="K1547" s="26">
        <f>SUM(J1546:J1546)</f>
        <v>18.87</v>
      </c>
    </row>
    <row r="1548" spans="1:27" x14ac:dyDescent="0.25">
      <c r="B1548" s="17" t="s">
        <v>343</v>
      </c>
      <c r="E1548" s="28"/>
      <c r="H1548" s="28"/>
      <c r="K1548" s="28"/>
    </row>
    <row r="1549" spans="1:27" x14ac:dyDescent="0.25">
      <c r="B1549" t="s">
        <v>381</v>
      </c>
      <c r="C1549" t="s">
        <v>20</v>
      </c>
      <c r="D1549" t="s">
        <v>382</v>
      </c>
      <c r="E1549" s="25">
        <v>0.02</v>
      </c>
      <c r="G1549" t="s">
        <v>353</v>
      </c>
      <c r="H1549" s="26">
        <v>207.06252000000001</v>
      </c>
      <c r="I1549" t="s">
        <v>354</v>
      </c>
      <c r="J1549" s="27">
        <f>ROUND(E1549* H1549,5)</f>
        <v>4.1412500000000003</v>
      </c>
      <c r="K1549" s="28"/>
    </row>
    <row r="1550" spans="1:27" x14ac:dyDescent="0.25">
      <c r="D1550" s="29" t="s">
        <v>529</v>
      </c>
      <c r="E1550" s="28"/>
      <c r="H1550" s="28"/>
      <c r="K1550" s="26">
        <f>SUM(J1549:J1549)</f>
        <v>4.1412500000000003</v>
      </c>
    </row>
    <row r="1551" spans="1:27" x14ac:dyDescent="0.25">
      <c r="E1551" s="28"/>
      <c r="H1551" s="28"/>
      <c r="K1551" s="28"/>
    </row>
    <row r="1552" spans="1:27" x14ac:dyDescent="0.25">
      <c r="D1552" s="29" t="s">
        <v>370</v>
      </c>
      <c r="E1552" s="28"/>
      <c r="H1552" s="28">
        <v>2.5</v>
      </c>
      <c r="I1552" t="s">
        <v>371</v>
      </c>
      <c r="J1552">
        <f>ROUND(H1552/100*K1544,5)</f>
        <v>0.29576000000000002</v>
      </c>
      <c r="K1552" s="28"/>
    </row>
    <row r="1553" spans="1:27" x14ac:dyDescent="0.25">
      <c r="D1553" s="29" t="s">
        <v>369</v>
      </c>
      <c r="E1553" s="28"/>
      <c r="H1553" s="28"/>
      <c r="K1553" s="30">
        <f>SUM(J1541:J1552)</f>
        <v>35.137510000000006</v>
      </c>
    </row>
    <row r="1554" spans="1:27" x14ac:dyDescent="0.25">
      <c r="D1554" s="29" t="s">
        <v>428</v>
      </c>
      <c r="E1554" s="28"/>
      <c r="H1554" s="28">
        <v>3</v>
      </c>
      <c r="I1554" t="s">
        <v>371</v>
      </c>
      <c r="K1554" s="26">
        <f>ROUND(H1554/100*K1553,5)</f>
        <v>1.05413</v>
      </c>
    </row>
    <row r="1555" spans="1:27" x14ac:dyDescent="0.25">
      <c r="D1555" s="29" t="s">
        <v>372</v>
      </c>
      <c r="E1555" s="28"/>
      <c r="H1555" s="28"/>
      <c r="K1555" s="30">
        <f>SUM(K1553:K1554)</f>
        <v>36.191640000000007</v>
      </c>
    </row>
    <row r="1557" spans="1:27" ht="45" customHeight="1" x14ac:dyDescent="0.25">
      <c r="A1557" s="20" t="s">
        <v>918</v>
      </c>
      <c r="B1557" s="20" t="s">
        <v>209</v>
      </c>
      <c r="C1557" s="21" t="s">
        <v>25</v>
      </c>
      <c r="D1557" s="14" t="s">
        <v>210</v>
      </c>
      <c r="E1557" s="13"/>
      <c r="F1557" s="13"/>
      <c r="G1557" s="21"/>
      <c r="H1557" s="23" t="s">
        <v>346</v>
      </c>
      <c r="I1557" s="12">
        <v>1</v>
      </c>
      <c r="J1557" s="11"/>
      <c r="K1557" s="24">
        <f>ROUND(K1572,2)</f>
        <v>26.69</v>
      </c>
      <c r="L1557" s="22" t="s">
        <v>919</v>
      </c>
      <c r="M1557" s="21"/>
      <c r="N1557" s="21"/>
      <c r="O1557" s="21"/>
      <c r="P1557" s="21"/>
      <c r="Q1557" s="21"/>
      <c r="R1557" s="21"/>
      <c r="S1557" s="21"/>
      <c r="T1557" s="21"/>
      <c r="U1557" s="21"/>
      <c r="V1557" s="21"/>
      <c r="W1557" s="21"/>
      <c r="X1557" s="21"/>
      <c r="Y1557" s="21"/>
      <c r="Z1557" s="21"/>
      <c r="AA1557" s="21"/>
    </row>
    <row r="1558" spans="1:27" x14ac:dyDescent="0.25">
      <c r="B1558" s="17" t="s">
        <v>348</v>
      </c>
    </row>
    <row r="1559" spans="1:27" x14ac:dyDescent="0.25">
      <c r="B1559" t="s">
        <v>540</v>
      </c>
      <c r="C1559" t="s">
        <v>350</v>
      </c>
      <c r="D1559" t="s">
        <v>541</v>
      </c>
      <c r="E1559" s="25">
        <v>0.18</v>
      </c>
      <c r="F1559" t="s">
        <v>352</v>
      </c>
      <c r="G1559" t="s">
        <v>353</v>
      </c>
      <c r="H1559" s="26">
        <v>24.7</v>
      </c>
      <c r="I1559" t="s">
        <v>354</v>
      </c>
      <c r="J1559" s="27">
        <f>ROUND(E1559/I1557* H1559,5)</f>
        <v>4.4459999999999997</v>
      </c>
      <c r="K1559" s="28"/>
    </row>
    <row r="1560" spans="1:27" x14ac:dyDescent="0.25">
      <c r="B1560" t="s">
        <v>538</v>
      </c>
      <c r="C1560" t="s">
        <v>350</v>
      </c>
      <c r="D1560" t="s">
        <v>539</v>
      </c>
      <c r="E1560" s="25">
        <v>0.36</v>
      </c>
      <c r="F1560" t="s">
        <v>352</v>
      </c>
      <c r="G1560" t="s">
        <v>353</v>
      </c>
      <c r="H1560" s="26">
        <v>27.86</v>
      </c>
      <c r="I1560" t="s">
        <v>354</v>
      </c>
      <c r="J1560" s="27">
        <f>ROUND(E1560/I1557* H1560,5)</f>
        <v>10.0296</v>
      </c>
      <c r="K1560" s="28"/>
    </row>
    <row r="1561" spans="1:27" x14ac:dyDescent="0.25">
      <c r="D1561" s="29" t="s">
        <v>355</v>
      </c>
      <c r="E1561" s="28"/>
      <c r="H1561" s="28"/>
      <c r="K1561" s="26">
        <f>SUM(J1559:J1560)</f>
        <v>14.4756</v>
      </c>
    </row>
    <row r="1562" spans="1:27" x14ac:dyDescent="0.25">
      <c r="B1562" s="17" t="s">
        <v>360</v>
      </c>
      <c r="E1562" s="28"/>
      <c r="H1562" s="28"/>
      <c r="K1562" s="28"/>
    </row>
    <row r="1563" spans="1:27" x14ac:dyDescent="0.25">
      <c r="B1563" t="s">
        <v>920</v>
      </c>
      <c r="C1563" t="s">
        <v>25</v>
      </c>
      <c r="D1563" t="s">
        <v>921</v>
      </c>
      <c r="E1563" s="25">
        <v>1.4</v>
      </c>
      <c r="G1563" t="s">
        <v>353</v>
      </c>
      <c r="H1563" s="26">
        <v>6.09</v>
      </c>
      <c r="I1563" t="s">
        <v>354</v>
      </c>
      <c r="J1563" s="27">
        <f>ROUND(E1563* H1563,5)</f>
        <v>8.5259999999999998</v>
      </c>
      <c r="K1563" s="28"/>
    </row>
    <row r="1564" spans="1:27" x14ac:dyDescent="0.25">
      <c r="B1564" t="s">
        <v>922</v>
      </c>
      <c r="C1564" t="s">
        <v>28</v>
      </c>
      <c r="D1564" t="s">
        <v>923</v>
      </c>
      <c r="E1564" s="25">
        <v>0.67</v>
      </c>
      <c r="G1564" t="s">
        <v>353</v>
      </c>
      <c r="H1564" s="26">
        <v>1.06</v>
      </c>
      <c r="I1564" t="s">
        <v>354</v>
      </c>
      <c r="J1564" s="27">
        <f>ROUND(E1564* H1564,5)</f>
        <v>0.71020000000000005</v>
      </c>
      <c r="K1564" s="28"/>
    </row>
    <row r="1565" spans="1:27" x14ac:dyDescent="0.25">
      <c r="B1565" t="s">
        <v>924</v>
      </c>
      <c r="C1565" t="s">
        <v>28</v>
      </c>
      <c r="D1565" t="s">
        <v>925</v>
      </c>
      <c r="E1565" s="25">
        <v>1</v>
      </c>
      <c r="G1565" t="s">
        <v>353</v>
      </c>
      <c r="H1565" s="26">
        <v>0.09</v>
      </c>
      <c r="I1565" t="s">
        <v>354</v>
      </c>
      <c r="J1565" s="27">
        <f>ROUND(E1565* H1565,5)</f>
        <v>0.09</v>
      </c>
      <c r="K1565" s="28"/>
    </row>
    <row r="1566" spans="1:27" x14ac:dyDescent="0.25">
      <c r="B1566" t="s">
        <v>926</v>
      </c>
      <c r="C1566" t="s">
        <v>28</v>
      </c>
      <c r="D1566" t="s">
        <v>927</v>
      </c>
      <c r="E1566" s="25">
        <v>0.33</v>
      </c>
      <c r="G1566" t="s">
        <v>353</v>
      </c>
      <c r="H1566" s="26">
        <v>5.74</v>
      </c>
      <c r="I1566" t="s">
        <v>354</v>
      </c>
      <c r="J1566" s="27">
        <f>ROUND(E1566* H1566,5)</f>
        <v>1.8942000000000001</v>
      </c>
      <c r="K1566" s="28"/>
    </row>
    <row r="1567" spans="1:27" x14ac:dyDescent="0.25">
      <c r="D1567" s="29" t="s">
        <v>368</v>
      </c>
      <c r="E1567" s="28"/>
      <c r="H1567" s="28"/>
      <c r="K1567" s="26">
        <f>SUM(J1563:J1566)</f>
        <v>11.2204</v>
      </c>
    </row>
    <row r="1568" spans="1:27" x14ac:dyDescent="0.25">
      <c r="E1568" s="28"/>
      <c r="H1568" s="28"/>
      <c r="K1568" s="28"/>
    </row>
    <row r="1569" spans="1:27" x14ac:dyDescent="0.25">
      <c r="D1569" s="29" t="s">
        <v>370</v>
      </c>
      <c r="E1569" s="28"/>
      <c r="H1569" s="28">
        <v>1.5</v>
      </c>
      <c r="I1569" t="s">
        <v>371</v>
      </c>
      <c r="J1569">
        <f>ROUND(H1569/100*K1561,5)</f>
        <v>0.21712999999999999</v>
      </c>
      <c r="K1569" s="28"/>
    </row>
    <row r="1570" spans="1:27" x14ac:dyDescent="0.25">
      <c r="D1570" s="29" t="s">
        <v>369</v>
      </c>
      <c r="E1570" s="28"/>
      <c r="H1570" s="28"/>
      <c r="K1570" s="30">
        <f>SUM(J1558:J1569)</f>
        <v>25.913130000000002</v>
      </c>
    </row>
    <row r="1571" spans="1:27" x14ac:dyDescent="0.25">
      <c r="D1571" s="29" t="s">
        <v>428</v>
      </c>
      <c r="E1571" s="28"/>
      <c r="H1571" s="28">
        <v>3</v>
      </c>
      <c r="I1571" t="s">
        <v>371</v>
      </c>
      <c r="K1571" s="26">
        <f>ROUND(H1571/100*K1570,5)</f>
        <v>0.77739000000000003</v>
      </c>
    </row>
    <row r="1572" spans="1:27" x14ac:dyDescent="0.25">
      <c r="D1572" s="29" t="s">
        <v>372</v>
      </c>
      <c r="E1572" s="28"/>
      <c r="H1572" s="28"/>
      <c r="K1572" s="30">
        <f>SUM(K1570:K1571)</f>
        <v>26.690520000000003</v>
      </c>
    </row>
    <row r="1574" spans="1:27" ht="45" customHeight="1" x14ac:dyDescent="0.25">
      <c r="A1574" s="20" t="s">
        <v>928</v>
      </c>
      <c r="B1574" s="20" t="s">
        <v>257</v>
      </c>
      <c r="C1574" s="21" t="s">
        <v>25</v>
      </c>
      <c r="D1574" s="14" t="s">
        <v>258</v>
      </c>
      <c r="E1574" s="13"/>
      <c r="F1574" s="13"/>
      <c r="G1574" s="21"/>
      <c r="H1574" s="23" t="s">
        <v>346</v>
      </c>
      <c r="I1574" s="12">
        <v>1</v>
      </c>
      <c r="J1574" s="11"/>
      <c r="K1574" s="24">
        <f>ROUND(K1592,2)</f>
        <v>55.86</v>
      </c>
      <c r="L1574" s="22" t="s">
        <v>929</v>
      </c>
      <c r="M1574" s="21"/>
      <c r="N1574" s="21"/>
      <c r="O1574" s="21"/>
      <c r="P1574" s="21"/>
      <c r="Q1574" s="21"/>
      <c r="R1574" s="21"/>
      <c r="S1574" s="21"/>
      <c r="T1574" s="21"/>
      <c r="U1574" s="21"/>
      <c r="V1574" s="21"/>
      <c r="W1574" s="21"/>
      <c r="X1574" s="21"/>
      <c r="Y1574" s="21"/>
      <c r="Z1574" s="21"/>
      <c r="AA1574" s="21"/>
    </row>
    <row r="1575" spans="1:27" x14ac:dyDescent="0.25">
      <c r="B1575" s="17" t="s">
        <v>348</v>
      </c>
    </row>
    <row r="1576" spans="1:27" x14ac:dyDescent="0.25">
      <c r="B1576" t="s">
        <v>409</v>
      </c>
      <c r="C1576" t="s">
        <v>350</v>
      </c>
      <c r="D1576" t="s">
        <v>410</v>
      </c>
      <c r="E1576" s="25">
        <v>0.28499999999999998</v>
      </c>
      <c r="F1576" t="s">
        <v>352</v>
      </c>
      <c r="G1576" t="s">
        <v>353</v>
      </c>
      <c r="H1576" s="26">
        <v>27.86</v>
      </c>
      <c r="I1576" t="s">
        <v>354</v>
      </c>
      <c r="J1576" s="27">
        <f>ROUND(E1576/I1574* H1576,5)</f>
        <v>7.9401000000000002</v>
      </c>
      <c r="K1576" s="28"/>
    </row>
    <row r="1577" spans="1:27" x14ac:dyDescent="0.25">
      <c r="B1577" t="s">
        <v>389</v>
      </c>
      <c r="C1577" t="s">
        <v>350</v>
      </c>
      <c r="D1577" t="s">
        <v>390</v>
      </c>
      <c r="E1577" s="25">
        <v>0.28499999999999998</v>
      </c>
      <c r="F1577" t="s">
        <v>352</v>
      </c>
      <c r="G1577" t="s">
        <v>353</v>
      </c>
      <c r="H1577" s="26">
        <v>23.15</v>
      </c>
      <c r="I1577" t="s">
        <v>354</v>
      </c>
      <c r="J1577" s="27">
        <f>ROUND(E1577/I1574* H1577,5)</f>
        <v>6.5977499999999996</v>
      </c>
      <c r="K1577" s="28"/>
    </row>
    <row r="1578" spans="1:27" x14ac:dyDescent="0.25">
      <c r="B1578" t="s">
        <v>540</v>
      </c>
      <c r="C1578" t="s">
        <v>350</v>
      </c>
      <c r="D1578" t="s">
        <v>541</v>
      </c>
      <c r="E1578" s="25">
        <v>0.22500000000000001</v>
      </c>
      <c r="F1578" t="s">
        <v>352</v>
      </c>
      <c r="G1578" t="s">
        <v>353</v>
      </c>
      <c r="H1578" s="26">
        <v>24.7</v>
      </c>
      <c r="I1578" t="s">
        <v>354</v>
      </c>
      <c r="J1578" s="27">
        <f>ROUND(E1578/I1574* H1578,5)</f>
        <v>5.5575000000000001</v>
      </c>
      <c r="K1578" s="28"/>
    </row>
    <row r="1579" spans="1:27" x14ac:dyDescent="0.25">
      <c r="B1579" t="s">
        <v>538</v>
      </c>
      <c r="C1579" t="s">
        <v>350</v>
      </c>
      <c r="D1579" t="s">
        <v>539</v>
      </c>
      <c r="E1579" s="25">
        <v>0.22500000000000001</v>
      </c>
      <c r="F1579" t="s">
        <v>352</v>
      </c>
      <c r="G1579" t="s">
        <v>353</v>
      </c>
      <c r="H1579" s="26">
        <v>27.86</v>
      </c>
      <c r="I1579" t="s">
        <v>354</v>
      </c>
      <c r="J1579" s="27">
        <f>ROUND(E1579/I1574* H1579,5)</f>
        <v>6.2685000000000004</v>
      </c>
      <c r="K1579" s="28"/>
    </row>
    <row r="1580" spans="1:27" x14ac:dyDescent="0.25">
      <c r="D1580" s="29" t="s">
        <v>355</v>
      </c>
      <c r="E1580" s="28"/>
      <c r="H1580" s="28"/>
      <c r="K1580" s="26">
        <f>SUM(J1576:J1579)</f>
        <v>26.363849999999999</v>
      </c>
    </row>
    <row r="1581" spans="1:27" x14ac:dyDescent="0.25">
      <c r="B1581" s="17" t="s">
        <v>360</v>
      </c>
      <c r="E1581" s="28"/>
      <c r="H1581" s="28"/>
      <c r="K1581" s="28"/>
    </row>
    <row r="1582" spans="1:27" x14ac:dyDescent="0.25">
      <c r="B1582" t="s">
        <v>930</v>
      </c>
      <c r="C1582" t="s">
        <v>28</v>
      </c>
      <c r="D1582" t="s">
        <v>931</v>
      </c>
      <c r="E1582" s="25">
        <v>0.33</v>
      </c>
      <c r="G1582" t="s">
        <v>353</v>
      </c>
      <c r="H1582" s="26">
        <v>12.67</v>
      </c>
      <c r="I1582" t="s">
        <v>354</v>
      </c>
      <c r="J1582" s="27">
        <f>ROUND(E1582* H1582,5)</f>
        <v>4.1810999999999998</v>
      </c>
      <c r="K1582" s="28"/>
    </row>
    <row r="1583" spans="1:27" x14ac:dyDescent="0.25">
      <c r="B1583" t="s">
        <v>932</v>
      </c>
      <c r="C1583" t="s">
        <v>25</v>
      </c>
      <c r="D1583" t="s">
        <v>933</v>
      </c>
      <c r="E1583" s="25">
        <v>1.2</v>
      </c>
      <c r="G1583" t="s">
        <v>353</v>
      </c>
      <c r="H1583" s="26">
        <v>10.050000000000001</v>
      </c>
      <c r="I1583" t="s">
        <v>354</v>
      </c>
      <c r="J1583" s="27">
        <f>ROUND(E1583* H1583,5)</f>
        <v>12.06</v>
      </c>
      <c r="K1583" s="28"/>
    </row>
    <row r="1584" spans="1:27" x14ac:dyDescent="0.25">
      <c r="B1584" t="s">
        <v>594</v>
      </c>
      <c r="C1584" t="s">
        <v>20</v>
      </c>
      <c r="D1584" t="s">
        <v>595</v>
      </c>
      <c r="E1584" s="25">
        <v>9.4500000000000001E-2</v>
      </c>
      <c r="G1584" t="s">
        <v>353</v>
      </c>
      <c r="H1584" s="26">
        <v>83.43</v>
      </c>
      <c r="I1584" t="s">
        <v>354</v>
      </c>
      <c r="J1584" s="27">
        <f>ROUND(E1584* H1584,5)</f>
        <v>7.8841400000000004</v>
      </c>
      <c r="K1584" s="28"/>
    </row>
    <row r="1585" spans="1:27" x14ac:dyDescent="0.25">
      <c r="B1585" t="s">
        <v>934</v>
      </c>
      <c r="C1585" t="s">
        <v>28</v>
      </c>
      <c r="D1585" t="s">
        <v>935</v>
      </c>
      <c r="E1585" s="25">
        <v>1</v>
      </c>
      <c r="G1585" t="s">
        <v>353</v>
      </c>
      <c r="H1585" s="26">
        <v>0.18</v>
      </c>
      <c r="I1585" t="s">
        <v>354</v>
      </c>
      <c r="J1585" s="27">
        <f>ROUND(E1585* H1585,5)</f>
        <v>0.18</v>
      </c>
      <c r="K1585" s="28"/>
    </row>
    <row r="1586" spans="1:27" x14ac:dyDescent="0.25">
      <c r="B1586" t="s">
        <v>687</v>
      </c>
      <c r="C1586" t="s">
        <v>364</v>
      </c>
      <c r="D1586" t="s">
        <v>688</v>
      </c>
      <c r="E1586" s="25">
        <v>0.15540000000000001</v>
      </c>
      <c r="G1586" t="s">
        <v>353</v>
      </c>
      <c r="H1586" s="26">
        <v>20.399999999999999</v>
      </c>
      <c r="I1586" t="s">
        <v>354</v>
      </c>
      <c r="J1586" s="27">
        <f>ROUND(E1586* H1586,5)</f>
        <v>3.1701600000000001</v>
      </c>
      <c r="K1586" s="28"/>
    </row>
    <row r="1587" spans="1:27" x14ac:dyDescent="0.25">
      <c r="D1587" s="29" t="s">
        <v>368</v>
      </c>
      <c r="E1587" s="28"/>
      <c r="H1587" s="28"/>
      <c r="K1587" s="26">
        <f>SUM(J1582:J1586)</f>
        <v>27.475399999999997</v>
      </c>
    </row>
    <row r="1588" spans="1:27" x14ac:dyDescent="0.25">
      <c r="E1588" s="28"/>
      <c r="H1588" s="28"/>
      <c r="K1588" s="28"/>
    </row>
    <row r="1589" spans="1:27" x14ac:dyDescent="0.25">
      <c r="D1589" s="29" t="s">
        <v>370</v>
      </c>
      <c r="E1589" s="28"/>
      <c r="H1589" s="28">
        <v>1.5</v>
      </c>
      <c r="I1589" t="s">
        <v>371</v>
      </c>
      <c r="J1589">
        <f>ROUND(H1589/100*K1580,5)</f>
        <v>0.39545999999999998</v>
      </c>
      <c r="K1589" s="28"/>
    </row>
    <row r="1590" spans="1:27" x14ac:dyDescent="0.25">
      <c r="D1590" s="29" t="s">
        <v>369</v>
      </c>
      <c r="E1590" s="28"/>
      <c r="H1590" s="28"/>
      <c r="K1590" s="30">
        <f>SUM(J1575:J1589)</f>
        <v>54.234710000000007</v>
      </c>
    </row>
    <row r="1591" spans="1:27" x14ac:dyDescent="0.25">
      <c r="D1591" s="29" t="s">
        <v>428</v>
      </c>
      <c r="E1591" s="28"/>
      <c r="H1591" s="28">
        <v>3</v>
      </c>
      <c r="I1591" t="s">
        <v>371</v>
      </c>
      <c r="K1591" s="26">
        <f>ROUND(H1591/100*K1590,5)</f>
        <v>1.62704</v>
      </c>
    </row>
    <row r="1592" spans="1:27" x14ac:dyDescent="0.25">
      <c r="D1592" s="29" t="s">
        <v>372</v>
      </c>
      <c r="E1592" s="28"/>
      <c r="H1592" s="28"/>
      <c r="K1592" s="30">
        <f>SUM(K1590:K1591)</f>
        <v>55.861750000000008</v>
      </c>
    </row>
    <row r="1594" spans="1:27" ht="45" customHeight="1" x14ac:dyDescent="0.25">
      <c r="A1594" s="20" t="s">
        <v>936</v>
      </c>
      <c r="B1594" s="20" t="s">
        <v>114</v>
      </c>
      <c r="C1594" s="21" t="s">
        <v>25</v>
      </c>
      <c r="D1594" s="14" t="s">
        <v>115</v>
      </c>
      <c r="E1594" s="13"/>
      <c r="F1594" s="13"/>
      <c r="G1594" s="21"/>
      <c r="H1594" s="23" t="s">
        <v>346</v>
      </c>
      <c r="I1594" s="12">
        <v>1</v>
      </c>
      <c r="J1594" s="11"/>
      <c r="K1594" s="24">
        <f>ROUND(K1613,2)</f>
        <v>26.62</v>
      </c>
      <c r="L1594" s="22" t="s">
        <v>937</v>
      </c>
      <c r="M1594" s="21"/>
      <c r="N1594" s="21"/>
      <c r="O1594" s="21"/>
      <c r="P1594" s="21"/>
      <c r="Q1594" s="21"/>
      <c r="R1594" s="21"/>
      <c r="S1594" s="21"/>
      <c r="T1594" s="21"/>
      <c r="U1594" s="21"/>
      <c r="V1594" s="21"/>
      <c r="W1594" s="21"/>
      <c r="X1594" s="21"/>
      <c r="Y1594" s="21"/>
      <c r="Z1594" s="21"/>
      <c r="AA1594" s="21"/>
    </row>
    <row r="1595" spans="1:27" x14ac:dyDescent="0.25">
      <c r="B1595" s="17" t="s">
        <v>348</v>
      </c>
    </row>
    <row r="1596" spans="1:27" x14ac:dyDescent="0.25">
      <c r="B1596" t="s">
        <v>647</v>
      </c>
      <c r="C1596" t="s">
        <v>350</v>
      </c>
      <c r="D1596" t="s">
        <v>648</v>
      </c>
      <c r="E1596" s="25">
        <v>0.2</v>
      </c>
      <c r="F1596" t="s">
        <v>352</v>
      </c>
      <c r="G1596" t="s">
        <v>353</v>
      </c>
      <c r="H1596" s="26">
        <v>27.86</v>
      </c>
      <c r="I1596" t="s">
        <v>354</v>
      </c>
      <c r="J1596" s="27">
        <f>ROUND(E1596/I1594* H1596,5)</f>
        <v>5.5720000000000001</v>
      </c>
      <c r="K1596" s="28"/>
    </row>
    <row r="1597" spans="1:27" x14ac:dyDescent="0.25">
      <c r="B1597" t="s">
        <v>389</v>
      </c>
      <c r="C1597" t="s">
        <v>350</v>
      </c>
      <c r="D1597" t="s">
        <v>390</v>
      </c>
      <c r="E1597" s="25">
        <v>0.2</v>
      </c>
      <c r="F1597" t="s">
        <v>352</v>
      </c>
      <c r="G1597" t="s">
        <v>353</v>
      </c>
      <c r="H1597" s="26">
        <v>23.15</v>
      </c>
      <c r="I1597" t="s">
        <v>354</v>
      </c>
      <c r="J1597" s="27">
        <f>ROUND(E1597/I1594* H1597,5)</f>
        <v>4.63</v>
      </c>
      <c r="K1597" s="28"/>
    </row>
    <row r="1598" spans="1:27" x14ac:dyDescent="0.25">
      <c r="D1598" s="29" t="s">
        <v>355</v>
      </c>
      <c r="E1598" s="28"/>
      <c r="H1598" s="28"/>
      <c r="K1598" s="26">
        <f>SUM(J1596:J1597)</f>
        <v>10.202</v>
      </c>
    </row>
    <row r="1599" spans="1:27" x14ac:dyDescent="0.25">
      <c r="B1599" s="17" t="s">
        <v>356</v>
      </c>
      <c r="E1599" s="28"/>
      <c r="H1599" s="28"/>
      <c r="K1599" s="28"/>
    </row>
    <row r="1600" spans="1:27" x14ac:dyDescent="0.25">
      <c r="B1600" t="s">
        <v>614</v>
      </c>
      <c r="C1600" t="s">
        <v>350</v>
      </c>
      <c r="D1600" t="s">
        <v>615</v>
      </c>
      <c r="E1600" s="25">
        <v>0.08</v>
      </c>
      <c r="F1600" t="s">
        <v>352</v>
      </c>
      <c r="G1600" t="s">
        <v>353</v>
      </c>
      <c r="H1600" s="26">
        <v>15.22</v>
      </c>
      <c r="I1600" t="s">
        <v>354</v>
      </c>
      <c r="J1600" s="27">
        <f>ROUND(E1600/I1594* H1600,5)</f>
        <v>1.2176</v>
      </c>
      <c r="K1600" s="28"/>
    </row>
    <row r="1601" spans="1:27" x14ac:dyDescent="0.25">
      <c r="D1601" s="29" t="s">
        <v>359</v>
      </c>
      <c r="E1601" s="28"/>
      <c r="H1601" s="28"/>
      <c r="K1601" s="26">
        <f>SUM(J1600:J1600)</f>
        <v>1.2176</v>
      </c>
    </row>
    <row r="1602" spans="1:27" x14ac:dyDescent="0.25">
      <c r="B1602" s="17" t="s">
        <v>360</v>
      </c>
      <c r="E1602" s="28"/>
      <c r="H1602" s="28"/>
      <c r="K1602" s="28"/>
    </row>
    <row r="1603" spans="1:27" x14ac:dyDescent="0.25">
      <c r="B1603" t="s">
        <v>938</v>
      </c>
      <c r="C1603" t="s">
        <v>20</v>
      </c>
      <c r="D1603" t="s">
        <v>939</v>
      </c>
      <c r="E1603" s="25">
        <v>0.04</v>
      </c>
      <c r="G1603" t="s">
        <v>353</v>
      </c>
      <c r="H1603" s="26">
        <v>82.8</v>
      </c>
      <c r="I1603" t="s">
        <v>354</v>
      </c>
      <c r="J1603" s="27">
        <f>ROUND(E1603* H1603,5)</f>
        <v>3.3119999999999998</v>
      </c>
      <c r="K1603" s="28"/>
    </row>
    <row r="1604" spans="1:27" x14ac:dyDescent="0.25">
      <c r="B1604" t="s">
        <v>940</v>
      </c>
      <c r="C1604" t="s">
        <v>28</v>
      </c>
      <c r="D1604" t="s">
        <v>941</v>
      </c>
      <c r="E1604" s="25">
        <v>0.5</v>
      </c>
      <c r="G1604" t="s">
        <v>353</v>
      </c>
      <c r="H1604" s="26">
        <v>19.5</v>
      </c>
      <c r="I1604" t="s">
        <v>354</v>
      </c>
      <c r="J1604" s="27">
        <f>ROUND(E1604* H1604,5)</f>
        <v>9.75</v>
      </c>
      <c r="K1604" s="28"/>
    </row>
    <row r="1605" spans="1:27" x14ac:dyDescent="0.25">
      <c r="D1605" s="29" t="s">
        <v>368</v>
      </c>
      <c r="E1605" s="28"/>
      <c r="H1605" s="28"/>
      <c r="K1605" s="26">
        <f>SUM(J1603:J1604)</f>
        <v>13.061999999999999</v>
      </c>
    </row>
    <row r="1606" spans="1:27" x14ac:dyDescent="0.25">
      <c r="B1606" s="17" t="s">
        <v>343</v>
      </c>
      <c r="E1606" s="28"/>
      <c r="H1606" s="28"/>
      <c r="K1606" s="28"/>
    </row>
    <row r="1607" spans="1:27" x14ac:dyDescent="0.25">
      <c r="B1607" t="s">
        <v>344</v>
      </c>
      <c r="C1607" t="s">
        <v>20</v>
      </c>
      <c r="D1607" t="s">
        <v>345</v>
      </c>
      <c r="E1607" s="25">
        <v>0.01</v>
      </c>
      <c r="G1607" t="s">
        <v>353</v>
      </c>
      <c r="H1607" s="26">
        <v>110.3314</v>
      </c>
      <c r="I1607" t="s">
        <v>354</v>
      </c>
      <c r="J1607" s="27">
        <f>ROUND(E1607* H1607,5)</f>
        <v>1.10331</v>
      </c>
      <c r="K1607" s="28"/>
    </row>
    <row r="1608" spans="1:27" x14ac:dyDescent="0.25">
      <c r="D1608" s="29" t="s">
        <v>529</v>
      </c>
      <c r="E1608" s="28"/>
      <c r="H1608" s="28"/>
      <c r="K1608" s="26">
        <f>SUM(J1607:J1607)</f>
        <v>1.10331</v>
      </c>
    </row>
    <row r="1609" spans="1:27" x14ac:dyDescent="0.25">
      <c r="E1609" s="28"/>
      <c r="H1609" s="28"/>
      <c r="K1609" s="28"/>
    </row>
    <row r="1610" spans="1:27" x14ac:dyDescent="0.25">
      <c r="D1610" s="29" t="s">
        <v>370</v>
      </c>
      <c r="E1610" s="28"/>
      <c r="H1610" s="28">
        <v>2.5</v>
      </c>
      <c r="I1610" t="s">
        <v>371</v>
      </c>
      <c r="J1610">
        <f>ROUND(H1610/100*K1598,5)</f>
        <v>0.25505</v>
      </c>
      <c r="K1610" s="28"/>
    </row>
    <row r="1611" spans="1:27" x14ac:dyDescent="0.25">
      <c r="D1611" s="29" t="s">
        <v>369</v>
      </c>
      <c r="E1611" s="28"/>
      <c r="H1611" s="28"/>
      <c r="K1611" s="30">
        <f>SUM(J1595:J1610)</f>
        <v>25.839960000000001</v>
      </c>
    </row>
    <row r="1612" spans="1:27" x14ac:dyDescent="0.25">
      <c r="D1612" s="29" t="s">
        <v>428</v>
      </c>
      <c r="E1612" s="28"/>
      <c r="H1612" s="28">
        <v>3</v>
      </c>
      <c r="I1612" t="s">
        <v>371</v>
      </c>
      <c r="K1612" s="26">
        <f>ROUND(H1612/100*K1611,5)</f>
        <v>0.7752</v>
      </c>
    </row>
    <row r="1613" spans="1:27" x14ac:dyDescent="0.25">
      <c r="D1613" s="29" t="s">
        <v>372</v>
      </c>
      <c r="E1613" s="28"/>
      <c r="H1613" s="28"/>
      <c r="K1613" s="30">
        <f>SUM(K1611:K1612)</f>
        <v>26.615160000000003</v>
      </c>
    </row>
    <row r="1615" spans="1:27" ht="45" customHeight="1" x14ac:dyDescent="0.25">
      <c r="A1615" s="20" t="s">
        <v>942</v>
      </c>
      <c r="B1615" s="20" t="s">
        <v>181</v>
      </c>
      <c r="C1615" s="21" t="s">
        <v>20</v>
      </c>
      <c r="D1615" s="14" t="s">
        <v>182</v>
      </c>
      <c r="E1615" s="13"/>
      <c r="F1615" s="13"/>
      <c r="G1615" s="21"/>
      <c r="H1615" s="23" t="s">
        <v>346</v>
      </c>
      <c r="I1615" s="12">
        <v>1</v>
      </c>
      <c r="J1615" s="11"/>
      <c r="K1615" s="24">
        <f>ROUND(K1627,2)</f>
        <v>118.47</v>
      </c>
      <c r="L1615" s="22" t="s">
        <v>943</v>
      </c>
      <c r="M1615" s="21"/>
      <c r="N1615" s="21"/>
      <c r="O1615" s="21"/>
      <c r="P1615" s="21"/>
      <c r="Q1615" s="21"/>
      <c r="R1615" s="21"/>
      <c r="S1615" s="21"/>
      <c r="T1615" s="21"/>
      <c r="U1615" s="21"/>
      <c r="V1615" s="21"/>
      <c r="W1615" s="21"/>
      <c r="X1615" s="21"/>
      <c r="Y1615" s="21"/>
      <c r="Z1615" s="21"/>
      <c r="AA1615" s="21"/>
    </row>
    <row r="1616" spans="1:27" x14ac:dyDescent="0.25">
      <c r="B1616" s="17" t="s">
        <v>348</v>
      </c>
    </row>
    <row r="1617" spans="1:27" x14ac:dyDescent="0.25">
      <c r="B1617" t="s">
        <v>389</v>
      </c>
      <c r="C1617" t="s">
        <v>350</v>
      </c>
      <c r="D1617" t="s">
        <v>390</v>
      </c>
      <c r="E1617" s="25">
        <v>0.25</v>
      </c>
      <c r="F1617" t="s">
        <v>352</v>
      </c>
      <c r="G1617" t="s">
        <v>353</v>
      </c>
      <c r="H1617" s="26">
        <v>23.15</v>
      </c>
      <c r="I1617" t="s">
        <v>354</v>
      </c>
      <c r="J1617" s="27">
        <f>ROUND(E1617/I1615* H1617,5)</f>
        <v>5.7874999999999996</v>
      </c>
      <c r="K1617" s="28"/>
    </row>
    <row r="1618" spans="1:27" x14ac:dyDescent="0.25">
      <c r="B1618" t="s">
        <v>409</v>
      </c>
      <c r="C1618" t="s">
        <v>350</v>
      </c>
      <c r="D1618" t="s">
        <v>410</v>
      </c>
      <c r="E1618" s="25">
        <v>6.25E-2</v>
      </c>
      <c r="F1618" t="s">
        <v>352</v>
      </c>
      <c r="G1618" t="s">
        <v>353</v>
      </c>
      <c r="H1618" s="26">
        <v>27.86</v>
      </c>
      <c r="I1618" t="s">
        <v>354</v>
      </c>
      <c r="J1618" s="27">
        <f>ROUND(E1618/I1615* H1618,5)</f>
        <v>1.74125</v>
      </c>
      <c r="K1618" s="28"/>
    </row>
    <row r="1619" spans="1:27" x14ac:dyDescent="0.25">
      <c r="D1619" s="29" t="s">
        <v>355</v>
      </c>
      <c r="E1619" s="28"/>
      <c r="H1619" s="28"/>
      <c r="K1619" s="26">
        <f>SUM(J1617:J1618)</f>
        <v>7.5287499999999996</v>
      </c>
    </row>
    <row r="1620" spans="1:27" x14ac:dyDescent="0.25">
      <c r="B1620" s="17" t="s">
        <v>360</v>
      </c>
      <c r="E1620" s="28"/>
      <c r="H1620" s="28"/>
      <c r="K1620" s="28"/>
    </row>
    <row r="1621" spans="1:27" x14ac:dyDescent="0.25">
      <c r="B1621" t="s">
        <v>511</v>
      </c>
      <c r="C1621" t="s">
        <v>20</v>
      </c>
      <c r="D1621" t="s">
        <v>512</v>
      </c>
      <c r="E1621" s="25">
        <v>1.1000000000000001</v>
      </c>
      <c r="G1621" t="s">
        <v>353</v>
      </c>
      <c r="H1621" s="26">
        <v>97.62</v>
      </c>
      <c r="I1621" t="s">
        <v>354</v>
      </c>
      <c r="J1621" s="27">
        <f>ROUND(E1621* H1621,5)</f>
        <v>107.38200000000001</v>
      </c>
      <c r="K1621" s="28"/>
    </row>
    <row r="1622" spans="1:27" x14ac:dyDescent="0.25">
      <c r="D1622" s="29" t="s">
        <v>368</v>
      </c>
      <c r="E1622" s="28"/>
      <c r="H1622" s="28"/>
      <c r="K1622" s="26">
        <f>SUM(J1621:J1621)</f>
        <v>107.38200000000001</v>
      </c>
    </row>
    <row r="1623" spans="1:27" x14ac:dyDescent="0.25">
      <c r="E1623" s="28"/>
      <c r="H1623" s="28"/>
      <c r="K1623" s="28"/>
    </row>
    <row r="1624" spans="1:27" x14ac:dyDescent="0.25">
      <c r="D1624" s="29" t="s">
        <v>370</v>
      </c>
      <c r="E1624" s="28"/>
      <c r="H1624" s="28">
        <v>1.5</v>
      </c>
      <c r="I1624" t="s">
        <v>371</v>
      </c>
      <c r="J1624">
        <f>ROUND(H1624/100*K1619,5)</f>
        <v>0.11293</v>
      </c>
      <c r="K1624" s="28"/>
    </row>
    <row r="1625" spans="1:27" x14ac:dyDescent="0.25">
      <c r="D1625" s="29" t="s">
        <v>369</v>
      </c>
      <c r="E1625" s="28"/>
      <c r="H1625" s="28"/>
      <c r="K1625" s="30">
        <f>SUM(J1616:J1624)</f>
        <v>115.02368000000001</v>
      </c>
    </row>
    <row r="1626" spans="1:27" x14ac:dyDescent="0.25">
      <c r="D1626" s="29" t="s">
        <v>428</v>
      </c>
      <c r="E1626" s="28"/>
      <c r="H1626" s="28">
        <v>3</v>
      </c>
      <c r="I1626" t="s">
        <v>371</v>
      </c>
      <c r="K1626" s="26">
        <f>ROUND(H1626/100*K1625,5)</f>
        <v>3.4507099999999999</v>
      </c>
    </row>
    <row r="1627" spans="1:27" x14ac:dyDescent="0.25">
      <c r="D1627" s="29" t="s">
        <v>372</v>
      </c>
      <c r="E1627" s="28"/>
      <c r="H1627" s="28"/>
      <c r="K1627" s="30">
        <f>SUM(K1625:K1626)</f>
        <v>118.47439000000001</v>
      </c>
    </row>
    <row r="1629" spans="1:27" ht="45" customHeight="1" x14ac:dyDescent="0.25">
      <c r="A1629" s="20" t="s">
        <v>944</v>
      </c>
      <c r="B1629" s="20" t="s">
        <v>179</v>
      </c>
      <c r="C1629" s="21" t="s">
        <v>20</v>
      </c>
      <c r="D1629" s="14" t="s">
        <v>180</v>
      </c>
      <c r="E1629" s="13"/>
      <c r="F1629" s="13"/>
      <c r="G1629" s="21"/>
      <c r="H1629" s="23" t="s">
        <v>346</v>
      </c>
      <c r="I1629" s="12">
        <v>1</v>
      </c>
      <c r="J1629" s="11"/>
      <c r="K1629" s="24">
        <f>ROUND(K1641,2)</f>
        <v>116.72</v>
      </c>
      <c r="L1629" s="22" t="s">
        <v>945</v>
      </c>
      <c r="M1629" s="21"/>
      <c r="N1629" s="21"/>
      <c r="O1629" s="21"/>
      <c r="P1629" s="21"/>
      <c r="Q1629" s="21"/>
      <c r="R1629" s="21"/>
      <c r="S1629" s="21"/>
      <c r="T1629" s="21"/>
      <c r="U1629" s="21"/>
      <c r="V1629" s="21"/>
      <c r="W1629" s="21"/>
      <c r="X1629" s="21"/>
      <c r="Y1629" s="21"/>
      <c r="Z1629" s="21"/>
      <c r="AA1629" s="21"/>
    </row>
    <row r="1630" spans="1:27" x14ac:dyDescent="0.25">
      <c r="B1630" s="17" t="s">
        <v>348</v>
      </c>
    </row>
    <row r="1631" spans="1:27" x14ac:dyDescent="0.25">
      <c r="B1631" t="s">
        <v>409</v>
      </c>
      <c r="C1631" t="s">
        <v>350</v>
      </c>
      <c r="D1631" t="s">
        <v>410</v>
      </c>
      <c r="E1631" s="25">
        <v>6.25E-2</v>
      </c>
      <c r="F1631" t="s">
        <v>352</v>
      </c>
      <c r="G1631" t="s">
        <v>353</v>
      </c>
      <c r="H1631" s="26">
        <v>27.86</v>
      </c>
      <c r="I1631" t="s">
        <v>354</v>
      </c>
      <c r="J1631" s="27">
        <f>ROUND(E1631/I1629* H1631,5)</f>
        <v>1.74125</v>
      </c>
      <c r="K1631" s="28"/>
    </row>
    <row r="1632" spans="1:27" x14ac:dyDescent="0.25">
      <c r="B1632" t="s">
        <v>389</v>
      </c>
      <c r="C1632" t="s">
        <v>350</v>
      </c>
      <c r="D1632" t="s">
        <v>390</v>
      </c>
      <c r="E1632" s="25">
        <v>0.25</v>
      </c>
      <c r="F1632" t="s">
        <v>352</v>
      </c>
      <c r="G1632" t="s">
        <v>353</v>
      </c>
      <c r="H1632" s="26">
        <v>23.15</v>
      </c>
      <c r="I1632" t="s">
        <v>354</v>
      </c>
      <c r="J1632" s="27">
        <f>ROUND(E1632/I1629* H1632,5)</f>
        <v>5.7874999999999996</v>
      </c>
      <c r="K1632" s="28"/>
    </row>
    <row r="1633" spans="1:27" x14ac:dyDescent="0.25">
      <c r="D1633" s="29" t="s">
        <v>355</v>
      </c>
      <c r="E1633" s="28"/>
      <c r="H1633" s="28"/>
      <c r="K1633" s="26">
        <f>SUM(J1631:J1632)</f>
        <v>7.5287499999999996</v>
      </c>
    </row>
    <row r="1634" spans="1:27" x14ac:dyDescent="0.25">
      <c r="B1634" s="17" t="s">
        <v>360</v>
      </c>
      <c r="E1634" s="28"/>
      <c r="H1634" s="28"/>
      <c r="K1634" s="28"/>
    </row>
    <row r="1635" spans="1:27" x14ac:dyDescent="0.25">
      <c r="B1635" t="s">
        <v>946</v>
      </c>
      <c r="C1635" t="s">
        <v>20</v>
      </c>
      <c r="D1635" t="s">
        <v>947</v>
      </c>
      <c r="E1635" s="25">
        <v>1.1000000000000001</v>
      </c>
      <c r="G1635" t="s">
        <v>353</v>
      </c>
      <c r="H1635" s="26">
        <v>96.07</v>
      </c>
      <c r="I1635" t="s">
        <v>354</v>
      </c>
      <c r="J1635" s="27">
        <f>ROUND(E1635* H1635,5)</f>
        <v>105.67700000000001</v>
      </c>
      <c r="K1635" s="28"/>
    </row>
    <row r="1636" spans="1:27" x14ac:dyDescent="0.25">
      <c r="D1636" s="29" t="s">
        <v>368</v>
      </c>
      <c r="E1636" s="28"/>
      <c r="H1636" s="28"/>
      <c r="K1636" s="26">
        <f>SUM(J1635:J1635)</f>
        <v>105.67700000000001</v>
      </c>
    </row>
    <row r="1637" spans="1:27" x14ac:dyDescent="0.25">
      <c r="E1637" s="28"/>
      <c r="H1637" s="28"/>
      <c r="K1637" s="28"/>
    </row>
    <row r="1638" spans="1:27" x14ac:dyDescent="0.25">
      <c r="D1638" s="29" t="s">
        <v>370</v>
      </c>
      <c r="E1638" s="28"/>
      <c r="H1638" s="28">
        <v>1.5</v>
      </c>
      <c r="I1638" t="s">
        <v>371</v>
      </c>
      <c r="J1638">
        <f>ROUND(H1638/100*K1633,5)</f>
        <v>0.11293</v>
      </c>
      <c r="K1638" s="28"/>
    </row>
    <row r="1639" spans="1:27" x14ac:dyDescent="0.25">
      <c r="D1639" s="29" t="s">
        <v>369</v>
      </c>
      <c r="E1639" s="28"/>
      <c r="H1639" s="28"/>
      <c r="K1639" s="30">
        <f>SUM(J1630:J1638)</f>
        <v>113.31868000000001</v>
      </c>
    </row>
    <row r="1640" spans="1:27" x14ac:dyDescent="0.25">
      <c r="D1640" s="29" t="s">
        <v>428</v>
      </c>
      <c r="E1640" s="28"/>
      <c r="H1640" s="28">
        <v>3</v>
      </c>
      <c r="I1640" t="s">
        <v>371</v>
      </c>
      <c r="K1640" s="26">
        <f>ROUND(H1640/100*K1639,5)</f>
        <v>3.3995600000000001</v>
      </c>
    </row>
    <row r="1641" spans="1:27" x14ac:dyDescent="0.25">
      <c r="D1641" s="29" t="s">
        <v>372</v>
      </c>
      <c r="E1641" s="28"/>
      <c r="H1641" s="28"/>
      <c r="K1641" s="30">
        <f>SUM(K1639:K1640)</f>
        <v>116.71824000000001</v>
      </c>
    </row>
    <row r="1643" spans="1:27" ht="45" customHeight="1" x14ac:dyDescent="0.25">
      <c r="A1643" s="20" t="s">
        <v>948</v>
      </c>
      <c r="B1643" s="20" t="s">
        <v>59</v>
      </c>
      <c r="C1643" s="21" t="s">
        <v>20</v>
      </c>
      <c r="D1643" s="14" t="s">
        <v>60</v>
      </c>
      <c r="E1643" s="13"/>
      <c r="F1643" s="13"/>
      <c r="G1643" s="21"/>
      <c r="H1643" s="23" t="s">
        <v>346</v>
      </c>
      <c r="I1643" s="12">
        <v>1</v>
      </c>
      <c r="J1643" s="11"/>
      <c r="K1643" s="24">
        <f>ROUND(K1652,2)</f>
        <v>136.28</v>
      </c>
      <c r="L1643" s="22" t="s">
        <v>949</v>
      </c>
      <c r="M1643" s="21"/>
      <c r="N1643" s="21"/>
      <c r="O1643" s="21"/>
      <c r="P1643" s="21"/>
      <c r="Q1643" s="21"/>
      <c r="R1643" s="21"/>
      <c r="S1643" s="21"/>
      <c r="T1643" s="21"/>
      <c r="U1643" s="21"/>
      <c r="V1643" s="21"/>
      <c r="W1643" s="21"/>
      <c r="X1643" s="21"/>
      <c r="Y1643" s="21"/>
      <c r="Z1643" s="21"/>
      <c r="AA1643" s="21"/>
    </row>
    <row r="1644" spans="1:27" x14ac:dyDescent="0.25">
      <c r="B1644" s="17" t="s">
        <v>356</v>
      </c>
    </row>
    <row r="1645" spans="1:27" x14ac:dyDescent="0.25">
      <c r="B1645" t="s">
        <v>950</v>
      </c>
      <c r="C1645" t="s">
        <v>350</v>
      </c>
      <c r="D1645" t="s">
        <v>951</v>
      </c>
      <c r="E1645" s="25">
        <v>0.16200000000000001</v>
      </c>
      <c r="F1645" t="s">
        <v>352</v>
      </c>
      <c r="G1645" t="s">
        <v>353</v>
      </c>
      <c r="H1645" s="26">
        <v>168.95</v>
      </c>
      <c r="I1645" t="s">
        <v>354</v>
      </c>
      <c r="J1645" s="27">
        <f>ROUND(E1645/I1643* H1645,5)</f>
        <v>27.369900000000001</v>
      </c>
      <c r="K1645" s="28"/>
    </row>
    <row r="1646" spans="1:27" x14ac:dyDescent="0.25">
      <c r="D1646" s="29" t="s">
        <v>359</v>
      </c>
      <c r="E1646" s="28"/>
      <c r="H1646" s="28"/>
      <c r="K1646" s="26">
        <f>SUM(J1645:J1645)</f>
        <v>27.369900000000001</v>
      </c>
    </row>
    <row r="1647" spans="1:27" x14ac:dyDescent="0.25">
      <c r="B1647" s="17" t="s">
        <v>360</v>
      </c>
      <c r="E1647" s="28"/>
      <c r="H1647" s="28"/>
      <c r="K1647" s="28"/>
    </row>
    <row r="1648" spans="1:27" x14ac:dyDescent="0.25">
      <c r="B1648" t="s">
        <v>511</v>
      </c>
      <c r="C1648" t="s">
        <v>20</v>
      </c>
      <c r="D1648" t="s">
        <v>512</v>
      </c>
      <c r="E1648" s="25">
        <v>1.075</v>
      </c>
      <c r="G1648" t="s">
        <v>353</v>
      </c>
      <c r="H1648" s="26">
        <v>97.62</v>
      </c>
      <c r="I1648" t="s">
        <v>354</v>
      </c>
      <c r="J1648" s="27">
        <f>ROUND(E1648* H1648,5)</f>
        <v>104.9415</v>
      </c>
      <c r="K1648" s="28"/>
    </row>
    <row r="1649" spans="1:27" x14ac:dyDescent="0.25">
      <c r="D1649" s="29" t="s">
        <v>368</v>
      </c>
      <c r="E1649" s="28"/>
      <c r="H1649" s="28"/>
      <c r="K1649" s="26">
        <f>SUM(J1648:J1648)</f>
        <v>104.9415</v>
      </c>
    </row>
    <row r="1650" spans="1:27" x14ac:dyDescent="0.25">
      <c r="D1650" s="29" t="s">
        <v>369</v>
      </c>
      <c r="E1650" s="28"/>
      <c r="H1650" s="28"/>
      <c r="K1650" s="30">
        <f>SUM(J1644:J1649)</f>
        <v>132.31139999999999</v>
      </c>
    </row>
    <row r="1651" spans="1:27" x14ac:dyDescent="0.25">
      <c r="D1651" s="29" t="s">
        <v>428</v>
      </c>
      <c r="E1651" s="28"/>
      <c r="H1651" s="28">
        <v>3</v>
      </c>
      <c r="I1651" t="s">
        <v>371</v>
      </c>
      <c r="K1651" s="26">
        <f>ROUND(H1651/100*K1650,5)</f>
        <v>3.9693399999999999</v>
      </c>
    </row>
    <row r="1652" spans="1:27" x14ac:dyDescent="0.25">
      <c r="D1652" s="29" t="s">
        <v>372</v>
      </c>
      <c r="E1652" s="28"/>
      <c r="H1652" s="28"/>
      <c r="K1652" s="30">
        <f>SUM(K1650:K1651)</f>
        <v>136.28073999999998</v>
      </c>
    </row>
    <row r="1654" spans="1:27" ht="45" customHeight="1" x14ac:dyDescent="0.25">
      <c r="A1654" s="20" t="s">
        <v>952</v>
      </c>
      <c r="B1654" s="20" t="s">
        <v>78</v>
      </c>
      <c r="C1654" s="21" t="s">
        <v>28</v>
      </c>
      <c r="D1654" s="14" t="s">
        <v>79</v>
      </c>
      <c r="E1654" s="13"/>
      <c r="F1654" s="13"/>
      <c r="G1654" s="21"/>
      <c r="H1654" s="23" t="s">
        <v>346</v>
      </c>
      <c r="I1654" s="12">
        <v>1</v>
      </c>
      <c r="J1654" s="11"/>
      <c r="K1654" s="24">
        <v>560</v>
      </c>
      <c r="L1654" s="22" t="s">
        <v>953</v>
      </c>
      <c r="M1654" s="21"/>
      <c r="N1654" s="21"/>
      <c r="O1654" s="21"/>
      <c r="P1654" s="21"/>
      <c r="Q1654" s="21"/>
      <c r="R1654" s="21"/>
      <c r="S1654" s="21"/>
      <c r="T1654" s="21"/>
      <c r="U1654" s="21"/>
      <c r="V1654" s="21"/>
      <c r="W1654" s="21"/>
      <c r="X1654" s="21"/>
      <c r="Y1654" s="21"/>
      <c r="Z1654" s="21"/>
      <c r="AA1654" s="21"/>
    </row>
    <row r="1655" spans="1:27" ht="45" customHeight="1" x14ac:dyDescent="0.25">
      <c r="A1655" s="20" t="s">
        <v>954</v>
      </c>
      <c r="B1655" s="20" t="s">
        <v>151</v>
      </c>
      <c r="C1655" s="21" t="s">
        <v>28</v>
      </c>
      <c r="D1655" s="14" t="s">
        <v>152</v>
      </c>
      <c r="E1655" s="13"/>
      <c r="F1655" s="13"/>
      <c r="G1655" s="21"/>
      <c r="H1655" s="23" t="s">
        <v>346</v>
      </c>
      <c r="I1655" s="12">
        <v>1</v>
      </c>
      <c r="J1655" s="11"/>
      <c r="K1655" s="24">
        <f>ROUND(K1666,2)</f>
        <v>7.89</v>
      </c>
      <c r="L1655" s="22" t="s">
        <v>955</v>
      </c>
      <c r="M1655" s="21"/>
      <c r="N1655" s="21"/>
      <c r="O1655" s="21"/>
      <c r="P1655" s="21"/>
      <c r="Q1655" s="21"/>
      <c r="R1655" s="21"/>
      <c r="S1655" s="21"/>
      <c r="T1655" s="21"/>
      <c r="U1655" s="21"/>
      <c r="V1655" s="21"/>
      <c r="W1655" s="21"/>
      <c r="X1655" s="21"/>
      <c r="Y1655" s="21"/>
      <c r="Z1655" s="21"/>
      <c r="AA1655" s="21"/>
    </row>
    <row r="1656" spans="1:27" x14ac:dyDescent="0.25">
      <c r="B1656" s="17" t="s">
        <v>348</v>
      </c>
    </row>
    <row r="1657" spans="1:27" x14ac:dyDescent="0.25">
      <c r="B1657" t="s">
        <v>620</v>
      </c>
      <c r="C1657" t="s">
        <v>350</v>
      </c>
      <c r="D1657" t="s">
        <v>621</v>
      </c>
      <c r="E1657" s="25">
        <v>0.01</v>
      </c>
      <c r="F1657" t="s">
        <v>352</v>
      </c>
      <c r="G1657" t="s">
        <v>353</v>
      </c>
      <c r="H1657" s="26">
        <v>31.11</v>
      </c>
      <c r="I1657" t="s">
        <v>354</v>
      </c>
      <c r="J1657" s="27">
        <f>ROUND(E1657/I1655* H1657,5)</f>
        <v>0.31109999999999999</v>
      </c>
      <c r="K1657" s="28"/>
    </row>
    <row r="1658" spans="1:27" x14ac:dyDescent="0.25">
      <c r="D1658" s="29" t="s">
        <v>355</v>
      </c>
      <c r="E1658" s="28"/>
      <c r="H1658" s="28"/>
      <c r="K1658" s="26">
        <f>SUM(J1657:J1657)</f>
        <v>0.31109999999999999</v>
      </c>
    </row>
    <row r="1659" spans="1:27" x14ac:dyDescent="0.25">
      <c r="B1659" s="17" t="s">
        <v>356</v>
      </c>
      <c r="E1659" s="28"/>
      <c r="H1659" s="28"/>
      <c r="K1659" s="28"/>
    </row>
    <row r="1660" spans="1:27" x14ac:dyDescent="0.25">
      <c r="B1660" t="s">
        <v>602</v>
      </c>
      <c r="C1660" t="s">
        <v>350</v>
      </c>
      <c r="D1660" t="s">
        <v>603</v>
      </c>
      <c r="E1660" s="25">
        <v>0.13</v>
      </c>
      <c r="F1660" t="s">
        <v>352</v>
      </c>
      <c r="G1660" t="s">
        <v>353</v>
      </c>
      <c r="H1660" s="26">
        <v>56.51</v>
      </c>
      <c r="I1660" t="s">
        <v>354</v>
      </c>
      <c r="J1660" s="27">
        <f>ROUND(E1660/I1655* H1660,5)</f>
        <v>7.3463000000000003</v>
      </c>
      <c r="K1660" s="28"/>
    </row>
    <row r="1661" spans="1:27" x14ac:dyDescent="0.25">
      <c r="D1661" s="29" t="s">
        <v>359</v>
      </c>
      <c r="E1661" s="28"/>
      <c r="H1661" s="28"/>
      <c r="K1661" s="26">
        <f>SUM(J1660:J1660)</f>
        <v>7.3463000000000003</v>
      </c>
    </row>
    <row r="1662" spans="1:27" x14ac:dyDescent="0.25">
      <c r="E1662" s="28"/>
      <c r="H1662" s="28"/>
      <c r="K1662" s="28"/>
    </row>
    <row r="1663" spans="1:27" x14ac:dyDescent="0.25">
      <c r="D1663" s="29" t="s">
        <v>370</v>
      </c>
      <c r="E1663" s="28"/>
      <c r="H1663" s="28">
        <v>1.5</v>
      </c>
      <c r="I1663" t="s">
        <v>371</v>
      </c>
      <c r="J1663">
        <f>ROUND(H1663/100*K1658,5)</f>
        <v>4.6699999999999997E-3</v>
      </c>
      <c r="K1663" s="28"/>
    </row>
    <row r="1664" spans="1:27" x14ac:dyDescent="0.25">
      <c r="D1664" s="29" t="s">
        <v>369</v>
      </c>
      <c r="E1664" s="28"/>
      <c r="H1664" s="28"/>
      <c r="K1664" s="30">
        <f>SUM(J1656:J1663)</f>
        <v>7.6620699999999999</v>
      </c>
    </row>
    <row r="1665" spans="1:27" x14ac:dyDescent="0.25">
      <c r="D1665" s="29" t="s">
        <v>428</v>
      </c>
      <c r="E1665" s="28"/>
      <c r="H1665" s="28">
        <v>3</v>
      </c>
      <c r="I1665" t="s">
        <v>371</v>
      </c>
      <c r="K1665" s="26">
        <f>ROUND(H1665/100*K1664,5)</f>
        <v>0.22986000000000001</v>
      </c>
    </row>
    <row r="1666" spans="1:27" x14ac:dyDescent="0.25">
      <c r="D1666" s="29" t="s">
        <v>372</v>
      </c>
      <c r="E1666" s="28"/>
      <c r="H1666" s="28"/>
      <c r="K1666" s="30">
        <f>SUM(K1664:K1665)</f>
        <v>7.8919300000000003</v>
      </c>
    </row>
    <row r="1668" spans="1:27" ht="45" customHeight="1" x14ac:dyDescent="0.25">
      <c r="A1668" s="20" t="s">
        <v>956</v>
      </c>
      <c r="B1668" s="20" t="s">
        <v>244</v>
      </c>
      <c r="C1668" s="21" t="s">
        <v>207</v>
      </c>
      <c r="D1668" s="14" t="s">
        <v>245</v>
      </c>
      <c r="E1668" s="13"/>
      <c r="F1668" s="13"/>
      <c r="G1668" s="21"/>
      <c r="H1668" s="23" t="s">
        <v>346</v>
      </c>
      <c r="I1668" s="12">
        <v>1</v>
      </c>
      <c r="J1668" s="11"/>
      <c r="K1668" s="24">
        <v>34.14</v>
      </c>
      <c r="L1668" s="22" t="s">
        <v>957</v>
      </c>
      <c r="M1668" s="21"/>
      <c r="N1668" s="21"/>
      <c r="O1668" s="21"/>
      <c r="P1668" s="21"/>
      <c r="Q1668" s="21"/>
      <c r="R1668" s="21"/>
      <c r="S1668" s="21"/>
      <c r="T1668" s="21"/>
      <c r="U1668" s="21"/>
      <c r="V1668" s="21"/>
      <c r="W1668" s="21"/>
      <c r="X1668" s="21"/>
      <c r="Y1668" s="21"/>
      <c r="Z1668" s="21"/>
      <c r="AA1668" s="21"/>
    </row>
    <row r="1669" spans="1:27" ht="45" customHeight="1" x14ac:dyDescent="0.25">
      <c r="A1669" s="20" t="s">
        <v>958</v>
      </c>
      <c r="B1669" s="20" t="s">
        <v>288</v>
      </c>
      <c r="C1669" s="21" t="s">
        <v>283</v>
      </c>
      <c r="D1669" s="14" t="s">
        <v>289</v>
      </c>
      <c r="E1669" s="13"/>
      <c r="F1669" s="13"/>
      <c r="G1669" s="21"/>
      <c r="H1669" s="23" t="s">
        <v>346</v>
      </c>
      <c r="I1669" s="12">
        <v>1</v>
      </c>
      <c r="J1669" s="11"/>
      <c r="K1669" s="24">
        <v>4069.45</v>
      </c>
      <c r="L1669" s="22" t="s">
        <v>289</v>
      </c>
      <c r="M1669" s="21"/>
      <c r="N1669" s="21"/>
      <c r="O1669" s="21"/>
      <c r="P1669" s="21"/>
      <c r="Q1669" s="21"/>
      <c r="R1669" s="21"/>
      <c r="S1669" s="21"/>
      <c r="T1669" s="21"/>
      <c r="U1669" s="21"/>
      <c r="V1669" s="21"/>
      <c r="W1669" s="21"/>
      <c r="X1669" s="21"/>
      <c r="Y1669" s="21"/>
      <c r="Z1669" s="21"/>
      <c r="AA1669" s="21"/>
    </row>
    <row r="1670" spans="1:27" ht="45" customHeight="1" x14ac:dyDescent="0.25">
      <c r="A1670" s="20" t="s">
        <v>959</v>
      </c>
      <c r="B1670" s="20" t="s">
        <v>282</v>
      </c>
      <c r="C1670" s="21" t="s">
        <v>283</v>
      </c>
      <c r="D1670" s="14" t="s">
        <v>284</v>
      </c>
      <c r="E1670" s="13"/>
      <c r="F1670" s="13"/>
      <c r="G1670" s="21"/>
      <c r="H1670" s="23" t="s">
        <v>346</v>
      </c>
      <c r="I1670" s="12">
        <v>1</v>
      </c>
      <c r="J1670" s="11"/>
      <c r="K1670" s="24">
        <v>6995.03</v>
      </c>
      <c r="L1670" s="22" t="s">
        <v>960</v>
      </c>
      <c r="M1670" s="21"/>
      <c r="N1670" s="21"/>
      <c r="O1670" s="21"/>
      <c r="P1670" s="21"/>
      <c r="Q1670" s="21"/>
      <c r="R1670" s="21"/>
      <c r="S1670" s="21"/>
      <c r="T1670" s="21"/>
      <c r="U1670" s="21"/>
      <c r="V1670" s="21"/>
      <c r="W1670" s="21"/>
      <c r="X1670" s="21"/>
      <c r="Y1670" s="21"/>
      <c r="Z1670" s="21"/>
      <c r="AA1670" s="21"/>
    </row>
    <row r="1671" spans="1:27" ht="45" customHeight="1" x14ac:dyDescent="0.25">
      <c r="A1671" s="20" t="s">
        <v>961</v>
      </c>
      <c r="B1671" s="20" t="s">
        <v>183</v>
      </c>
      <c r="C1671" s="21" t="s">
        <v>62</v>
      </c>
      <c r="D1671" s="14" t="s">
        <v>184</v>
      </c>
      <c r="E1671" s="13"/>
      <c r="F1671" s="13"/>
      <c r="G1671" s="21"/>
      <c r="H1671" s="23" t="s">
        <v>346</v>
      </c>
      <c r="I1671" s="12">
        <v>1</v>
      </c>
      <c r="J1671" s="11"/>
      <c r="K1671" s="24">
        <f>ROUND(K1686,2)</f>
        <v>1.72</v>
      </c>
      <c r="L1671" s="22" t="s">
        <v>962</v>
      </c>
      <c r="M1671" s="21"/>
      <c r="N1671" s="21"/>
      <c r="O1671" s="21"/>
      <c r="P1671" s="21"/>
      <c r="Q1671" s="21"/>
      <c r="R1671" s="21"/>
      <c r="S1671" s="21"/>
      <c r="T1671" s="21"/>
      <c r="U1671" s="21"/>
      <c r="V1671" s="21"/>
      <c r="W1671" s="21"/>
      <c r="X1671" s="21"/>
      <c r="Y1671" s="21"/>
      <c r="Z1671" s="21"/>
      <c r="AA1671" s="21"/>
    </row>
    <row r="1672" spans="1:27" x14ac:dyDescent="0.25">
      <c r="B1672" s="17" t="s">
        <v>348</v>
      </c>
    </row>
    <row r="1673" spans="1:27" x14ac:dyDescent="0.25">
      <c r="B1673" t="s">
        <v>450</v>
      </c>
      <c r="C1673" t="s">
        <v>350</v>
      </c>
      <c r="D1673" t="s">
        <v>451</v>
      </c>
      <c r="E1673" s="25">
        <v>6.0000000000000001E-3</v>
      </c>
      <c r="F1673" t="s">
        <v>352</v>
      </c>
      <c r="G1673" t="s">
        <v>353</v>
      </c>
      <c r="H1673" s="26">
        <v>27.86</v>
      </c>
      <c r="I1673" t="s">
        <v>354</v>
      </c>
      <c r="J1673" s="27">
        <f>ROUND(E1673/I1671* H1673,5)</f>
        <v>0.16716</v>
      </c>
      <c r="K1673" s="28"/>
    </row>
    <row r="1674" spans="1:27" x14ac:dyDescent="0.25">
      <c r="B1674" t="s">
        <v>448</v>
      </c>
      <c r="C1674" t="s">
        <v>350</v>
      </c>
      <c r="D1674" t="s">
        <v>449</v>
      </c>
      <c r="E1674" s="25">
        <v>8.0000000000000002E-3</v>
      </c>
      <c r="F1674" t="s">
        <v>352</v>
      </c>
      <c r="G1674" t="s">
        <v>353</v>
      </c>
      <c r="H1674" s="26">
        <v>24.7</v>
      </c>
      <c r="I1674" t="s">
        <v>354</v>
      </c>
      <c r="J1674" s="27">
        <f>ROUND(E1674/I1671* H1674,5)</f>
        <v>0.1976</v>
      </c>
      <c r="K1674" s="28"/>
    </row>
    <row r="1675" spans="1:27" x14ac:dyDescent="0.25">
      <c r="D1675" s="29" t="s">
        <v>355</v>
      </c>
      <c r="E1675" s="28"/>
      <c r="H1675" s="28"/>
      <c r="K1675" s="26">
        <f>SUM(J1673:J1674)</f>
        <v>0.36475999999999997</v>
      </c>
    </row>
    <row r="1676" spans="1:27" x14ac:dyDescent="0.25">
      <c r="B1676" s="17" t="s">
        <v>360</v>
      </c>
      <c r="E1676" s="28"/>
      <c r="H1676" s="28"/>
      <c r="K1676" s="28"/>
    </row>
    <row r="1677" spans="1:27" x14ac:dyDescent="0.25">
      <c r="B1677" t="s">
        <v>454</v>
      </c>
      <c r="C1677" t="s">
        <v>62</v>
      </c>
      <c r="D1677" t="s">
        <v>455</v>
      </c>
      <c r="E1677" s="25">
        <v>5.1000000000000004E-3</v>
      </c>
      <c r="G1677" t="s">
        <v>353</v>
      </c>
      <c r="H1677" s="26">
        <v>1.9</v>
      </c>
      <c r="I1677" t="s">
        <v>354</v>
      </c>
      <c r="J1677" s="27">
        <f>ROUND(E1677* H1677,5)</f>
        <v>9.6900000000000007E-3</v>
      </c>
      <c r="K1677" s="28"/>
    </row>
    <row r="1678" spans="1:27" x14ac:dyDescent="0.25">
      <c r="D1678" s="29" t="s">
        <v>368</v>
      </c>
      <c r="E1678" s="28"/>
      <c r="H1678" s="28"/>
      <c r="K1678" s="26">
        <f>SUM(J1677:J1677)</f>
        <v>9.6900000000000007E-3</v>
      </c>
    </row>
    <row r="1679" spans="1:27" x14ac:dyDescent="0.25">
      <c r="B1679" s="17" t="s">
        <v>402</v>
      </c>
      <c r="E1679" s="28"/>
      <c r="H1679" s="28"/>
      <c r="K1679" s="28"/>
    </row>
    <row r="1680" spans="1:27" x14ac:dyDescent="0.25">
      <c r="B1680" t="s">
        <v>445</v>
      </c>
      <c r="C1680" t="s">
        <v>62</v>
      </c>
      <c r="D1680" t="s">
        <v>446</v>
      </c>
      <c r="E1680" s="25">
        <v>1</v>
      </c>
      <c r="G1680" t="s">
        <v>353</v>
      </c>
      <c r="H1680" s="26">
        <v>1.29281</v>
      </c>
      <c r="I1680" t="s">
        <v>354</v>
      </c>
      <c r="J1680" s="27">
        <f>ROUND(E1680* H1680,5)</f>
        <v>1.29281</v>
      </c>
      <c r="K1680" s="28"/>
    </row>
    <row r="1681" spans="1:27" x14ac:dyDescent="0.25">
      <c r="D1681" s="29" t="s">
        <v>963</v>
      </c>
      <c r="E1681" s="28"/>
      <c r="H1681" s="28"/>
      <c r="K1681" s="26">
        <f>SUM(J1680:J1680)</f>
        <v>1.29281</v>
      </c>
    </row>
    <row r="1682" spans="1:27" x14ac:dyDescent="0.25">
      <c r="E1682" s="28"/>
      <c r="H1682" s="28"/>
      <c r="K1682" s="28"/>
    </row>
    <row r="1683" spans="1:27" x14ac:dyDescent="0.25">
      <c r="D1683" s="29" t="s">
        <v>370</v>
      </c>
      <c r="E1683" s="28"/>
      <c r="H1683" s="28">
        <v>1.5</v>
      </c>
      <c r="I1683" t="s">
        <v>371</v>
      </c>
      <c r="J1683">
        <f>ROUND(H1683/100*K1675,5)</f>
        <v>5.47E-3</v>
      </c>
      <c r="K1683" s="28"/>
    </row>
    <row r="1684" spans="1:27" x14ac:dyDescent="0.25">
      <c r="D1684" s="29" t="s">
        <v>369</v>
      </c>
      <c r="E1684" s="28"/>
      <c r="H1684" s="28"/>
      <c r="K1684" s="30">
        <f>SUM(J1672:J1683)</f>
        <v>1.6727300000000001</v>
      </c>
    </row>
    <row r="1685" spans="1:27" x14ac:dyDescent="0.25">
      <c r="D1685" s="29" t="s">
        <v>428</v>
      </c>
      <c r="E1685" s="28"/>
      <c r="H1685" s="28">
        <v>3</v>
      </c>
      <c r="I1685" t="s">
        <v>371</v>
      </c>
      <c r="K1685" s="26">
        <f>ROUND(H1685/100*K1684,5)</f>
        <v>5.0180000000000002E-2</v>
      </c>
    </row>
    <row r="1686" spans="1:27" x14ac:dyDescent="0.25">
      <c r="D1686" s="29" t="s">
        <v>372</v>
      </c>
      <c r="E1686" s="28"/>
      <c r="H1686" s="28"/>
      <c r="K1686" s="30">
        <f>SUM(K1684:K1685)</f>
        <v>1.7229100000000002</v>
      </c>
    </row>
    <row r="1688" spans="1:27" ht="45" customHeight="1" x14ac:dyDescent="0.25">
      <c r="A1688" s="20" t="s">
        <v>964</v>
      </c>
      <c r="B1688" s="20" t="s">
        <v>61</v>
      </c>
      <c r="C1688" s="21" t="s">
        <v>62</v>
      </c>
      <c r="D1688" s="14" t="s">
        <v>63</v>
      </c>
      <c r="E1688" s="13"/>
      <c r="F1688" s="13"/>
      <c r="G1688" s="21"/>
      <c r="H1688" s="23" t="s">
        <v>346</v>
      </c>
      <c r="I1688" s="12">
        <v>1</v>
      </c>
      <c r="J1688" s="11"/>
      <c r="K1688" s="24">
        <f>ROUND(K1703,2)</f>
        <v>1.94</v>
      </c>
      <c r="L1688" s="22" t="s">
        <v>965</v>
      </c>
      <c r="M1688" s="21"/>
      <c r="N1688" s="21"/>
      <c r="O1688" s="21"/>
      <c r="P1688" s="21"/>
      <c r="Q1688" s="21"/>
      <c r="R1688" s="21"/>
      <c r="S1688" s="21"/>
      <c r="T1688" s="21"/>
      <c r="U1688" s="21"/>
      <c r="V1688" s="21"/>
      <c r="W1688" s="21"/>
      <c r="X1688" s="21"/>
      <c r="Y1688" s="21"/>
      <c r="Z1688" s="21"/>
      <c r="AA1688" s="21"/>
    </row>
    <row r="1689" spans="1:27" x14ac:dyDescent="0.25">
      <c r="B1689" s="17" t="s">
        <v>348</v>
      </c>
    </row>
    <row r="1690" spans="1:27" x14ac:dyDescent="0.25">
      <c r="B1690" t="s">
        <v>450</v>
      </c>
      <c r="C1690" t="s">
        <v>350</v>
      </c>
      <c r="D1690" t="s">
        <v>451</v>
      </c>
      <c r="E1690" s="25">
        <v>0.01</v>
      </c>
      <c r="F1690" t="s">
        <v>352</v>
      </c>
      <c r="G1690" t="s">
        <v>353</v>
      </c>
      <c r="H1690" s="26">
        <v>27.86</v>
      </c>
      <c r="I1690" t="s">
        <v>354</v>
      </c>
      <c r="J1690" s="27">
        <f>ROUND(E1690/I1688* H1690,5)</f>
        <v>0.27860000000000001</v>
      </c>
      <c r="K1690" s="28"/>
    </row>
    <row r="1691" spans="1:27" x14ac:dyDescent="0.25">
      <c r="B1691" t="s">
        <v>448</v>
      </c>
      <c r="C1691" t="s">
        <v>350</v>
      </c>
      <c r="D1691" t="s">
        <v>449</v>
      </c>
      <c r="E1691" s="25">
        <v>1.2E-2</v>
      </c>
      <c r="F1691" t="s">
        <v>352</v>
      </c>
      <c r="G1691" t="s">
        <v>353</v>
      </c>
      <c r="H1691" s="26">
        <v>24.7</v>
      </c>
      <c r="I1691" t="s">
        <v>354</v>
      </c>
      <c r="J1691" s="27">
        <f>ROUND(E1691/I1688* H1691,5)</f>
        <v>0.2964</v>
      </c>
      <c r="K1691" s="28"/>
    </row>
    <row r="1692" spans="1:27" x14ac:dyDescent="0.25">
      <c r="D1692" s="29" t="s">
        <v>355</v>
      </c>
      <c r="E1692" s="28"/>
      <c r="H1692" s="28"/>
      <c r="K1692" s="26">
        <f>SUM(J1690:J1691)</f>
        <v>0.57499999999999996</v>
      </c>
    </row>
    <row r="1693" spans="1:27" x14ac:dyDescent="0.25">
      <c r="B1693" s="17" t="s">
        <v>360</v>
      </c>
      <c r="E1693" s="28"/>
      <c r="H1693" s="28"/>
      <c r="K1693" s="28"/>
    </row>
    <row r="1694" spans="1:27" x14ac:dyDescent="0.25">
      <c r="B1694" t="s">
        <v>454</v>
      </c>
      <c r="C1694" t="s">
        <v>62</v>
      </c>
      <c r="D1694" t="s">
        <v>455</v>
      </c>
      <c r="E1694" s="25">
        <v>6.1199999999999996E-3</v>
      </c>
      <c r="G1694" t="s">
        <v>353</v>
      </c>
      <c r="H1694" s="26">
        <v>1.9</v>
      </c>
      <c r="I1694" t="s">
        <v>354</v>
      </c>
      <c r="J1694" s="27">
        <f>ROUND(E1694* H1694,5)</f>
        <v>1.163E-2</v>
      </c>
      <c r="K1694" s="28"/>
    </row>
    <row r="1695" spans="1:27" x14ac:dyDescent="0.25">
      <c r="D1695" s="29" t="s">
        <v>368</v>
      </c>
      <c r="E1695" s="28"/>
      <c r="H1695" s="28"/>
      <c r="K1695" s="26">
        <f>SUM(J1694:J1694)</f>
        <v>1.163E-2</v>
      </c>
    </row>
    <row r="1696" spans="1:27" x14ac:dyDescent="0.25">
      <c r="B1696" s="17" t="s">
        <v>402</v>
      </c>
      <c r="E1696" s="28"/>
      <c r="H1696" s="28"/>
      <c r="K1696" s="28"/>
    </row>
    <row r="1697" spans="1:27" x14ac:dyDescent="0.25">
      <c r="B1697" t="s">
        <v>445</v>
      </c>
      <c r="C1697" t="s">
        <v>62</v>
      </c>
      <c r="D1697" t="s">
        <v>446</v>
      </c>
      <c r="E1697" s="25">
        <v>1</v>
      </c>
      <c r="G1697" t="s">
        <v>353</v>
      </c>
      <c r="H1697" s="26">
        <v>1.29281</v>
      </c>
      <c r="I1697" t="s">
        <v>354</v>
      </c>
      <c r="J1697" s="27">
        <f>ROUND(E1697* H1697,5)</f>
        <v>1.29281</v>
      </c>
      <c r="K1697" s="28"/>
    </row>
    <row r="1698" spans="1:27" x14ac:dyDescent="0.25">
      <c r="D1698" s="29" t="s">
        <v>963</v>
      </c>
      <c r="E1698" s="28"/>
      <c r="H1698" s="28"/>
      <c r="K1698" s="26">
        <f>SUM(J1697:J1697)</f>
        <v>1.29281</v>
      </c>
    </row>
    <row r="1699" spans="1:27" x14ac:dyDescent="0.25">
      <c r="E1699" s="28"/>
      <c r="H1699" s="28"/>
      <c r="K1699" s="28"/>
    </row>
    <row r="1700" spans="1:27" x14ac:dyDescent="0.25">
      <c r="D1700" s="29" t="s">
        <v>370</v>
      </c>
      <c r="E1700" s="28"/>
      <c r="H1700" s="28">
        <v>1.5</v>
      </c>
      <c r="I1700" t="s">
        <v>371</v>
      </c>
      <c r="J1700">
        <f>ROUND(H1700/100*K1692,5)</f>
        <v>8.6300000000000005E-3</v>
      </c>
      <c r="K1700" s="28"/>
    </row>
    <row r="1701" spans="1:27" x14ac:dyDescent="0.25">
      <c r="D1701" s="29" t="s">
        <v>369</v>
      </c>
      <c r="E1701" s="28"/>
      <c r="H1701" s="28"/>
      <c r="K1701" s="30">
        <f>SUM(J1689:J1700)</f>
        <v>1.8880699999999999</v>
      </c>
    </row>
    <row r="1702" spans="1:27" x14ac:dyDescent="0.25">
      <c r="D1702" s="29" t="s">
        <v>428</v>
      </c>
      <c r="E1702" s="28"/>
      <c r="H1702" s="28">
        <v>3</v>
      </c>
      <c r="I1702" t="s">
        <v>371</v>
      </c>
      <c r="K1702" s="26">
        <f>ROUND(H1702/100*K1701,5)</f>
        <v>5.6640000000000003E-2</v>
      </c>
    </row>
    <row r="1703" spans="1:27" x14ac:dyDescent="0.25">
      <c r="D1703" s="29" t="s">
        <v>372</v>
      </c>
      <c r="E1703" s="28"/>
      <c r="H1703" s="28"/>
      <c r="K1703" s="30">
        <f>SUM(K1701:K1702)</f>
        <v>1.9447099999999999</v>
      </c>
    </row>
    <row r="1705" spans="1:27" ht="45" customHeight="1" x14ac:dyDescent="0.25">
      <c r="A1705" s="20" t="s">
        <v>966</v>
      </c>
      <c r="B1705" s="20" t="s">
        <v>189</v>
      </c>
      <c r="C1705" s="21" t="s">
        <v>62</v>
      </c>
      <c r="D1705" s="14" t="s">
        <v>190</v>
      </c>
      <c r="E1705" s="13"/>
      <c r="F1705" s="13"/>
      <c r="G1705" s="21"/>
      <c r="H1705" s="23" t="s">
        <v>346</v>
      </c>
      <c r="I1705" s="12">
        <v>1</v>
      </c>
      <c r="J1705" s="11"/>
      <c r="K1705" s="24">
        <f>ROUND(K1720,2)</f>
        <v>1.77</v>
      </c>
      <c r="L1705" s="22" t="s">
        <v>967</v>
      </c>
      <c r="M1705" s="21"/>
      <c r="N1705" s="21"/>
      <c r="O1705" s="21"/>
      <c r="P1705" s="21"/>
      <c r="Q1705" s="21"/>
      <c r="R1705" s="21"/>
      <c r="S1705" s="21"/>
      <c r="T1705" s="21"/>
      <c r="U1705" s="21"/>
      <c r="V1705" s="21"/>
      <c r="W1705" s="21"/>
      <c r="X1705" s="21"/>
      <c r="Y1705" s="21"/>
      <c r="Z1705" s="21"/>
      <c r="AA1705" s="21"/>
    </row>
    <row r="1706" spans="1:27" x14ac:dyDescent="0.25">
      <c r="B1706" s="17" t="s">
        <v>348</v>
      </c>
    </row>
    <row r="1707" spans="1:27" x14ac:dyDescent="0.25">
      <c r="B1707" t="s">
        <v>448</v>
      </c>
      <c r="C1707" t="s">
        <v>350</v>
      </c>
      <c r="D1707" t="s">
        <v>449</v>
      </c>
      <c r="E1707" s="25">
        <v>0.01</v>
      </c>
      <c r="F1707" t="s">
        <v>352</v>
      </c>
      <c r="G1707" t="s">
        <v>353</v>
      </c>
      <c r="H1707" s="26">
        <v>24.7</v>
      </c>
      <c r="I1707" t="s">
        <v>354</v>
      </c>
      <c r="J1707" s="27">
        <f>ROUND(E1707/I1705* H1707,5)</f>
        <v>0.247</v>
      </c>
      <c r="K1707" s="28"/>
    </row>
    <row r="1708" spans="1:27" x14ac:dyDescent="0.25">
      <c r="B1708" t="s">
        <v>450</v>
      </c>
      <c r="C1708" t="s">
        <v>350</v>
      </c>
      <c r="D1708" t="s">
        <v>451</v>
      </c>
      <c r="E1708" s="25">
        <v>6.0000000000000001E-3</v>
      </c>
      <c r="F1708" t="s">
        <v>352</v>
      </c>
      <c r="G1708" t="s">
        <v>353</v>
      </c>
      <c r="H1708" s="26">
        <v>27.86</v>
      </c>
      <c r="I1708" t="s">
        <v>354</v>
      </c>
      <c r="J1708" s="27">
        <f>ROUND(E1708/I1705* H1708,5)</f>
        <v>0.16716</v>
      </c>
      <c r="K1708" s="28"/>
    </row>
    <row r="1709" spans="1:27" x14ac:dyDescent="0.25">
      <c r="D1709" s="29" t="s">
        <v>355</v>
      </c>
      <c r="E1709" s="28"/>
      <c r="H1709" s="28"/>
      <c r="K1709" s="26">
        <f>SUM(J1707:J1708)</f>
        <v>0.41415999999999997</v>
      </c>
    </row>
    <row r="1710" spans="1:27" x14ac:dyDescent="0.25">
      <c r="B1710" s="17" t="s">
        <v>360</v>
      </c>
      <c r="E1710" s="28"/>
      <c r="H1710" s="28"/>
      <c r="K1710" s="28"/>
    </row>
    <row r="1711" spans="1:27" x14ac:dyDescent="0.25">
      <c r="B1711" t="s">
        <v>454</v>
      </c>
      <c r="C1711" t="s">
        <v>62</v>
      </c>
      <c r="D1711" t="s">
        <v>455</v>
      </c>
      <c r="E1711" s="25">
        <v>5.1000000000000004E-3</v>
      </c>
      <c r="G1711" t="s">
        <v>353</v>
      </c>
      <c r="H1711" s="26">
        <v>1.9</v>
      </c>
      <c r="I1711" t="s">
        <v>354</v>
      </c>
      <c r="J1711" s="27">
        <f>ROUND(E1711* H1711,5)</f>
        <v>9.6900000000000007E-3</v>
      </c>
      <c r="K1711" s="28"/>
    </row>
    <row r="1712" spans="1:27" x14ac:dyDescent="0.25">
      <c r="D1712" s="29" t="s">
        <v>368</v>
      </c>
      <c r="E1712" s="28"/>
      <c r="H1712" s="28"/>
      <c r="K1712" s="26">
        <f>SUM(J1711:J1711)</f>
        <v>9.6900000000000007E-3</v>
      </c>
    </row>
    <row r="1713" spans="1:27" x14ac:dyDescent="0.25">
      <c r="B1713" s="17" t="s">
        <v>402</v>
      </c>
      <c r="E1713" s="28"/>
      <c r="H1713" s="28"/>
      <c r="K1713" s="28"/>
    </row>
    <row r="1714" spans="1:27" x14ac:dyDescent="0.25">
      <c r="B1714" t="s">
        <v>445</v>
      </c>
      <c r="C1714" t="s">
        <v>62</v>
      </c>
      <c r="D1714" t="s">
        <v>446</v>
      </c>
      <c r="E1714" s="25">
        <v>1</v>
      </c>
      <c r="G1714" t="s">
        <v>353</v>
      </c>
      <c r="H1714" s="26">
        <v>1.29281</v>
      </c>
      <c r="I1714" t="s">
        <v>354</v>
      </c>
      <c r="J1714" s="27">
        <f>ROUND(E1714* H1714,5)</f>
        <v>1.29281</v>
      </c>
      <c r="K1714" s="28"/>
    </row>
    <row r="1715" spans="1:27" x14ac:dyDescent="0.25">
      <c r="D1715" s="29" t="s">
        <v>963</v>
      </c>
      <c r="E1715" s="28"/>
      <c r="H1715" s="28"/>
      <c r="K1715" s="26">
        <f>SUM(J1714:J1714)</f>
        <v>1.29281</v>
      </c>
    </row>
    <row r="1716" spans="1:27" x14ac:dyDescent="0.25">
      <c r="E1716" s="28"/>
      <c r="H1716" s="28"/>
      <c r="K1716" s="28"/>
    </row>
    <row r="1717" spans="1:27" x14ac:dyDescent="0.25">
      <c r="D1717" s="29" t="s">
        <v>370</v>
      </c>
      <c r="E1717" s="28"/>
      <c r="H1717" s="28">
        <v>1.5</v>
      </c>
      <c r="I1717" t="s">
        <v>371</v>
      </c>
      <c r="J1717">
        <f>ROUND(H1717/100*K1709,5)</f>
        <v>6.2100000000000002E-3</v>
      </c>
      <c r="K1717" s="28"/>
    </row>
    <row r="1718" spans="1:27" x14ac:dyDescent="0.25">
      <c r="D1718" s="29" t="s">
        <v>369</v>
      </c>
      <c r="E1718" s="28"/>
      <c r="H1718" s="28"/>
      <c r="K1718" s="30">
        <f>SUM(J1706:J1717)</f>
        <v>1.7228700000000001</v>
      </c>
    </row>
    <row r="1719" spans="1:27" x14ac:dyDescent="0.25">
      <c r="D1719" s="29" t="s">
        <v>428</v>
      </c>
      <c r="E1719" s="28"/>
      <c r="H1719" s="28">
        <v>3</v>
      </c>
      <c r="I1719" t="s">
        <v>371</v>
      </c>
      <c r="K1719" s="26">
        <f>ROUND(H1719/100*K1718,5)</f>
        <v>5.169E-2</v>
      </c>
    </row>
    <row r="1720" spans="1:27" x14ac:dyDescent="0.25">
      <c r="D1720" s="29" t="s">
        <v>372</v>
      </c>
      <c r="E1720" s="28"/>
      <c r="H1720" s="28"/>
      <c r="K1720" s="30">
        <f>SUM(K1718:K1719)</f>
        <v>1.7745600000000001</v>
      </c>
    </row>
    <row r="1722" spans="1:27" ht="45" customHeight="1" x14ac:dyDescent="0.25">
      <c r="A1722" s="20" t="s">
        <v>968</v>
      </c>
      <c r="B1722" s="20" t="s">
        <v>222</v>
      </c>
      <c r="C1722" s="21" t="s">
        <v>15</v>
      </c>
      <c r="D1722" s="14" t="s">
        <v>223</v>
      </c>
      <c r="E1722" s="13"/>
      <c r="F1722" s="13"/>
      <c r="G1722" s="21"/>
      <c r="H1722" s="23" t="s">
        <v>346</v>
      </c>
      <c r="I1722" s="12">
        <v>1</v>
      </c>
      <c r="J1722" s="11"/>
      <c r="K1722" s="24">
        <f>ROUND(K1737,2)</f>
        <v>98</v>
      </c>
      <c r="L1722" s="22" t="s">
        <v>969</v>
      </c>
      <c r="M1722" s="21"/>
      <c r="N1722" s="21"/>
      <c r="O1722" s="21"/>
      <c r="P1722" s="21"/>
      <c r="Q1722" s="21"/>
      <c r="R1722" s="21"/>
      <c r="S1722" s="21"/>
      <c r="T1722" s="21"/>
      <c r="U1722" s="21"/>
      <c r="V1722" s="21"/>
      <c r="W1722" s="21"/>
      <c r="X1722" s="21"/>
      <c r="Y1722" s="21"/>
      <c r="Z1722" s="21"/>
      <c r="AA1722" s="21"/>
    </row>
    <row r="1723" spans="1:27" x14ac:dyDescent="0.25">
      <c r="B1723" s="17" t="s">
        <v>348</v>
      </c>
    </row>
    <row r="1724" spans="1:27" x14ac:dyDescent="0.25">
      <c r="B1724" t="s">
        <v>389</v>
      </c>
      <c r="C1724" t="s">
        <v>350</v>
      </c>
      <c r="D1724" t="s">
        <v>390</v>
      </c>
      <c r="E1724" s="25">
        <v>0.79825000000000002</v>
      </c>
      <c r="F1724" t="s">
        <v>352</v>
      </c>
      <c r="G1724" t="s">
        <v>353</v>
      </c>
      <c r="H1724" s="26">
        <v>23.15</v>
      </c>
      <c r="I1724" t="s">
        <v>354</v>
      </c>
      <c r="J1724" s="27">
        <f>ROUND(E1724/I1722* H1724,5)</f>
        <v>18.479489999999998</v>
      </c>
      <c r="K1724" s="28"/>
    </row>
    <row r="1725" spans="1:27" x14ac:dyDescent="0.25">
      <c r="B1725" t="s">
        <v>538</v>
      </c>
      <c r="C1725" t="s">
        <v>350</v>
      </c>
      <c r="D1725" t="s">
        <v>539</v>
      </c>
      <c r="E1725" s="25">
        <v>1.3905000000000001</v>
      </c>
      <c r="F1725" t="s">
        <v>352</v>
      </c>
      <c r="G1725" t="s">
        <v>353</v>
      </c>
      <c r="H1725" s="26">
        <v>27.86</v>
      </c>
      <c r="I1725" t="s">
        <v>354</v>
      </c>
      <c r="J1725" s="27">
        <f>ROUND(E1725/I1722* H1725,5)</f>
        <v>38.739330000000002</v>
      </c>
      <c r="K1725" s="28"/>
    </row>
    <row r="1726" spans="1:27" x14ac:dyDescent="0.25">
      <c r="D1726" s="29" t="s">
        <v>355</v>
      </c>
      <c r="E1726" s="28"/>
      <c r="H1726" s="28"/>
      <c r="K1726" s="26">
        <f>SUM(J1724:J1725)</f>
        <v>57.218820000000001</v>
      </c>
    </row>
    <row r="1727" spans="1:27" x14ac:dyDescent="0.25">
      <c r="B1727" s="17" t="s">
        <v>360</v>
      </c>
      <c r="E1727" s="28"/>
      <c r="H1727" s="28"/>
      <c r="K1727" s="28"/>
    </row>
    <row r="1728" spans="1:27" x14ac:dyDescent="0.25">
      <c r="B1728" t="s">
        <v>970</v>
      </c>
      <c r="C1728" t="s">
        <v>28</v>
      </c>
      <c r="D1728" t="s">
        <v>971</v>
      </c>
      <c r="E1728" s="25">
        <v>10</v>
      </c>
      <c r="G1728" t="s">
        <v>353</v>
      </c>
      <c r="H1728" s="26">
        <v>0.3</v>
      </c>
      <c r="I1728" t="s">
        <v>354</v>
      </c>
      <c r="J1728" s="27">
        <f>ROUND(E1728* H1728,5)</f>
        <v>3</v>
      </c>
      <c r="K1728" s="28"/>
    </row>
    <row r="1729" spans="1:27" x14ac:dyDescent="0.25">
      <c r="B1729" t="s">
        <v>972</v>
      </c>
      <c r="C1729" t="s">
        <v>62</v>
      </c>
      <c r="D1729" t="s">
        <v>973</v>
      </c>
      <c r="E1729" s="25">
        <v>0.40500000000000003</v>
      </c>
      <c r="G1729" t="s">
        <v>353</v>
      </c>
      <c r="H1729" s="26">
        <v>0.91</v>
      </c>
      <c r="I1729" t="s">
        <v>354</v>
      </c>
      <c r="J1729" s="27">
        <f>ROUND(E1729* H1729,5)</f>
        <v>0.36854999999999999</v>
      </c>
      <c r="K1729" s="28"/>
    </row>
    <row r="1730" spans="1:27" x14ac:dyDescent="0.25">
      <c r="B1730" t="s">
        <v>974</v>
      </c>
      <c r="C1730" t="s">
        <v>15</v>
      </c>
      <c r="D1730" t="s">
        <v>975</v>
      </c>
      <c r="E1730" s="25">
        <v>1.01</v>
      </c>
      <c r="G1730" t="s">
        <v>353</v>
      </c>
      <c r="H1730" s="26">
        <v>32.25</v>
      </c>
      <c r="I1730" t="s">
        <v>354</v>
      </c>
      <c r="J1730" s="27">
        <f>ROUND(E1730* H1730,5)</f>
        <v>32.572499999999998</v>
      </c>
      <c r="K1730" s="28"/>
    </row>
    <row r="1731" spans="1:27" x14ac:dyDescent="0.25">
      <c r="D1731" s="29" t="s">
        <v>368</v>
      </c>
      <c r="E1731" s="28"/>
      <c r="H1731" s="28"/>
      <c r="K1731" s="26">
        <f>SUM(J1728:J1730)</f>
        <v>35.941049999999997</v>
      </c>
    </row>
    <row r="1732" spans="1:27" x14ac:dyDescent="0.25">
      <c r="B1732" s="17" t="s">
        <v>402</v>
      </c>
      <c r="E1732" s="28"/>
      <c r="H1732" s="28"/>
      <c r="K1732" s="28"/>
    </row>
    <row r="1733" spans="1:27" x14ac:dyDescent="0.25">
      <c r="B1733" t="s">
        <v>439</v>
      </c>
      <c r="C1733" t="s">
        <v>20</v>
      </c>
      <c r="D1733" t="s">
        <v>440</v>
      </c>
      <c r="E1733" s="25">
        <v>2.1000000000000001E-2</v>
      </c>
      <c r="G1733" t="s">
        <v>353</v>
      </c>
      <c r="H1733" s="26">
        <v>94.658900000000003</v>
      </c>
      <c r="I1733" t="s">
        <v>354</v>
      </c>
      <c r="J1733" s="27">
        <f>ROUND(E1733* H1733,5)</f>
        <v>1.9878400000000001</v>
      </c>
      <c r="K1733" s="28"/>
    </row>
    <row r="1734" spans="1:27" x14ac:dyDescent="0.25">
      <c r="D1734" s="29" t="s">
        <v>963</v>
      </c>
      <c r="E1734" s="28"/>
      <c r="H1734" s="28"/>
      <c r="K1734" s="26">
        <f>SUM(J1733:J1733)</f>
        <v>1.9878400000000001</v>
      </c>
    </row>
    <row r="1735" spans="1:27" x14ac:dyDescent="0.25">
      <c r="D1735" s="29" t="s">
        <v>369</v>
      </c>
      <c r="E1735" s="28"/>
      <c r="H1735" s="28"/>
      <c r="K1735" s="30">
        <f>SUM(J1723:J1734)</f>
        <v>95.147710000000004</v>
      </c>
    </row>
    <row r="1736" spans="1:27" x14ac:dyDescent="0.25">
      <c r="D1736" s="29" t="s">
        <v>428</v>
      </c>
      <c r="E1736" s="28"/>
      <c r="H1736" s="28">
        <v>3</v>
      </c>
      <c r="I1736" t="s">
        <v>371</v>
      </c>
      <c r="K1736" s="26">
        <f>ROUND(H1736/100*K1735,5)</f>
        <v>2.8544299999999998</v>
      </c>
    </row>
    <row r="1737" spans="1:27" x14ac:dyDescent="0.25">
      <c r="D1737" s="29" t="s">
        <v>372</v>
      </c>
      <c r="E1737" s="28"/>
      <c r="H1737" s="28"/>
      <c r="K1737" s="30">
        <f>SUM(K1735:K1736)</f>
        <v>98.002139999999997</v>
      </c>
    </row>
    <row r="1739" spans="1:27" ht="45" customHeight="1" x14ac:dyDescent="0.25">
      <c r="A1739" s="20" t="s">
        <v>976</v>
      </c>
      <c r="B1739" s="20" t="s">
        <v>220</v>
      </c>
      <c r="C1739" s="21" t="s">
        <v>25</v>
      </c>
      <c r="D1739" s="14" t="s">
        <v>221</v>
      </c>
      <c r="E1739" s="13"/>
      <c r="F1739" s="13"/>
      <c r="G1739" s="21"/>
      <c r="H1739" s="23" t="s">
        <v>346</v>
      </c>
      <c r="I1739" s="12">
        <v>1</v>
      </c>
      <c r="J1739" s="11"/>
      <c r="K1739" s="24">
        <f>ROUND(K1755,2)</f>
        <v>49.55</v>
      </c>
      <c r="L1739" s="22" t="s">
        <v>977</v>
      </c>
      <c r="M1739" s="21"/>
      <c r="N1739" s="21"/>
      <c r="O1739" s="21"/>
      <c r="P1739" s="21"/>
      <c r="Q1739" s="21"/>
      <c r="R1739" s="21"/>
      <c r="S1739" s="21"/>
      <c r="T1739" s="21"/>
      <c r="U1739" s="21"/>
      <c r="V1739" s="21"/>
      <c r="W1739" s="21"/>
      <c r="X1739" s="21"/>
      <c r="Y1739" s="21"/>
      <c r="Z1739" s="21"/>
      <c r="AA1739" s="21"/>
    </row>
    <row r="1740" spans="1:27" x14ac:dyDescent="0.25">
      <c r="B1740" s="17" t="s">
        <v>348</v>
      </c>
    </row>
    <row r="1741" spans="1:27" x14ac:dyDescent="0.25">
      <c r="B1741" t="s">
        <v>538</v>
      </c>
      <c r="C1741" t="s">
        <v>350</v>
      </c>
      <c r="D1741" t="s">
        <v>539</v>
      </c>
      <c r="E1741" s="25">
        <v>0.8</v>
      </c>
      <c r="F1741" t="s">
        <v>352</v>
      </c>
      <c r="G1741" t="s">
        <v>353</v>
      </c>
      <c r="H1741" s="26">
        <v>27.86</v>
      </c>
      <c r="I1741" t="s">
        <v>354</v>
      </c>
      <c r="J1741" s="27">
        <f>ROUND(E1741/I1739* H1741,5)</f>
        <v>22.288</v>
      </c>
      <c r="K1741" s="28"/>
    </row>
    <row r="1742" spans="1:27" x14ac:dyDescent="0.25">
      <c r="B1742" t="s">
        <v>389</v>
      </c>
      <c r="C1742" t="s">
        <v>350</v>
      </c>
      <c r="D1742" t="s">
        <v>390</v>
      </c>
      <c r="E1742" s="25">
        <v>0.6</v>
      </c>
      <c r="F1742" t="s">
        <v>352</v>
      </c>
      <c r="G1742" t="s">
        <v>353</v>
      </c>
      <c r="H1742" s="26">
        <v>23.15</v>
      </c>
      <c r="I1742" t="s">
        <v>354</v>
      </c>
      <c r="J1742" s="27">
        <f>ROUND(E1742/I1739* H1742,5)</f>
        <v>13.89</v>
      </c>
      <c r="K1742" s="28"/>
    </row>
    <row r="1743" spans="1:27" x14ac:dyDescent="0.25">
      <c r="D1743" s="29" t="s">
        <v>355</v>
      </c>
      <c r="E1743" s="28"/>
      <c r="H1743" s="28"/>
      <c r="K1743" s="26">
        <f>SUM(J1741:J1742)</f>
        <v>36.177999999999997</v>
      </c>
    </row>
    <row r="1744" spans="1:27" x14ac:dyDescent="0.25">
      <c r="B1744" s="17" t="s">
        <v>360</v>
      </c>
      <c r="E1744" s="28"/>
      <c r="H1744" s="28"/>
      <c r="K1744" s="28"/>
    </row>
    <row r="1745" spans="1:27" x14ac:dyDescent="0.25">
      <c r="B1745" t="s">
        <v>972</v>
      </c>
      <c r="C1745" t="s">
        <v>62</v>
      </c>
      <c r="D1745" t="s">
        <v>973</v>
      </c>
      <c r="E1745" s="25">
        <v>0.40500000000000003</v>
      </c>
      <c r="G1745" t="s">
        <v>353</v>
      </c>
      <c r="H1745" s="26">
        <v>0.91</v>
      </c>
      <c r="I1745" t="s">
        <v>354</v>
      </c>
      <c r="J1745" s="27">
        <f>ROUND(E1745* H1745,5)</f>
        <v>0.36854999999999999</v>
      </c>
      <c r="K1745" s="28"/>
    </row>
    <row r="1746" spans="1:27" x14ac:dyDescent="0.25">
      <c r="B1746" t="s">
        <v>970</v>
      </c>
      <c r="C1746" t="s">
        <v>28</v>
      </c>
      <c r="D1746" t="s">
        <v>971</v>
      </c>
      <c r="E1746" s="25">
        <v>10</v>
      </c>
      <c r="G1746" t="s">
        <v>353</v>
      </c>
      <c r="H1746" s="26">
        <v>0.3</v>
      </c>
      <c r="I1746" t="s">
        <v>354</v>
      </c>
      <c r="J1746" s="27">
        <f>ROUND(E1746* H1746,5)</f>
        <v>3</v>
      </c>
      <c r="K1746" s="28"/>
    </row>
    <row r="1747" spans="1:27" x14ac:dyDescent="0.25">
      <c r="B1747" t="s">
        <v>974</v>
      </c>
      <c r="C1747" t="s">
        <v>15</v>
      </c>
      <c r="D1747" t="s">
        <v>975</v>
      </c>
      <c r="E1747" s="25">
        <v>0.2</v>
      </c>
      <c r="G1747" t="s">
        <v>353</v>
      </c>
      <c r="H1747" s="26">
        <v>32.25</v>
      </c>
      <c r="I1747" t="s">
        <v>354</v>
      </c>
      <c r="J1747" s="27">
        <f>ROUND(E1747* H1747,5)</f>
        <v>6.45</v>
      </c>
      <c r="K1747" s="28"/>
    </row>
    <row r="1748" spans="1:27" x14ac:dyDescent="0.25">
      <c r="D1748" s="29" t="s">
        <v>368</v>
      </c>
      <c r="E1748" s="28"/>
      <c r="H1748" s="28"/>
      <c r="K1748" s="26">
        <f>SUM(J1745:J1747)</f>
        <v>9.8185500000000001</v>
      </c>
    </row>
    <row r="1749" spans="1:27" x14ac:dyDescent="0.25">
      <c r="B1749" s="17" t="s">
        <v>402</v>
      </c>
      <c r="E1749" s="28"/>
      <c r="H1749" s="28"/>
      <c r="K1749" s="28"/>
    </row>
    <row r="1750" spans="1:27" x14ac:dyDescent="0.25">
      <c r="B1750" t="s">
        <v>442</v>
      </c>
      <c r="C1750" t="s">
        <v>20</v>
      </c>
      <c r="D1750" t="s">
        <v>443</v>
      </c>
      <c r="E1750" s="25">
        <v>1E-3</v>
      </c>
      <c r="G1750" t="s">
        <v>353</v>
      </c>
      <c r="H1750" s="26">
        <v>119.17140000000001</v>
      </c>
      <c r="I1750" t="s">
        <v>354</v>
      </c>
      <c r="J1750" s="27">
        <f>ROUND(E1750* H1750,5)</f>
        <v>0.11917</v>
      </c>
      <c r="K1750" s="28"/>
    </row>
    <row r="1751" spans="1:27" x14ac:dyDescent="0.25">
      <c r="B1751" t="s">
        <v>439</v>
      </c>
      <c r="C1751" t="s">
        <v>20</v>
      </c>
      <c r="D1751" t="s">
        <v>440</v>
      </c>
      <c r="E1751" s="25">
        <v>2.1000000000000001E-2</v>
      </c>
      <c r="G1751" t="s">
        <v>353</v>
      </c>
      <c r="H1751" s="26">
        <v>94.658900000000003</v>
      </c>
      <c r="I1751" t="s">
        <v>354</v>
      </c>
      <c r="J1751" s="27">
        <f>ROUND(E1751* H1751,5)</f>
        <v>1.9878400000000001</v>
      </c>
      <c r="K1751" s="28"/>
    </row>
    <row r="1752" spans="1:27" x14ac:dyDescent="0.25">
      <c r="D1752" s="29" t="s">
        <v>963</v>
      </c>
      <c r="E1752" s="28"/>
      <c r="H1752" s="28"/>
      <c r="K1752" s="26">
        <f>SUM(J1750:J1751)</f>
        <v>2.1070099999999998</v>
      </c>
    </row>
    <row r="1753" spans="1:27" x14ac:dyDescent="0.25">
      <c r="D1753" s="29" t="s">
        <v>369</v>
      </c>
      <c r="E1753" s="28"/>
      <c r="H1753" s="28"/>
      <c r="K1753" s="30">
        <f>SUM(J1740:J1752)</f>
        <v>48.103559999999995</v>
      </c>
    </row>
    <row r="1754" spans="1:27" x14ac:dyDescent="0.25">
      <c r="D1754" s="29" t="s">
        <v>428</v>
      </c>
      <c r="E1754" s="28"/>
      <c r="H1754" s="28">
        <v>3</v>
      </c>
      <c r="I1754" t="s">
        <v>371</v>
      </c>
      <c r="K1754" s="26">
        <f>ROUND(H1754/100*K1753,5)</f>
        <v>1.4431099999999999</v>
      </c>
    </row>
    <row r="1755" spans="1:27" x14ac:dyDescent="0.25">
      <c r="D1755" s="29" t="s">
        <v>372</v>
      </c>
      <c r="E1755" s="28"/>
      <c r="H1755" s="28"/>
      <c r="K1755" s="30">
        <f>SUM(K1753:K1754)</f>
        <v>49.546669999999992</v>
      </c>
    </row>
    <row r="1757" spans="1:27" ht="45" customHeight="1" x14ac:dyDescent="0.25">
      <c r="A1757" s="20" t="s">
        <v>978</v>
      </c>
      <c r="B1757" s="20" t="s">
        <v>218</v>
      </c>
      <c r="C1757" s="21" t="s">
        <v>28</v>
      </c>
      <c r="D1757" s="14" t="s">
        <v>219</v>
      </c>
      <c r="E1757" s="13"/>
      <c r="F1757" s="13"/>
      <c r="G1757" s="21"/>
      <c r="H1757" s="23" t="s">
        <v>346</v>
      </c>
      <c r="I1757" s="12">
        <v>1</v>
      </c>
      <c r="J1757" s="11"/>
      <c r="K1757" s="24">
        <f>ROUND(K1773,2)</f>
        <v>141.84</v>
      </c>
      <c r="L1757" s="22" t="s">
        <v>979</v>
      </c>
      <c r="M1757" s="21"/>
      <c r="N1757" s="21"/>
      <c r="O1757" s="21"/>
      <c r="P1757" s="21"/>
      <c r="Q1757" s="21"/>
      <c r="R1757" s="21"/>
      <c r="S1757" s="21"/>
      <c r="T1757" s="21"/>
      <c r="U1757" s="21"/>
      <c r="V1757" s="21"/>
      <c r="W1757" s="21"/>
      <c r="X1757" s="21"/>
      <c r="Y1757" s="21"/>
      <c r="Z1757" s="21"/>
      <c r="AA1757" s="21"/>
    </row>
    <row r="1758" spans="1:27" x14ac:dyDescent="0.25">
      <c r="B1758" s="17" t="s">
        <v>348</v>
      </c>
    </row>
    <row r="1759" spans="1:27" x14ac:dyDescent="0.25">
      <c r="B1759" t="s">
        <v>389</v>
      </c>
      <c r="C1759" t="s">
        <v>350</v>
      </c>
      <c r="D1759" t="s">
        <v>390</v>
      </c>
      <c r="E1759" s="25">
        <v>0.55000000000000004</v>
      </c>
      <c r="F1759" t="s">
        <v>352</v>
      </c>
      <c r="G1759" t="s">
        <v>353</v>
      </c>
      <c r="H1759" s="26">
        <v>23.15</v>
      </c>
      <c r="I1759" t="s">
        <v>354</v>
      </c>
      <c r="J1759" s="27">
        <f>ROUND(E1759/I1757* H1759,5)</f>
        <v>12.7325</v>
      </c>
      <c r="K1759" s="28"/>
    </row>
    <row r="1760" spans="1:27" x14ac:dyDescent="0.25">
      <c r="B1760" t="s">
        <v>538</v>
      </c>
      <c r="C1760" t="s">
        <v>350</v>
      </c>
      <c r="D1760" t="s">
        <v>539</v>
      </c>
      <c r="E1760" s="25">
        <v>0.7</v>
      </c>
      <c r="F1760" t="s">
        <v>352</v>
      </c>
      <c r="G1760" t="s">
        <v>353</v>
      </c>
      <c r="H1760" s="26">
        <v>27.86</v>
      </c>
      <c r="I1760" t="s">
        <v>354</v>
      </c>
      <c r="J1760" s="27">
        <f>ROUND(E1760/I1757* H1760,5)</f>
        <v>19.501999999999999</v>
      </c>
      <c r="K1760" s="28"/>
    </row>
    <row r="1761" spans="1:27" x14ac:dyDescent="0.25">
      <c r="D1761" s="29" t="s">
        <v>355</v>
      </c>
      <c r="E1761" s="28"/>
      <c r="H1761" s="28"/>
      <c r="K1761" s="26">
        <f>SUM(J1759:J1760)</f>
        <v>32.234499999999997</v>
      </c>
    </row>
    <row r="1762" spans="1:27" x14ac:dyDescent="0.25">
      <c r="B1762" s="17" t="s">
        <v>360</v>
      </c>
      <c r="E1762" s="28"/>
      <c r="H1762" s="28"/>
      <c r="K1762" s="28"/>
    </row>
    <row r="1763" spans="1:27" x14ac:dyDescent="0.25">
      <c r="B1763" t="s">
        <v>980</v>
      </c>
      <c r="C1763" t="s">
        <v>28</v>
      </c>
      <c r="D1763" t="s">
        <v>981</v>
      </c>
      <c r="E1763" s="25">
        <v>1</v>
      </c>
      <c r="G1763" t="s">
        <v>353</v>
      </c>
      <c r="H1763" s="26">
        <v>100</v>
      </c>
      <c r="I1763" t="s">
        <v>354</v>
      </c>
      <c r="J1763" s="27">
        <f>ROUND(E1763* H1763,5)</f>
        <v>100</v>
      </c>
      <c r="K1763" s="28"/>
    </row>
    <row r="1764" spans="1:27" x14ac:dyDescent="0.25">
      <c r="B1764" t="s">
        <v>970</v>
      </c>
      <c r="C1764" t="s">
        <v>28</v>
      </c>
      <c r="D1764" t="s">
        <v>971</v>
      </c>
      <c r="E1764" s="25">
        <v>10</v>
      </c>
      <c r="G1764" t="s">
        <v>353</v>
      </c>
      <c r="H1764" s="26">
        <v>0.3</v>
      </c>
      <c r="I1764" t="s">
        <v>354</v>
      </c>
      <c r="J1764" s="27">
        <f>ROUND(E1764* H1764,5)</f>
        <v>3</v>
      </c>
      <c r="K1764" s="28"/>
    </row>
    <row r="1765" spans="1:27" x14ac:dyDescent="0.25">
      <c r="B1765" t="s">
        <v>972</v>
      </c>
      <c r="C1765" t="s">
        <v>62</v>
      </c>
      <c r="D1765" t="s">
        <v>973</v>
      </c>
      <c r="E1765" s="25">
        <v>0.40500000000000003</v>
      </c>
      <c r="G1765" t="s">
        <v>353</v>
      </c>
      <c r="H1765" s="26">
        <v>0.91</v>
      </c>
      <c r="I1765" t="s">
        <v>354</v>
      </c>
      <c r="J1765" s="27">
        <f>ROUND(E1765* H1765,5)</f>
        <v>0.36854999999999999</v>
      </c>
      <c r="K1765" s="28"/>
    </row>
    <row r="1766" spans="1:27" x14ac:dyDescent="0.25">
      <c r="D1766" s="29" t="s">
        <v>368</v>
      </c>
      <c r="E1766" s="28"/>
      <c r="H1766" s="28"/>
      <c r="K1766" s="26">
        <f>SUM(J1763:J1765)</f>
        <v>103.36855</v>
      </c>
    </row>
    <row r="1767" spans="1:27" x14ac:dyDescent="0.25">
      <c r="B1767" s="17" t="s">
        <v>402</v>
      </c>
      <c r="E1767" s="28"/>
      <c r="H1767" s="28"/>
      <c r="K1767" s="28"/>
    </row>
    <row r="1768" spans="1:27" x14ac:dyDescent="0.25">
      <c r="B1768" t="s">
        <v>442</v>
      </c>
      <c r="C1768" t="s">
        <v>20</v>
      </c>
      <c r="D1768" t="s">
        <v>443</v>
      </c>
      <c r="E1768" s="25">
        <v>1E-3</v>
      </c>
      <c r="G1768" t="s">
        <v>353</v>
      </c>
      <c r="H1768" s="26">
        <v>119.17140000000001</v>
      </c>
      <c r="I1768" t="s">
        <v>354</v>
      </c>
      <c r="J1768" s="27">
        <f>ROUND(E1768* H1768,5)</f>
        <v>0.11917</v>
      </c>
      <c r="K1768" s="28"/>
    </row>
    <row r="1769" spans="1:27" x14ac:dyDescent="0.25">
      <c r="B1769" t="s">
        <v>439</v>
      </c>
      <c r="C1769" t="s">
        <v>20</v>
      </c>
      <c r="D1769" t="s">
        <v>440</v>
      </c>
      <c r="E1769" s="25">
        <v>2.1000000000000001E-2</v>
      </c>
      <c r="G1769" t="s">
        <v>353</v>
      </c>
      <c r="H1769" s="26">
        <v>94.658900000000003</v>
      </c>
      <c r="I1769" t="s">
        <v>354</v>
      </c>
      <c r="J1769" s="27">
        <f>ROUND(E1769* H1769,5)</f>
        <v>1.9878400000000001</v>
      </c>
      <c r="K1769" s="28"/>
    </row>
    <row r="1770" spans="1:27" x14ac:dyDescent="0.25">
      <c r="D1770" s="29" t="s">
        <v>963</v>
      </c>
      <c r="E1770" s="28"/>
      <c r="H1770" s="28"/>
      <c r="K1770" s="26">
        <f>SUM(J1768:J1769)</f>
        <v>2.1070099999999998</v>
      </c>
    </row>
    <row r="1771" spans="1:27" x14ac:dyDescent="0.25">
      <c r="D1771" s="29" t="s">
        <v>369</v>
      </c>
      <c r="E1771" s="28"/>
      <c r="H1771" s="28"/>
      <c r="K1771" s="30">
        <f>SUM(J1758:J1770)</f>
        <v>137.71006</v>
      </c>
    </row>
    <row r="1772" spans="1:27" x14ac:dyDescent="0.25">
      <c r="D1772" s="29" t="s">
        <v>428</v>
      </c>
      <c r="E1772" s="28"/>
      <c r="H1772" s="28">
        <v>3</v>
      </c>
      <c r="I1772" t="s">
        <v>371</v>
      </c>
      <c r="K1772" s="26">
        <f>ROUND(H1772/100*K1771,5)</f>
        <v>4.1313000000000004</v>
      </c>
    </row>
    <row r="1773" spans="1:27" x14ac:dyDescent="0.25">
      <c r="D1773" s="29" t="s">
        <v>372</v>
      </c>
      <c r="E1773" s="28"/>
      <c r="H1773" s="28"/>
      <c r="K1773" s="30">
        <f>SUM(K1771:K1772)</f>
        <v>141.84136000000001</v>
      </c>
    </row>
    <row r="1775" spans="1:27" ht="45" customHeight="1" x14ac:dyDescent="0.25">
      <c r="A1775" s="20" t="s">
        <v>982</v>
      </c>
      <c r="B1775" s="20" t="s">
        <v>76</v>
      </c>
      <c r="C1775" s="21" t="s">
        <v>28</v>
      </c>
      <c r="D1775" s="14" t="s">
        <v>77</v>
      </c>
      <c r="E1775" s="13"/>
      <c r="F1775" s="13"/>
      <c r="G1775" s="21"/>
      <c r="H1775" s="23" t="s">
        <v>346</v>
      </c>
      <c r="I1775" s="12">
        <v>1</v>
      </c>
      <c r="J1775" s="11"/>
      <c r="K1775" s="24">
        <f>ROUND(K1793,2)</f>
        <v>160.74</v>
      </c>
      <c r="L1775" s="22" t="s">
        <v>983</v>
      </c>
      <c r="M1775" s="21"/>
      <c r="N1775" s="21"/>
      <c r="O1775" s="21"/>
      <c r="P1775" s="21"/>
      <c r="Q1775" s="21"/>
      <c r="R1775" s="21"/>
      <c r="S1775" s="21"/>
      <c r="T1775" s="21"/>
      <c r="U1775" s="21"/>
      <c r="V1775" s="21"/>
      <c r="W1775" s="21"/>
      <c r="X1775" s="21"/>
      <c r="Y1775" s="21"/>
      <c r="Z1775" s="21"/>
      <c r="AA1775" s="21"/>
    </row>
    <row r="1776" spans="1:27" x14ac:dyDescent="0.25">
      <c r="B1776" s="17" t="s">
        <v>348</v>
      </c>
    </row>
    <row r="1777" spans="2:11" x14ac:dyDescent="0.25">
      <c r="B1777" t="s">
        <v>647</v>
      </c>
      <c r="C1777" t="s">
        <v>350</v>
      </c>
      <c r="D1777" t="s">
        <v>648</v>
      </c>
      <c r="E1777" s="25">
        <v>2.355</v>
      </c>
      <c r="F1777" t="s">
        <v>352</v>
      </c>
      <c r="G1777" t="s">
        <v>353</v>
      </c>
      <c r="H1777" s="26">
        <v>27.86</v>
      </c>
      <c r="I1777" t="s">
        <v>354</v>
      </c>
      <c r="J1777" s="27">
        <f>ROUND(E1777/I1775* H1777,5)</f>
        <v>65.610299999999995</v>
      </c>
      <c r="K1777" s="28"/>
    </row>
    <row r="1778" spans="2:11" x14ac:dyDescent="0.25">
      <c r="B1778" t="s">
        <v>389</v>
      </c>
      <c r="C1778" t="s">
        <v>350</v>
      </c>
      <c r="D1778" t="s">
        <v>390</v>
      </c>
      <c r="E1778" s="25">
        <v>2.355</v>
      </c>
      <c r="F1778" t="s">
        <v>352</v>
      </c>
      <c r="G1778" t="s">
        <v>353</v>
      </c>
      <c r="H1778" s="26">
        <v>23.15</v>
      </c>
      <c r="I1778" t="s">
        <v>354</v>
      </c>
      <c r="J1778" s="27">
        <f>ROUND(E1778/I1775* H1778,5)</f>
        <v>54.518250000000002</v>
      </c>
      <c r="K1778" s="28"/>
    </row>
    <row r="1779" spans="2:11" x14ac:dyDescent="0.25">
      <c r="D1779" s="29" t="s">
        <v>355</v>
      </c>
      <c r="E1779" s="28"/>
      <c r="H1779" s="28"/>
      <c r="K1779" s="26">
        <f>SUM(J1777:J1778)</f>
        <v>120.12854999999999</v>
      </c>
    </row>
    <row r="1780" spans="2:11" x14ac:dyDescent="0.25">
      <c r="B1780" s="17" t="s">
        <v>360</v>
      </c>
      <c r="E1780" s="28"/>
      <c r="H1780" s="28"/>
      <c r="K1780" s="28"/>
    </row>
    <row r="1781" spans="2:11" x14ac:dyDescent="0.25">
      <c r="B1781" t="s">
        <v>984</v>
      </c>
      <c r="C1781" t="s">
        <v>28</v>
      </c>
      <c r="D1781" t="s">
        <v>985</v>
      </c>
      <c r="E1781" s="25">
        <v>79.999499999999998</v>
      </c>
      <c r="G1781" t="s">
        <v>353</v>
      </c>
      <c r="H1781" s="26">
        <v>0.23</v>
      </c>
      <c r="I1781" t="s">
        <v>354</v>
      </c>
      <c r="J1781" s="27">
        <f>ROUND(E1781* H1781,5)</f>
        <v>18.399889999999999</v>
      </c>
      <c r="K1781" s="28"/>
    </row>
    <row r="1782" spans="2:11" x14ac:dyDescent="0.25">
      <c r="B1782" t="s">
        <v>361</v>
      </c>
      <c r="C1782" t="s">
        <v>20</v>
      </c>
      <c r="D1782" t="s">
        <v>362</v>
      </c>
      <c r="E1782" s="25">
        <v>3.0000000000000001E-3</v>
      </c>
      <c r="G1782" t="s">
        <v>353</v>
      </c>
      <c r="H1782" s="26">
        <v>2.04</v>
      </c>
      <c r="I1782" t="s">
        <v>354</v>
      </c>
      <c r="J1782" s="27">
        <f>ROUND(E1782* H1782,5)</f>
        <v>6.1199999999999996E-3</v>
      </c>
      <c r="K1782" s="28"/>
    </row>
    <row r="1783" spans="2:11" x14ac:dyDescent="0.25">
      <c r="B1783" t="s">
        <v>363</v>
      </c>
      <c r="C1783" t="s">
        <v>364</v>
      </c>
      <c r="D1783" t="s">
        <v>365</v>
      </c>
      <c r="E1783" s="25">
        <v>9.1800000000000007E-3</v>
      </c>
      <c r="G1783" t="s">
        <v>353</v>
      </c>
      <c r="H1783" s="26">
        <v>138.19999999999999</v>
      </c>
      <c r="I1783" t="s">
        <v>354</v>
      </c>
      <c r="J1783" s="27">
        <f>ROUND(E1783* H1783,5)</f>
        <v>1.26868</v>
      </c>
      <c r="K1783" s="28"/>
    </row>
    <row r="1784" spans="2:11" x14ac:dyDescent="0.25">
      <c r="B1784" t="s">
        <v>594</v>
      </c>
      <c r="C1784" t="s">
        <v>20</v>
      </c>
      <c r="D1784" t="s">
        <v>595</v>
      </c>
      <c r="E1784" s="25">
        <v>6.6000000000000003E-2</v>
      </c>
      <c r="G1784" t="s">
        <v>353</v>
      </c>
      <c r="H1784" s="26">
        <v>83.43</v>
      </c>
      <c r="I1784" t="s">
        <v>354</v>
      </c>
      <c r="J1784" s="27">
        <f>ROUND(E1784* H1784,5)</f>
        <v>5.5063800000000001</v>
      </c>
      <c r="K1784" s="28"/>
    </row>
    <row r="1785" spans="2:11" x14ac:dyDescent="0.25">
      <c r="D1785" s="29" t="s">
        <v>368</v>
      </c>
      <c r="E1785" s="28"/>
      <c r="H1785" s="28"/>
      <c r="K1785" s="26">
        <f>SUM(J1781:J1784)</f>
        <v>25.181069999999998</v>
      </c>
    </row>
    <row r="1786" spans="2:11" x14ac:dyDescent="0.25">
      <c r="B1786" s="17" t="s">
        <v>402</v>
      </c>
      <c r="E1786" s="28"/>
      <c r="H1786" s="28"/>
      <c r="K1786" s="28"/>
    </row>
    <row r="1787" spans="2:11" x14ac:dyDescent="0.25">
      <c r="B1787" t="s">
        <v>439</v>
      </c>
      <c r="C1787" t="s">
        <v>20</v>
      </c>
      <c r="D1787" t="s">
        <v>440</v>
      </c>
      <c r="E1787" s="25">
        <v>9.4500000000000001E-2</v>
      </c>
      <c r="G1787" t="s">
        <v>353</v>
      </c>
      <c r="H1787" s="26">
        <v>94.658900000000003</v>
      </c>
      <c r="I1787" t="s">
        <v>354</v>
      </c>
      <c r="J1787" s="27">
        <f>ROUND(E1787* H1787,5)</f>
        <v>8.9452700000000007</v>
      </c>
      <c r="K1787" s="28"/>
    </row>
    <row r="1788" spans="2:11" x14ac:dyDescent="0.25">
      <c r="D1788" s="29" t="s">
        <v>963</v>
      </c>
      <c r="E1788" s="28"/>
      <c r="H1788" s="28"/>
      <c r="K1788" s="26">
        <f>SUM(J1787:J1787)</f>
        <v>8.9452700000000007</v>
      </c>
    </row>
    <row r="1789" spans="2:11" x14ac:dyDescent="0.25">
      <c r="E1789" s="28"/>
      <c r="H1789" s="28"/>
      <c r="K1789" s="28"/>
    </row>
    <row r="1790" spans="2:11" x14ac:dyDescent="0.25">
      <c r="D1790" s="29" t="s">
        <v>370</v>
      </c>
      <c r="E1790" s="28"/>
      <c r="H1790" s="28">
        <v>1.5</v>
      </c>
      <c r="I1790" t="s">
        <v>371</v>
      </c>
      <c r="J1790">
        <f>ROUND(H1790/100*K1779,5)</f>
        <v>1.80193</v>
      </c>
      <c r="K1790" s="28"/>
    </row>
    <row r="1791" spans="2:11" x14ac:dyDescent="0.25">
      <c r="D1791" s="29" t="s">
        <v>369</v>
      </c>
      <c r="E1791" s="28"/>
      <c r="H1791" s="28"/>
      <c r="K1791" s="30">
        <f>SUM(J1776:J1790)</f>
        <v>156.05681999999999</v>
      </c>
    </row>
    <row r="1792" spans="2:11" x14ac:dyDescent="0.25">
      <c r="D1792" s="29" t="s">
        <v>428</v>
      </c>
      <c r="E1792" s="28"/>
      <c r="H1792" s="28">
        <v>3</v>
      </c>
      <c r="I1792" t="s">
        <v>371</v>
      </c>
      <c r="K1792" s="26">
        <f>ROUND(H1792/100*K1791,5)</f>
        <v>4.6817000000000002</v>
      </c>
    </row>
    <row r="1793" spans="1:27" x14ac:dyDescent="0.25">
      <c r="D1793" s="29" t="s">
        <v>372</v>
      </c>
      <c r="E1793" s="28"/>
      <c r="H1793" s="28"/>
      <c r="K1793" s="30">
        <f>SUM(K1791:K1792)</f>
        <v>160.73851999999999</v>
      </c>
    </row>
    <row r="1795" spans="1:27" ht="45" customHeight="1" x14ac:dyDescent="0.25">
      <c r="A1795" s="20" t="s">
        <v>986</v>
      </c>
      <c r="B1795" s="20" t="s">
        <v>161</v>
      </c>
      <c r="C1795" s="21" t="s">
        <v>28</v>
      </c>
      <c r="D1795" s="14" t="s">
        <v>162</v>
      </c>
      <c r="E1795" s="13"/>
      <c r="F1795" s="13"/>
      <c r="G1795" s="21"/>
      <c r="H1795" s="23" t="s">
        <v>346</v>
      </c>
      <c r="I1795" s="12">
        <v>1</v>
      </c>
      <c r="J1795" s="11"/>
      <c r="K1795" s="24">
        <f>ROUND(K1812,2)</f>
        <v>133.07</v>
      </c>
      <c r="L1795" s="22" t="s">
        <v>987</v>
      </c>
      <c r="M1795" s="21"/>
      <c r="N1795" s="21"/>
      <c r="O1795" s="21"/>
      <c r="P1795" s="21"/>
      <c r="Q1795" s="21"/>
      <c r="R1795" s="21"/>
      <c r="S1795" s="21"/>
      <c r="T1795" s="21"/>
      <c r="U1795" s="21"/>
      <c r="V1795" s="21"/>
      <c r="W1795" s="21"/>
      <c r="X1795" s="21"/>
      <c r="Y1795" s="21"/>
      <c r="Z1795" s="21"/>
      <c r="AA1795" s="21"/>
    </row>
    <row r="1796" spans="1:27" x14ac:dyDescent="0.25">
      <c r="B1796" s="17" t="s">
        <v>348</v>
      </c>
    </row>
    <row r="1797" spans="1:27" x14ac:dyDescent="0.25">
      <c r="B1797" t="s">
        <v>389</v>
      </c>
      <c r="C1797" t="s">
        <v>350</v>
      </c>
      <c r="D1797" t="s">
        <v>390</v>
      </c>
      <c r="E1797" s="25">
        <v>0.75</v>
      </c>
      <c r="F1797" t="s">
        <v>352</v>
      </c>
      <c r="G1797" t="s">
        <v>353</v>
      </c>
      <c r="H1797" s="26">
        <v>23.15</v>
      </c>
      <c r="I1797" t="s">
        <v>354</v>
      </c>
      <c r="J1797" s="27">
        <f>ROUND(E1797/I1795* H1797,5)</f>
        <v>17.362500000000001</v>
      </c>
      <c r="K1797" s="28"/>
    </row>
    <row r="1798" spans="1:27" x14ac:dyDescent="0.25">
      <c r="B1798" t="s">
        <v>655</v>
      </c>
      <c r="C1798" t="s">
        <v>350</v>
      </c>
      <c r="D1798" t="s">
        <v>656</v>
      </c>
      <c r="E1798" s="25">
        <v>0.4</v>
      </c>
      <c r="F1798" t="s">
        <v>352</v>
      </c>
      <c r="G1798" t="s">
        <v>353</v>
      </c>
      <c r="H1798" s="26">
        <v>27.86</v>
      </c>
      <c r="I1798" t="s">
        <v>354</v>
      </c>
      <c r="J1798" s="27">
        <f>ROUND(E1798/I1795* H1798,5)</f>
        <v>11.144</v>
      </c>
      <c r="K1798" s="28"/>
    </row>
    <row r="1799" spans="1:27" x14ac:dyDescent="0.25">
      <c r="D1799" s="29" t="s">
        <v>355</v>
      </c>
      <c r="E1799" s="28"/>
      <c r="H1799" s="28"/>
      <c r="K1799" s="26">
        <f>SUM(J1797:J1798)</f>
        <v>28.506500000000003</v>
      </c>
    </row>
    <row r="1800" spans="1:27" x14ac:dyDescent="0.25">
      <c r="B1800" s="17" t="s">
        <v>356</v>
      </c>
      <c r="E1800" s="28"/>
      <c r="H1800" s="28"/>
      <c r="K1800" s="28"/>
    </row>
    <row r="1801" spans="1:27" x14ac:dyDescent="0.25">
      <c r="B1801" t="s">
        <v>988</v>
      </c>
      <c r="C1801" t="s">
        <v>350</v>
      </c>
      <c r="D1801" t="s">
        <v>989</v>
      </c>
      <c r="E1801" s="25">
        <v>0.75</v>
      </c>
      <c r="F1801" t="s">
        <v>352</v>
      </c>
      <c r="G1801" t="s">
        <v>353</v>
      </c>
      <c r="H1801" s="26">
        <v>4.13</v>
      </c>
      <c r="I1801" t="s">
        <v>354</v>
      </c>
      <c r="J1801" s="27">
        <f>ROUND(E1801/I1795* H1801,5)</f>
        <v>3.0975000000000001</v>
      </c>
      <c r="K1801" s="28"/>
    </row>
    <row r="1802" spans="1:27" x14ac:dyDescent="0.25">
      <c r="D1802" s="29" t="s">
        <v>359</v>
      </c>
      <c r="E1802" s="28"/>
      <c r="H1802" s="28"/>
      <c r="K1802" s="26">
        <f>SUM(J1801:J1801)</f>
        <v>3.0975000000000001</v>
      </c>
    </row>
    <row r="1803" spans="1:27" x14ac:dyDescent="0.25">
      <c r="B1803" s="17" t="s">
        <v>360</v>
      </c>
      <c r="E1803" s="28"/>
      <c r="H1803" s="28"/>
      <c r="K1803" s="28"/>
    </row>
    <row r="1804" spans="1:27" x14ac:dyDescent="0.25">
      <c r="B1804" t="s">
        <v>990</v>
      </c>
      <c r="C1804" t="s">
        <v>28</v>
      </c>
      <c r="D1804" t="s">
        <v>991</v>
      </c>
      <c r="E1804" s="25">
        <v>1</v>
      </c>
      <c r="G1804" t="s">
        <v>353</v>
      </c>
      <c r="H1804" s="26">
        <v>89.89</v>
      </c>
      <c r="I1804" t="s">
        <v>354</v>
      </c>
      <c r="J1804" s="27">
        <f>ROUND(E1804* H1804,5)</f>
        <v>89.89</v>
      </c>
      <c r="K1804" s="28"/>
    </row>
    <row r="1805" spans="1:27" x14ac:dyDescent="0.25">
      <c r="D1805" s="29" t="s">
        <v>368</v>
      </c>
      <c r="E1805" s="28"/>
      <c r="H1805" s="28"/>
      <c r="K1805" s="26">
        <f>SUM(J1804:J1804)</f>
        <v>89.89</v>
      </c>
    </row>
    <row r="1806" spans="1:27" x14ac:dyDescent="0.25">
      <c r="B1806" s="17" t="s">
        <v>402</v>
      </c>
      <c r="E1806" s="28"/>
      <c r="H1806" s="28"/>
      <c r="K1806" s="28"/>
    </row>
    <row r="1807" spans="1:27" x14ac:dyDescent="0.25">
      <c r="B1807" t="s">
        <v>430</v>
      </c>
      <c r="C1807" t="s">
        <v>20</v>
      </c>
      <c r="D1807" t="s">
        <v>431</v>
      </c>
      <c r="E1807" s="25">
        <v>7.9200000000000007E-2</v>
      </c>
      <c r="G1807" t="s">
        <v>353</v>
      </c>
      <c r="H1807" s="26">
        <v>91.774060000000006</v>
      </c>
      <c r="I1807" t="s">
        <v>354</v>
      </c>
      <c r="J1807" s="27">
        <f>ROUND(E1807* H1807,5)</f>
        <v>7.26851</v>
      </c>
      <c r="K1807" s="28"/>
    </row>
    <row r="1808" spans="1:27" x14ac:dyDescent="0.25">
      <c r="E1808" s="28"/>
      <c r="H1808" s="28"/>
      <c r="K1808" s="28"/>
    </row>
    <row r="1809" spans="4:11" x14ac:dyDescent="0.25">
      <c r="D1809" s="29" t="s">
        <v>370</v>
      </c>
      <c r="E1809" s="28"/>
      <c r="H1809" s="28">
        <v>1.5</v>
      </c>
      <c r="I1809" t="s">
        <v>371</v>
      </c>
      <c r="J1809">
        <f>ROUND(H1809/100*K1799,5)</f>
        <v>0.42759999999999998</v>
      </c>
      <c r="K1809" s="28"/>
    </row>
    <row r="1810" spans="4:11" x14ac:dyDescent="0.25">
      <c r="D1810" s="29" t="s">
        <v>369</v>
      </c>
      <c r="E1810" s="28"/>
      <c r="H1810" s="28"/>
      <c r="K1810" s="30">
        <f>SUM(J1796:J1809)</f>
        <v>129.19011</v>
      </c>
    </row>
    <row r="1811" spans="4:11" x14ac:dyDescent="0.25">
      <c r="D1811" s="29" t="s">
        <v>428</v>
      </c>
      <c r="E1811" s="28"/>
      <c r="H1811" s="28">
        <v>3</v>
      </c>
      <c r="I1811" t="s">
        <v>371</v>
      </c>
      <c r="K1811" s="26">
        <f>ROUND(H1811/100*K1810,5)</f>
        <v>3.8757000000000001</v>
      </c>
    </row>
    <row r="1812" spans="4:11" x14ac:dyDescent="0.25">
      <c r="D1812" s="29" t="s">
        <v>372</v>
      </c>
      <c r="E1812" s="28"/>
      <c r="H1812" s="28"/>
      <c r="K1812" s="30">
        <f>SUM(K1810:K1811)</f>
        <v>133.06581</v>
      </c>
    </row>
  </sheetData>
  <sheetProtection sheet="1"/>
  <mergeCells count="263">
    <mergeCell ref="D1775:F1775"/>
    <mergeCell ref="I1775:J1775"/>
    <mergeCell ref="D1795:F1795"/>
    <mergeCell ref="I1795:J1795"/>
    <mergeCell ref="D1688:F1688"/>
    <mergeCell ref="I1688:J1688"/>
    <mergeCell ref="D1705:F1705"/>
    <mergeCell ref="I1705:J1705"/>
    <mergeCell ref="D1722:F1722"/>
    <mergeCell ref="I1722:J1722"/>
    <mergeCell ref="D1739:F1739"/>
    <mergeCell ref="I1739:J1739"/>
    <mergeCell ref="D1757:F1757"/>
    <mergeCell ref="I1757:J1757"/>
    <mergeCell ref="D1655:F1655"/>
    <mergeCell ref="I1655:J1655"/>
    <mergeCell ref="D1668:F1668"/>
    <mergeCell ref="I1668:J1668"/>
    <mergeCell ref="D1669:F1669"/>
    <mergeCell ref="I1669:J1669"/>
    <mergeCell ref="D1670:F1670"/>
    <mergeCell ref="I1670:J1670"/>
    <mergeCell ref="D1671:F1671"/>
    <mergeCell ref="I1671:J1671"/>
    <mergeCell ref="D1594:F1594"/>
    <mergeCell ref="I1594:J1594"/>
    <mergeCell ref="D1615:F1615"/>
    <mergeCell ref="I1615:J1615"/>
    <mergeCell ref="D1629:F1629"/>
    <mergeCell ref="I1629:J1629"/>
    <mergeCell ref="D1643:F1643"/>
    <mergeCell ref="I1643:J1643"/>
    <mergeCell ref="D1654:F1654"/>
    <mergeCell ref="I1654:J1654"/>
    <mergeCell ref="D1510:F1510"/>
    <mergeCell ref="I1510:J1510"/>
    <mergeCell ref="D1524:F1524"/>
    <mergeCell ref="I1524:J1524"/>
    <mergeCell ref="D1540:F1540"/>
    <mergeCell ref="I1540:J1540"/>
    <mergeCell ref="D1557:F1557"/>
    <mergeCell ref="I1557:J1557"/>
    <mergeCell ref="D1574:F1574"/>
    <mergeCell ref="I1574:J1574"/>
    <mergeCell ref="D1451:F1451"/>
    <mergeCell ref="I1451:J1451"/>
    <mergeCell ref="D1462:F1462"/>
    <mergeCell ref="I1462:J1462"/>
    <mergeCell ref="D1471:F1471"/>
    <mergeCell ref="I1471:J1471"/>
    <mergeCell ref="D1479:F1479"/>
    <mergeCell ref="I1479:J1479"/>
    <mergeCell ref="D1495:F1495"/>
    <mergeCell ref="I1495:J1495"/>
    <mergeCell ref="D1383:F1383"/>
    <mergeCell ref="I1383:J1383"/>
    <mergeCell ref="D1391:F1391"/>
    <mergeCell ref="I1391:J1391"/>
    <mergeCell ref="D1407:F1407"/>
    <mergeCell ref="I1407:J1407"/>
    <mergeCell ref="D1421:F1421"/>
    <mergeCell ref="I1421:J1421"/>
    <mergeCell ref="D1436:F1436"/>
    <mergeCell ref="I1436:J1436"/>
    <mergeCell ref="D1321:F1321"/>
    <mergeCell ref="I1321:J1321"/>
    <mergeCell ref="D1335:F1335"/>
    <mergeCell ref="I1335:J1335"/>
    <mergeCell ref="D1343:F1343"/>
    <mergeCell ref="I1343:J1343"/>
    <mergeCell ref="D1359:F1359"/>
    <mergeCell ref="I1359:J1359"/>
    <mergeCell ref="D1367:F1367"/>
    <mergeCell ref="I1367:J1367"/>
    <mergeCell ref="D1247:F1247"/>
    <mergeCell ref="I1247:J1247"/>
    <mergeCell ref="D1260:F1260"/>
    <mergeCell ref="I1260:J1260"/>
    <mergeCell ref="D1274:F1274"/>
    <mergeCell ref="I1274:J1274"/>
    <mergeCell ref="D1288:F1288"/>
    <mergeCell ref="I1288:J1288"/>
    <mergeCell ref="D1305:F1305"/>
    <mergeCell ref="I1305:J1305"/>
    <mergeCell ref="D1207:F1207"/>
    <mergeCell ref="I1207:J1207"/>
    <mergeCell ref="D1215:F1215"/>
    <mergeCell ref="I1215:J1215"/>
    <mergeCell ref="D1223:F1223"/>
    <mergeCell ref="I1223:J1223"/>
    <mergeCell ref="D1231:F1231"/>
    <mergeCell ref="I1231:J1231"/>
    <mergeCell ref="D1239:F1239"/>
    <mergeCell ref="I1239:J1239"/>
    <mergeCell ref="D1144:F1144"/>
    <mergeCell ref="I1144:J1144"/>
    <mergeCell ref="D1163:F1163"/>
    <mergeCell ref="I1163:J1163"/>
    <mergeCell ref="D1183:F1183"/>
    <mergeCell ref="I1183:J1183"/>
    <mergeCell ref="D1191:F1191"/>
    <mergeCell ref="I1191:J1191"/>
    <mergeCell ref="D1199:F1199"/>
    <mergeCell ref="I1199:J1199"/>
    <mergeCell ref="D1053:F1053"/>
    <mergeCell ref="I1053:J1053"/>
    <mergeCell ref="D1061:F1061"/>
    <mergeCell ref="I1061:J1061"/>
    <mergeCell ref="D1083:F1083"/>
    <mergeCell ref="I1083:J1083"/>
    <mergeCell ref="D1105:F1105"/>
    <mergeCell ref="I1105:J1105"/>
    <mergeCell ref="D1122:F1122"/>
    <mergeCell ref="I1122:J1122"/>
    <mergeCell ref="D998:F998"/>
    <mergeCell ref="I998:J998"/>
    <mergeCell ref="D1015:F1015"/>
    <mergeCell ref="I1015:J1015"/>
    <mergeCell ref="D1016:F1016"/>
    <mergeCell ref="I1016:J1016"/>
    <mergeCell ref="D1029:F1029"/>
    <mergeCell ref="I1029:J1029"/>
    <mergeCell ref="D1045:F1045"/>
    <mergeCell ref="I1045:J1045"/>
    <mergeCell ref="D923:F923"/>
    <mergeCell ref="I923:J923"/>
    <mergeCell ref="D942:F942"/>
    <mergeCell ref="I942:J942"/>
    <mergeCell ref="D956:F956"/>
    <mergeCell ref="I956:J956"/>
    <mergeCell ref="D970:F970"/>
    <mergeCell ref="I970:J970"/>
    <mergeCell ref="D984:F984"/>
    <mergeCell ref="I984:J984"/>
    <mergeCell ref="D839:F839"/>
    <mergeCell ref="I839:J839"/>
    <mergeCell ref="D855:F855"/>
    <mergeCell ref="I855:J855"/>
    <mergeCell ref="D874:F874"/>
    <mergeCell ref="I874:J874"/>
    <mergeCell ref="D893:F893"/>
    <mergeCell ref="I893:J893"/>
    <mergeCell ref="D911:F911"/>
    <mergeCell ref="I911:J911"/>
    <mergeCell ref="D752:F752"/>
    <mergeCell ref="I752:J752"/>
    <mergeCell ref="D767:F767"/>
    <mergeCell ref="I767:J767"/>
    <mergeCell ref="D786:F786"/>
    <mergeCell ref="I786:J786"/>
    <mergeCell ref="D805:F805"/>
    <mergeCell ref="I805:J805"/>
    <mergeCell ref="D820:F820"/>
    <mergeCell ref="I820:J820"/>
    <mergeCell ref="D682:F682"/>
    <mergeCell ref="I682:J682"/>
    <mergeCell ref="D695:F695"/>
    <mergeCell ref="I695:J695"/>
    <mergeCell ref="D704:F704"/>
    <mergeCell ref="I704:J704"/>
    <mergeCell ref="D721:F721"/>
    <mergeCell ref="I721:J721"/>
    <mergeCell ref="D735:F735"/>
    <mergeCell ref="I735:J735"/>
    <mergeCell ref="D609:F609"/>
    <mergeCell ref="I609:J609"/>
    <mergeCell ref="D622:F622"/>
    <mergeCell ref="I622:J622"/>
    <mergeCell ref="D638:F638"/>
    <mergeCell ref="I638:J638"/>
    <mergeCell ref="D652:F652"/>
    <mergeCell ref="I652:J652"/>
    <mergeCell ref="D669:F669"/>
    <mergeCell ref="I669:J669"/>
    <mergeCell ref="D523:F523"/>
    <mergeCell ref="I523:J523"/>
    <mergeCell ref="D537:F537"/>
    <mergeCell ref="I537:J537"/>
    <mergeCell ref="D553:F553"/>
    <mergeCell ref="I553:J553"/>
    <mergeCell ref="D569:F569"/>
    <mergeCell ref="I569:J569"/>
    <mergeCell ref="D588:F588"/>
    <mergeCell ref="I588:J588"/>
    <mergeCell ref="D453:F453"/>
    <mergeCell ref="I453:J453"/>
    <mergeCell ref="D469:F469"/>
    <mergeCell ref="I469:J469"/>
    <mergeCell ref="D483:F483"/>
    <mergeCell ref="I483:J483"/>
    <mergeCell ref="D497:F497"/>
    <mergeCell ref="I497:J497"/>
    <mergeCell ref="D511:F511"/>
    <mergeCell ref="I511:J511"/>
    <mergeCell ref="D386:F386"/>
    <mergeCell ref="I386:J386"/>
    <mergeCell ref="D398:F398"/>
    <mergeCell ref="I398:J398"/>
    <mergeCell ref="D410:F410"/>
    <mergeCell ref="I410:J410"/>
    <mergeCell ref="D424:F424"/>
    <mergeCell ref="I424:J424"/>
    <mergeCell ref="D438:F438"/>
    <mergeCell ref="I438:J438"/>
    <mergeCell ref="D299:F299"/>
    <mergeCell ref="I299:J299"/>
    <mergeCell ref="D318:F318"/>
    <mergeCell ref="I318:J318"/>
    <mergeCell ref="D337:F337"/>
    <mergeCell ref="I337:J337"/>
    <mergeCell ref="D356:F356"/>
    <mergeCell ref="I356:J356"/>
    <mergeCell ref="D369:F369"/>
    <mergeCell ref="I369:J369"/>
    <mergeCell ref="D244:F244"/>
    <mergeCell ref="I244:J244"/>
    <mergeCell ref="D259:F259"/>
    <mergeCell ref="I259:J259"/>
    <mergeCell ref="D275:F275"/>
    <mergeCell ref="I275:J275"/>
    <mergeCell ref="D283:F283"/>
    <mergeCell ref="I283:J283"/>
    <mergeCell ref="D291:F291"/>
    <mergeCell ref="I291:J291"/>
    <mergeCell ref="D179:F179"/>
    <mergeCell ref="I179:J179"/>
    <mergeCell ref="D197:F197"/>
    <mergeCell ref="I197:J197"/>
    <mergeCell ref="D212:F212"/>
    <mergeCell ref="I212:J212"/>
    <mergeCell ref="D220:F220"/>
    <mergeCell ref="I220:J220"/>
    <mergeCell ref="D232:F232"/>
    <mergeCell ref="I232:J232"/>
    <mergeCell ref="D106:F106"/>
    <mergeCell ref="I106:J106"/>
    <mergeCell ref="D107:F107"/>
    <mergeCell ref="I107:J107"/>
    <mergeCell ref="D128:F128"/>
    <mergeCell ref="I128:J128"/>
    <mergeCell ref="D142:F142"/>
    <mergeCell ref="I142:J142"/>
    <mergeCell ref="D161:F161"/>
    <mergeCell ref="I161:J161"/>
    <mergeCell ref="D44:F44"/>
    <mergeCell ref="I44:J44"/>
    <mergeCell ref="D61:F61"/>
    <mergeCell ref="I61:J61"/>
    <mergeCell ref="D78:F78"/>
    <mergeCell ref="I78:J78"/>
    <mergeCell ref="D91:F91"/>
    <mergeCell ref="I91:J91"/>
    <mergeCell ref="D105:F105"/>
    <mergeCell ref="I105:J105"/>
    <mergeCell ref="A1:K1"/>
    <mergeCell ref="A2:K2"/>
    <mergeCell ref="A3:K3"/>
    <mergeCell ref="A4:K4"/>
    <mergeCell ref="A6:K6"/>
    <mergeCell ref="D11:F11"/>
    <mergeCell ref="I11:J11"/>
    <mergeCell ref="D27:F27"/>
    <mergeCell ref="I27:J2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7"/>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16" t="s">
        <v>0</v>
      </c>
      <c r="B1" s="16" t="s">
        <v>0</v>
      </c>
      <c r="C1" s="16" t="s">
        <v>0</v>
      </c>
      <c r="D1" s="16" t="s">
        <v>0</v>
      </c>
    </row>
    <row r="2" spans="1:7" x14ac:dyDescent="0.25">
      <c r="A2" s="16"/>
      <c r="B2" s="16"/>
      <c r="C2" s="16"/>
      <c r="D2" s="16"/>
    </row>
    <row r="3" spans="1:7" x14ac:dyDescent="0.25">
      <c r="A3" s="16"/>
      <c r="B3" s="16"/>
      <c r="C3" s="16"/>
      <c r="D3" s="16"/>
    </row>
    <row r="4" spans="1:7" x14ac:dyDescent="0.25">
      <c r="A4" s="16"/>
      <c r="B4" s="16"/>
      <c r="C4" s="16"/>
      <c r="D4" s="16"/>
    </row>
    <row r="6" spans="1:7" ht="18.75" x14ac:dyDescent="0.3">
      <c r="A6" s="15" t="s">
        <v>337</v>
      </c>
      <c r="B6" s="15" t="s">
        <v>337</v>
      </c>
      <c r="C6" s="15" t="s">
        <v>337</v>
      </c>
      <c r="D6" s="15" t="s">
        <v>337</v>
      </c>
    </row>
    <row r="8" spans="1:7" x14ac:dyDescent="0.25">
      <c r="A8" s="19" t="s">
        <v>339</v>
      </c>
      <c r="B8" s="19" t="s">
        <v>340</v>
      </c>
      <c r="C8" s="19" t="s">
        <v>341</v>
      </c>
      <c r="D8" s="19" t="s">
        <v>2</v>
      </c>
      <c r="E8" s="19" t="s">
        <v>342</v>
      </c>
      <c r="F8" s="19" t="s">
        <v>992</v>
      </c>
      <c r="G8" s="19" t="s">
        <v>993</v>
      </c>
    </row>
    <row r="10" spans="1:7" x14ac:dyDescent="0.25">
      <c r="A10" s="18" t="s">
        <v>348</v>
      </c>
    </row>
    <row r="11" spans="1:7" x14ac:dyDescent="0.25">
      <c r="A11" t="s">
        <v>655</v>
      </c>
      <c r="B11" t="s">
        <v>350</v>
      </c>
      <c r="C11" t="s">
        <v>656</v>
      </c>
      <c r="D11" s="26">
        <v>27.86</v>
      </c>
      <c r="E11" t="s">
        <v>656</v>
      </c>
      <c r="F11" s="31">
        <v>0</v>
      </c>
      <c r="G11" s="31">
        <v>0</v>
      </c>
    </row>
    <row r="12" spans="1:7" x14ac:dyDescent="0.25">
      <c r="A12" t="s">
        <v>409</v>
      </c>
      <c r="B12" t="s">
        <v>350</v>
      </c>
      <c r="C12" t="s">
        <v>410</v>
      </c>
      <c r="D12" s="26">
        <v>27.86</v>
      </c>
      <c r="E12" t="s">
        <v>410</v>
      </c>
      <c r="F12" s="31">
        <v>0</v>
      </c>
      <c r="G12" s="31">
        <v>0</v>
      </c>
    </row>
    <row r="13" spans="1:7" x14ac:dyDescent="0.25">
      <c r="A13" t="s">
        <v>490</v>
      </c>
      <c r="B13" t="s">
        <v>350</v>
      </c>
      <c r="C13" t="s">
        <v>491</v>
      </c>
      <c r="D13" s="26">
        <v>27.86</v>
      </c>
      <c r="E13" t="s">
        <v>491</v>
      </c>
      <c r="F13" s="31">
        <v>0</v>
      </c>
      <c r="G13" s="31">
        <v>0</v>
      </c>
    </row>
    <row r="14" spans="1:7" x14ac:dyDescent="0.25">
      <c r="A14" t="s">
        <v>450</v>
      </c>
      <c r="B14" t="s">
        <v>350</v>
      </c>
      <c r="C14" t="s">
        <v>451</v>
      </c>
      <c r="D14" s="26">
        <v>27.86</v>
      </c>
      <c r="E14" t="s">
        <v>451</v>
      </c>
      <c r="F14" s="31">
        <v>0</v>
      </c>
      <c r="G14" s="31">
        <v>0</v>
      </c>
    </row>
    <row r="15" spans="1:7" x14ac:dyDescent="0.25">
      <c r="A15" t="s">
        <v>700</v>
      </c>
      <c r="B15" t="s">
        <v>350</v>
      </c>
      <c r="C15" t="s">
        <v>701</v>
      </c>
      <c r="D15" s="26">
        <v>28.31</v>
      </c>
      <c r="E15" t="s">
        <v>701</v>
      </c>
      <c r="F15" s="31">
        <v>0</v>
      </c>
      <c r="G15" s="31">
        <v>0</v>
      </c>
    </row>
    <row r="16" spans="1:7" x14ac:dyDescent="0.25">
      <c r="A16" t="s">
        <v>538</v>
      </c>
      <c r="B16" t="s">
        <v>350</v>
      </c>
      <c r="C16" t="s">
        <v>539</v>
      </c>
      <c r="D16" s="26">
        <v>27.86</v>
      </c>
      <c r="E16" t="s">
        <v>539</v>
      </c>
      <c r="F16" s="31">
        <v>0</v>
      </c>
      <c r="G16" s="31">
        <v>0</v>
      </c>
    </row>
    <row r="17" spans="1:7" x14ac:dyDescent="0.25">
      <c r="A17" t="s">
        <v>396</v>
      </c>
      <c r="B17" t="s">
        <v>350</v>
      </c>
      <c r="C17" t="s">
        <v>397</v>
      </c>
      <c r="D17" s="26">
        <v>27.86</v>
      </c>
      <c r="E17" t="s">
        <v>397</v>
      </c>
      <c r="F17" s="31">
        <v>0</v>
      </c>
      <c r="G17" s="31">
        <v>0</v>
      </c>
    </row>
    <row r="18" spans="1:7" x14ac:dyDescent="0.25">
      <c r="A18" t="s">
        <v>904</v>
      </c>
      <c r="B18" t="s">
        <v>350</v>
      </c>
      <c r="C18" t="s">
        <v>905</v>
      </c>
      <c r="D18" s="26">
        <v>27.86</v>
      </c>
      <c r="E18" t="s">
        <v>905</v>
      </c>
      <c r="F18" s="31">
        <v>0</v>
      </c>
      <c r="G18" s="31">
        <v>0</v>
      </c>
    </row>
    <row r="19" spans="1:7" x14ac:dyDescent="0.25">
      <c r="A19" t="s">
        <v>606</v>
      </c>
      <c r="B19" t="s">
        <v>350</v>
      </c>
      <c r="C19" t="s">
        <v>607</v>
      </c>
      <c r="D19" s="26">
        <v>28.8</v>
      </c>
      <c r="E19" t="s">
        <v>607</v>
      </c>
      <c r="F19" s="31">
        <v>0</v>
      </c>
      <c r="G19" s="31">
        <v>0</v>
      </c>
    </row>
    <row r="20" spans="1:7" x14ac:dyDescent="0.25">
      <c r="A20" t="s">
        <v>570</v>
      </c>
      <c r="B20" t="s">
        <v>350</v>
      </c>
      <c r="C20" t="s">
        <v>571</v>
      </c>
      <c r="D20" s="26">
        <v>28.8</v>
      </c>
      <c r="E20" t="s">
        <v>571</v>
      </c>
      <c r="F20" s="31">
        <v>0</v>
      </c>
      <c r="G20" s="31">
        <v>0</v>
      </c>
    </row>
    <row r="21" spans="1:7" x14ac:dyDescent="0.25">
      <c r="A21" t="s">
        <v>647</v>
      </c>
      <c r="B21" t="s">
        <v>350</v>
      </c>
      <c r="C21" t="s">
        <v>648</v>
      </c>
      <c r="D21" s="26">
        <v>27.86</v>
      </c>
      <c r="E21" t="s">
        <v>648</v>
      </c>
      <c r="F21" s="31">
        <v>0</v>
      </c>
      <c r="G21" s="31">
        <v>0</v>
      </c>
    </row>
    <row r="22" spans="1:7" x14ac:dyDescent="0.25">
      <c r="A22" t="s">
        <v>622</v>
      </c>
      <c r="B22" t="s">
        <v>350</v>
      </c>
      <c r="C22" t="s">
        <v>623</v>
      </c>
      <c r="D22" s="26">
        <v>35.049999999999997</v>
      </c>
      <c r="E22" t="s">
        <v>623</v>
      </c>
      <c r="F22" s="31">
        <v>0</v>
      </c>
      <c r="G22" s="31">
        <v>0</v>
      </c>
    </row>
    <row r="23" spans="1:7" x14ac:dyDescent="0.25">
      <c r="A23" t="s">
        <v>747</v>
      </c>
      <c r="B23" t="s">
        <v>350</v>
      </c>
      <c r="C23" t="s">
        <v>748</v>
      </c>
      <c r="D23" s="26">
        <v>32.83</v>
      </c>
      <c r="E23" t="s">
        <v>748</v>
      </c>
      <c r="F23" s="31">
        <v>0</v>
      </c>
      <c r="G23" s="31">
        <v>0</v>
      </c>
    </row>
    <row r="24" spans="1:7" x14ac:dyDescent="0.25">
      <c r="A24" t="s">
        <v>759</v>
      </c>
      <c r="B24" t="s">
        <v>350</v>
      </c>
      <c r="C24" t="s">
        <v>760</v>
      </c>
      <c r="D24" s="26">
        <v>42.93</v>
      </c>
      <c r="E24" t="s">
        <v>994</v>
      </c>
      <c r="F24" s="31">
        <v>0</v>
      </c>
      <c r="G24" s="31">
        <v>0</v>
      </c>
    </row>
    <row r="25" spans="1:7" x14ac:dyDescent="0.25">
      <c r="A25" t="s">
        <v>492</v>
      </c>
      <c r="B25" t="s">
        <v>350</v>
      </c>
      <c r="C25" t="s">
        <v>493</v>
      </c>
      <c r="D25" s="26">
        <v>24.7</v>
      </c>
      <c r="E25" t="s">
        <v>493</v>
      </c>
      <c r="F25" s="31">
        <v>0</v>
      </c>
      <c r="G25" s="31">
        <v>0</v>
      </c>
    </row>
    <row r="26" spans="1:7" x14ac:dyDescent="0.25">
      <c r="A26" t="s">
        <v>448</v>
      </c>
      <c r="B26" t="s">
        <v>350</v>
      </c>
      <c r="C26" t="s">
        <v>449</v>
      </c>
      <c r="D26" s="26">
        <v>24.7</v>
      </c>
      <c r="E26" t="s">
        <v>449</v>
      </c>
      <c r="F26" s="31">
        <v>0</v>
      </c>
      <c r="G26" s="31">
        <v>0</v>
      </c>
    </row>
    <row r="27" spans="1:7" x14ac:dyDescent="0.25">
      <c r="A27" t="s">
        <v>698</v>
      </c>
      <c r="B27" t="s">
        <v>350</v>
      </c>
      <c r="C27" t="s">
        <v>699</v>
      </c>
      <c r="D27" s="26">
        <v>24.7</v>
      </c>
      <c r="E27" t="s">
        <v>699</v>
      </c>
      <c r="F27" s="31">
        <v>0</v>
      </c>
      <c r="G27" s="31">
        <v>0</v>
      </c>
    </row>
    <row r="28" spans="1:7" x14ac:dyDescent="0.25">
      <c r="A28" t="s">
        <v>540</v>
      </c>
      <c r="B28" t="s">
        <v>350</v>
      </c>
      <c r="C28" t="s">
        <v>541</v>
      </c>
      <c r="D28" s="26">
        <v>24.7</v>
      </c>
      <c r="E28" t="s">
        <v>541</v>
      </c>
      <c r="F28" s="31">
        <v>0</v>
      </c>
      <c r="G28" s="31">
        <v>0</v>
      </c>
    </row>
    <row r="29" spans="1:7" x14ac:dyDescent="0.25">
      <c r="A29" t="s">
        <v>566</v>
      </c>
      <c r="B29" t="s">
        <v>350</v>
      </c>
      <c r="C29" t="s">
        <v>567</v>
      </c>
      <c r="D29" s="26">
        <v>24.7</v>
      </c>
      <c r="E29" t="s">
        <v>567</v>
      </c>
      <c r="F29" s="31">
        <v>0</v>
      </c>
      <c r="G29" s="31">
        <v>0</v>
      </c>
    </row>
    <row r="30" spans="1:7" x14ac:dyDescent="0.25">
      <c r="A30" t="s">
        <v>906</v>
      </c>
      <c r="B30" t="s">
        <v>350</v>
      </c>
      <c r="C30" t="s">
        <v>907</v>
      </c>
      <c r="D30" s="26">
        <v>24.7</v>
      </c>
      <c r="E30" t="s">
        <v>907</v>
      </c>
      <c r="F30" s="31">
        <v>0</v>
      </c>
      <c r="G30" s="31">
        <v>0</v>
      </c>
    </row>
    <row r="31" spans="1:7" x14ac:dyDescent="0.25">
      <c r="A31" t="s">
        <v>572</v>
      </c>
      <c r="B31" t="s">
        <v>350</v>
      </c>
      <c r="C31" t="s">
        <v>573</v>
      </c>
      <c r="D31" s="26">
        <v>24.7</v>
      </c>
      <c r="E31" t="s">
        <v>573</v>
      </c>
      <c r="F31" s="31">
        <v>0</v>
      </c>
      <c r="G31" s="31">
        <v>0</v>
      </c>
    </row>
    <row r="32" spans="1:7" x14ac:dyDescent="0.25">
      <c r="A32" t="s">
        <v>620</v>
      </c>
      <c r="B32" t="s">
        <v>350</v>
      </c>
      <c r="C32" t="s">
        <v>621</v>
      </c>
      <c r="D32" s="26">
        <v>31.11</v>
      </c>
      <c r="E32" t="s">
        <v>621</v>
      </c>
      <c r="F32" s="31">
        <v>0</v>
      </c>
      <c r="G32" s="31">
        <v>0</v>
      </c>
    </row>
    <row r="33" spans="1:7" x14ac:dyDescent="0.25">
      <c r="A33" t="s">
        <v>389</v>
      </c>
      <c r="B33" t="s">
        <v>350</v>
      </c>
      <c r="C33" t="s">
        <v>390</v>
      </c>
      <c r="D33" s="26">
        <v>23.15</v>
      </c>
      <c r="E33" t="s">
        <v>390</v>
      </c>
      <c r="F33" s="31">
        <v>0</v>
      </c>
      <c r="G33" s="31">
        <v>0</v>
      </c>
    </row>
    <row r="34" spans="1:7" x14ac:dyDescent="0.25">
      <c r="A34" t="s">
        <v>349</v>
      </c>
      <c r="B34" t="s">
        <v>350</v>
      </c>
      <c r="C34" t="s">
        <v>351</v>
      </c>
      <c r="D34" s="26">
        <v>24.04</v>
      </c>
      <c r="E34" t="s">
        <v>351</v>
      </c>
      <c r="F34" s="31">
        <v>0</v>
      </c>
      <c r="G34" s="31">
        <v>0</v>
      </c>
    </row>
    <row r="35" spans="1:7" x14ac:dyDescent="0.25">
      <c r="A35" t="s">
        <v>809</v>
      </c>
      <c r="B35" t="s">
        <v>350</v>
      </c>
      <c r="C35" t="s">
        <v>810</v>
      </c>
      <c r="D35" s="26">
        <v>29.42</v>
      </c>
      <c r="E35" t="s">
        <v>995</v>
      </c>
      <c r="F35" s="31">
        <v>0</v>
      </c>
      <c r="G35" s="31">
        <v>0</v>
      </c>
    </row>
    <row r="36" spans="1:7" x14ac:dyDescent="0.25">
      <c r="A36" t="s">
        <v>829</v>
      </c>
      <c r="B36" t="s">
        <v>350</v>
      </c>
      <c r="C36" t="s">
        <v>830</v>
      </c>
      <c r="D36" s="26">
        <v>26.12</v>
      </c>
      <c r="E36" t="s">
        <v>996</v>
      </c>
      <c r="F36" s="31">
        <v>0</v>
      </c>
      <c r="G36" s="31">
        <v>0</v>
      </c>
    </row>
    <row r="37" spans="1:7" x14ac:dyDescent="0.25">
      <c r="A37" t="s">
        <v>811</v>
      </c>
      <c r="B37" t="s">
        <v>350</v>
      </c>
      <c r="C37" t="s">
        <v>812</v>
      </c>
      <c r="D37" s="26">
        <v>24.55</v>
      </c>
      <c r="E37" t="s">
        <v>997</v>
      </c>
      <c r="F37" s="31">
        <v>0</v>
      </c>
      <c r="G37" s="31">
        <v>0</v>
      </c>
    </row>
    <row r="38" spans="1:7" x14ac:dyDescent="0.25">
      <c r="A38" s="18" t="s">
        <v>356</v>
      </c>
    </row>
    <row r="39" spans="1:7" x14ac:dyDescent="0.25">
      <c r="A39" t="s">
        <v>608</v>
      </c>
      <c r="B39" t="s">
        <v>350</v>
      </c>
      <c r="C39" t="s">
        <v>609</v>
      </c>
      <c r="D39" s="26">
        <v>14.46</v>
      </c>
      <c r="E39" t="s">
        <v>998</v>
      </c>
      <c r="F39" s="31">
        <v>0</v>
      </c>
      <c r="G39" s="31">
        <v>0</v>
      </c>
    </row>
    <row r="40" spans="1:7" x14ac:dyDescent="0.25">
      <c r="A40" t="s">
        <v>614</v>
      </c>
      <c r="B40" t="s">
        <v>350</v>
      </c>
      <c r="C40" t="s">
        <v>615</v>
      </c>
      <c r="D40" s="26">
        <v>15.22</v>
      </c>
      <c r="E40" t="s">
        <v>999</v>
      </c>
      <c r="F40" s="31">
        <v>0</v>
      </c>
      <c r="G40" s="31">
        <v>0</v>
      </c>
    </row>
    <row r="41" spans="1:7" x14ac:dyDescent="0.25">
      <c r="A41" t="s">
        <v>462</v>
      </c>
      <c r="B41" t="s">
        <v>350</v>
      </c>
      <c r="C41" t="s">
        <v>463</v>
      </c>
      <c r="D41" s="26">
        <v>62.71</v>
      </c>
      <c r="E41" t="s">
        <v>463</v>
      </c>
      <c r="F41" s="31">
        <v>0</v>
      </c>
      <c r="G41" s="31">
        <v>0</v>
      </c>
    </row>
    <row r="42" spans="1:7" x14ac:dyDescent="0.25">
      <c r="A42" t="s">
        <v>458</v>
      </c>
      <c r="B42" t="s">
        <v>350</v>
      </c>
      <c r="C42" t="s">
        <v>459</v>
      </c>
      <c r="D42" s="26">
        <v>49.02</v>
      </c>
      <c r="E42" t="s">
        <v>1000</v>
      </c>
      <c r="F42" s="31">
        <v>0</v>
      </c>
      <c r="G42" s="31">
        <v>0</v>
      </c>
    </row>
    <row r="43" spans="1:7" x14ac:dyDescent="0.25">
      <c r="A43" t="s">
        <v>630</v>
      </c>
      <c r="B43" t="s">
        <v>350</v>
      </c>
      <c r="C43" t="s">
        <v>631</v>
      </c>
      <c r="D43" s="26">
        <v>68.63</v>
      </c>
      <c r="E43" t="s">
        <v>1001</v>
      </c>
      <c r="F43" s="31">
        <v>0</v>
      </c>
      <c r="G43" s="31">
        <v>0</v>
      </c>
    </row>
    <row r="44" spans="1:7" x14ac:dyDescent="0.25">
      <c r="A44" t="s">
        <v>474</v>
      </c>
      <c r="B44" t="s">
        <v>350</v>
      </c>
      <c r="C44" t="s">
        <v>475</v>
      </c>
      <c r="D44" s="26">
        <v>84.61</v>
      </c>
      <c r="E44" t="s">
        <v>1002</v>
      </c>
      <c r="F44" s="31">
        <v>0</v>
      </c>
      <c r="G44" s="31">
        <v>0</v>
      </c>
    </row>
    <row r="45" spans="1:7" x14ac:dyDescent="0.25">
      <c r="A45" t="s">
        <v>602</v>
      </c>
      <c r="B45" t="s">
        <v>350</v>
      </c>
      <c r="C45" t="s">
        <v>603</v>
      </c>
      <c r="D45" s="26">
        <v>56.51</v>
      </c>
      <c r="E45" t="s">
        <v>1003</v>
      </c>
      <c r="F45" s="31">
        <v>12.084132</v>
      </c>
      <c r="G45" s="31">
        <v>167.333427</v>
      </c>
    </row>
    <row r="46" spans="1:7" x14ac:dyDescent="0.25">
      <c r="A46" t="s">
        <v>417</v>
      </c>
      <c r="B46" t="s">
        <v>418</v>
      </c>
      <c r="C46" t="s">
        <v>419</v>
      </c>
      <c r="D46" s="26">
        <v>42.79</v>
      </c>
      <c r="E46" t="s">
        <v>419</v>
      </c>
      <c r="F46" s="31">
        <v>0</v>
      </c>
      <c r="G46" s="31">
        <v>0</v>
      </c>
    </row>
    <row r="47" spans="1:7" x14ac:dyDescent="0.25">
      <c r="A47" t="s">
        <v>584</v>
      </c>
      <c r="B47" t="s">
        <v>350</v>
      </c>
      <c r="C47" t="s">
        <v>585</v>
      </c>
      <c r="D47" s="26">
        <v>90.2</v>
      </c>
      <c r="E47" t="s">
        <v>585</v>
      </c>
      <c r="F47" s="31">
        <v>0</v>
      </c>
      <c r="G47" s="31">
        <v>0</v>
      </c>
    </row>
    <row r="48" spans="1:7" x14ac:dyDescent="0.25">
      <c r="A48" t="s">
        <v>468</v>
      </c>
      <c r="B48" t="s">
        <v>350</v>
      </c>
      <c r="C48" t="s">
        <v>469</v>
      </c>
      <c r="D48" s="26">
        <v>60.89</v>
      </c>
      <c r="E48" t="s">
        <v>1004</v>
      </c>
      <c r="F48" s="31">
        <v>0</v>
      </c>
      <c r="G48" s="31">
        <v>0</v>
      </c>
    </row>
    <row r="49" spans="1:7" x14ac:dyDescent="0.25">
      <c r="A49" t="s">
        <v>588</v>
      </c>
      <c r="B49" t="s">
        <v>350</v>
      </c>
      <c r="C49" t="s">
        <v>589</v>
      </c>
      <c r="D49" s="26">
        <v>79.91</v>
      </c>
      <c r="E49" t="s">
        <v>1005</v>
      </c>
      <c r="F49" s="31">
        <v>0</v>
      </c>
      <c r="G49" s="31">
        <v>0</v>
      </c>
    </row>
    <row r="50" spans="1:7" x14ac:dyDescent="0.25">
      <c r="A50" t="s">
        <v>637</v>
      </c>
      <c r="B50" t="s">
        <v>350</v>
      </c>
      <c r="C50" t="s">
        <v>638</v>
      </c>
      <c r="D50" s="26">
        <v>5.49</v>
      </c>
      <c r="E50" t="s">
        <v>1006</v>
      </c>
      <c r="F50" s="31">
        <v>0</v>
      </c>
      <c r="G50" s="31">
        <v>0</v>
      </c>
    </row>
    <row r="51" spans="1:7" x14ac:dyDescent="0.25">
      <c r="A51" t="s">
        <v>415</v>
      </c>
      <c r="B51" t="s">
        <v>350</v>
      </c>
      <c r="C51" t="s">
        <v>416</v>
      </c>
      <c r="D51" s="26">
        <v>45.45</v>
      </c>
      <c r="E51" t="s">
        <v>1007</v>
      </c>
      <c r="F51" s="31">
        <v>14.126520560364</v>
      </c>
      <c r="G51" s="31">
        <v>195.61513260661999</v>
      </c>
    </row>
    <row r="52" spans="1:7" x14ac:dyDescent="0.25">
      <c r="A52" t="s">
        <v>763</v>
      </c>
      <c r="B52" t="s">
        <v>350</v>
      </c>
      <c r="C52" t="s">
        <v>764</v>
      </c>
      <c r="D52" s="26">
        <v>54.17</v>
      </c>
      <c r="E52" t="s">
        <v>1008</v>
      </c>
      <c r="F52" s="31">
        <v>0</v>
      </c>
      <c r="G52" s="31">
        <v>0</v>
      </c>
    </row>
    <row r="53" spans="1:7" x14ac:dyDescent="0.25">
      <c r="A53" t="s">
        <v>586</v>
      </c>
      <c r="B53" t="s">
        <v>350</v>
      </c>
      <c r="C53" t="s">
        <v>587</v>
      </c>
      <c r="D53" s="26">
        <v>59.95</v>
      </c>
      <c r="E53" t="s">
        <v>1009</v>
      </c>
      <c r="F53" s="31">
        <v>22.976870790905998</v>
      </c>
      <c r="G53" s="31">
        <v>318.16919158843001</v>
      </c>
    </row>
    <row r="54" spans="1:7" x14ac:dyDescent="0.25">
      <c r="A54" t="s">
        <v>761</v>
      </c>
      <c r="B54" t="s">
        <v>350</v>
      </c>
      <c r="C54" t="s">
        <v>762</v>
      </c>
      <c r="D54" s="26">
        <v>65.989999999999995</v>
      </c>
      <c r="E54" t="s">
        <v>1010</v>
      </c>
      <c r="F54" s="31">
        <v>0</v>
      </c>
      <c r="G54" s="31">
        <v>0</v>
      </c>
    </row>
    <row r="55" spans="1:7" x14ac:dyDescent="0.25">
      <c r="A55" t="s">
        <v>616</v>
      </c>
      <c r="B55" t="s">
        <v>350</v>
      </c>
      <c r="C55" t="s">
        <v>617</v>
      </c>
      <c r="D55" s="26">
        <v>62.11</v>
      </c>
      <c r="E55" t="s">
        <v>617</v>
      </c>
      <c r="F55" s="31">
        <v>34.039808999999998</v>
      </c>
      <c r="G55" s="31">
        <v>471.36176499999999</v>
      </c>
    </row>
    <row r="56" spans="1:7" x14ac:dyDescent="0.25">
      <c r="A56" t="s">
        <v>610</v>
      </c>
      <c r="B56" t="s">
        <v>350</v>
      </c>
      <c r="C56" t="s">
        <v>611</v>
      </c>
      <c r="D56" s="26">
        <v>58.84</v>
      </c>
      <c r="E56" t="s">
        <v>1011</v>
      </c>
      <c r="F56" s="31">
        <v>26.551050691697</v>
      </c>
      <c r="G56" s="31">
        <v>367.66217694638999</v>
      </c>
    </row>
    <row r="57" spans="1:7" x14ac:dyDescent="0.25">
      <c r="A57" t="s">
        <v>480</v>
      </c>
      <c r="B57" t="s">
        <v>350</v>
      </c>
      <c r="C57" t="s">
        <v>481</v>
      </c>
      <c r="D57" s="26">
        <v>29.69</v>
      </c>
      <c r="E57" t="s">
        <v>1012</v>
      </c>
      <c r="F57" s="31">
        <v>9.297898</v>
      </c>
      <c r="G57" s="31">
        <v>578.58655799999997</v>
      </c>
    </row>
    <row r="58" spans="1:7" x14ac:dyDescent="0.25">
      <c r="A58" t="s">
        <v>411</v>
      </c>
      <c r="B58" t="s">
        <v>350</v>
      </c>
      <c r="C58" t="s">
        <v>412</v>
      </c>
      <c r="D58" s="26">
        <v>31.48</v>
      </c>
      <c r="E58" t="s">
        <v>1013</v>
      </c>
      <c r="F58" s="31">
        <v>6.1271655442422999</v>
      </c>
      <c r="G58" s="31">
        <v>84.845117756923997</v>
      </c>
    </row>
    <row r="59" spans="1:7" x14ac:dyDescent="0.25">
      <c r="A59" t="s">
        <v>779</v>
      </c>
      <c r="B59" t="s">
        <v>350</v>
      </c>
      <c r="C59" t="s">
        <v>780</v>
      </c>
      <c r="D59" s="26">
        <v>11.6</v>
      </c>
      <c r="E59" t="s">
        <v>1014</v>
      </c>
      <c r="F59" s="31">
        <v>0</v>
      </c>
      <c r="G59" s="31">
        <v>0</v>
      </c>
    </row>
    <row r="60" spans="1:7" x14ac:dyDescent="0.25">
      <c r="A60" t="s">
        <v>626</v>
      </c>
      <c r="B60" t="s">
        <v>350</v>
      </c>
      <c r="C60" t="s">
        <v>627</v>
      </c>
      <c r="D60" s="26">
        <v>15.66</v>
      </c>
      <c r="E60" t="s">
        <v>1015</v>
      </c>
      <c r="F60" s="31">
        <v>5.3102099999999997</v>
      </c>
      <c r="G60" s="31">
        <v>73.532435000000007</v>
      </c>
    </row>
    <row r="61" spans="1:7" x14ac:dyDescent="0.25">
      <c r="A61" t="s">
        <v>950</v>
      </c>
      <c r="B61" t="s">
        <v>350</v>
      </c>
      <c r="C61" t="s">
        <v>951</v>
      </c>
      <c r="D61" s="26">
        <v>168.95</v>
      </c>
      <c r="E61" t="s">
        <v>1016</v>
      </c>
      <c r="F61" s="31">
        <v>26.551051000000001</v>
      </c>
      <c r="G61" s="31">
        <v>367.66217699999999</v>
      </c>
    </row>
    <row r="62" spans="1:7" x14ac:dyDescent="0.25">
      <c r="A62" t="s">
        <v>357</v>
      </c>
      <c r="B62" t="s">
        <v>350</v>
      </c>
      <c r="C62" t="s">
        <v>358</v>
      </c>
      <c r="D62" s="26">
        <v>2.0499999999999998</v>
      </c>
      <c r="E62" t="s">
        <v>1017</v>
      </c>
      <c r="F62" s="31">
        <v>0</v>
      </c>
      <c r="G62" s="31">
        <v>0</v>
      </c>
    </row>
    <row r="63" spans="1:7" x14ac:dyDescent="0.25">
      <c r="A63" t="s">
        <v>433</v>
      </c>
      <c r="B63" t="s">
        <v>350</v>
      </c>
      <c r="C63" t="s">
        <v>434</v>
      </c>
      <c r="D63" s="26">
        <v>3.3</v>
      </c>
      <c r="E63" t="s">
        <v>1018</v>
      </c>
      <c r="F63" s="31">
        <v>0</v>
      </c>
      <c r="G63" s="31">
        <v>0</v>
      </c>
    </row>
    <row r="64" spans="1:7" x14ac:dyDescent="0.25">
      <c r="A64" t="s">
        <v>853</v>
      </c>
      <c r="B64" t="s">
        <v>350</v>
      </c>
      <c r="C64" t="s">
        <v>854</v>
      </c>
      <c r="D64" s="26">
        <v>62.11</v>
      </c>
      <c r="E64" t="s">
        <v>1019</v>
      </c>
      <c r="F64" s="31">
        <v>34.039808579153998</v>
      </c>
      <c r="G64" s="31">
        <v>471.36176531666001</v>
      </c>
    </row>
    <row r="65" spans="1:7" x14ac:dyDescent="0.25">
      <c r="A65" t="s">
        <v>831</v>
      </c>
      <c r="B65" t="s">
        <v>350</v>
      </c>
      <c r="C65" t="s">
        <v>832</v>
      </c>
      <c r="D65" s="26">
        <v>8.39</v>
      </c>
      <c r="E65" t="s">
        <v>1020</v>
      </c>
      <c r="F65" s="31">
        <v>15.699655424817999</v>
      </c>
      <c r="G65" s="31">
        <v>587.74611349101997</v>
      </c>
    </row>
    <row r="66" spans="1:7" x14ac:dyDescent="0.25">
      <c r="A66" t="s">
        <v>988</v>
      </c>
      <c r="B66" t="s">
        <v>350</v>
      </c>
      <c r="C66" t="s">
        <v>989</v>
      </c>
      <c r="D66" s="26">
        <v>4.13</v>
      </c>
      <c r="E66" t="s">
        <v>1021</v>
      </c>
      <c r="F66" s="31">
        <v>0</v>
      </c>
      <c r="G66" s="31">
        <v>0</v>
      </c>
    </row>
    <row r="67" spans="1:7" x14ac:dyDescent="0.25">
      <c r="A67" t="s">
        <v>649</v>
      </c>
      <c r="B67" t="s">
        <v>350</v>
      </c>
      <c r="C67" t="s">
        <v>650</v>
      </c>
      <c r="D67" s="26">
        <v>5.35</v>
      </c>
      <c r="E67" t="s">
        <v>650</v>
      </c>
      <c r="F67" s="31">
        <v>10.128809951496001</v>
      </c>
      <c r="G67" s="31">
        <v>379.19104096195002</v>
      </c>
    </row>
    <row r="68" spans="1:7" x14ac:dyDescent="0.25">
      <c r="A68" t="s">
        <v>420</v>
      </c>
      <c r="B68" t="s">
        <v>350</v>
      </c>
      <c r="C68" t="s">
        <v>421</v>
      </c>
      <c r="D68" s="26">
        <v>4.26</v>
      </c>
      <c r="E68" t="s">
        <v>421</v>
      </c>
      <c r="F68" s="31">
        <v>1.6881349919294999</v>
      </c>
      <c r="G68" s="31">
        <v>63.198506827496999</v>
      </c>
    </row>
    <row r="69" spans="1:7" x14ac:dyDescent="0.25">
      <c r="A69" t="s">
        <v>879</v>
      </c>
      <c r="B69" t="s">
        <v>350</v>
      </c>
      <c r="C69" t="s">
        <v>880</v>
      </c>
      <c r="D69" s="26">
        <v>8.39</v>
      </c>
      <c r="E69" t="s">
        <v>1022</v>
      </c>
      <c r="F69" s="31">
        <v>0</v>
      </c>
      <c r="G69" s="31">
        <v>0</v>
      </c>
    </row>
    <row r="70" spans="1:7" x14ac:dyDescent="0.25">
      <c r="A70" t="s">
        <v>875</v>
      </c>
      <c r="B70" t="s">
        <v>350</v>
      </c>
      <c r="C70" t="s">
        <v>876</v>
      </c>
      <c r="D70" s="26">
        <v>5.96</v>
      </c>
      <c r="E70" t="s">
        <v>1023</v>
      </c>
      <c r="F70" s="31">
        <v>1.749268383645E-4</v>
      </c>
      <c r="G70" s="31">
        <v>2.4222763515553002E-3</v>
      </c>
    </row>
    <row r="71" spans="1:7" x14ac:dyDescent="0.25">
      <c r="A71" t="s">
        <v>624</v>
      </c>
      <c r="B71" t="s">
        <v>350</v>
      </c>
      <c r="C71" t="s">
        <v>625</v>
      </c>
      <c r="D71" s="26">
        <v>48.78</v>
      </c>
      <c r="E71" t="s">
        <v>1024</v>
      </c>
      <c r="F71" s="31">
        <v>12.50963</v>
      </c>
      <c r="G71" s="31">
        <v>173.225449</v>
      </c>
    </row>
    <row r="72" spans="1:7" x14ac:dyDescent="0.25">
      <c r="A72" t="s">
        <v>777</v>
      </c>
      <c r="B72" t="s">
        <v>350</v>
      </c>
      <c r="C72" t="s">
        <v>778</v>
      </c>
      <c r="D72" s="26">
        <v>3.51</v>
      </c>
      <c r="E72" t="s">
        <v>1025</v>
      </c>
      <c r="F72" s="31">
        <v>0</v>
      </c>
      <c r="G72" s="31">
        <v>0</v>
      </c>
    </row>
    <row r="73" spans="1:7" x14ac:dyDescent="0.25">
      <c r="A73" t="s">
        <v>413</v>
      </c>
      <c r="B73" t="s">
        <v>350</v>
      </c>
      <c r="C73" t="s">
        <v>414</v>
      </c>
      <c r="D73" s="26">
        <v>3.51</v>
      </c>
      <c r="E73" t="s">
        <v>414</v>
      </c>
      <c r="F73" s="31">
        <v>0.42549799999999999</v>
      </c>
      <c r="G73" s="31">
        <v>5.8920219999999999</v>
      </c>
    </row>
    <row r="74" spans="1:7" x14ac:dyDescent="0.25">
      <c r="A74" t="s">
        <v>771</v>
      </c>
      <c r="B74" t="s">
        <v>350</v>
      </c>
      <c r="C74" t="s">
        <v>772</v>
      </c>
      <c r="D74" s="26">
        <v>15.59</v>
      </c>
      <c r="E74" t="s">
        <v>1026</v>
      </c>
      <c r="F74" s="31">
        <v>0</v>
      </c>
      <c r="G74" s="31">
        <v>0</v>
      </c>
    </row>
    <row r="75" spans="1:7" x14ac:dyDescent="0.25">
      <c r="A75" s="18" t="s">
        <v>360</v>
      </c>
    </row>
    <row r="76" spans="1:7" x14ac:dyDescent="0.25">
      <c r="A76" t="s">
        <v>361</v>
      </c>
      <c r="B76" t="s">
        <v>20</v>
      </c>
      <c r="C76" t="s">
        <v>362</v>
      </c>
      <c r="D76" s="26">
        <v>2.04</v>
      </c>
      <c r="E76" t="s">
        <v>362</v>
      </c>
      <c r="F76" s="31">
        <v>0.3003711</v>
      </c>
      <c r="G76" s="31">
        <v>5.6487081000000003</v>
      </c>
    </row>
    <row r="77" spans="1:7" x14ac:dyDescent="0.25">
      <c r="A77" t="s">
        <v>366</v>
      </c>
      <c r="B77" t="s">
        <v>364</v>
      </c>
      <c r="C77" t="s">
        <v>367</v>
      </c>
      <c r="D77" s="26">
        <v>20.85</v>
      </c>
      <c r="E77" t="s">
        <v>1027</v>
      </c>
      <c r="F77" s="31">
        <v>0</v>
      </c>
      <c r="G77" s="31">
        <v>0</v>
      </c>
    </row>
    <row r="78" spans="1:7" x14ac:dyDescent="0.25">
      <c r="A78" t="s">
        <v>687</v>
      </c>
      <c r="B78" t="s">
        <v>364</v>
      </c>
      <c r="C78" t="s">
        <v>688</v>
      </c>
      <c r="D78" s="26">
        <v>20.399999999999999</v>
      </c>
      <c r="E78" t="s">
        <v>1028</v>
      </c>
      <c r="F78" s="31">
        <v>0</v>
      </c>
      <c r="G78" s="31">
        <v>0</v>
      </c>
    </row>
    <row r="79" spans="1:7" x14ac:dyDescent="0.25">
      <c r="A79" t="s">
        <v>437</v>
      </c>
      <c r="B79" t="s">
        <v>364</v>
      </c>
      <c r="C79" t="s">
        <v>438</v>
      </c>
      <c r="D79" s="26">
        <v>21.37</v>
      </c>
      <c r="E79" t="s">
        <v>1029</v>
      </c>
      <c r="F79" s="31">
        <v>0</v>
      </c>
      <c r="G79" s="31">
        <v>0</v>
      </c>
    </row>
    <row r="80" spans="1:7" x14ac:dyDescent="0.25">
      <c r="A80" t="s">
        <v>400</v>
      </c>
      <c r="B80" t="s">
        <v>364</v>
      </c>
      <c r="C80" t="s">
        <v>401</v>
      </c>
      <c r="D80" s="26">
        <v>133.05000000000001</v>
      </c>
      <c r="E80" t="s">
        <v>1030</v>
      </c>
      <c r="F80" s="31">
        <v>0</v>
      </c>
      <c r="G80" s="31">
        <v>0</v>
      </c>
    </row>
    <row r="81" spans="1:7" x14ac:dyDescent="0.25">
      <c r="A81" t="s">
        <v>753</v>
      </c>
      <c r="B81" t="s">
        <v>364</v>
      </c>
      <c r="C81" t="s">
        <v>754</v>
      </c>
      <c r="D81" s="26">
        <v>47.04</v>
      </c>
      <c r="E81" t="s">
        <v>1031</v>
      </c>
      <c r="F81" s="31">
        <v>0</v>
      </c>
      <c r="G81" s="31">
        <v>0</v>
      </c>
    </row>
    <row r="82" spans="1:7" x14ac:dyDescent="0.25">
      <c r="A82" t="s">
        <v>765</v>
      </c>
      <c r="B82" t="s">
        <v>364</v>
      </c>
      <c r="C82" t="s">
        <v>766</v>
      </c>
      <c r="D82" s="26">
        <v>75.900000000000006</v>
      </c>
      <c r="E82" t="s">
        <v>1032</v>
      </c>
      <c r="F82" s="31">
        <v>0</v>
      </c>
      <c r="G82" s="31">
        <v>0</v>
      </c>
    </row>
    <row r="83" spans="1:7" x14ac:dyDescent="0.25">
      <c r="A83" t="s">
        <v>677</v>
      </c>
      <c r="B83" t="s">
        <v>20</v>
      </c>
      <c r="C83" t="s">
        <v>678</v>
      </c>
      <c r="D83" s="26">
        <v>16.87</v>
      </c>
      <c r="E83" t="s">
        <v>1033</v>
      </c>
      <c r="F83" s="31">
        <v>0</v>
      </c>
      <c r="G83" s="31">
        <v>0</v>
      </c>
    </row>
    <row r="84" spans="1:7" x14ac:dyDescent="0.25">
      <c r="A84" t="s">
        <v>681</v>
      </c>
      <c r="B84" t="s">
        <v>15</v>
      </c>
      <c r="C84" t="s">
        <v>682</v>
      </c>
      <c r="D84" s="26">
        <v>29.2</v>
      </c>
      <c r="E84" t="s">
        <v>680</v>
      </c>
      <c r="F84" s="31">
        <v>0</v>
      </c>
      <c r="G84" s="31">
        <v>0</v>
      </c>
    </row>
    <row r="85" spans="1:7" x14ac:dyDescent="0.25">
      <c r="A85" t="s">
        <v>706</v>
      </c>
      <c r="B85" t="s">
        <v>364</v>
      </c>
      <c r="C85" t="s">
        <v>707</v>
      </c>
      <c r="D85" s="26">
        <v>20.440000000000001</v>
      </c>
      <c r="E85" t="s">
        <v>1034</v>
      </c>
      <c r="F85" s="31">
        <v>0</v>
      </c>
      <c r="G85" s="31">
        <v>0</v>
      </c>
    </row>
    <row r="86" spans="1:7" x14ac:dyDescent="0.25">
      <c r="A86" t="s">
        <v>476</v>
      </c>
      <c r="B86" t="s">
        <v>364</v>
      </c>
      <c r="C86" t="s">
        <v>477</v>
      </c>
      <c r="D86" s="26">
        <v>18.86</v>
      </c>
      <c r="E86" t="s">
        <v>1035</v>
      </c>
      <c r="F86" s="31">
        <v>0</v>
      </c>
      <c r="G86" s="31">
        <v>0</v>
      </c>
    </row>
    <row r="87" spans="1:7" x14ac:dyDescent="0.25">
      <c r="A87" t="s">
        <v>435</v>
      </c>
      <c r="B87" t="s">
        <v>364</v>
      </c>
      <c r="C87" t="s">
        <v>436</v>
      </c>
      <c r="D87" s="26">
        <v>21.58</v>
      </c>
      <c r="E87" t="s">
        <v>1036</v>
      </c>
      <c r="F87" s="31">
        <v>0</v>
      </c>
      <c r="G87" s="31">
        <v>0</v>
      </c>
    </row>
    <row r="88" spans="1:7" x14ac:dyDescent="0.25">
      <c r="A88" t="s">
        <v>639</v>
      </c>
      <c r="B88" t="s">
        <v>364</v>
      </c>
      <c r="C88" t="s">
        <v>640</v>
      </c>
      <c r="D88" s="26">
        <v>14.19</v>
      </c>
      <c r="E88" t="s">
        <v>1037</v>
      </c>
      <c r="F88" s="31">
        <v>0</v>
      </c>
      <c r="G88" s="31">
        <v>0</v>
      </c>
    </row>
    <row r="89" spans="1:7" x14ac:dyDescent="0.25">
      <c r="A89" t="s">
        <v>590</v>
      </c>
      <c r="B89" t="s">
        <v>20</v>
      </c>
      <c r="C89" t="s">
        <v>591</v>
      </c>
      <c r="D89" s="26">
        <v>23.98</v>
      </c>
      <c r="E89" t="s">
        <v>1038</v>
      </c>
      <c r="F89" s="31">
        <v>0</v>
      </c>
      <c r="G89" s="31">
        <v>0</v>
      </c>
    </row>
    <row r="90" spans="1:7" x14ac:dyDescent="0.25">
      <c r="A90" t="s">
        <v>470</v>
      </c>
      <c r="B90" t="s">
        <v>20</v>
      </c>
      <c r="C90" t="s">
        <v>471</v>
      </c>
      <c r="D90" s="26">
        <v>10.67</v>
      </c>
      <c r="E90" t="s">
        <v>1039</v>
      </c>
      <c r="F90" s="31">
        <v>9.3409527749999999</v>
      </c>
      <c r="G90" s="31">
        <v>149.32393350000001</v>
      </c>
    </row>
    <row r="91" spans="1:7" x14ac:dyDescent="0.25">
      <c r="A91" t="s">
        <v>363</v>
      </c>
      <c r="B91" t="s">
        <v>364</v>
      </c>
      <c r="C91" t="s">
        <v>365</v>
      </c>
      <c r="D91" s="26">
        <v>138.19999999999999</v>
      </c>
      <c r="E91" t="s">
        <v>1040</v>
      </c>
      <c r="F91" s="31">
        <v>495.65122450000001</v>
      </c>
      <c r="G91" s="31">
        <v>2091.0637148999999</v>
      </c>
    </row>
    <row r="92" spans="1:7" x14ac:dyDescent="0.25">
      <c r="A92" t="s">
        <v>384</v>
      </c>
      <c r="B92" t="s">
        <v>364</v>
      </c>
      <c r="C92" t="s">
        <v>385</v>
      </c>
      <c r="D92" s="26">
        <v>247.88</v>
      </c>
      <c r="E92" t="s">
        <v>1041</v>
      </c>
      <c r="F92" s="31">
        <v>0</v>
      </c>
      <c r="G92" s="31">
        <v>0</v>
      </c>
    </row>
    <row r="93" spans="1:7" x14ac:dyDescent="0.25">
      <c r="A93" t="s">
        <v>398</v>
      </c>
      <c r="B93" t="s">
        <v>62</v>
      </c>
      <c r="C93" t="s">
        <v>399</v>
      </c>
      <c r="D93" s="26">
        <v>0.71</v>
      </c>
      <c r="E93" t="s">
        <v>1042</v>
      </c>
      <c r="F93" s="31">
        <v>0</v>
      </c>
      <c r="G93" s="31">
        <v>0</v>
      </c>
    </row>
    <row r="94" spans="1:7" x14ac:dyDescent="0.25">
      <c r="A94" t="s">
        <v>376</v>
      </c>
      <c r="B94" t="s">
        <v>62</v>
      </c>
      <c r="C94" t="s">
        <v>377</v>
      </c>
      <c r="D94" s="26">
        <v>0.32</v>
      </c>
      <c r="E94" t="s">
        <v>1043</v>
      </c>
      <c r="F94" s="31">
        <v>0</v>
      </c>
      <c r="G94" s="31">
        <v>0</v>
      </c>
    </row>
    <row r="95" spans="1:7" x14ac:dyDescent="0.25">
      <c r="A95" t="s">
        <v>517</v>
      </c>
      <c r="B95" t="s">
        <v>20</v>
      </c>
      <c r="C95" t="s">
        <v>518</v>
      </c>
      <c r="D95" s="26">
        <v>53.7</v>
      </c>
      <c r="E95" t="s">
        <v>1044</v>
      </c>
      <c r="F95" s="31">
        <v>0</v>
      </c>
      <c r="G95" s="31">
        <v>0</v>
      </c>
    </row>
    <row r="96" spans="1:7" x14ac:dyDescent="0.25">
      <c r="A96" t="s">
        <v>594</v>
      </c>
      <c r="B96" t="s">
        <v>20</v>
      </c>
      <c r="C96" t="s">
        <v>595</v>
      </c>
      <c r="D96" s="26">
        <v>83.43</v>
      </c>
      <c r="E96" t="s">
        <v>1045</v>
      </c>
      <c r="F96" s="31">
        <v>0</v>
      </c>
      <c r="G96" s="31">
        <v>0</v>
      </c>
    </row>
    <row r="97" spans="1:7" x14ac:dyDescent="0.25">
      <c r="A97" t="s">
        <v>938</v>
      </c>
      <c r="B97" t="s">
        <v>20</v>
      </c>
      <c r="C97" t="s">
        <v>939</v>
      </c>
      <c r="D97" s="26">
        <v>82.8</v>
      </c>
      <c r="E97" t="s">
        <v>1046</v>
      </c>
      <c r="F97" s="31">
        <v>0</v>
      </c>
      <c r="G97" s="31">
        <v>0</v>
      </c>
    </row>
    <row r="98" spans="1:7" x14ac:dyDescent="0.25">
      <c r="A98" t="s">
        <v>671</v>
      </c>
      <c r="B98" t="s">
        <v>20</v>
      </c>
      <c r="C98" t="s">
        <v>672</v>
      </c>
      <c r="D98" s="26">
        <v>81.31</v>
      </c>
      <c r="E98" t="s">
        <v>1047</v>
      </c>
      <c r="F98" s="31">
        <v>0</v>
      </c>
      <c r="G98" s="31">
        <v>0</v>
      </c>
    </row>
    <row r="99" spans="1:7" x14ac:dyDescent="0.25">
      <c r="A99" t="s">
        <v>694</v>
      </c>
      <c r="B99" t="s">
        <v>20</v>
      </c>
      <c r="C99" t="s">
        <v>695</v>
      </c>
      <c r="D99" s="26">
        <v>112.68</v>
      </c>
      <c r="E99" t="s">
        <v>1048</v>
      </c>
      <c r="F99" s="31">
        <v>0</v>
      </c>
      <c r="G99" s="31">
        <v>0</v>
      </c>
    </row>
    <row r="100" spans="1:7" x14ac:dyDescent="0.25">
      <c r="A100" t="s">
        <v>651</v>
      </c>
      <c r="B100" t="s">
        <v>20</v>
      </c>
      <c r="C100" t="s">
        <v>652</v>
      </c>
      <c r="D100" s="26">
        <v>96.07</v>
      </c>
      <c r="E100" t="s">
        <v>1049</v>
      </c>
      <c r="F100" s="31">
        <v>113.59158602922</v>
      </c>
      <c r="G100" s="31">
        <v>642.90136381464004</v>
      </c>
    </row>
    <row r="101" spans="1:7" x14ac:dyDescent="0.25">
      <c r="A101" t="s">
        <v>946</v>
      </c>
      <c r="B101" t="s">
        <v>20</v>
      </c>
      <c r="C101" t="s">
        <v>947</v>
      </c>
      <c r="D101" s="26">
        <v>96.07</v>
      </c>
      <c r="E101" t="s">
        <v>1050</v>
      </c>
      <c r="F101" s="31">
        <v>149.55496299999999</v>
      </c>
      <c r="G101" s="31">
        <v>780.97809099999995</v>
      </c>
    </row>
    <row r="102" spans="1:7" x14ac:dyDescent="0.25">
      <c r="A102" t="s">
        <v>511</v>
      </c>
      <c r="B102" t="s">
        <v>20</v>
      </c>
      <c r="C102" t="s">
        <v>512</v>
      </c>
      <c r="D102" s="26">
        <v>97.62</v>
      </c>
      <c r="E102" t="s">
        <v>1051</v>
      </c>
      <c r="F102" s="31">
        <v>149.55496299999999</v>
      </c>
      <c r="G102" s="31">
        <v>780.97809099999995</v>
      </c>
    </row>
    <row r="103" spans="1:7" x14ac:dyDescent="0.25">
      <c r="A103" t="s">
        <v>659</v>
      </c>
      <c r="B103" t="s">
        <v>25</v>
      </c>
      <c r="C103" t="s">
        <v>660</v>
      </c>
      <c r="D103" s="26">
        <v>32.93</v>
      </c>
      <c r="E103" t="s">
        <v>1052</v>
      </c>
      <c r="F103" s="31">
        <v>0</v>
      </c>
      <c r="G103" s="31">
        <v>0</v>
      </c>
    </row>
    <row r="104" spans="1:7" x14ac:dyDescent="0.25">
      <c r="A104" t="s">
        <v>657</v>
      </c>
      <c r="B104" t="s">
        <v>20</v>
      </c>
      <c r="C104" t="s">
        <v>658</v>
      </c>
      <c r="D104" s="26">
        <v>88.74</v>
      </c>
      <c r="E104" t="s">
        <v>1053</v>
      </c>
      <c r="F104" s="31">
        <v>143.08500000000001</v>
      </c>
      <c r="G104" s="31">
        <v>906.79499999999996</v>
      </c>
    </row>
    <row r="105" spans="1:7" x14ac:dyDescent="0.25">
      <c r="A105" t="s">
        <v>542</v>
      </c>
      <c r="B105" t="s">
        <v>62</v>
      </c>
      <c r="C105" t="s">
        <v>543</v>
      </c>
      <c r="D105" s="26">
        <v>2.11</v>
      </c>
      <c r="E105" t="s">
        <v>1054</v>
      </c>
      <c r="F105" s="31">
        <v>0</v>
      </c>
      <c r="G105" s="31">
        <v>0</v>
      </c>
    </row>
    <row r="106" spans="1:7" x14ac:dyDescent="0.25">
      <c r="A106" t="s">
        <v>454</v>
      </c>
      <c r="B106" t="s">
        <v>62</v>
      </c>
      <c r="C106" t="s">
        <v>455</v>
      </c>
      <c r="D106" s="26">
        <v>1.9</v>
      </c>
      <c r="E106" t="s">
        <v>1055</v>
      </c>
      <c r="F106" s="31">
        <v>0</v>
      </c>
      <c r="G106" s="31">
        <v>0</v>
      </c>
    </row>
    <row r="107" spans="1:7" x14ac:dyDescent="0.25">
      <c r="A107" t="s">
        <v>494</v>
      </c>
      <c r="B107" t="s">
        <v>62</v>
      </c>
      <c r="C107" t="s">
        <v>495</v>
      </c>
      <c r="D107" s="26">
        <v>1.72</v>
      </c>
      <c r="E107" t="s">
        <v>1056</v>
      </c>
      <c r="F107" s="31">
        <v>0</v>
      </c>
      <c r="G107" s="31">
        <v>0</v>
      </c>
    </row>
    <row r="108" spans="1:7" x14ac:dyDescent="0.25">
      <c r="A108" t="s">
        <v>426</v>
      </c>
      <c r="B108" t="s">
        <v>62</v>
      </c>
      <c r="C108" t="s">
        <v>427</v>
      </c>
      <c r="D108" s="26">
        <v>1.77</v>
      </c>
      <c r="E108" t="s">
        <v>427</v>
      </c>
      <c r="F108" s="31">
        <v>2.1603193522000002</v>
      </c>
      <c r="G108" s="31">
        <v>24.000501437</v>
      </c>
    </row>
    <row r="109" spans="1:7" x14ac:dyDescent="0.25">
      <c r="A109" t="s">
        <v>579</v>
      </c>
      <c r="B109" t="s">
        <v>28</v>
      </c>
      <c r="C109" t="s">
        <v>580</v>
      </c>
      <c r="D109" s="26">
        <v>0.26</v>
      </c>
      <c r="E109" t="s">
        <v>1057</v>
      </c>
      <c r="F109" s="31">
        <v>0</v>
      </c>
      <c r="G109" s="31">
        <v>0</v>
      </c>
    </row>
    <row r="110" spans="1:7" x14ac:dyDescent="0.25">
      <c r="A110" t="s">
        <v>892</v>
      </c>
      <c r="B110" t="s">
        <v>28</v>
      </c>
      <c r="C110" t="s">
        <v>893</v>
      </c>
      <c r="D110" s="26">
        <v>6.81</v>
      </c>
      <c r="E110" t="s">
        <v>1058</v>
      </c>
      <c r="F110" s="31">
        <v>0</v>
      </c>
      <c r="G110" s="31">
        <v>0</v>
      </c>
    </row>
    <row r="111" spans="1:7" x14ac:dyDescent="0.25">
      <c r="A111" t="s">
        <v>819</v>
      </c>
      <c r="B111" t="s">
        <v>25</v>
      </c>
      <c r="C111" t="s">
        <v>820</v>
      </c>
      <c r="D111" s="26">
        <v>1</v>
      </c>
      <c r="E111" t="s">
        <v>1059</v>
      </c>
      <c r="F111" s="31">
        <v>7.5519928245978001</v>
      </c>
      <c r="G111" s="31">
        <v>83.900380031495004</v>
      </c>
    </row>
    <row r="112" spans="1:7" x14ac:dyDescent="0.25">
      <c r="A112" t="s">
        <v>452</v>
      </c>
      <c r="B112" t="s">
        <v>62</v>
      </c>
      <c r="C112" t="s">
        <v>453</v>
      </c>
      <c r="D112" s="26">
        <v>0.96</v>
      </c>
      <c r="E112" t="s">
        <v>1060</v>
      </c>
      <c r="F112" s="31">
        <v>0</v>
      </c>
      <c r="G112" s="31">
        <v>0</v>
      </c>
    </row>
    <row r="113" spans="1:7" x14ac:dyDescent="0.25">
      <c r="A113" t="s">
        <v>424</v>
      </c>
      <c r="B113" t="s">
        <v>25</v>
      </c>
      <c r="C113" t="s">
        <v>425</v>
      </c>
      <c r="D113" s="26">
        <v>0.42</v>
      </c>
      <c r="E113" t="s">
        <v>1061</v>
      </c>
      <c r="F113" s="31">
        <v>9.8057276237784999E-2</v>
      </c>
      <c r="G113" s="31">
        <v>1.6537780951059</v>
      </c>
    </row>
    <row r="114" spans="1:7" x14ac:dyDescent="0.25">
      <c r="A114" t="s">
        <v>422</v>
      </c>
      <c r="B114" t="s">
        <v>20</v>
      </c>
      <c r="C114" t="s">
        <v>423</v>
      </c>
      <c r="D114" s="26">
        <v>417.04</v>
      </c>
      <c r="E114" t="s">
        <v>1062</v>
      </c>
      <c r="F114" s="31">
        <v>70.040911598418006</v>
      </c>
      <c r="G114" s="31">
        <v>1181.2700679328</v>
      </c>
    </row>
    <row r="115" spans="1:7" x14ac:dyDescent="0.25">
      <c r="A115" t="s">
        <v>507</v>
      </c>
      <c r="B115" t="s">
        <v>505</v>
      </c>
      <c r="C115" t="s">
        <v>508</v>
      </c>
      <c r="D115" s="26">
        <v>14.48</v>
      </c>
      <c r="E115" t="s">
        <v>1063</v>
      </c>
      <c r="F115" s="31">
        <v>0</v>
      </c>
      <c r="G115" s="31">
        <v>0</v>
      </c>
    </row>
    <row r="116" spans="1:7" x14ac:dyDescent="0.25">
      <c r="A116" t="s">
        <v>504</v>
      </c>
      <c r="B116" t="s">
        <v>505</v>
      </c>
      <c r="C116" t="s">
        <v>506</v>
      </c>
      <c r="D116" s="26">
        <v>34.74</v>
      </c>
      <c r="E116" t="s">
        <v>1064</v>
      </c>
      <c r="F116" s="31">
        <v>0</v>
      </c>
      <c r="G116" s="31">
        <v>0</v>
      </c>
    </row>
    <row r="117" spans="1:7" x14ac:dyDescent="0.25">
      <c r="A117" t="s">
        <v>499</v>
      </c>
      <c r="B117" t="s">
        <v>15</v>
      </c>
      <c r="C117" t="s">
        <v>500</v>
      </c>
      <c r="D117" s="26">
        <v>2.23</v>
      </c>
      <c r="E117" t="s">
        <v>1065</v>
      </c>
      <c r="F117" s="31">
        <v>0</v>
      </c>
      <c r="G117" s="31">
        <v>0</v>
      </c>
    </row>
    <row r="118" spans="1:7" x14ac:dyDescent="0.25">
      <c r="A118" t="s">
        <v>496</v>
      </c>
      <c r="B118" t="s">
        <v>497</v>
      </c>
      <c r="C118" t="s">
        <v>498</v>
      </c>
      <c r="D118" s="26">
        <v>2.98</v>
      </c>
      <c r="E118" t="s">
        <v>498</v>
      </c>
      <c r="F118" s="31">
        <v>0</v>
      </c>
      <c r="G118" s="31">
        <v>0</v>
      </c>
    </row>
    <row r="119" spans="1:7" x14ac:dyDescent="0.25">
      <c r="A119" t="s">
        <v>815</v>
      </c>
      <c r="B119" t="s">
        <v>28</v>
      </c>
      <c r="C119" t="s">
        <v>816</v>
      </c>
      <c r="D119" s="26">
        <v>0.11</v>
      </c>
      <c r="E119" t="s">
        <v>1066</v>
      </c>
      <c r="F119" s="31">
        <v>0.11682754368499</v>
      </c>
      <c r="G119" s="31">
        <v>1.3076656159363</v>
      </c>
    </row>
    <row r="120" spans="1:7" x14ac:dyDescent="0.25">
      <c r="A120" t="s">
        <v>596</v>
      </c>
      <c r="B120" t="s">
        <v>28</v>
      </c>
      <c r="C120" t="s">
        <v>597</v>
      </c>
      <c r="D120" s="26">
        <v>0.35</v>
      </c>
      <c r="E120" t="s">
        <v>1067</v>
      </c>
      <c r="F120" s="31">
        <v>0</v>
      </c>
      <c r="G120" s="31">
        <v>0</v>
      </c>
    </row>
    <row r="121" spans="1:7" x14ac:dyDescent="0.25">
      <c r="A121" t="s">
        <v>984</v>
      </c>
      <c r="B121" t="s">
        <v>28</v>
      </c>
      <c r="C121" t="s">
        <v>985</v>
      </c>
      <c r="D121" s="26">
        <v>0.23</v>
      </c>
      <c r="E121" t="s">
        <v>1068</v>
      </c>
      <c r="F121" s="31">
        <v>0</v>
      </c>
      <c r="G121" s="31">
        <v>0</v>
      </c>
    </row>
    <row r="122" spans="1:7" x14ac:dyDescent="0.25">
      <c r="A122" t="s">
        <v>974</v>
      </c>
      <c r="B122" t="s">
        <v>15</v>
      </c>
      <c r="C122" t="s">
        <v>975</v>
      </c>
      <c r="D122" s="26">
        <v>32.25</v>
      </c>
      <c r="E122" t="s">
        <v>1069</v>
      </c>
      <c r="F122" s="31">
        <v>0</v>
      </c>
      <c r="G122" s="31">
        <v>0</v>
      </c>
    </row>
    <row r="123" spans="1:7" x14ac:dyDescent="0.25">
      <c r="A123" t="s">
        <v>787</v>
      </c>
      <c r="B123" t="s">
        <v>28</v>
      </c>
      <c r="C123" t="s">
        <v>297</v>
      </c>
      <c r="D123" s="26">
        <v>14.23</v>
      </c>
      <c r="E123" t="s">
        <v>1070</v>
      </c>
      <c r="F123" s="31">
        <v>-9999999999</v>
      </c>
      <c r="G123" s="31">
        <v>-9999999999</v>
      </c>
    </row>
    <row r="124" spans="1:7" x14ac:dyDescent="0.25">
      <c r="A124" t="s">
        <v>790</v>
      </c>
      <c r="B124" t="s">
        <v>28</v>
      </c>
      <c r="C124" t="s">
        <v>301</v>
      </c>
      <c r="D124" s="26">
        <v>5.2</v>
      </c>
      <c r="E124" t="s">
        <v>789</v>
      </c>
      <c r="F124" s="31">
        <v>-9999999999</v>
      </c>
      <c r="G124" s="31">
        <v>-9999999999</v>
      </c>
    </row>
    <row r="125" spans="1:7" x14ac:dyDescent="0.25">
      <c r="A125" t="s">
        <v>793</v>
      </c>
      <c r="B125" t="s">
        <v>28</v>
      </c>
      <c r="C125" t="s">
        <v>303</v>
      </c>
      <c r="D125" s="26">
        <v>0.23</v>
      </c>
      <c r="E125" t="s">
        <v>792</v>
      </c>
      <c r="F125" s="31">
        <v>-9999999999</v>
      </c>
      <c r="G125" s="31">
        <v>-9999999999</v>
      </c>
    </row>
    <row r="126" spans="1:7" x14ac:dyDescent="0.25">
      <c r="A126" t="s">
        <v>796</v>
      </c>
      <c r="B126" t="s">
        <v>28</v>
      </c>
      <c r="C126" t="s">
        <v>797</v>
      </c>
      <c r="D126" s="26">
        <v>1.65</v>
      </c>
      <c r="E126" t="s">
        <v>795</v>
      </c>
      <c r="F126" s="31">
        <v>-9999999999</v>
      </c>
      <c r="G126" s="31">
        <v>-9999999999</v>
      </c>
    </row>
    <row r="127" spans="1:7" x14ac:dyDescent="0.25">
      <c r="A127" t="s">
        <v>800</v>
      </c>
      <c r="B127" t="s">
        <v>28</v>
      </c>
      <c r="C127" t="s">
        <v>295</v>
      </c>
      <c r="D127" s="26">
        <v>21.4</v>
      </c>
      <c r="E127" t="s">
        <v>799</v>
      </c>
      <c r="F127" s="31">
        <v>-9999999999</v>
      </c>
      <c r="G127" s="31">
        <v>-9999999999</v>
      </c>
    </row>
    <row r="128" spans="1:7" x14ac:dyDescent="0.25">
      <c r="A128" t="s">
        <v>803</v>
      </c>
      <c r="B128" t="s">
        <v>28</v>
      </c>
      <c r="C128" t="s">
        <v>307</v>
      </c>
      <c r="D128" s="26">
        <v>163.16999999999999</v>
      </c>
      <c r="E128" t="s">
        <v>802</v>
      </c>
      <c r="F128" s="31">
        <v>-9999999999</v>
      </c>
      <c r="G128" s="31">
        <v>-9999999999</v>
      </c>
    </row>
    <row r="129" spans="1:7" x14ac:dyDescent="0.25">
      <c r="A129" t="s">
        <v>806</v>
      </c>
      <c r="B129" t="s">
        <v>28</v>
      </c>
      <c r="C129" t="s">
        <v>305</v>
      </c>
      <c r="D129" s="26">
        <v>15.87</v>
      </c>
      <c r="E129" t="s">
        <v>805</v>
      </c>
      <c r="F129" s="31">
        <v>-9999999999</v>
      </c>
      <c r="G129" s="31">
        <v>-9999999999</v>
      </c>
    </row>
    <row r="130" spans="1:7" x14ac:dyDescent="0.25">
      <c r="A130" t="s">
        <v>841</v>
      </c>
      <c r="B130" t="s">
        <v>15</v>
      </c>
      <c r="C130" t="s">
        <v>842</v>
      </c>
      <c r="D130" s="26">
        <v>0.91</v>
      </c>
      <c r="E130" t="s">
        <v>1071</v>
      </c>
      <c r="F130" s="31">
        <v>-9999999999</v>
      </c>
      <c r="G130" s="31">
        <v>-9999999999</v>
      </c>
    </row>
    <row r="131" spans="1:7" x14ac:dyDescent="0.25">
      <c r="A131" t="s">
        <v>823</v>
      </c>
      <c r="B131" t="s">
        <v>28</v>
      </c>
      <c r="C131" t="s">
        <v>824</v>
      </c>
      <c r="D131" s="26">
        <v>1.21</v>
      </c>
      <c r="E131" t="s">
        <v>1072</v>
      </c>
      <c r="F131" s="31">
        <v>-9999999999</v>
      </c>
      <c r="G131" s="31">
        <v>-9999999999</v>
      </c>
    </row>
    <row r="132" spans="1:7" x14ac:dyDescent="0.25">
      <c r="A132" t="s">
        <v>825</v>
      </c>
      <c r="B132" t="s">
        <v>25</v>
      </c>
      <c r="C132" t="s">
        <v>826</v>
      </c>
      <c r="D132" s="26">
        <v>0.61</v>
      </c>
      <c r="E132" t="s">
        <v>1073</v>
      </c>
      <c r="F132" s="31">
        <v>-9999999999</v>
      </c>
      <c r="G132" s="31">
        <v>-9999999999</v>
      </c>
    </row>
    <row r="133" spans="1:7" x14ac:dyDescent="0.25">
      <c r="A133" t="s">
        <v>845</v>
      </c>
      <c r="B133" t="s">
        <v>28</v>
      </c>
      <c r="C133" t="s">
        <v>846</v>
      </c>
      <c r="D133" s="26">
        <v>646.22</v>
      </c>
      <c r="E133" t="s">
        <v>1074</v>
      </c>
      <c r="F133" s="31">
        <v>-9999999999</v>
      </c>
      <c r="G133" s="31">
        <v>-9999999999</v>
      </c>
    </row>
    <row r="134" spans="1:7" x14ac:dyDescent="0.25">
      <c r="A134" t="s">
        <v>839</v>
      </c>
      <c r="B134" t="s">
        <v>25</v>
      </c>
      <c r="C134" t="s">
        <v>840</v>
      </c>
      <c r="D134" s="26">
        <v>0.41</v>
      </c>
      <c r="E134" t="s">
        <v>1075</v>
      </c>
      <c r="F134" s="31">
        <v>-9999999999</v>
      </c>
      <c r="G134" s="31">
        <v>-9999999999</v>
      </c>
    </row>
    <row r="135" spans="1:7" x14ac:dyDescent="0.25">
      <c r="A135" t="s">
        <v>813</v>
      </c>
      <c r="B135" t="s">
        <v>15</v>
      </c>
      <c r="C135" t="s">
        <v>814</v>
      </c>
      <c r="D135" s="26">
        <v>7.11</v>
      </c>
      <c r="E135" t="s">
        <v>1076</v>
      </c>
      <c r="F135" s="31">
        <v>0.51363335172172997</v>
      </c>
      <c r="G135" s="31">
        <v>8.6626471648405001</v>
      </c>
    </row>
    <row r="136" spans="1:7" x14ac:dyDescent="0.25">
      <c r="A136" t="s">
        <v>837</v>
      </c>
      <c r="B136" t="s">
        <v>62</v>
      </c>
      <c r="C136" t="s">
        <v>838</v>
      </c>
      <c r="D136" s="26">
        <v>2.72</v>
      </c>
      <c r="E136" t="s">
        <v>1077</v>
      </c>
      <c r="F136" s="31">
        <v>0.98402300500999995</v>
      </c>
      <c r="G136" s="31">
        <v>13.73772923303</v>
      </c>
    </row>
    <row r="137" spans="1:7" x14ac:dyDescent="0.25">
      <c r="A137" t="s">
        <v>833</v>
      </c>
      <c r="B137" t="s">
        <v>62</v>
      </c>
      <c r="C137" t="s">
        <v>834</v>
      </c>
      <c r="D137" s="26">
        <v>1.5</v>
      </c>
      <c r="E137" t="s">
        <v>1078</v>
      </c>
      <c r="F137" s="31">
        <v>1.336236409709</v>
      </c>
      <c r="G137" s="31">
        <v>18.412909787587001</v>
      </c>
    </row>
    <row r="138" spans="1:7" x14ac:dyDescent="0.25">
      <c r="A138" t="s">
        <v>889</v>
      </c>
      <c r="B138" t="s">
        <v>364</v>
      </c>
      <c r="C138" t="s">
        <v>37</v>
      </c>
      <c r="D138" s="26">
        <v>28</v>
      </c>
      <c r="E138" t="s">
        <v>888</v>
      </c>
      <c r="F138" s="31">
        <v>0</v>
      </c>
      <c r="G138" s="31">
        <v>0</v>
      </c>
    </row>
    <row r="139" spans="1:7" x14ac:dyDescent="0.25">
      <c r="A139" t="s">
        <v>781</v>
      </c>
      <c r="B139" t="s">
        <v>364</v>
      </c>
      <c r="C139" t="s">
        <v>782</v>
      </c>
      <c r="D139" s="26">
        <v>50</v>
      </c>
      <c r="E139" t="s">
        <v>1079</v>
      </c>
      <c r="F139" s="31">
        <v>0</v>
      </c>
      <c r="G139" s="31">
        <v>0</v>
      </c>
    </row>
    <row r="140" spans="1:7" x14ac:dyDescent="0.25">
      <c r="A140" t="s">
        <v>486</v>
      </c>
      <c r="B140" t="s">
        <v>364</v>
      </c>
      <c r="C140" t="s">
        <v>487</v>
      </c>
      <c r="D140" s="26">
        <v>4.37</v>
      </c>
      <c r="E140" t="s">
        <v>1080</v>
      </c>
      <c r="F140" s="31">
        <v>-9999999999</v>
      </c>
      <c r="G140" s="31">
        <v>-9999999999</v>
      </c>
    </row>
    <row r="141" spans="1:7" x14ac:dyDescent="0.25">
      <c r="A141" t="s">
        <v>562</v>
      </c>
      <c r="B141" t="s">
        <v>28</v>
      </c>
      <c r="C141" t="s">
        <v>563</v>
      </c>
      <c r="D141" s="26">
        <v>14.1</v>
      </c>
      <c r="E141" t="s">
        <v>1081</v>
      </c>
      <c r="F141" s="31">
        <v>0</v>
      </c>
      <c r="G141" s="31">
        <v>0</v>
      </c>
    </row>
    <row r="142" spans="1:7" x14ac:dyDescent="0.25">
      <c r="A142" t="s">
        <v>521</v>
      </c>
      <c r="B142" t="s">
        <v>28</v>
      </c>
      <c r="C142" t="s">
        <v>522</v>
      </c>
      <c r="D142" s="26">
        <v>253.09</v>
      </c>
      <c r="E142" t="s">
        <v>1082</v>
      </c>
      <c r="F142" s="31">
        <v>0</v>
      </c>
      <c r="G142" s="31">
        <v>0</v>
      </c>
    </row>
    <row r="143" spans="1:7" x14ac:dyDescent="0.25">
      <c r="A143" t="s">
        <v>525</v>
      </c>
      <c r="B143" t="s">
        <v>20</v>
      </c>
      <c r="C143" t="s">
        <v>526</v>
      </c>
      <c r="D143" s="26">
        <v>241</v>
      </c>
      <c r="E143" t="s">
        <v>526</v>
      </c>
      <c r="F143" s="31">
        <v>0</v>
      </c>
      <c r="G143" s="31">
        <v>0</v>
      </c>
    </row>
    <row r="144" spans="1:7" x14ac:dyDescent="0.25">
      <c r="A144" t="s">
        <v>534</v>
      </c>
      <c r="B144" t="s">
        <v>28</v>
      </c>
      <c r="C144" t="s">
        <v>535</v>
      </c>
      <c r="D144" s="26">
        <v>0.24</v>
      </c>
      <c r="E144" t="s">
        <v>1083</v>
      </c>
      <c r="F144" s="31">
        <v>0</v>
      </c>
      <c r="G144" s="31">
        <v>0</v>
      </c>
    </row>
    <row r="145" spans="1:7" x14ac:dyDescent="0.25">
      <c r="A145" t="s">
        <v>544</v>
      </c>
      <c r="B145" t="s">
        <v>15</v>
      </c>
      <c r="C145" t="s">
        <v>545</v>
      </c>
      <c r="D145" s="26">
        <v>18.12</v>
      </c>
      <c r="E145" t="s">
        <v>1084</v>
      </c>
      <c r="F145" s="31">
        <v>0</v>
      </c>
      <c r="G145" s="31">
        <v>0</v>
      </c>
    </row>
    <row r="146" spans="1:7" x14ac:dyDescent="0.25">
      <c r="A146" t="s">
        <v>898</v>
      </c>
      <c r="B146" t="s">
        <v>15</v>
      </c>
      <c r="C146" t="s">
        <v>899</v>
      </c>
      <c r="D146" s="26">
        <v>6.79</v>
      </c>
      <c r="E146" t="s">
        <v>1085</v>
      </c>
      <c r="F146" s="31">
        <v>0</v>
      </c>
      <c r="G146" s="31">
        <v>0</v>
      </c>
    </row>
    <row r="147" spans="1:7" x14ac:dyDescent="0.25">
      <c r="A147" t="s">
        <v>554</v>
      </c>
      <c r="B147" t="s">
        <v>15</v>
      </c>
      <c r="C147" t="s">
        <v>555</v>
      </c>
      <c r="D147" s="26">
        <v>0.21</v>
      </c>
      <c r="E147" t="s">
        <v>1086</v>
      </c>
      <c r="F147" s="31">
        <v>0</v>
      </c>
      <c r="G147" s="31">
        <v>0</v>
      </c>
    </row>
    <row r="148" spans="1:7" x14ac:dyDescent="0.25">
      <c r="A148" t="s">
        <v>550</v>
      </c>
      <c r="B148" t="s">
        <v>15</v>
      </c>
      <c r="C148" t="s">
        <v>551</v>
      </c>
      <c r="D148" s="26">
        <v>1.48</v>
      </c>
      <c r="E148" t="s">
        <v>1087</v>
      </c>
      <c r="F148" s="31">
        <v>0</v>
      </c>
      <c r="G148" s="31">
        <v>0</v>
      </c>
    </row>
    <row r="149" spans="1:7" x14ac:dyDescent="0.25">
      <c r="A149" t="s">
        <v>643</v>
      </c>
      <c r="B149" t="s">
        <v>15</v>
      </c>
      <c r="C149" t="s">
        <v>644</v>
      </c>
      <c r="D149" s="26">
        <v>0.83</v>
      </c>
      <c r="E149" t="s">
        <v>1088</v>
      </c>
      <c r="F149" s="31">
        <v>0</v>
      </c>
      <c r="G149" s="31">
        <v>0</v>
      </c>
    </row>
    <row r="150" spans="1:7" x14ac:dyDescent="0.25">
      <c r="A150" t="s">
        <v>558</v>
      </c>
      <c r="B150" t="s">
        <v>15</v>
      </c>
      <c r="C150" t="s">
        <v>559</v>
      </c>
      <c r="D150" s="26">
        <v>1.04</v>
      </c>
      <c r="E150" t="s">
        <v>1089</v>
      </c>
      <c r="F150" s="31">
        <v>0</v>
      </c>
      <c r="G150" s="31">
        <v>0</v>
      </c>
    </row>
    <row r="151" spans="1:7" x14ac:dyDescent="0.25">
      <c r="A151" t="s">
        <v>391</v>
      </c>
      <c r="B151" t="s">
        <v>62</v>
      </c>
      <c r="C151" t="s">
        <v>392</v>
      </c>
      <c r="D151" s="26">
        <v>2.39</v>
      </c>
      <c r="E151" t="s">
        <v>1090</v>
      </c>
      <c r="F151" s="31">
        <v>0</v>
      </c>
      <c r="G151" s="31">
        <v>0</v>
      </c>
    </row>
    <row r="152" spans="1:7" x14ac:dyDescent="0.25">
      <c r="A152" t="s">
        <v>574</v>
      </c>
      <c r="B152" t="s">
        <v>575</v>
      </c>
      <c r="C152" t="s">
        <v>576</v>
      </c>
      <c r="D152" s="26">
        <v>24.93</v>
      </c>
      <c r="E152" t="s">
        <v>1091</v>
      </c>
      <c r="F152" s="31">
        <v>0</v>
      </c>
      <c r="G152" s="31">
        <v>0</v>
      </c>
    </row>
    <row r="153" spans="1:7" x14ac:dyDescent="0.25">
      <c r="A153" t="s">
        <v>896</v>
      </c>
      <c r="B153" t="s">
        <v>62</v>
      </c>
      <c r="C153" t="s">
        <v>897</v>
      </c>
      <c r="D153" s="26">
        <v>1.66</v>
      </c>
      <c r="E153" t="s">
        <v>897</v>
      </c>
      <c r="F153" s="31">
        <v>0</v>
      </c>
      <c r="G153" s="31">
        <v>0</v>
      </c>
    </row>
    <row r="154" spans="1:7" x14ac:dyDescent="0.25">
      <c r="A154" t="s">
        <v>546</v>
      </c>
      <c r="B154" t="s">
        <v>62</v>
      </c>
      <c r="C154" t="s">
        <v>547</v>
      </c>
      <c r="D154" s="26">
        <v>1.06</v>
      </c>
      <c r="E154" t="s">
        <v>547</v>
      </c>
      <c r="F154" s="31">
        <v>0</v>
      </c>
      <c r="G154" s="31">
        <v>0</v>
      </c>
    </row>
    <row r="155" spans="1:7" x14ac:dyDescent="0.25">
      <c r="A155" t="s">
        <v>980</v>
      </c>
      <c r="B155" t="s">
        <v>28</v>
      </c>
      <c r="C155" t="s">
        <v>981</v>
      </c>
      <c r="D155" s="26">
        <v>100</v>
      </c>
      <c r="E155" t="s">
        <v>981</v>
      </c>
      <c r="F155" s="31">
        <v>0</v>
      </c>
      <c r="G155" s="31">
        <v>0</v>
      </c>
    </row>
    <row r="156" spans="1:7" x14ac:dyDescent="0.25">
      <c r="A156" t="s">
        <v>970</v>
      </c>
      <c r="B156" t="s">
        <v>28</v>
      </c>
      <c r="C156" t="s">
        <v>971</v>
      </c>
      <c r="D156" s="26">
        <v>0.3</v>
      </c>
      <c r="E156" t="s">
        <v>1092</v>
      </c>
      <c r="F156" s="31">
        <v>0</v>
      </c>
      <c r="G156" s="31">
        <v>0</v>
      </c>
    </row>
    <row r="157" spans="1:7" x14ac:dyDescent="0.25">
      <c r="A157" t="s">
        <v>908</v>
      </c>
      <c r="B157" t="s">
        <v>62</v>
      </c>
      <c r="C157" t="s">
        <v>909</v>
      </c>
      <c r="D157" s="26">
        <v>12.78</v>
      </c>
      <c r="E157" t="s">
        <v>1093</v>
      </c>
      <c r="F157" s="31">
        <v>0</v>
      </c>
      <c r="G157" s="31">
        <v>0</v>
      </c>
    </row>
    <row r="158" spans="1:7" x14ac:dyDescent="0.25">
      <c r="A158" t="s">
        <v>916</v>
      </c>
      <c r="B158" t="s">
        <v>25</v>
      </c>
      <c r="C158" t="s">
        <v>917</v>
      </c>
      <c r="D158" s="26">
        <v>18.5</v>
      </c>
      <c r="E158" t="s">
        <v>917</v>
      </c>
      <c r="F158" s="31">
        <v>0</v>
      </c>
      <c r="G158" s="31">
        <v>0</v>
      </c>
    </row>
    <row r="159" spans="1:7" x14ac:dyDescent="0.25">
      <c r="A159" t="s">
        <v>577</v>
      </c>
      <c r="B159" t="s">
        <v>25</v>
      </c>
      <c r="C159" t="s">
        <v>578</v>
      </c>
      <c r="D159" s="26">
        <v>10.199999999999999</v>
      </c>
      <c r="E159" t="s">
        <v>1094</v>
      </c>
      <c r="F159" s="31">
        <v>0</v>
      </c>
      <c r="G159" s="31">
        <v>0</v>
      </c>
    </row>
    <row r="160" spans="1:7" x14ac:dyDescent="0.25">
      <c r="A160" t="s">
        <v>910</v>
      </c>
      <c r="B160" t="s">
        <v>497</v>
      </c>
      <c r="C160" t="s">
        <v>911</v>
      </c>
      <c r="D160" s="26">
        <v>9.49</v>
      </c>
      <c r="E160" t="s">
        <v>1095</v>
      </c>
      <c r="F160" s="31">
        <v>0</v>
      </c>
      <c r="G160" s="31">
        <v>0</v>
      </c>
    </row>
    <row r="161" spans="1:7" x14ac:dyDescent="0.25">
      <c r="A161" t="s">
        <v>912</v>
      </c>
      <c r="B161" t="s">
        <v>62</v>
      </c>
      <c r="C161" t="s">
        <v>913</v>
      </c>
      <c r="D161" s="26">
        <v>10.09</v>
      </c>
      <c r="E161" t="s">
        <v>1096</v>
      </c>
      <c r="F161" s="31">
        <v>0</v>
      </c>
      <c r="G161" s="31">
        <v>0</v>
      </c>
    </row>
    <row r="162" spans="1:7" x14ac:dyDescent="0.25">
      <c r="A162" t="s">
        <v>940</v>
      </c>
      <c r="B162" t="s">
        <v>28</v>
      </c>
      <c r="C162" t="s">
        <v>941</v>
      </c>
      <c r="D162" s="26">
        <v>19.5</v>
      </c>
      <c r="E162" t="s">
        <v>941</v>
      </c>
      <c r="F162" s="31">
        <v>0</v>
      </c>
      <c r="G162" s="31">
        <v>0</v>
      </c>
    </row>
    <row r="163" spans="1:7" x14ac:dyDescent="0.25">
      <c r="A163" t="s">
        <v>663</v>
      </c>
      <c r="B163" t="s">
        <v>28</v>
      </c>
      <c r="C163" t="s">
        <v>664</v>
      </c>
      <c r="D163" s="26">
        <v>0.74</v>
      </c>
      <c r="E163" t="s">
        <v>1097</v>
      </c>
      <c r="F163" s="31">
        <v>0</v>
      </c>
      <c r="G163" s="31">
        <v>0</v>
      </c>
    </row>
    <row r="164" spans="1:7" x14ac:dyDescent="0.25">
      <c r="A164" t="s">
        <v>667</v>
      </c>
      <c r="B164" t="s">
        <v>25</v>
      </c>
      <c r="C164" t="s">
        <v>668</v>
      </c>
      <c r="D164" s="26">
        <v>24</v>
      </c>
      <c r="E164" t="s">
        <v>668</v>
      </c>
      <c r="F164" s="31">
        <v>0</v>
      </c>
      <c r="G164" s="31">
        <v>0</v>
      </c>
    </row>
    <row r="165" spans="1:7" x14ac:dyDescent="0.25">
      <c r="A165" t="s">
        <v>673</v>
      </c>
      <c r="B165" t="s">
        <v>28</v>
      </c>
      <c r="C165" t="s">
        <v>674</v>
      </c>
      <c r="D165" s="26">
        <v>117</v>
      </c>
      <c r="E165" t="s">
        <v>1098</v>
      </c>
      <c r="F165" s="31">
        <v>0</v>
      </c>
      <c r="G165" s="31">
        <v>0</v>
      </c>
    </row>
    <row r="166" spans="1:7" x14ac:dyDescent="0.25">
      <c r="A166" t="s">
        <v>972</v>
      </c>
      <c r="B166" t="s">
        <v>62</v>
      </c>
      <c r="C166" t="s">
        <v>973</v>
      </c>
      <c r="D166" s="26">
        <v>0.91</v>
      </c>
      <c r="E166" t="s">
        <v>973</v>
      </c>
      <c r="F166" s="31">
        <v>0</v>
      </c>
      <c r="G166" s="31">
        <v>0</v>
      </c>
    </row>
    <row r="167" spans="1:7" x14ac:dyDescent="0.25">
      <c r="A167" t="s">
        <v>685</v>
      </c>
      <c r="B167" t="s">
        <v>15</v>
      </c>
      <c r="C167" t="s">
        <v>686</v>
      </c>
      <c r="D167" s="26">
        <v>37</v>
      </c>
      <c r="E167" t="s">
        <v>1099</v>
      </c>
      <c r="F167" s="31">
        <v>0</v>
      </c>
      <c r="G167" s="31">
        <v>0</v>
      </c>
    </row>
    <row r="168" spans="1:7" x14ac:dyDescent="0.25">
      <c r="A168" t="s">
        <v>691</v>
      </c>
      <c r="B168" t="s">
        <v>15</v>
      </c>
      <c r="C168" t="s">
        <v>686</v>
      </c>
      <c r="D168" s="26">
        <v>21.6</v>
      </c>
      <c r="E168" t="s">
        <v>1099</v>
      </c>
      <c r="F168" s="31">
        <v>0</v>
      </c>
      <c r="G168" s="31">
        <v>0</v>
      </c>
    </row>
    <row r="169" spans="1:7" x14ac:dyDescent="0.25">
      <c r="A169" t="s">
        <v>702</v>
      </c>
      <c r="B169" t="s">
        <v>25</v>
      </c>
      <c r="C169" t="s">
        <v>703</v>
      </c>
      <c r="D169" s="26">
        <v>242.5</v>
      </c>
      <c r="E169" t="s">
        <v>1100</v>
      </c>
      <c r="F169" s="31">
        <v>0</v>
      </c>
      <c r="G169" s="31">
        <v>0</v>
      </c>
    </row>
    <row r="170" spans="1:7" x14ac:dyDescent="0.25">
      <c r="A170" t="s">
        <v>920</v>
      </c>
      <c r="B170" t="s">
        <v>25</v>
      </c>
      <c r="C170" t="s">
        <v>921</v>
      </c>
      <c r="D170" s="26">
        <v>6.09</v>
      </c>
      <c r="E170" t="s">
        <v>1101</v>
      </c>
      <c r="F170" s="31">
        <v>0</v>
      </c>
      <c r="G170" s="31">
        <v>0</v>
      </c>
    </row>
    <row r="171" spans="1:7" x14ac:dyDescent="0.25">
      <c r="A171" t="s">
        <v>922</v>
      </c>
      <c r="B171" t="s">
        <v>28</v>
      </c>
      <c r="C171" t="s">
        <v>923</v>
      </c>
      <c r="D171" s="26">
        <v>1.06</v>
      </c>
      <c r="E171" t="s">
        <v>1102</v>
      </c>
      <c r="F171" s="31">
        <v>0</v>
      </c>
      <c r="G171" s="31">
        <v>0</v>
      </c>
    </row>
    <row r="172" spans="1:7" x14ac:dyDescent="0.25">
      <c r="A172" t="s">
        <v>598</v>
      </c>
      <c r="B172" t="s">
        <v>28</v>
      </c>
      <c r="C172" t="s">
        <v>599</v>
      </c>
      <c r="D172" s="26">
        <v>26.22</v>
      </c>
      <c r="E172" t="s">
        <v>1103</v>
      </c>
      <c r="F172" s="31">
        <v>0</v>
      </c>
      <c r="G172" s="31">
        <v>0</v>
      </c>
    </row>
    <row r="173" spans="1:7" x14ac:dyDescent="0.25">
      <c r="A173" t="s">
        <v>532</v>
      </c>
      <c r="B173" t="s">
        <v>28</v>
      </c>
      <c r="C173" t="s">
        <v>533</v>
      </c>
      <c r="D173" s="26">
        <v>17.04</v>
      </c>
      <c r="E173" t="s">
        <v>1104</v>
      </c>
      <c r="F173" s="31">
        <v>0</v>
      </c>
      <c r="G173" s="31">
        <v>0</v>
      </c>
    </row>
    <row r="174" spans="1:7" x14ac:dyDescent="0.25">
      <c r="A174" t="s">
        <v>708</v>
      </c>
      <c r="B174" t="s">
        <v>25</v>
      </c>
      <c r="C174" t="s">
        <v>709</v>
      </c>
      <c r="D174" s="26">
        <v>4.72</v>
      </c>
      <c r="E174" t="s">
        <v>1105</v>
      </c>
      <c r="F174" s="31">
        <v>0</v>
      </c>
      <c r="G174" s="31">
        <v>0</v>
      </c>
    </row>
    <row r="175" spans="1:7" x14ac:dyDescent="0.25">
      <c r="A175" t="s">
        <v>712</v>
      </c>
      <c r="B175" t="s">
        <v>25</v>
      </c>
      <c r="C175" t="s">
        <v>713</v>
      </c>
      <c r="D175" s="26">
        <v>3.19</v>
      </c>
      <c r="E175" t="s">
        <v>1106</v>
      </c>
      <c r="F175" s="31">
        <v>0</v>
      </c>
      <c r="G175" s="31">
        <v>0</v>
      </c>
    </row>
    <row r="176" spans="1:7" x14ac:dyDescent="0.25">
      <c r="A176" t="s">
        <v>716</v>
      </c>
      <c r="B176" t="s">
        <v>25</v>
      </c>
      <c r="C176" t="s">
        <v>717</v>
      </c>
      <c r="D176" s="26">
        <v>6.74</v>
      </c>
      <c r="E176" t="s">
        <v>1107</v>
      </c>
      <c r="F176" s="31">
        <v>0</v>
      </c>
      <c r="G176" s="31">
        <v>0</v>
      </c>
    </row>
    <row r="177" spans="1:7" x14ac:dyDescent="0.25">
      <c r="A177" t="s">
        <v>722</v>
      </c>
      <c r="B177" t="s">
        <v>25</v>
      </c>
      <c r="C177" t="s">
        <v>723</v>
      </c>
      <c r="D177" s="26">
        <v>11.13</v>
      </c>
      <c r="E177" t="s">
        <v>1108</v>
      </c>
      <c r="F177" s="31">
        <v>0</v>
      </c>
      <c r="G177" s="31">
        <v>0</v>
      </c>
    </row>
    <row r="178" spans="1:7" x14ac:dyDescent="0.25">
      <c r="A178" t="s">
        <v>932</v>
      </c>
      <c r="B178" t="s">
        <v>25</v>
      </c>
      <c r="C178" t="s">
        <v>933</v>
      </c>
      <c r="D178" s="26">
        <v>10.050000000000001</v>
      </c>
      <c r="E178" t="s">
        <v>1109</v>
      </c>
      <c r="F178" s="31">
        <v>0</v>
      </c>
      <c r="G178" s="31">
        <v>0</v>
      </c>
    </row>
    <row r="179" spans="1:7" x14ac:dyDescent="0.25">
      <c r="A179" t="s">
        <v>926</v>
      </c>
      <c r="B179" t="s">
        <v>28</v>
      </c>
      <c r="C179" t="s">
        <v>927</v>
      </c>
      <c r="D179" s="26">
        <v>5.74</v>
      </c>
      <c r="E179" t="s">
        <v>1110</v>
      </c>
      <c r="F179" s="31">
        <v>0</v>
      </c>
      <c r="G179" s="31">
        <v>0</v>
      </c>
    </row>
    <row r="180" spans="1:7" x14ac:dyDescent="0.25">
      <c r="A180" t="s">
        <v>930</v>
      </c>
      <c r="B180" t="s">
        <v>28</v>
      </c>
      <c r="C180" t="s">
        <v>931</v>
      </c>
      <c r="D180" s="26">
        <v>12.67</v>
      </c>
      <c r="E180" t="s">
        <v>1111</v>
      </c>
      <c r="F180" s="31">
        <v>0</v>
      </c>
      <c r="G180" s="31">
        <v>0</v>
      </c>
    </row>
    <row r="181" spans="1:7" x14ac:dyDescent="0.25">
      <c r="A181" t="s">
        <v>924</v>
      </c>
      <c r="B181" t="s">
        <v>28</v>
      </c>
      <c r="C181" t="s">
        <v>925</v>
      </c>
      <c r="D181" s="26">
        <v>0.09</v>
      </c>
      <c r="E181" t="s">
        <v>1112</v>
      </c>
      <c r="F181" s="31">
        <v>0</v>
      </c>
      <c r="G181" s="31">
        <v>0</v>
      </c>
    </row>
    <row r="182" spans="1:7" x14ac:dyDescent="0.25">
      <c r="A182" t="s">
        <v>934</v>
      </c>
      <c r="B182" t="s">
        <v>28</v>
      </c>
      <c r="C182" t="s">
        <v>935</v>
      </c>
      <c r="D182" s="26">
        <v>0.18</v>
      </c>
      <c r="E182" t="s">
        <v>1113</v>
      </c>
      <c r="F182" s="31">
        <v>0</v>
      </c>
      <c r="G182" s="31">
        <v>0</v>
      </c>
    </row>
    <row r="183" spans="1:7" x14ac:dyDescent="0.25">
      <c r="A183" t="s">
        <v>726</v>
      </c>
      <c r="B183" t="s">
        <v>28</v>
      </c>
      <c r="C183" t="s">
        <v>164</v>
      </c>
      <c r="D183" s="26">
        <v>2388</v>
      </c>
      <c r="E183" t="s">
        <v>1114</v>
      </c>
      <c r="F183" s="31">
        <v>0</v>
      </c>
      <c r="G183" s="31">
        <v>0</v>
      </c>
    </row>
    <row r="184" spans="1:7" x14ac:dyDescent="0.25">
      <c r="A184" t="s">
        <v>990</v>
      </c>
      <c r="B184" t="s">
        <v>28</v>
      </c>
      <c r="C184" t="s">
        <v>991</v>
      </c>
      <c r="D184" s="26">
        <v>89.89</v>
      </c>
      <c r="E184" t="s">
        <v>1115</v>
      </c>
      <c r="F184" s="31">
        <v>0</v>
      </c>
      <c r="G184" s="31">
        <v>0</v>
      </c>
    </row>
    <row r="185" spans="1:7" x14ac:dyDescent="0.25">
      <c r="A185" t="s">
        <v>731</v>
      </c>
      <c r="B185" t="s">
        <v>28</v>
      </c>
      <c r="C185" t="s">
        <v>732</v>
      </c>
      <c r="D185" s="26">
        <v>80.400000000000006</v>
      </c>
      <c r="E185" t="s">
        <v>1116</v>
      </c>
      <c r="F185" s="31">
        <v>0</v>
      </c>
      <c r="G185" s="31">
        <v>0</v>
      </c>
    </row>
    <row r="186" spans="1:7" x14ac:dyDescent="0.25">
      <c r="A186" t="s">
        <v>849</v>
      </c>
      <c r="B186" t="s">
        <v>28</v>
      </c>
      <c r="C186" t="s">
        <v>850</v>
      </c>
      <c r="D186" s="26">
        <v>787.5</v>
      </c>
      <c r="E186" t="s">
        <v>1117</v>
      </c>
      <c r="F186" s="31">
        <v>-9999999999</v>
      </c>
      <c r="G186" s="31">
        <v>-9999999999</v>
      </c>
    </row>
    <row r="187" spans="1:7" x14ac:dyDescent="0.25">
      <c r="A187" t="s">
        <v>859</v>
      </c>
      <c r="B187" t="s">
        <v>28</v>
      </c>
      <c r="C187" t="s">
        <v>860</v>
      </c>
      <c r="D187" s="26">
        <v>1092.5</v>
      </c>
      <c r="E187" t="s">
        <v>858</v>
      </c>
      <c r="F187" s="31">
        <v>-9999999999</v>
      </c>
      <c r="G187" s="31">
        <v>-9999999999</v>
      </c>
    </row>
    <row r="188" spans="1:7" x14ac:dyDescent="0.25">
      <c r="A188" t="s">
        <v>867</v>
      </c>
      <c r="B188" t="s">
        <v>28</v>
      </c>
      <c r="C188" t="s">
        <v>868</v>
      </c>
      <c r="D188" s="26">
        <v>770.55</v>
      </c>
      <c r="E188" t="s">
        <v>1118</v>
      </c>
      <c r="F188" s="31">
        <v>-9999999999</v>
      </c>
      <c r="G188" s="31">
        <v>-9999999999</v>
      </c>
    </row>
    <row r="189" spans="1:7" x14ac:dyDescent="0.25">
      <c r="A189" t="s">
        <v>767</v>
      </c>
      <c r="B189" t="s">
        <v>20</v>
      </c>
      <c r="C189" t="s">
        <v>768</v>
      </c>
      <c r="D189" s="26">
        <v>51.02</v>
      </c>
      <c r="E189" t="s">
        <v>1119</v>
      </c>
      <c r="F189" s="31">
        <v>0</v>
      </c>
      <c r="G189" s="31">
        <v>0</v>
      </c>
    </row>
    <row r="190" spans="1:7" x14ac:dyDescent="0.25">
      <c r="A190" t="s">
        <v>749</v>
      </c>
      <c r="B190" t="s">
        <v>20</v>
      </c>
      <c r="C190" t="s">
        <v>750</v>
      </c>
      <c r="D190" s="26">
        <v>34.5</v>
      </c>
      <c r="E190" t="s">
        <v>1120</v>
      </c>
      <c r="F190" s="31">
        <v>3.8431348559999998</v>
      </c>
      <c r="G190" s="31">
        <v>61.436132639999997</v>
      </c>
    </row>
    <row r="191" spans="1:7" x14ac:dyDescent="0.25">
      <c r="A191" t="s">
        <v>735</v>
      </c>
      <c r="B191" t="s">
        <v>20</v>
      </c>
      <c r="C191" t="s">
        <v>736</v>
      </c>
      <c r="D191" s="26">
        <v>24.76</v>
      </c>
      <c r="E191" t="s">
        <v>1121</v>
      </c>
      <c r="F191" s="31">
        <v>0</v>
      </c>
      <c r="G191" s="31">
        <v>0</v>
      </c>
    </row>
    <row r="192" spans="1:7" x14ac:dyDescent="0.25">
      <c r="A192" t="s">
        <v>739</v>
      </c>
      <c r="B192" t="s">
        <v>28</v>
      </c>
      <c r="C192" t="s">
        <v>740</v>
      </c>
      <c r="D192" s="26">
        <v>215.79</v>
      </c>
      <c r="E192" t="s">
        <v>1122</v>
      </c>
      <c r="F192" s="31">
        <v>0</v>
      </c>
      <c r="G192" s="31">
        <v>0</v>
      </c>
    </row>
    <row r="193" spans="1:7" x14ac:dyDescent="0.25">
      <c r="A193" t="s">
        <v>743</v>
      </c>
      <c r="B193" t="s">
        <v>28</v>
      </c>
      <c r="C193" t="s">
        <v>744</v>
      </c>
      <c r="D193" s="26">
        <v>0.76</v>
      </c>
      <c r="E193" t="s">
        <v>1123</v>
      </c>
      <c r="F193" s="31">
        <v>0</v>
      </c>
      <c r="G193" s="31">
        <v>0</v>
      </c>
    </row>
    <row r="194" spans="1:7" x14ac:dyDescent="0.25">
      <c r="A194" t="s">
        <v>773</v>
      </c>
      <c r="B194" t="s">
        <v>62</v>
      </c>
      <c r="C194" t="s">
        <v>774</v>
      </c>
      <c r="D194" s="26">
        <v>6.6</v>
      </c>
      <c r="E194" t="s">
        <v>1124</v>
      </c>
      <c r="F194" s="31">
        <v>0</v>
      </c>
      <c r="G194" s="31">
        <v>0</v>
      </c>
    </row>
    <row r="195" spans="1:7" x14ac:dyDescent="0.25">
      <c r="A195" t="s">
        <v>855</v>
      </c>
      <c r="B195" t="s">
        <v>28</v>
      </c>
      <c r="C195" t="s">
        <v>856</v>
      </c>
      <c r="D195" s="26">
        <v>191.37</v>
      </c>
      <c r="E195" t="s">
        <v>1125</v>
      </c>
      <c r="F195" s="31">
        <v>-9999999999</v>
      </c>
      <c r="G195" s="31">
        <v>-9999999999</v>
      </c>
    </row>
    <row r="196" spans="1:7" x14ac:dyDescent="0.25">
      <c r="A196" t="s">
        <v>863</v>
      </c>
      <c r="B196" t="s">
        <v>28</v>
      </c>
      <c r="C196" t="s">
        <v>864</v>
      </c>
      <c r="D196" s="26">
        <v>191.37</v>
      </c>
      <c r="E196" t="s">
        <v>1126</v>
      </c>
      <c r="F196" s="31">
        <v>-9999999999</v>
      </c>
      <c r="G196" s="31">
        <v>-9999999999</v>
      </c>
    </row>
    <row r="197" spans="1:7" x14ac:dyDescent="0.25">
      <c r="A197" t="s">
        <v>871</v>
      </c>
      <c r="B197" t="s">
        <v>28</v>
      </c>
      <c r="C197" t="s">
        <v>872</v>
      </c>
      <c r="D197" s="26">
        <v>191.37</v>
      </c>
      <c r="E197" t="s">
        <v>1127</v>
      </c>
      <c r="F197" s="31">
        <v>-9999999999</v>
      </c>
      <c r="G197" s="31">
        <v>-9999999999</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6"/>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9" t="s">
        <v>1128</v>
      </c>
      <c r="D6" s="9" t="s">
        <v>1128</v>
      </c>
      <c r="E6" s="9" t="s">
        <v>1128</v>
      </c>
      <c r="F6" s="9" t="s">
        <v>1128</v>
      </c>
      <c r="G6" s="9" t="s">
        <v>1128</v>
      </c>
    </row>
    <row r="10" spans="1:8" x14ac:dyDescent="0.25">
      <c r="B10" t="s">
        <v>1129</v>
      </c>
      <c r="C10" s="32" t="s">
        <v>5</v>
      </c>
      <c r="D10" s="33" t="s">
        <v>6</v>
      </c>
      <c r="E10" s="32" t="s">
        <v>7</v>
      </c>
    </row>
    <row r="11" spans="1:8" x14ac:dyDescent="0.25">
      <c r="B11" t="s">
        <v>1129</v>
      </c>
      <c r="C11" s="32" t="s">
        <v>8</v>
      </c>
      <c r="D11" s="33" t="s">
        <v>9</v>
      </c>
      <c r="E11" s="32" t="s">
        <v>10</v>
      </c>
    </row>
    <row r="12" spans="1:8" x14ac:dyDescent="0.25">
      <c r="B12" t="s">
        <v>1129</v>
      </c>
      <c r="C12" s="32" t="s">
        <v>11</v>
      </c>
      <c r="D12" s="33" t="s">
        <v>6</v>
      </c>
      <c r="E12" s="32" t="s">
        <v>12</v>
      </c>
    </row>
    <row r="14" spans="1:8" ht="45" customHeight="1" x14ac:dyDescent="0.25">
      <c r="A14" s="34" t="s">
        <v>1130</v>
      </c>
      <c r="B14" s="34" t="s">
        <v>1131</v>
      </c>
      <c r="C14" s="34" t="s">
        <v>14</v>
      </c>
      <c r="D14" s="35" t="s">
        <v>15</v>
      </c>
      <c r="E14" s="8" t="s">
        <v>16</v>
      </c>
      <c r="F14" s="8" t="s">
        <v>16</v>
      </c>
      <c r="G14" s="36">
        <f>SUM(G15:G16)</f>
        <v>158</v>
      </c>
    </row>
    <row r="15" spans="1:8" x14ac:dyDescent="0.25">
      <c r="A15" s="37" t="s">
        <v>1132</v>
      </c>
      <c r="B15" s="37"/>
      <c r="C15" s="38"/>
      <c r="D15" s="38">
        <v>140</v>
      </c>
      <c r="E15" s="38"/>
      <c r="F15" s="38"/>
      <c r="G15" s="38">
        <f>PRODUCT(C15:F15)</f>
        <v>140</v>
      </c>
    </row>
    <row r="16" spans="1:8" x14ac:dyDescent="0.25">
      <c r="A16" s="37"/>
      <c r="B16" s="37"/>
      <c r="C16" s="38"/>
      <c r="D16" s="38">
        <v>18</v>
      </c>
      <c r="E16" s="38"/>
      <c r="F16" s="38"/>
      <c r="G16" s="38">
        <f>PRODUCT(C16:F16)</f>
        <v>18</v>
      </c>
    </row>
    <row r="18" spans="1:7" ht="45" customHeight="1" x14ac:dyDescent="0.25">
      <c r="A18" s="34" t="s">
        <v>1133</v>
      </c>
      <c r="B18" s="34" t="s">
        <v>1131</v>
      </c>
      <c r="C18" s="34" t="s">
        <v>17</v>
      </c>
      <c r="D18" s="35" t="s">
        <v>15</v>
      </c>
      <c r="E18" s="8" t="s">
        <v>18</v>
      </c>
      <c r="F18" s="8" t="s">
        <v>18</v>
      </c>
      <c r="G18" s="36">
        <f>SUM(G19:G19)</f>
        <v>400</v>
      </c>
    </row>
    <row r="19" spans="1:7" x14ac:dyDescent="0.25">
      <c r="A19" s="37" t="s">
        <v>1134</v>
      </c>
      <c r="B19" s="37"/>
      <c r="C19" s="38"/>
      <c r="D19" s="38">
        <v>400</v>
      </c>
      <c r="E19" s="38"/>
      <c r="F19" s="38"/>
      <c r="G19" s="38">
        <f>PRODUCT(C19:F19)</f>
        <v>400</v>
      </c>
    </row>
    <row r="21" spans="1:7" ht="45" customHeight="1" x14ac:dyDescent="0.25">
      <c r="A21" s="34" t="s">
        <v>1135</v>
      </c>
      <c r="B21" s="34" t="s">
        <v>1131</v>
      </c>
      <c r="C21" s="34" t="s">
        <v>19</v>
      </c>
      <c r="D21" s="35" t="s">
        <v>20</v>
      </c>
      <c r="E21" s="8" t="s">
        <v>21</v>
      </c>
      <c r="F21" s="8" t="s">
        <v>21</v>
      </c>
      <c r="G21" s="36">
        <f>SUM(G22:G22)</f>
        <v>7.1999999999999993</v>
      </c>
    </row>
    <row r="22" spans="1:7" x14ac:dyDescent="0.25">
      <c r="A22" s="37" t="s">
        <v>1136</v>
      </c>
      <c r="B22" s="37"/>
      <c r="C22" s="38"/>
      <c r="D22" s="38">
        <v>40</v>
      </c>
      <c r="E22" s="38">
        <v>0.15</v>
      </c>
      <c r="F22" s="38">
        <v>1.2</v>
      </c>
      <c r="G22" s="38">
        <f>PRODUCT(C22:F22)</f>
        <v>7.1999999999999993</v>
      </c>
    </row>
    <row r="24" spans="1:7" ht="45" customHeight="1" x14ac:dyDescent="0.25">
      <c r="A24" s="34" t="s">
        <v>1137</v>
      </c>
      <c r="B24" s="34" t="s">
        <v>1131</v>
      </c>
      <c r="C24" s="34" t="s">
        <v>22</v>
      </c>
      <c r="D24" s="35" t="s">
        <v>20</v>
      </c>
      <c r="E24" s="8" t="s">
        <v>23</v>
      </c>
      <c r="F24" s="8" t="s">
        <v>23</v>
      </c>
      <c r="G24" s="36">
        <f>SUM(G25:G25)</f>
        <v>8.4</v>
      </c>
    </row>
    <row r="25" spans="1:7" x14ac:dyDescent="0.25">
      <c r="A25" s="37" t="s">
        <v>1138</v>
      </c>
      <c r="B25" s="37"/>
      <c r="C25" s="38"/>
      <c r="D25" s="38">
        <v>3.5</v>
      </c>
      <c r="E25" s="38">
        <v>2.4</v>
      </c>
      <c r="F25" s="38"/>
      <c r="G25" s="38">
        <f>PRODUCT(C25:F25)</f>
        <v>8.4</v>
      </c>
    </row>
    <row r="27" spans="1:7" ht="45" customHeight="1" x14ac:dyDescent="0.25">
      <c r="A27" s="34" t="s">
        <v>1139</v>
      </c>
      <c r="B27" s="34" t="s">
        <v>1131</v>
      </c>
      <c r="C27" s="34" t="s">
        <v>24</v>
      </c>
      <c r="D27" s="35" t="s">
        <v>25</v>
      </c>
      <c r="E27" s="8" t="s">
        <v>26</v>
      </c>
      <c r="F27" s="8" t="s">
        <v>26</v>
      </c>
      <c r="G27" s="36">
        <f>SUM(G28:G28)</f>
        <v>56</v>
      </c>
    </row>
    <row r="28" spans="1:7" x14ac:dyDescent="0.25">
      <c r="A28" s="37" t="s">
        <v>1136</v>
      </c>
      <c r="B28" s="37"/>
      <c r="C28" s="38"/>
      <c r="D28" s="38">
        <v>56</v>
      </c>
      <c r="E28" s="38"/>
      <c r="F28" s="38"/>
      <c r="G28" s="38">
        <f>PRODUCT(C28:F28)</f>
        <v>56</v>
      </c>
    </row>
    <row r="30" spans="1:7" ht="45" customHeight="1" x14ac:dyDescent="0.25">
      <c r="A30" s="34" t="s">
        <v>1140</v>
      </c>
      <c r="B30" s="34" t="s">
        <v>1131</v>
      </c>
      <c r="C30" s="34" t="s">
        <v>27</v>
      </c>
      <c r="D30" s="35" t="s">
        <v>28</v>
      </c>
      <c r="E30" s="8" t="s">
        <v>29</v>
      </c>
      <c r="F30" s="8" t="s">
        <v>29</v>
      </c>
      <c r="G30" s="36">
        <f>SUM(G31:G31)</f>
        <v>3</v>
      </c>
    </row>
    <row r="31" spans="1:7" x14ac:dyDescent="0.25">
      <c r="A31" s="37" t="s">
        <v>1141</v>
      </c>
      <c r="B31" s="37"/>
      <c r="C31" s="38">
        <v>3</v>
      </c>
      <c r="D31" s="38"/>
      <c r="E31" s="38"/>
      <c r="F31" s="38"/>
      <c r="G31" s="38">
        <f>PRODUCT(C31:F31)</f>
        <v>3</v>
      </c>
    </row>
    <row r="33" spans="1:7" ht="45" customHeight="1" x14ac:dyDescent="0.25">
      <c r="A33" s="34" t="s">
        <v>1142</v>
      </c>
      <c r="B33" s="34" t="s">
        <v>1131</v>
      </c>
      <c r="C33" s="34" t="s">
        <v>30</v>
      </c>
      <c r="D33" s="35" t="s">
        <v>15</v>
      </c>
      <c r="E33" s="8" t="s">
        <v>31</v>
      </c>
      <c r="F33" s="8" t="s">
        <v>31</v>
      </c>
      <c r="G33" s="36">
        <f>SUM(G34:G37)</f>
        <v>87.2</v>
      </c>
    </row>
    <row r="34" spans="1:7" x14ac:dyDescent="0.25">
      <c r="A34" s="37" t="s">
        <v>1136</v>
      </c>
      <c r="B34" s="37"/>
      <c r="C34" s="38"/>
      <c r="D34" s="38">
        <v>56</v>
      </c>
      <c r="E34" s="38"/>
      <c r="F34" s="38">
        <v>1.2</v>
      </c>
      <c r="G34" s="38">
        <f>PRODUCT(C34:F34)</f>
        <v>67.2</v>
      </c>
    </row>
    <row r="35" spans="1:7" x14ac:dyDescent="0.25">
      <c r="A35" s="37"/>
      <c r="B35" s="37"/>
      <c r="C35" s="38"/>
      <c r="D35" s="38">
        <v>11</v>
      </c>
      <c r="E35" s="38"/>
      <c r="F35" s="38">
        <v>1.2</v>
      </c>
      <c r="G35" s="38">
        <f>PRODUCT(C35:F35)</f>
        <v>13.2</v>
      </c>
    </row>
    <row r="36" spans="1:7" x14ac:dyDescent="0.25">
      <c r="A36" s="37"/>
      <c r="B36" s="37"/>
      <c r="C36" s="38"/>
      <c r="D36" s="38">
        <v>4.3</v>
      </c>
      <c r="E36" s="38"/>
      <c r="F36" s="38">
        <v>0.8</v>
      </c>
      <c r="G36" s="38">
        <f>PRODUCT(C36:F36)</f>
        <v>3.44</v>
      </c>
    </row>
    <row r="37" spans="1:7" x14ac:dyDescent="0.25">
      <c r="A37" s="37"/>
      <c r="B37" s="37"/>
      <c r="C37" s="38"/>
      <c r="D37" s="38">
        <v>4.2</v>
      </c>
      <c r="E37" s="38"/>
      <c r="F37" s="38">
        <v>0.8</v>
      </c>
      <c r="G37" s="38">
        <f>PRODUCT(C37:F37)</f>
        <v>3.3600000000000003</v>
      </c>
    </row>
    <row r="39" spans="1:7" ht="45" customHeight="1" x14ac:dyDescent="0.25">
      <c r="A39" s="34" t="s">
        <v>1143</v>
      </c>
      <c r="B39" s="34" t="s">
        <v>1131</v>
      </c>
      <c r="C39" s="34" t="s">
        <v>34</v>
      </c>
      <c r="D39" s="35" t="s">
        <v>20</v>
      </c>
      <c r="E39" s="8" t="s">
        <v>35</v>
      </c>
      <c r="F39" s="8" t="s">
        <v>35</v>
      </c>
      <c r="G39" s="36">
        <f>SUM(G40:G42)</f>
        <v>72.75</v>
      </c>
    </row>
    <row r="40" spans="1:7" x14ac:dyDescent="0.25">
      <c r="A40" s="37" t="s">
        <v>1144</v>
      </c>
      <c r="B40" s="37"/>
      <c r="C40" s="38"/>
      <c r="D40" s="38">
        <v>56</v>
      </c>
      <c r="E40" s="38">
        <v>1.5</v>
      </c>
      <c r="F40" s="38">
        <v>0.5</v>
      </c>
      <c r="G40" s="38">
        <f>PRODUCT(C40:F40)</f>
        <v>42</v>
      </c>
    </row>
    <row r="41" spans="1:7" x14ac:dyDescent="0.25">
      <c r="A41" s="37"/>
      <c r="B41" s="37"/>
      <c r="C41" s="38"/>
      <c r="D41" s="38">
        <v>15</v>
      </c>
      <c r="E41" s="38">
        <v>1.5</v>
      </c>
      <c r="F41" s="38">
        <v>0.5</v>
      </c>
      <c r="G41" s="38">
        <f>PRODUCT(C41:F41)</f>
        <v>11.25</v>
      </c>
    </row>
    <row r="42" spans="1:7" x14ac:dyDescent="0.25">
      <c r="A42" s="37" t="s">
        <v>1145</v>
      </c>
      <c r="B42" s="37"/>
      <c r="C42" s="38"/>
      <c r="D42" s="38">
        <v>65</v>
      </c>
      <c r="E42" s="38"/>
      <c r="F42" s="38">
        <v>0.3</v>
      </c>
      <c r="G42" s="38">
        <f>PRODUCT(C42:F42)</f>
        <v>19.5</v>
      </c>
    </row>
    <row r="44" spans="1:7" ht="45" customHeight="1" x14ac:dyDescent="0.25">
      <c r="A44" s="34" t="s">
        <v>1146</v>
      </c>
      <c r="B44" s="34" t="s">
        <v>1131</v>
      </c>
      <c r="C44" s="34" t="s">
        <v>36</v>
      </c>
      <c r="D44" s="35" t="s">
        <v>20</v>
      </c>
      <c r="E44" s="8" t="s">
        <v>37</v>
      </c>
      <c r="F44" s="8" t="s">
        <v>37</v>
      </c>
      <c r="G44" s="36">
        <f>SUM(G45:G47)</f>
        <v>72.75</v>
      </c>
    </row>
    <row r="45" spans="1:7" x14ac:dyDescent="0.25">
      <c r="A45" s="37" t="s">
        <v>1144</v>
      </c>
      <c r="B45" s="37"/>
      <c r="C45" s="38"/>
      <c r="D45" s="38">
        <v>56</v>
      </c>
      <c r="E45" s="38">
        <v>1.5</v>
      </c>
      <c r="F45" s="38">
        <v>0.5</v>
      </c>
      <c r="G45" s="38">
        <f>PRODUCT(C45:F45)</f>
        <v>42</v>
      </c>
    </row>
    <row r="46" spans="1:7" x14ac:dyDescent="0.25">
      <c r="A46" s="37"/>
      <c r="B46" s="37"/>
      <c r="C46" s="38"/>
      <c r="D46" s="38">
        <v>15</v>
      </c>
      <c r="E46" s="38">
        <v>1.5</v>
      </c>
      <c r="F46" s="38">
        <v>0.5</v>
      </c>
      <c r="G46" s="38">
        <f>PRODUCT(C46:F46)</f>
        <v>11.25</v>
      </c>
    </row>
    <row r="47" spans="1:7" x14ac:dyDescent="0.25">
      <c r="A47" s="37" t="s">
        <v>1145</v>
      </c>
      <c r="B47" s="37"/>
      <c r="C47" s="38"/>
      <c r="D47" s="38">
        <v>65</v>
      </c>
      <c r="E47" s="38"/>
      <c r="F47" s="38">
        <v>0.3</v>
      </c>
      <c r="G47" s="38">
        <f>PRODUCT(C47:F47)</f>
        <v>19.5</v>
      </c>
    </row>
    <row r="49" spans="1:7" ht="45" customHeight="1" x14ac:dyDescent="0.25">
      <c r="A49" s="34" t="s">
        <v>1147</v>
      </c>
      <c r="B49" s="34" t="s">
        <v>1131</v>
      </c>
      <c r="C49" s="34" t="s">
        <v>38</v>
      </c>
      <c r="D49" s="35" t="s">
        <v>28</v>
      </c>
      <c r="E49" s="8" t="s">
        <v>39</v>
      </c>
      <c r="F49" s="8" t="s">
        <v>39</v>
      </c>
      <c r="G49" s="36">
        <f>SUM(G50:G50)</f>
        <v>5</v>
      </c>
    </row>
    <row r="50" spans="1:7" x14ac:dyDescent="0.25">
      <c r="A50" s="37"/>
      <c r="B50" s="37"/>
      <c r="C50" s="38">
        <v>5</v>
      </c>
      <c r="D50" s="38"/>
      <c r="E50" s="38"/>
      <c r="F50" s="38"/>
      <c r="G50" s="38">
        <f>PRODUCT(C50:F50)</f>
        <v>5</v>
      </c>
    </row>
    <row r="52" spans="1:7" x14ac:dyDescent="0.25">
      <c r="B52" t="s">
        <v>1129</v>
      </c>
      <c r="C52" s="32" t="s">
        <v>5</v>
      </c>
      <c r="D52" s="33" t="s">
        <v>6</v>
      </c>
      <c r="E52" s="32" t="s">
        <v>7</v>
      </c>
    </row>
    <row r="53" spans="1:7" x14ac:dyDescent="0.25">
      <c r="B53" t="s">
        <v>1129</v>
      </c>
      <c r="C53" s="32" t="s">
        <v>8</v>
      </c>
      <c r="D53" s="33" t="s">
        <v>9</v>
      </c>
      <c r="E53" s="32" t="s">
        <v>10</v>
      </c>
    </row>
    <row r="54" spans="1:7" x14ac:dyDescent="0.25">
      <c r="B54" t="s">
        <v>1129</v>
      </c>
      <c r="C54" s="32" t="s">
        <v>11</v>
      </c>
      <c r="D54" s="33" t="s">
        <v>41</v>
      </c>
      <c r="E54" s="32" t="s">
        <v>42</v>
      </c>
    </row>
    <row r="56" spans="1:7" ht="45" customHeight="1" x14ac:dyDescent="0.25">
      <c r="A56" s="34" t="s">
        <v>1148</v>
      </c>
      <c r="B56" s="34" t="s">
        <v>1131</v>
      </c>
      <c r="C56" s="34" t="s">
        <v>44</v>
      </c>
      <c r="D56" s="35" t="s">
        <v>20</v>
      </c>
      <c r="E56" s="8" t="s">
        <v>45</v>
      </c>
      <c r="F56" s="8" t="s">
        <v>45</v>
      </c>
      <c r="G56" s="36">
        <f>SUM(G57:G64)</f>
        <v>24.03</v>
      </c>
    </row>
    <row r="57" spans="1:7" x14ac:dyDescent="0.25">
      <c r="A57" s="39"/>
      <c r="B57" s="39" t="s">
        <v>1149</v>
      </c>
      <c r="C57" s="40" t="s">
        <v>1150</v>
      </c>
      <c r="D57" s="40" t="s">
        <v>1151</v>
      </c>
      <c r="E57" s="40" t="s">
        <v>1152</v>
      </c>
      <c r="F57" s="40" t="s">
        <v>1153</v>
      </c>
      <c r="G57" s="41"/>
    </row>
    <row r="58" spans="1:7" x14ac:dyDescent="0.25">
      <c r="A58" s="37" t="s">
        <v>1141</v>
      </c>
      <c r="B58" s="37"/>
      <c r="C58" s="38">
        <v>0</v>
      </c>
      <c r="D58" s="38">
        <v>5</v>
      </c>
      <c r="E58" s="38">
        <v>0</v>
      </c>
      <c r="F58" s="38">
        <v>0.14000000000000001</v>
      </c>
      <c r="G58" s="38">
        <f t="shared" ref="G58:G64" si="0">ABS((D58-C58))*(E58+F58)/2</f>
        <v>0.35000000000000003</v>
      </c>
    </row>
    <row r="59" spans="1:7" x14ac:dyDescent="0.25">
      <c r="A59" s="37"/>
      <c r="B59" s="37"/>
      <c r="C59" s="38">
        <v>5</v>
      </c>
      <c r="D59" s="38">
        <v>10</v>
      </c>
      <c r="E59" s="38">
        <v>0.14000000000000001</v>
      </c>
      <c r="F59" s="38">
        <v>0.72</v>
      </c>
      <c r="G59" s="38">
        <f t="shared" si="0"/>
        <v>2.15</v>
      </c>
    </row>
    <row r="60" spans="1:7" x14ac:dyDescent="0.25">
      <c r="A60" s="37"/>
      <c r="B60" s="37"/>
      <c r="C60" s="38">
        <v>10</v>
      </c>
      <c r="D60" s="38">
        <v>15</v>
      </c>
      <c r="E60" s="38">
        <v>0.72</v>
      </c>
      <c r="F60" s="38">
        <v>0.64500000000000002</v>
      </c>
      <c r="G60" s="38">
        <f t="shared" si="0"/>
        <v>3.4125000000000001</v>
      </c>
    </row>
    <row r="61" spans="1:7" x14ac:dyDescent="0.25">
      <c r="A61" s="37"/>
      <c r="B61" s="37"/>
      <c r="C61" s="38">
        <v>15</v>
      </c>
      <c r="D61" s="38">
        <v>20</v>
      </c>
      <c r="E61" s="38">
        <v>0.64500000000000002</v>
      </c>
      <c r="F61" s="38">
        <v>0.78100000000000003</v>
      </c>
      <c r="G61" s="38">
        <f t="shared" si="0"/>
        <v>3.5650000000000004</v>
      </c>
    </row>
    <row r="62" spans="1:7" x14ac:dyDescent="0.25">
      <c r="A62" s="37"/>
      <c r="B62" s="37"/>
      <c r="C62" s="38">
        <v>20</v>
      </c>
      <c r="D62" s="38">
        <v>25</v>
      </c>
      <c r="E62" s="38">
        <v>0.78100000000000003</v>
      </c>
      <c r="F62" s="38">
        <v>1.1200000000000001</v>
      </c>
      <c r="G62" s="38">
        <f t="shared" si="0"/>
        <v>4.7525000000000004</v>
      </c>
    </row>
    <row r="63" spans="1:7" x14ac:dyDescent="0.25">
      <c r="A63" s="37"/>
      <c r="B63" s="37"/>
      <c r="C63" s="38">
        <v>25</v>
      </c>
      <c r="D63" s="38">
        <v>30</v>
      </c>
      <c r="E63" s="38">
        <v>1.1200000000000001</v>
      </c>
      <c r="F63" s="38">
        <v>1.4</v>
      </c>
      <c r="G63" s="38">
        <f t="shared" si="0"/>
        <v>6.3</v>
      </c>
    </row>
    <row r="64" spans="1:7" x14ac:dyDescent="0.25">
      <c r="A64" s="37"/>
      <c r="B64" s="37"/>
      <c r="C64" s="38">
        <v>30</v>
      </c>
      <c r="D64" s="38">
        <v>35</v>
      </c>
      <c r="E64" s="38">
        <v>1.4</v>
      </c>
      <c r="F64" s="38">
        <v>0</v>
      </c>
      <c r="G64" s="38">
        <f t="shared" si="0"/>
        <v>3.5</v>
      </c>
    </row>
    <row r="66" spans="1:7" ht="45" customHeight="1" x14ac:dyDescent="0.25">
      <c r="A66" s="34" t="s">
        <v>1154</v>
      </c>
      <c r="B66" s="34" t="s">
        <v>1131</v>
      </c>
      <c r="C66" s="34" t="s">
        <v>46</v>
      </c>
      <c r="D66" s="35" t="s">
        <v>20</v>
      </c>
      <c r="E66" s="8" t="s">
        <v>47</v>
      </c>
      <c r="F66" s="8" t="s">
        <v>47</v>
      </c>
      <c r="G66" s="36">
        <f>SUM(G67:G74)</f>
        <v>125.245</v>
      </c>
    </row>
    <row r="67" spans="1:7" x14ac:dyDescent="0.25">
      <c r="A67" s="39"/>
      <c r="B67" s="39" t="s">
        <v>1149</v>
      </c>
      <c r="C67" s="40" t="s">
        <v>1150</v>
      </c>
      <c r="D67" s="40" t="s">
        <v>1151</v>
      </c>
      <c r="E67" s="40" t="s">
        <v>1152</v>
      </c>
      <c r="F67" s="40" t="s">
        <v>1153</v>
      </c>
      <c r="G67" s="41"/>
    </row>
    <row r="68" spans="1:7" x14ac:dyDescent="0.25">
      <c r="A68" s="37" t="s">
        <v>1141</v>
      </c>
      <c r="B68" s="37"/>
      <c r="C68" s="38">
        <v>0</v>
      </c>
      <c r="D68" s="38">
        <v>5</v>
      </c>
      <c r="E68" s="38">
        <v>0</v>
      </c>
      <c r="F68" s="38">
        <v>3.04</v>
      </c>
      <c r="G68" s="38">
        <f t="shared" ref="G68:G74" si="1">ABS((D68-C68))*(E68+F68)/2</f>
        <v>7.6</v>
      </c>
    </row>
    <row r="69" spans="1:7" x14ac:dyDescent="0.25">
      <c r="A69" s="37"/>
      <c r="B69" s="37"/>
      <c r="C69" s="38">
        <v>5</v>
      </c>
      <c r="D69" s="38">
        <v>10</v>
      </c>
      <c r="E69" s="38">
        <v>3.04</v>
      </c>
      <c r="F69" s="38">
        <v>2.91</v>
      </c>
      <c r="G69" s="38">
        <f t="shared" si="1"/>
        <v>14.875</v>
      </c>
    </row>
    <row r="70" spans="1:7" x14ac:dyDescent="0.25">
      <c r="A70" s="37"/>
      <c r="B70" s="37"/>
      <c r="C70" s="38">
        <v>10</v>
      </c>
      <c r="D70" s="38">
        <v>15</v>
      </c>
      <c r="E70" s="38">
        <v>2.91</v>
      </c>
      <c r="F70" s="38">
        <v>3.6739999999999999</v>
      </c>
      <c r="G70" s="38">
        <f t="shared" si="1"/>
        <v>16.46</v>
      </c>
    </row>
    <row r="71" spans="1:7" x14ac:dyDescent="0.25">
      <c r="A71" s="37"/>
      <c r="B71" s="37"/>
      <c r="C71" s="38">
        <v>15</v>
      </c>
      <c r="D71" s="38">
        <v>20</v>
      </c>
      <c r="E71" s="38">
        <v>3.6739999999999999</v>
      </c>
      <c r="F71" s="38">
        <v>5.9189999999999996</v>
      </c>
      <c r="G71" s="38">
        <f t="shared" si="1"/>
        <v>23.982500000000002</v>
      </c>
    </row>
    <row r="72" spans="1:7" x14ac:dyDescent="0.25">
      <c r="A72" s="37"/>
      <c r="B72" s="37"/>
      <c r="C72" s="38">
        <v>20</v>
      </c>
      <c r="D72" s="38">
        <v>25</v>
      </c>
      <c r="E72" s="38">
        <v>5.9189999999999996</v>
      </c>
      <c r="F72" s="38">
        <v>3.2570000000000001</v>
      </c>
      <c r="G72" s="38">
        <f t="shared" si="1"/>
        <v>22.94</v>
      </c>
    </row>
    <row r="73" spans="1:7" x14ac:dyDescent="0.25">
      <c r="A73" s="37"/>
      <c r="B73" s="37"/>
      <c r="C73" s="38">
        <v>25</v>
      </c>
      <c r="D73" s="38">
        <v>30</v>
      </c>
      <c r="E73" s="38">
        <v>3.2570000000000001</v>
      </c>
      <c r="F73" s="38">
        <v>4.0510000000000002</v>
      </c>
      <c r="G73" s="38">
        <f t="shared" si="1"/>
        <v>18.27</v>
      </c>
    </row>
    <row r="74" spans="1:7" x14ac:dyDescent="0.25">
      <c r="A74" s="37"/>
      <c r="B74" s="37"/>
      <c r="C74" s="38">
        <v>30</v>
      </c>
      <c r="D74" s="38">
        <v>35</v>
      </c>
      <c r="E74" s="38">
        <v>4.0510000000000002</v>
      </c>
      <c r="F74" s="38">
        <v>4.3959999999999999</v>
      </c>
      <c r="G74" s="38">
        <f t="shared" si="1"/>
        <v>21.1175</v>
      </c>
    </row>
    <row r="76" spans="1:7" ht="45" customHeight="1" x14ac:dyDescent="0.25">
      <c r="A76" s="34" t="s">
        <v>1155</v>
      </c>
      <c r="B76" s="34" t="s">
        <v>1131</v>
      </c>
      <c r="C76" s="34" t="s">
        <v>48</v>
      </c>
      <c r="D76" s="35" t="s">
        <v>20</v>
      </c>
      <c r="E76" s="8" t="s">
        <v>49</v>
      </c>
      <c r="F76" s="8" t="s">
        <v>49</v>
      </c>
      <c r="G76" s="36">
        <f>SUM(G77:G85)</f>
        <v>36.045999999999999</v>
      </c>
    </row>
    <row r="77" spans="1:7" x14ac:dyDescent="0.25">
      <c r="A77" s="39"/>
      <c r="B77" s="39" t="s">
        <v>1149</v>
      </c>
      <c r="C77" s="40" t="s">
        <v>1150</v>
      </c>
      <c r="D77" s="40" t="s">
        <v>1151</v>
      </c>
      <c r="E77" s="40" t="s">
        <v>1152</v>
      </c>
      <c r="F77" s="40" t="s">
        <v>1153</v>
      </c>
      <c r="G77" s="41"/>
    </row>
    <row r="78" spans="1:7" x14ac:dyDescent="0.25">
      <c r="A78" s="37" t="s">
        <v>1141</v>
      </c>
      <c r="B78" s="37"/>
      <c r="C78" s="38">
        <v>0</v>
      </c>
      <c r="D78" s="38">
        <v>5</v>
      </c>
      <c r="E78" s="38">
        <v>0</v>
      </c>
      <c r="F78" s="38">
        <v>0.14000000000000001</v>
      </c>
      <c r="G78" s="38">
        <f t="shared" ref="G78:G84" si="2">ABS((D78-C78))*(E78+F78)/2</f>
        <v>0.35000000000000003</v>
      </c>
    </row>
    <row r="79" spans="1:7" x14ac:dyDescent="0.25">
      <c r="A79" s="37"/>
      <c r="B79" s="37"/>
      <c r="C79" s="38">
        <v>5</v>
      </c>
      <c r="D79" s="38">
        <v>10</v>
      </c>
      <c r="E79" s="38">
        <v>0.14000000000000001</v>
      </c>
      <c r="F79" s="38">
        <v>0.72</v>
      </c>
      <c r="G79" s="38">
        <f t="shared" si="2"/>
        <v>2.15</v>
      </c>
    </row>
    <row r="80" spans="1:7" x14ac:dyDescent="0.25">
      <c r="A80" s="37"/>
      <c r="B80" s="37"/>
      <c r="C80" s="38">
        <v>10</v>
      </c>
      <c r="D80" s="38">
        <v>15</v>
      </c>
      <c r="E80" s="38">
        <v>0.72</v>
      </c>
      <c r="F80" s="38">
        <v>0.64500000000000002</v>
      </c>
      <c r="G80" s="38">
        <f t="shared" si="2"/>
        <v>3.4125000000000001</v>
      </c>
    </row>
    <row r="81" spans="1:7" x14ac:dyDescent="0.25">
      <c r="A81" s="37"/>
      <c r="B81" s="37"/>
      <c r="C81" s="38">
        <v>15</v>
      </c>
      <c r="D81" s="38">
        <v>20</v>
      </c>
      <c r="E81" s="38">
        <v>0.64500000000000002</v>
      </c>
      <c r="F81" s="38">
        <v>0.78100000000000003</v>
      </c>
      <c r="G81" s="38">
        <f t="shared" si="2"/>
        <v>3.5650000000000004</v>
      </c>
    </row>
    <row r="82" spans="1:7" x14ac:dyDescent="0.25">
      <c r="A82" s="37"/>
      <c r="B82" s="37"/>
      <c r="C82" s="38">
        <v>20</v>
      </c>
      <c r="D82" s="38">
        <v>25</v>
      </c>
      <c r="E82" s="38">
        <v>0.78100000000000003</v>
      </c>
      <c r="F82" s="38">
        <v>1.1200000000000001</v>
      </c>
      <c r="G82" s="38">
        <f t="shared" si="2"/>
        <v>4.7525000000000004</v>
      </c>
    </row>
    <row r="83" spans="1:7" x14ac:dyDescent="0.25">
      <c r="A83" s="37"/>
      <c r="B83" s="37"/>
      <c r="C83" s="38">
        <v>25</v>
      </c>
      <c r="D83" s="38">
        <v>30</v>
      </c>
      <c r="E83" s="38">
        <v>1.1200000000000001</v>
      </c>
      <c r="F83" s="38">
        <v>1.4</v>
      </c>
      <c r="G83" s="38">
        <f t="shared" si="2"/>
        <v>6.3</v>
      </c>
    </row>
    <row r="84" spans="1:7" x14ac:dyDescent="0.25">
      <c r="A84" s="37"/>
      <c r="B84" s="37"/>
      <c r="C84" s="38">
        <v>30</v>
      </c>
      <c r="D84" s="38">
        <v>35</v>
      </c>
      <c r="E84" s="38">
        <v>1.4</v>
      </c>
      <c r="F84" s="38">
        <v>0</v>
      </c>
      <c r="G84" s="38">
        <f t="shared" si="2"/>
        <v>3.5</v>
      </c>
    </row>
    <row r="85" spans="1:7" x14ac:dyDescent="0.25">
      <c r="A85" s="37" t="s">
        <v>1156</v>
      </c>
      <c r="B85" s="37"/>
      <c r="C85" s="38">
        <v>50</v>
      </c>
      <c r="D85" s="38">
        <v>24.032</v>
      </c>
      <c r="E85" s="38"/>
      <c r="F85" s="38"/>
      <c r="G85" s="38">
        <f>C85 * D85/100</f>
        <v>12.015999999999998</v>
      </c>
    </row>
    <row r="87" spans="1:7" ht="45" customHeight="1" x14ac:dyDescent="0.25">
      <c r="A87" s="34" t="s">
        <v>1157</v>
      </c>
      <c r="B87" s="34" t="s">
        <v>1131</v>
      </c>
      <c r="C87" s="34" t="s">
        <v>50</v>
      </c>
      <c r="D87" s="35" t="s">
        <v>20</v>
      </c>
      <c r="E87" s="8" t="s">
        <v>51</v>
      </c>
      <c r="F87" s="8" t="s">
        <v>51</v>
      </c>
      <c r="G87" s="36">
        <f>SUM(G88:G97)</f>
        <v>126.77200000000011</v>
      </c>
    </row>
    <row r="88" spans="1:7" x14ac:dyDescent="0.25">
      <c r="A88" s="39"/>
      <c r="B88" s="39" t="s">
        <v>1149</v>
      </c>
      <c r="C88" s="40" t="s">
        <v>1150</v>
      </c>
      <c r="D88" s="40" t="s">
        <v>1151</v>
      </c>
      <c r="E88" s="40" t="s">
        <v>1152</v>
      </c>
      <c r="F88" s="40" t="s">
        <v>1153</v>
      </c>
      <c r="G88" s="41"/>
    </row>
    <row r="89" spans="1:7" x14ac:dyDescent="0.25">
      <c r="A89" s="37" t="s">
        <v>1141</v>
      </c>
      <c r="B89" s="37"/>
      <c r="C89" s="38">
        <v>0</v>
      </c>
      <c r="D89" s="38">
        <v>5</v>
      </c>
      <c r="E89" s="38">
        <v>0</v>
      </c>
      <c r="F89" s="38">
        <v>3.04</v>
      </c>
      <c r="G89" s="38">
        <f t="shared" ref="G89:G95" si="3">ABS((D89-C89))*(E89+F89)/2</f>
        <v>7.6</v>
      </c>
    </row>
    <row r="90" spans="1:7" x14ac:dyDescent="0.25">
      <c r="A90" s="37"/>
      <c r="B90" s="37"/>
      <c r="C90" s="38">
        <v>5</v>
      </c>
      <c r="D90" s="38">
        <v>10</v>
      </c>
      <c r="E90" s="38">
        <v>3.04</v>
      </c>
      <c r="F90" s="38">
        <v>2.91</v>
      </c>
      <c r="G90" s="38">
        <f t="shared" si="3"/>
        <v>14.875</v>
      </c>
    </row>
    <row r="91" spans="1:7" x14ac:dyDescent="0.25">
      <c r="A91" s="37"/>
      <c r="B91" s="37"/>
      <c r="C91" s="38">
        <v>10</v>
      </c>
      <c r="D91" s="38">
        <v>15</v>
      </c>
      <c r="E91" s="38">
        <v>2.91</v>
      </c>
      <c r="F91" s="38">
        <v>3.6739999999999999</v>
      </c>
      <c r="G91" s="38">
        <f t="shared" si="3"/>
        <v>16.46</v>
      </c>
    </row>
    <row r="92" spans="1:7" x14ac:dyDescent="0.25">
      <c r="A92" s="37"/>
      <c r="B92" s="37"/>
      <c r="C92" s="38">
        <v>15</v>
      </c>
      <c r="D92" s="38">
        <v>20</v>
      </c>
      <c r="E92" s="38">
        <v>3.6739999999999999</v>
      </c>
      <c r="F92" s="38">
        <v>5.9189999999999996</v>
      </c>
      <c r="G92" s="38">
        <f t="shared" si="3"/>
        <v>23.982500000000002</v>
      </c>
    </row>
    <row r="93" spans="1:7" x14ac:dyDescent="0.25">
      <c r="A93" s="37"/>
      <c r="B93" s="37"/>
      <c r="C93" s="38">
        <v>20</v>
      </c>
      <c r="D93" s="38">
        <v>25</v>
      </c>
      <c r="E93" s="38">
        <v>5.9189999999999996</v>
      </c>
      <c r="F93" s="38">
        <v>3.2570000000000001</v>
      </c>
      <c r="G93" s="38">
        <f t="shared" si="3"/>
        <v>22.94</v>
      </c>
    </row>
    <row r="94" spans="1:7" x14ac:dyDescent="0.25">
      <c r="A94" s="37"/>
      <c r="B94" s="37"/>
      <c r="C94" s="38">
        <v>25</v>
      </c>
      <c r="D94" s="38">
        <v>30</v>
      </c>
      <c r="E94" s="38">
        <v>3.2570000000000001</v>
      </c>
      <c r="F94" s="38">
        <v>4.0510000000000002</v>
      </c>
      <c r="G94" s="38">
        <f t="shared" si="3"/>
        <v>18.27</v>
      </c>
    </row>
    <row r="95" spans="1:7" x14ac:dyDescent="0.25">
      <c r="A95" s="37"/>
      <c r="B95" s="37"/>
      <c r="C95" s="38">
        <v>30</v>
      </c>
      <c r="D95" s="38">
        <v>35</v>
      </c>
      <c r="E95" s="38">
        <v>4.0510000000000002</v>
      </c>
      <c r="F95" s="38">
        <v>4.3959999999999999</v>
      </c>
      <c r="G95" s="38">
        <f t="shared" si="3"/>
        <v>21.1175</v>
      </c>
    </row>
    <row r="96" spans="1:7" x14ac:dyDescent="0.25">
      <c r="A96" s="37" t="s">
        <v>1158</v>
      </c>
      <c r="B96" s="37"/>
      <c r="C96" s="38">
        <v>30</v>
      </c>
      <c r="D96" s="38">
        <v>125.246666666667</v>
      </c>
      <c r="E96" s="38"/>
      <c r="F96" s="38"/>
      <c r="G96" s="38">
        <f>C96 * D96/100</f>
        <v>37.574000000000098</v>
      </c>
    </row>
    <row r="97" spans="1:7" x14ac:dyDescent="0.25">
      <c r="A97" s="37" t="s">
        <v>1159</v>
      </c>
      <c r="B97" s="37"/>
      <c r="C97" s="38">
        <v>-1</v>
      </c>
      <c r="D97" s="38">
        <v>36.046999999999997</v>
      </c>
      <c r="E97" s="38"/>
      <c r="F97" s="38"/>
      <c r="G97" s="38">
        <f>PRODUCT(C97:F97)</f>
        <v>-36.046999999999997</v>
      </c>
    </row>
    <row r="99" spans="1:7" ht="45" customHeight="1" x14ac:dyDescent="0.25">
      <c r="A99" s="34" t="s">
        <v>1160</v>
      </c>
      <c r="B99" s="34" t="s">
        <v>1131</v>
      </c>
      <c r="C99" s="34" t="s">
        <v>52</v>
      </c>
      <c r="D99" s="35" t="s">
        <v>20</v>
      </c>
      <c r="E99" s="8" t="s">
        <v>53</v>
      </c>
      <c r="F99" s="8" t="s">
        <v>53</v>
      </c>
      <c r="G99" s="36">
        <f>SUM(G100:G109)</f>
        <v>126.77200000000011</v>
      </c>
    </row>
    <row r="100" spans="1:7" x14ac:dyDescent="0.25">
      <c r="A100" s="39"/>
      <c r="B100" s="39" t="s">
        <v>1149</v>
      </c>
      <c r="C100" s="40" t="s">
        <v>1150</v>
      </c>
      <c r="D100" s="40" t="s">
        <v>1151</v>
      </c>
      <c r="E100" s="40" t="s">
        <v>1152</v>
      </c>
      <c r="F100" s="40" t="s">
        <v>1153</v>
      </c>
      <c r="G100" s="41"/>
    </row>
    <row r="101" spans="1:7" x14ac:dyDescent="0.25">
      <c r="A101" s="37" t="s">
        <v>1141</v>
      </c>
      <c r="B101" s="37"/>
      <c r="C101" s="38">
        <v>0</v>
      </c>
      <c r="D101" s="38">
        <v>5</v>
      </c>
      <c r="E101" s="38">
        <v>0</v>
      </c>
      <c r="F101" s="38">
        <v>3.04</v>
      </c>
      <c r="G101" s="38">
        <f t="shared" ref="G101:G107" si="4">ABS((D101-C101))*(E101+F101)/2</f>
        <v>7.6</v>
      </c>
    </row>
    <row r="102" spans="1:7" x14ac:dyDescent="0.25">
      <c r="A102" s="37"/>
      <c r="B102" s="37"/>
      <c r="C102" s="38">
        <v>5</v>
      </c>
      <c r="D102" s="38">
        <v>10</v>
      </c>
      <c r="E102" s="38">
        <v>3.04</v>
      </c>
      <c r="F102" s="38">
        <v>2.91</v>
      </c>
      <c r="G102" s="38">
        <f t="shared" si="4"/>
        <v>14.875</v>
      </c>
    </row>
    <row r="103" spans="1:7" x14ac:dyDescent="0.25">
      <c r="A103" s="37"/>
      <c r="B103" s="37"/>
      <c r="C103" s="38">
        <v>10</v>
      </c>
      <c r="D103" s="38">
        <v>15</v>
      </c>
      <c r="E103" s="38">
        <v>2.91</v>
      </c>
      <c r="F103" s="38">
        <v>3.6739999999999999</v>
      </c>
      <c r="G103" s="38">
        <f t="shared" si="4"/>
        <v>16.46</v>
      </c>
    </row>
    <row r="104" spans="1:7" x14ac:dyDescent="0.25">
      <c r="A104" s="37"/>
      <c r="B104" s="37"/>
      <c r="C104" s="38">
        <v>15</v>
      </c>
      <c r="D104" s="38">
        <v>20</v>
      </c>
      <c r="E104" s="38">
        <v>3.6739999999999999</v>
      </c>
      <c r="F104" s="38">
        <v>5.9189999999999996</v>
      </c>
      <c r="G104" s="38">
        <f t="shared" si="4"/>
        <v>23.982500000000002</v>
      </c>
    </row>
    <row r="105" spans="1:7" x14ac:dyDescent="0.25">
      <c r="A105" s="37"/>
      <c r="B105" s="37"/>
      <c r="C105" s="38">
        <v>20</v>
      </c>
      <c r="D105" s="38">
        <v>25</v>
      </c>
      <c r="E105" s="38">
        <v>5.9189999999999996</v>
      </c>
      <c r="F105" s="38">
        <v>3.2570000000000001</v>
      </c>
      <c r="G105" s="38">
        <f t="shared" si="4"/>
        <v>22.94</v>
      </c>
    </row>
    <row r="106" spans="1:7" x14ac:dyDescent="0.25">
      <c r="A106" s="37"/>
      <c r="B106" s="37"/>
      <c r="C106" s="38">
        <v>25</v>
      </c>
      <c r="D106" s="38">
        <v>30</v>
      </c>
      <c r="E106" s="38">
        <v>3.2570000000000001</v>
      </c>
      <c r="F106" s="38">
        <v>4.0510000000000002</v>
      </c>
      <c r="G106" s="38">
        <f t="shared" si="4"/>
        <v>18.27</v>
      </c>
    </row>
    <row r="107" spans="1:7" x14ac:dyDescent="0.25">
      <c r="A107" s="37"/>
      <c r="B107" s="37"/>
      <c r="C107" s="38">
        <v>30</v>
      </c>
      <c r="D107" s="38">
        <v>35</v>
      </c>
      <c r="E107" s="38">
        <v>4.0510000000000002</v>
      </c>
      <c r="F107" s="38">
        <v>4.3959999999999999</v>
      </c>
      <c r="G107" s="38">
        <f t="shared" si="4"/>
        <v>21.1175</v>
      </c>
    </row>
    <row r="108" spans="1:7" x14ac:dyDescent="0.25">
      <c r="A108" s="37" t="s">
        <v>1158</v>
      </c>
      <c r="B108" s="37"/>
      <c r="C108" s="38">
        <v>30</v>
      </c>
      <c r="D108" s="38">
        <v>125.246666666667</v>
      </c>
      <c r="E108" s="38"/>
      <c r="F108" s="38"/>
      <c r="G108" s="38">
        <f>C108 * D108/100</f>
        <v>37.574000000000098</v>
      </c>
    </row>
    <row r="109" spans="1:7" x14ac:dyDescent="0.25">
      <c r="A109" s="37" t="s">
        <v>1159</v>
      </c>
      <c r="B109" s="37"/>
      <c r="C109" s="38">
        <v>-1</v>
      </c>
      <c r="D109" s="38">
        <v>36.046999999999997</v>
      </c>
      <c r="E109" s="38"/>
      <c r="F109" s="38"/>
      <c r="G109" s="38">
        <f>PRODUCT(C109:F109)</f>
        <v>-36.046999999999997</v>
      </c>
    </row>
    <row r="111" spans="1:7" x14ac:dyDescent="0.25">
      <c r="B111" t="s">
        <v>1129</v>
      </c>
      <c r="C111" s="32" t="s">
        <v>5</v>
      </c>
      <c r="D111" s="33" t="s">
        <v>6</v>
      </c>
      <c r="E111" s="32" t="s">
        <v>7</v>
      </c>
    </row>
    <row r="112" spans="1:7" x14ac:dyDescent="0.25">
      <c r="B112" t="s">
        <v>1129</v>
      </c>
      <c r="C112" s="32" t="s">
        <v>8</v>
      </c>
      <c r="D112" s="33" t="s">
        <v>9</v>
      </c>
      <c r="E112" s="32" t="s">
        <v>10</v>
      </c>
    </row>
    <row r="113" spans="1:7" x14ac:dyDescent="0.25">
      <c r="B113" t="s">
        <v>1129</v>
      </c>
      <c r="C113" s="32" t="s">
        <v>11</v>
      </c>
      <c r="D113" s="33" t="s">
        <v>54</v>
      </c>
      <c r="E113" s="32" t="s">
        <v>55</v>
      </c>
    </row>
    <row r="114" spans="1:7" x14ac:dyDescent="0.25">
      <c r="B114" t="s">
        <v>1129</v>
      </c>
      <c r="C114" s="32" t="s">
        <v>56</v>
      </c>
      <c r="D114" s="33" t="s">
        <v>41</v>
      </c>
      <c r="E114" s="32" t="s">
        <v>57</v>
      </c>
    </row>
    <row r="116" spans="1:7" ht="45" customHeight="1" x14ac:dyDescent="0.25">
      <c r="A116" s="34" t="s">
        <v>1161</v>
      </c>
      <c r="B116" s="34" t="s">
        <v>1131</v>
      </c>
      <c r="C116" s="34" t="s">
        <v>59</v>
      </c>
      <c r="D116" s="35" t="s">
        <v>20</v>
      </c>
      <c r="E116" s="8" t="s">
        <v>60</v>
      </c>
      <c r="F116" s="8" t="s">
        <v>60</v>
      </c>
      <c r="G116" s="36">
        <f>SUM(G117:G119)</f>
        <v>28</v>
      </c>
    </row>
    <row r="117" spans="1:7" x14ac:dyDescent="0.25">
      <c r="A117" s="39"/>
      <c r="B117" s="39" t="s">
        <v>1149</v>
      </c>
      <c r="C117" s="40" t="s">
        <v>1162</v>
      </c>
      <c r="D117" s="40" t="s">
        <v>1163</v>
      </c>
      <c r="E117" s="40"/>
      <c r="F117" s="40"/>
      <c r="G117" s="41"/>
    </row>
    <row r="118" spans="1:7" x14ac:dyDescent="0.25">
      <c r="A118" s="37" t="s">
        <v>1164</v>
      </c>
      <c r="B118" s="37"/>
      <c r="C118" s="38">
        <v>0.45</v>
      </c>
      <c r="D118" s="38">
        <v>40</v>
      </c>
      <c r="E118" s="38"/>
      <c r="F118" s="38"/>
      <c r="G118" s="38">
        <f>PRODUCT(C118:F118)</f>
        <v>18</v>
      </c>
    </row>
    <row r="119" spans="1:7" x14ac:dyDescent="0.25">
      <c r="A119" s="37" t="s">
        <v>1165</v>
      </c>
      <c r="B119" s="37"/>
      <c r="C119" s="38">
        <v>0.25</v>
      </c>
      <c r="D119" s="38">
        <v>40</v>
      </c>
      <c r="E119" s="38"/>
      <c r="F119" s="38"/>
      <c r="G119" s="38">
        <f>PRODUCT(C119:F119)</f>
        <v>10</v>
      </c>
    </row>
    <row r="121" spans="1:7" ht="45" customHeight="1" x14ac:dyDescent="0.25">
      <c r="A121" s="34" t="s">
        <v>1166</v>
      </c>
      <c r="B121" s="34" t="s">
        <v>1131</v>
      </c>
      <c r="C121" s="34" t="s">
        <v>61</v>
      </c>
      <c r="D121" s="35" t="s">
        <v>62</v>
      </c>
      <c r="E121" s="8" t="s">
        <v>63</v>
      </c>
      <c r="F121" s="8" t="s">
        <v>63</v>
      </c>
      <c r="G121" s="36">
        <f>SUM(G122:G124)</f>
        <v>1760</v>
      </c>
    </row>
    <row r="122" spans="1:7" x14ac:dyDescent="0.25">
      <c r="A122" s="39"/>
      <c r="B122" s="39" t="s">
        <v>1149</v>
      </c>
      <c r="C122" s="40" t="s">
        <v>1162</v>
      </c>
      <c r="D122" s="40" t="s">
        <v>1163</v>
      </c>
      <c r="E122" s="40" t="s">
        <v>1167</v>
      </c>
      <c r="F122" s="40"/>
      <c r="G122" s="41"/>
    </row>
    <row r="123" spans="1:7" x14ac:dyDescent="0.25">
      <c r="A123" s="37" t="s">
        <v>1164</v>
      </c>
      <c r="B123" s="37"/>
      <c r="C123" s="38">
        <v>0.45</v>
      </c>
      <c r="D123" s="38">
        <v>40</v>
      </c>
      <c r="E123" s="38">
        <v>70</v>
      </c>
      <c r="F123" s="38"/>
      <c r="G123" s="38">
        <f>PRODUCT(C123:F123)</f>
        <v>1260</v>
      </c>
    </row>
    <row r="124" spans="1:7" x14ac:dyDescent="0.25">
      <c r="A124" s="37" t="s">
        <v>1165</v>
      </c>
      <c r="B124" s="37"/>
      <c r="C124" s="38">
        <v>0.25</v>
      </c>
      <c r="D124" s="38">
        <v>40</v>
      </c>
      <c r="E124" s="38">
        <v>50</v>
      </c>
      <c r="F124" s="38"/>
      <c r="G124" s="38">
        <f>PRODUCT(C124:F124)</f>
        <v>500</v>
      </c>
    </row>
    <row r="126" spans="1:7" ht="45" customHeight="1" x14ac:dyDescent="0.25">
      <c r="A126" s="34" t="s">
        <v>1168</v>
      </c>
      <c r="B126" s="34" t="s">
        <v>1131</v>
      </c>
      <c r="C126" s="34" t="s">
        <v>64</v>
      </c>
      <c r="D126" s="35" t="s">
        <v>15</v>
      </c>
      <c r="E126" s="8" t="s">
        <v>65</v>
      </c>
      <c r="F126" s="8" t="s">
        <v>65</v>
      </c>
      <c r="G126" s="36">
        <f>SUM(G127:G133)</f>
        <v>114</v>
      </c>
    </row>
    <row r="127" spans="1:7" x14ac:dyDescent="0.25">
      <c r="A127" s="39"/>
      <c r="B127" s="39" t="s">
        <v>1149</v>
      </c>
      <c r="C127" s="40" t="s">
        <v>1169</v>
      </c>
      <c r="D127" s="40" t="s">
        <v>1163</v>
      </c>
      <c r="E127" s="40"/>
      <c r="F127" s="40"/>
      <c r="G127" s="41"/>
    </row>
    <row r="128" spans="1:7" x14ac:dyDescent="0.25">
      <c r="A128" s="37" t="s">
        <v>1164</v>
      </c>
      <c r="B128" s="37"/>
      <c r="C128" s="38">
        <v>0.4</v>
      </c>
      <c r="D128" s="38">
        <v>40</v>
      </c>
      <c r="E128" s="38"/>
      <c r="F128" s="38"/>
      <c r="G128" s="38">
        <f t="shared" ref="G128:G133" si="5">PRODUCT(C128:F128)</f>
        <v>16</v>
      </c>
    </row>
    <row r="129" spans="1:7" x14ac:dyDescent="0.25">
      <c r="A129" s="37"/>
      <c r="B129" s="37"/>
      <c r="C129" s="38">
        <v>0.4</v>
      </c>
      <c r="D129" s="38">
        <v>40</v>
      </c>
      <c r="E129" s="38"/>
      <c r="F129" s="38"/>
      <c r="G129" s="38">
        <f t="shared" si="5"/>
        <v>16</v>
      </c>
    </row>
    <row r="130" spans="1:7" x14ac:dyDescent="0.25">
      <c r="A130" s="37"/>
      <c r="B130" s="37"/>
      <c r="C130" s="38">
        <v>0.2</v>
      </c>
      <c r="D130" s="38">
        <v>40</v>
      </c>
      <c r="E130" s="38"/>
      <c r="F130" s="38"/>
      <c r="G130" s="38">
        <f t="shared" si="5"/>
        <v>8</v>
      </c>
    </row>
    <row r="131" spans="1:7" x14ac:dyDescent="0.25">
      <c r="A131" s="37" t="s">
        <v>1165</v>
      </c>
      <c r="B131" s="37"/>
      <c r="C131" s="38">
        <v>0.35</v>
      </c>
      <c r="D131" s="38">
        <v>40</v>
      </c>
      <c r="E131" s="38"/>
      <c r="F131" s="38"/>
      <c r="G131" s="38">
        <f t="shared" si="5"/>
        <v>14</v>
      </c>
    </row>
    <row r="132" spans="1:7" x14ac:dyDescent="0.25">
      <c r="A132" s="37"/>
      <c r="B132" s="37"/>
      <c r="C132" s="38">
        <v>1.2</v>
      </c>
      <c r="D132" s="38">
        <v>40</v>
      </c>
      <c r="E132" s="38"/>
      <c r="F132" s="38"/>
      <c r="G132" s="38">
        <f t="shared" si="5"/>
        <v>48</v>
      </c>
    </row>
    <row r="133" spans="1:7" x14ac:dyDescent="0.25">
      <c r="A133" s="37"/>
      <c r="B133" s="37"/>
      <c r="C133" s="38">
        <v>0.3</v>
      </c>
      <c r="D133" s="38">
        <v>40</v>
      </c>
      <c r="E133" s="38"/>
      <c r="F133" s="38"/>
      <c r="G133" s="38">
        <f t="shared" si="5"/>
        <v>12</v>
      </c>
    </row>
    <row r="135" spans="1:7" x14ac:dyDescent="0.25">
      <c r="B135" t="s">
        <v>1129</v>
      </c>
      <c r="C135" s="32" t="s">
        <v>5</v>
      </c>
      <c r="D135" s="33" t="s">
        <v>6</v>
      </c>
      <c r="E135" s="32" t="s">
        <v>7</v>
      </c>
    </row>
    <row r="136" spans="1:7" x14ac:dyDescent="0.25">
      <c r="B136" t="s">
        <v>1129</v>
      </c>
      <c r="C136" s="32" t="s">
        <v>8</v>
      </c>
      <c r="D136" s="33" t="s">
        <v>9</v>
      </c>
      <c r="E136" s="32" t="s">
        <v>10</v>
      </c>
    </row>
    <row r="137" spans="1:7" x14ac:dyDescent="0.25">
      <c r="B137" t="s">
        <v>1129</v>
      </c>
      <c r="C137" s="32" t="s">
        <v>11</v>
      </c>
      <c r="D137" s="33" t="s">
        <v>66</v>
      </c>
      <c r="E137" s="32" t="s">
        <v>67</v>
      </c>
    </row>
    <row r="138" spans="1:7" x14ac:dyDescent="0.25">
      <c r="B138" t="s">
        <v>1129</v>
      </c>
      <c r="C138" s="32" t="s">
        <v>56</v>
      </c>
      <c r="D138" s="33" t="s">
        <v>6</v>
      </c>
      <c r="E138" s="32" t="s">
        <v>68</v>
      </c>
    </row>
    <row r="140" spans="1:7" ht="45" customHeight="1" x14ac:dyDescent="0.25">
      <c r="A140" s="34" t="s">
        <v>1170</v>
      </c>
      <c r="B140" s="34" t="s">
        <v>1131</v>
      </c>
      <c r="C140" s="34" t="s">
        <v>70</v>
      </c>
      <c r="D140" s="35" t="s">
        <v>25</v>
      </c>
      <c r="E140" s="8" t="s">
        <v>71</v>
      </c>
      <c r="F140" s="8" t="s">
        <v>71</v>
      </c>
      <c r="G140" s="36">
        <f>SUM(G141:G143)</f>
        <v>42.2</v>
      </c>
    </row>
    <row r="141" spans="1:7" x14ac:dyDescent="0.25">
      <c r="A141" s="37"/>
      <c r="B141" s="37"/>
      <c r="C141" s="38"/>
      <c r="D141" s="38">
        <v>17.8</v>
      </c>
      <c r="E141" s="38"/>
      <c r="F141" s="38"/>
      <c r="G141" s="38">
        <f>PRODUCT(C141:F141)</f>
        <v>17.8</v>
      </c>
    </row>
    <row r="142" spans="1:7" x14ac:dyDescent="0.25">
      <c r="A142" s="37"/>
      <c r="B142" s="37"/>
      <c r="C142" s="38"/>
      <c r="D142" s="38">
        <v>7.6</v>
      </c>
      <c r="E142" s="38"/>
      <c r="F142" s="38"/>
      <c r="G142" s="38">
        <f>PRODUCT(C142:F142)</f>
        <v>7.6</v>
      </c>
    </row>
    <row r="143" spans="1:7" x14ac:dyDescent="0.25">
      <c r="A143" s="37"/>
      <c r="B143" s="37"/>
      <c r="C143" s="38"/>
      <c r="D143" s="38">
        <v>16.8</v>
      </c>
      <c r="E143" s="38"/>
      <c r="F143" s="38"/>
      <c r="G143" s="38">
        <f>PRODUCT(C143:F143)</f>
        <v>16.8</v>
      </c>
    </row>
    <row r="145" spans="1:7" ht="45" customHeight="1" x14ac:dyDescent="0.25">
      <c r="A145" s="34" t="s">
        <v>1171</v>
      </c>
      <c r="B145" s="34" t="s">
        <v>1131</v>
      </c>
      <c r="C145" s="34" t="s">
        <v>72</v>
      </c>
      <c r="D145" s="35" t="s">
        <v>25</v>
      </c>
      <c r="E145" s="8" t="s">
        <v>73</v>
      </c>
      <c r="F145" s="8" t="s">
        <v>73</v>
      </c>
      <c r="G145" s="36">
        <f>SUM(G146:G149)</f>
        <v>68</v>
      </c>
    </row>
    <row r="146" spans="1:7" x14ac:dyDescent="0.25">
      <c r="A146" s="37"/>
      <c r="B146" s="37"/>
      <c r="C146" s="38"/>
      <c r="D146" s="38">
        <v>23</v>
      </c>
      <c r="E146" s="38"/>
      <c r="F146" s="38"/>
      <c r="G146" s="38">
        <f>PRODUCT(C146:F146)</f>
        <v>23</v>
      </c>
    </row>
    <row r="147" spans="1:7" x14ac:dyDescent="0.25">
      <c r="A147" s="37"/>
      <c r="B147" s="37"/>
      <c r="C147" s="38"/>
      <c r="D147" s="38">
        <v>3.5</v>
      </c>
      <c r="E147" s="38"/>
      <c r="F147" s="38"/>
      <c r="G147" s="38">
        <f>PRODUCT(C147:F147)</f>
        <v>3.5</v>
      </c>
    </row>
    <row r="148" spans="1:7" x14ac:dyDescent="0.25">
      <c r="A148" s="37"/>
      <c r="B148" s="37"/>
      <c r="C148" s="38"/>
      <c r="D148" s="38">
        <v>38</v>
      </c>
      <c r="E148" s="38"/>
      <c r="F148" s="38"/>
      <c r="G148" s="38">
        <f>PRODUCT(C148:F148)</f>
        <v>38</v>
      </c>
    </row>
    <row r="149" spans="1:7" x14ac:dyDescent="0.25">
      <c r="A149" s="37"/>
      <c r="B149" s="37"/>
      <c r="C149" s="38"/>
      <c r="D149" s="38">
        <v>3.5</v>
      </c>
      <c r="E149" s="38"/>
      <c r="F149" s="38"/>
      <c r="G149" s="38">
        <f>PRODUCT(C149:F149)</f>
        <v>3.5</v>
      </c>
    </row>
    <row r="151" spans="1:7" ht="45" customHeight="1" x14ac:dyDescent="0.25">
      <c r="A151" s="34" t="s">
        <v>1172</v>
      </c>
      <c r="B151" s="34" t="s">
        <v>1131</v>
      </c>
      <c r="C151" s="34" t="s">
        <v>74</v>
      </c>
      <c r="D151" s="35" t="s">
        <v>28</v>
      </c>
      <c r="E151" s="8" t="s">
        <v>75</v>
      </c>
      <c r="F151" s="8" t="s">
        <v>75</v>
      </c>
      <c r="G151" s="36">
        <f>SUM(G152:G152)</f>
        <v>4</v>
      </c>
    </row>
    <row r="152" spans="1:7" x14ac:dyDescent="0.25">
      <c r="A152" s="37" t="s">
        <v>1173</v>
      </c>
      <c r="B152" s="37"/>
      <c r="C152" s="38">
        <v>4</v>
      </c>
      <c r="D152" s="38"/>
      <c r="E152" s="38"/>
      <c r="F152" s="38"/>
      <c r="G152" s="38">
        <f>PRODUCT(C152:F152)</f>
        <v>4</v>
      </c>
    </row>
    <row r="154" spans="1:7" ht="45" customHeight="1" x14ac:dyDescent="0.25">
      <c r="A154" s="34" t="s">
        <v>1174</v>
      </c>
      <c r="B154" s="34" t="s">
        <v>1131</v>
      </c>
      <c r="C154" s="34" t="s">
        <v>76</v>
      </c>
      <c r="D154" s="35" t="s">
        <v>28</v>
      </c>
      <c r="E154" s="8" t="s">
        <v>77</v>
      </c>
      <c r="F154" s="8" t="s">
        <v>77</v>
      </c>
      <c r="G154" s="36">
        <f>SUM(G155:G155)</f>
        <v>3</v>
      </c>
    </row>
    <row r="155" spans="1:7" x14ac:dyDescent="0.25">
      <c r="A155" s="37" t="s">
        <v>1175</v>
      </c>
      <c r="B155" s="37"/>
      <c r="C155" s="38">
        <v>3</v>
      </c>
      <c r="D155" s="38"/>
      <c r="E155" s="38"/>
      <c r="F155" s="38"/>
      <c r="G155" s="38">
        <f>PRODUCT(C155:F155)</f>
        <v>3</v>
      </c>
    </row>
    <row r="157" spans="1:7" ht="45" customHeight="1" x14ac:dyDescent="0.25">
      <c r="A157" s="34" t="s">
        <v>1176</v>
      </c>
      <c r="B157" s="34" t="s">
        <v>1131</v>
      </c>
      <c r="C157" s="34" t="s">
        <v>80</v>
      </c>
      <c r="D157" s="35" t="s">
        <v>20</v>
      </c>
      <c r="E157" s="8" t="s">
        <v>81</v>
      </c>
      <c r="F157" s="8" t="s">
        <v>81</v>
      </c>
      <c r="G157" s="36">
        <f>SUM(G158:G158)</f>
        <v>88.608000000000004</v>
      </c>
    </row>
    <row r="158" spans="1:7" x14ac:dyDescent="0.25">
      <c r="A158" s="37" t="s">
        <v>1177</v>
      </c>
      <c r="B158" s="37"/>
      <c r="C158" s="38"/>
      <c r="D158" s="38">
        <v>184.6</v>
      </c>
      <c r="E158" s="38">
        <v>0.8</v>
      </c>
      <c r="F158" s="38">
        <v>0.6</v>
      </c>
      <c r="G158" s="38">
        <f>PRODUCT(C158:F158)</f>
        <v>88.608000000000004</v>
      </c>
    </row>
    <row r="160" spans="1:7" ht="45" customHeight="1" x14ac:dyDescent="0.25">
      <c r="A160" s="34" t="s">
        <v>1178</v>
      </c>
      <c r="B160" s="34" t="s">
        <v>1131</v>
      </c>
      <c r="C160" s="34" t="s">
        <v>82</v>
      </c>
      <c r="D160" s="35" t="s">
        <v>20</v>
      </c>
      <c r="E160" s="8" t="s">
        <v>83</v>
      </c>
      <c r="F160" s="8" t="s">
        <v>83</v>
      </c>
      <c r="G160" s="36">
        <f>SUM(G161:G163)</f>
        <v>134.89600000000002</v>
      </c>
    </row>
    <row r="161" spans="1:7" x14ac:dyDescent="0.25">
      <c r="A161" s="37" t="s">
        <v>1179</v>
      </c>
      <c r="B161" s="37"/>
      <c r="C161" s="38"/>
      <c r="D161" s="38">
        <v>42.2</v>
      </c>
      <c r="E161" s="38">
        <v>0.4</v>
      </c>
      <c r="F161" s="38">
        <v>1.2</v>
      </c>
      <c r="G161" s="38">
        <f>PRODUCT(C161:F161)</f>
        <v>20.256000000000004</v>
      </c>
    </row>
    <row r="162" spans="1:7" x14ac:dyDescent="0.25">
      <c r="A162" s="37"/>
      <c r="B162" s="37"/>
      <c r="C162" s="38"/>
      <c r="D162" s="38">
        <v>68</v>
      </c>
      <c r="E162" s="38">
        <v>0.5</v>
      </c>
      <c r="F162" s="38">
        <v>1.2</v>
      </c>
      <c r="G162" s="38">
        <f>PRODUCT(C162:F162)</f>
        <v>40.799999999999997</v>
      </c>
    </row>
    <row r="163" spans="1:7" x14ac:dyDescent="0.25">
      <c r="A163" s="37" t="s">
        <v>1177</v>
      </c>
      <c r="B163" s="37"/>
      <c r="C163" s="38"/>
      <c r="D163" s="38">
        <v>184.6</v>
      </c>
      <c r="E163" s="38">
        <v>0.8</v>
      </c>
      <c r="F163" s="38">
        <v>0.5</v>
      </c>
      <c r="G163" s="38">
        <f>PRODUCT(C163:F163)</f>
        <v>73.84</v>
      </c>
    </row>
    <row r="165" spans="1:7" ht="45" customHeight="1" x14ac:dyDescent="0.25">
      <c r="A165" s="34" t="s">
        <v>1180</v>
      </c>
      <c r="B165" s="34" t="s">
        <v>1131</v>
      </c>
      <c r="C165" s="34" t="s">
        <v>84</v>
      </c>
      <c r="D165" s="35" t="s">
        <v>25</v>
      </c>
      <c r="E165" s="8" t="s">
        <v>85</v>
      </c>
      <c r="F165" s="8" t="s">
        <v>85</v>
      </c>
      <c r="G165" s="36">
        <f>SUM(G166:G174)</f>
        <v>184.60000000000002</v>
      </c>
    </row>
    <row r="166" spans="1:7" x14ac:dyDescent="0.25">
      <c r="A166" s="37" t="s">
        <v>1181</v>
      </c>
      <c r="B166" s="37"/>
      <c r="C166" s="38"/>
      <c r="D166" s="38">
        <v>47.5</v>
      </c>
      <c r="E166" s="38"/>
      <c r="F166" s="38"/>
      <c r="G166" s="38">
        <f t="shared" ref="G166:G174" si="6">PRODUCT(C166:F166)</f>
        <v>47.5</v>
      </c>
    </row>
    <row r="167" spans="1:7" x14ac:dyDescent="0.25">
      <c r="A167" s="37"/>
      <c r="B167" s="37"/>
      <c r="C167" s="38"/>
      <c r="D167" s="38">
        <v>31.5</v>
      </c>
      <c r="E167" s="38"/>
      <c r="F167" s="38"/>
      <c r="G167" s="38">
        <f t="shared" si="6"/>
        <v>31.5</v>
      </c>
    </row>
    <row r="168" spans="1:7" x14ac:dyDescent="0.25">
      <c r="A168" s="37"/>
      <c r="B168" s="37"/>
      <c r="C168" s="38"/>
      <c r="D168" s="38">
        <v>9.8000000000000007</v>
      </c>
      <c r="E168" s="38"/>
      <c r="F168" s="38"/>
      <c r="G168" s="38">
        <f t="shared" si="6"/>
        <v>9.8000000000000007</v>
      </c>
    </row>
    <row r="169" spans="1:7" x14ac:dyDescent="0.25">
      <c r="A169" s="37"/>
      <c r="B169" s="37"/>
      <c r="C169" s="38"/>
      <c r="D169" s="38">
        <v>25.5</v>
      </c>
      <c r="E169" s="38"/>
      <c r="F169" s="38"/>
      <c r="G169" s="38">
        <f t="shared" si="6"/>
        <v>25.5</v>
      </c>
    </row>
    <row r="170" spans="1:7" x14ac:dyDescent="0.25">
      <c r="A170" s="37"/>
      <c r="B170" s="37"/>
      <c r="C170" s="38"/>
      <c r="D170" s="38">
        <v>22.3</v>
      </c>
      <c r="E170" s="38"/>
      <c r="F170" s="38"/>
      <c r="G170" s="38">
        <f t="shared" si="6"/>
        <v>22.3</v>
      </c>
    </row>
    <row r="171" spans="1:7" x14ac:dyDescent="0.25">
      <c r="A171" s="37"/>
      <c r="B171" s="37"/>
      <c r="C171" s="38"/>
      <c r="D171" s="38">
        <v>12.5</v>
      </c>
      <c r="E171" s="38"/>
      <c r="F171" s="38"/>
      <c r="G171" s="38">
        <f t="shared" si="6"/>
        <v>12.5</v>
      </c>
    </row>
    <row r="172" spans="1:7" x14ac:dyDescent="0.25">
      <c r="A172" s="37"/>
      <c r="B172" s="37"/>
      <c r="C172" s="38"/>
      <c r="D172" s="38">
        <v>11.3</v>
      </c>
      <c r="E172" s="38"/>
      <c r="F172" s="38"/>
      <c r="G172" s="38">
        <f t="shared" si="6"/>
        <v>11.3</v>
      </c>
    </row>
    <row r="173" spans="1:7" x14ac:dyDescent="0.25">
      <c r="A173" s="37"/>
      <c r="B173" s="37"/>
      <c r="C173" s="38"/>
      <c r="D173" s="38">
        <v>10.3</v>
      </c>
      <c r="E173" s="38"/>
      <c r="F173" s="38"/>
      <c r="G173" s="38">
        <f t="shared" si="6"/>
        <v>10.3</v>
      </c>
    </row>
    <row r="174" spans="1:7" x14ac:dyDescent="0.25">
      <c r="A174" s="37"/>
      <c r="B174" s="37"/>
      <c r="C174" s="38"/>
      <c r="D174" s="38">
        <v>13.9</v>
      </c>
      <c r="E174" s="38"/>
      <c r="F174" s="38"/>
      <c r="G174" s="38">
        <f t="shared" si="6"/>
        <v>13.9</v>
      </c>
    </row>
    <row r="176" spans="1:7" ht="45" customHeight="1" x14ac:dyDescent="0.25">
      <c r="A176" s="34" t="s">
        <v>1182</v>
      </c>
      <c r="B176" s="34" t="s">
        <v>1131</v>
      </c>
      <c r="C176" s="34" t="s">
        <v>86</v>
      </c>
      <c r="D176" s="35" t="s">
        <v>15</v>
      </c>
      <c r="E176" s="8" t="s">
        <v>87</v>
      </c>
      <c r="F176" s="8" t="s">
        <v>87</v>
      </c>
      <c r="G176" s="36">
        <f>SUM(G177:G177)</f>
        <v>221.51999999999998</v>
      </c>
    </row>
    <row r="177" spans="1:7" x14ac:dyDescent="0.25">
      <c r="A177" s="37" t="s">
        <v>1183</v>
      </c>
      <c r="B177" s="37"/>
      <c r="C177" s="38"/>
      <c r="D177" s="38">
        <v>184.6</v>
      </c>
      <c r="E177" s="38">
        <v>1.2</v>
      </c>
      <c r="F177" s="38"/>
      <c r="G177" s="38">
        <f>PRODUCT(C177:F177)</f>
        <v>221.51999999999998</v>
      </c>
    </row>
    <row r="179" spans="1:7" ht="45" customHeight="1" x14ac:dyDescent="0.25">
      <c r="A179" s="34" t="s">
        <v>1184</v>
      </c>
      <c r="B179" s="34" t="s">
        <v>1131</v>
      </c>
      <c r="C179" s="34" t="s">
        <v>88</v>
      </c>
      <c r="D179" s="35" t="s">
        <v>20</v>
      </c>
      <c r="E179" s="8" t="s">
        <v>89</v>
      </c>
      <c r="F179" s="8" t="s">
        <v>89</v>
      </c>
      <c r="G179" s="36">
        <f>SUM(G180:G182)</f>
        <v>238.27199999999999</v>
      </c>
    </row>
    <row r="180" spans="1:7" x14ac:dyDescent="0.25">
      <c r="A180" s="37" t="s">
        <v>1179</v>
      </c>
      <c r="B180" s="37"/>
      <c r="C180" s="38"/>
      <c r="D180" s="38">
        <v>42.2</v>
      </c>
      <c r="E180" s="38">
        <v>0.4</v>
      </c>
      <c r="F180" s="38">
        <v>1.2</v>
      </c>
      <c r="G180" s="38">
        <f>PRODUCT(C180:F180)</f>
        <v>20.256000000000004</v>
      </c>
    </row>
    <row r="181" spans="1:7" x14ac:dyDescent="0.25">
      <c r="A181" s="37"/>
      <c r="B181" s="37"/>
      <c r="C181" s="38"/>
      <c r="D181" s="38">
        <v>68</v>
      </c>
      <c r="E181" s="38">
        <v>0.5</v>
      </c>
      <c r="F181" s="38">
        <v>1.2</v>
      </c>
      <c r="G181" s="38">
        <f>PRODUCT(C181:F181)</f>
        <v>40.799999999999997</v>
      </c>
    </row>
    <row r="182" spans="1:7" x14ac:dyDescent="0.25">
      <c r="A182" s="37" t="s">
        <v>1177</v>
      </c>
      <c r="B182" s="37"/>
      <c r="C182" s="38"/>
      <c r="D182" s="38">
        <v>184.6</v>
      </c>
      <c r="E182" s="38">
        <v>0.8</v>
      </c>
      <c r="F182" s="38">
        <v>1.2</v>
      </c>
      <c r="G182" s="38">
        <f>PRODUCT(C182:F182)</f>
        <v>177.21600000000001</v>
      </c>
    </row>
    <row r="184" spans="1:7" x14ac:dyDescent="0.25">
      <c r="B184" t="s">
        <v>1129</v>
      </c>
      <c r="C184" s="32" t="s">
        <v>5</v>
      </c>
      <c r="D184" s="33" t="s">
        <v>6</v>
      </c>
      <c r="E184" s="32" t="s">
        <v>7</v>
      </c>
    </row>
    <row r="185" spans="1:7" x14ac:dyDescent="0.25">
      <c r="B185" t="s">
        <v>1129</v>
      </c>
      <c r="C185" s="32" t="s">
        <v>8</v>
      </c>
      <c r="D185" s="33" t="s">
        <v>9</v>
      </c>
      <c r="E185" s="32" t="s">
        <v>10</v>
      </c>
    </row>
    <row r="186" spans="1:7" x14ac:dyDescent="0.25">
      <c r="B186" t="s">
        <v>1129</v>
      </c>
      <c r="C186" s="32" t="s">
        <v>11</v>
      </c>
      <c r="D186" s="33" t="s">
        <v>90</v>
      </c>
      <c r="E186" s="32" t="s">
        <v>91</v>
      </c>
    </row>
    <row r="187" spans="1:7" x14ac:dyDescent="0.25">
      <c r="B187" t="s">
        <v>1129</v>
      </c>
      <c r="C187" s="32" t="s">
        <v>56</v>
      </c>
      <c r="D187" s="33" t="s">
        <v>6</v>
      </c>
      <c r="E187" s="32" t="s">
        <v>92</v>
      </c>
    </row>
    <row r="189" spans="1:7" ht="45" customHeight="1" x14ac:dyDescent="0.25">
      <c r="A189" s="34" t="s">
        <v>1185</v>
      </c>
      <c r="B189" s="34" t="s">
        <v>1131</v>
      </c>
      <c r="C189" s="34" t="s">
        <v>94</v>
      </c>
      <c r="D189" s="35" t="s">
        <v>15</v>
      </c>
      <c r="E189" s="8" t="s">
        <v>95</v>
      </c>
      <c r="F189" s="8" t="s">
        <v>95</v>
      </c>
      <c r="G189" s="36">
        <f>SUM(G190:G208)</f>
        <v>634.17000000000007</v>
      </c>
    </row>
    <row r="190" spans="1:7" x14ac:dyDescent="0.25">
      <c r="A190" s="42" t="s">
        <v>1186</v>
      </c>
      <c r="B190" s="42" t="s">
        <v>1187</v>
      </c>
      <c r="C190" s="43" t="s">
        <v>15</v>
      </c>
      <c r="D190" s="43"/>
      <c r="E190" s="43"/>
      <c r="F190" s="43"/>
      <c r="G190" s="44"/>
    </row>
    <row r="191" spans="1:7" x14ac:dyDescent="0.25">
      <c r="A191" s="37" t="s">
        <v>1188</v>
      </c>
      <c r="B191" s="37"/>
      <c r="C191" s="38">
        <v>13.8</v>
      </c>
      <c r="D191" s="38"/>
      <c r="E191" s="38"/>
      <c r="F191" s="38"/>
      <c r="G191" s="38">
        <f>PRODUCT(C191:F191)</f>
        <v>13.8</v>
      </c>
    </row>
    <row r="192" spans="1:7" x14ac:dyDescent="0.25">
      <c r="A192" s="37" t="s">
        <v>1141</v>
      </c>
      <c r="B192" s="37"/>
      <c r="C192" s="38">
        <v>155</v>
      </c>
      <c r="D192" s="38"/>
      <c r="E192" s="38"/>
      <c r="F192" s="38"/>
      <c r="G192" s="38">
        <f>PRODUCT(C192:F192)</f>
        <v>155</v>
      </c>
    </row>
    <row r="193" spans="1:7" x14ac:dyDescent="0.25">
      <c r="A193" s="42" t="s">
        <v>1189</v>
      </c>
      <c r="B193" s="42" t="s">
        <v>1187</v>
      </c>
      <c r="C193" s="43" t="s">
        <v>15</v>
      </c>
      <c r="D193" s="43"/>
      <c r="E193" s="43"/>
      <c r="F193" s="43"/>
      <c r="G193" s="44"/>
    </row>
    <row r="194" spans="1:7" x14ac:dyDescent="0.25">
      <c r="A194" s="37" t="s">
        <v>1190</v>
      </c>
      <c r="B194" s="37"/>
      <c r="C194" s="38">
        <v>72.5</v>
      </c>
      <c r="D194" s="38"/>
      <c r="E194" s="38"/>
      <c r="F194" s="38"/>
      <c r="G194" s="38">
        <f>PRODUCT(C194:F194)</f>
        <v>72.5</v>
      </c>
    </row>
    <row r="195" spans="1:7" x14ac:dyDescent="0.25">
      <c r="A195" s="37"/>
      <c r="B195" s="37"/>
      <c r="C195" s="38">
        <v>34.5</v>
      </c>
      <c r="D195" s="38"/>
      <c r="E195" s="38"/>
      <c r="F195" s="38"/>
      <c r="G195" s="38">
        <f>PRODUCT(C195:F195)</f>
        <v>34.5</v>
      </c>
    </row>
    <row r="196" spans="1:7" x14ac:dyDescent="0.25">
      <c r="A196" s="37" t="s">
        <v>1138</v>
      </c>
      <c r="B196" s="37"/>
      <c r="C196" s="38">
        <v>10</v>
      </c>
      <c r="D196" s="38"/>
      <c r="E196" s="38"/>
      <c r="F196" s="38"/>
      <c r="G196" s="38">
        <f>PRODUCT(C196:F196)</f>
        <v>10</v>
      </c>
    </row>
    <row r="197" spans="1:7" x14ac:dyDescent="0.25">
      <c r="A197" s="42" t="s">
        <v>1191</v>
      </c>
      <c r="B197" s="42" t="s">
        <v>1187</v>
      </c>
      <c r="C197" s="43" t="s">
        <v>1192</v>
      </c>
      <c r="D197" s="43" t="s">
        <v>1193</v>
      </c>
      <c r="E197" s="43" t="s">
        <v>1194</v>
      </c>
      <c r="F197" s="43"/>
      <c r="G197" s="44"/>
    </row>
    <row r="198" spans="1:7" x14ac:dyDescent="0.25">
      <c r="A198" s="37" t="s">
        <v>1195</v>
      </c>
      <c r="B198" s="37"/>
      <c r="C198" s="38">
        <v>16.399999999999999</v>
      </c>
      <c r="D198" s="38">
        <v>0.4</v>
      </c>
      <c r="E198" s="38"/>
      <c r="F198" s="38"/>
      <c r="G198" s="38">
        <f>PRODUCT(C198:F198)</f>
        <v>6.56</v>
      </c>
    </row>
    <row r="199" spans="1:7" x14ac:dyDescent="0.25">
      <c r="A199" s="37"/>
      <c r="B199" s="37"/>
      <c r="C199" s="38">
        <v>15.5</v>
      </c>
      <c r="D199" s="38">
        <v>0.6</v>
      </c>
      <c r="E199" s="38"/>
      <c r="F199" s="38"/>
      <c r="G199" s="38">
        <f>PRODUCT(C199:F199)</f>
        <v>9.2999999999999989</v>
      </c>
    </row>
    <row r="200" spans="1:7" x14ac:dyDescent="0.25">
      <c r="A200" s="37"/>
      <c r="B200" s="37"/>
      <c r="C200" s="38">
        <v>30</v>
      </c>
      <c r="D200" s="38">
        <v>0.6</v>
      </c>
      <c r="E200" s="38"/>
      <c r="F200" s="38"/>
      <c r="G200" s="38">
        <f>PRODUCT(C200:F200)</f>
        <v>18</v>
      </c>
    </row>
    <row r="201" spans="1:7" x14ac:dyDescent="0.25">
      <c r="A201" s="37"/>
      <c r="B201" s="37"/>
      <c r="C201" s="38">
        <v>36.200000000000003</v>
      </c>
      <c r="D201" s="38">
        <v>0.6</v>
      </c>
      <c r="E201" s="38"/>
      <c r="F201" s="38"/>
      <c r="G201" s="38">
        <f>PRODUCT(C201:F201)</f>
        <v>21.720000000000002</v>
      </c>
    </row>
    <row r="202" spans="1:7" x14ac:dyDescent="0.25">
      <c r="A202" s="42" t="s">
        <v>1196</v>
      </c>
      <c r="B202" s="42" t="s">
        <v>1187</v>
      </c>
      <c r="C202" s="43" t="s">
        <v>15</v>
      </c>
      <c r="D202" s="43"/>
      <c r="E202" s="43"/>
      <c r="F202" s="43"/>
      <c r="G202" s="44"/>
    </row>
    <row r="203" spans="1:7" x14ac:dyDescent="0.25">
      <c r="A203" s="37" t="s">
        <v>1197</v>
      </c>
      <c r="B203" s="37"/>
      <c r="C203" s="38">
        <v>75</v>
      </c>
      <c r="D203" s="38"/>
      <c r="E203" s="38"/>
      <c r="F203" s="38"/>
      <c r="G203" s="38">
        <f>PRODUCT(C203:F203)</f>
        <v>75</v>
      </c>
    </row>
    <row r="204" spans="1:7" x14ac:dyDescent="0.25">
      <c r="A204" s="37" t="s">
        <v>1198</v>
      </c>
      <c r="B204" s="37"/>
      <c r="C204" s="38">
        <v>135.80000000000001</v>
      </c>
      <c r="D204" s="38"/>
      <c r="E204" s="38"/>
      <c r="F204" s="38"/>
      <c r="G204" s="38">
        <f>PRODUCT(C204:F204)</f>
        <v>135.80000000000001</v>
      </c>
    </row>
    <row r="205" spans="1:7" x14ac:dyDescent="0.25">
      <c r="A205" s="42" t="s">
        <v>1199</v>
      </c>
      <c r="B205" s="42" t="s">
        <v>1187</v>
      </c>
      <c r="C205" s="43" t="s">
        <v>15</v>
      </c>
      <c r="D205" s="43" t="s">
        <v>1200</v>
      </c>
      <c r="E205" s="43" t="s">
        <v>1193</v>
      </c>
      <c r="F205" s="43" t="s">
        <v>1194</v>
      </c>
      <c r="G205" s="44"/>
    </row>
    <row r="206" spans="1:7" x14ac:dyDescent="0.25">
      <c r="A206" s="37" t="s">
        <v>1197</v>
      </c>
      <c r="B206" s="37"/>
      <c r="C206" s="38">
        <v>70</v>
      </c>
      <c r="D206" s="38"/>
      <c r="E206" s="38"/>
      <c r="F206" s="38"/>
      <c r="G206" s="38">
        <f>PRODUCT(C206:F206)</f>
        <v>70</v>
      </c>
    </row>
    <row r="207" spans="1:7" x14ac:dyDescent="0.25">
      <c r="A207" s="37" t="s">
        <v>1201</v>
      </c>
      <c r="B207" s="37"/>
      <c r="C207" s="38">
        <v>4</v>
      </c>
      <c r="D207" s="38"/>
      <c r="E207" s="38"/>
      <c r="F207" s="38"/>
      <c r="G207" s="38">
        <f>PRODUCT(C207:F207)</f>
        <v>4</v>
      </c>
    </row>
    <row r="208" spans="1:7" x14ac:dyDescent="0.25">
      <c r="A208" s="37" t="s">
        <v>1202</v>
      </c>
      <c r="B208" s="37"/>
      <c r="C208" s="38"/>
      <c r="D208" s="38">
        <v>2.35</v>
      </c>
      <c r="E208" s="38">
        <v>0.2</v>
      </c>
      <c r="F208" s="38">
        <v>17</v>
      </c>
      <c r="G208" s="38">
        <f>PRODUCT(C208:F208)</f>
        <v>7.99</v>
      </c>
    </row>
    <row r="210" spans="1:7" ht="45" customHeight="1" x14ac:dyDescent="0.25">
      <c r="A210" s="34" t="s">
        <v>1203</v>
      </c>
      <c r="B210" s="34" t="s">
        <v>1131</v>
      </c>
      <c r="C210" s="34" t="s">
        <v>96</v>
      </c>
      <c r="D210" s="35" t="s">
        <v>15</v>
      </c>
      <c r="E210" s="8" t="s">
        <v>97</v>
      </c>
      <c r="F210" s="8" t="s">
        <v>97</v>
      </c>
      <c r="G210" s="36">
        <f>SUM(G211:G229)</f>
        <v>634.17000000000007</v>
      </c>
    </row>
    <row r="211" spans="1:7" x14ac:dyDescent="0.25">
      <c r="A211" s="42" t="s">
        <v>1186</v>
      </c>
      <c r="B211" s="42" t="s">
        <v>1187</v>
      </c>
      <c r="C211" s="43" t="s">
        <v>15</v>
      </c>
      <c r="D211" s="43"/>
      <c r="E211" s="43"/>
      <c r="F211" s="43"/>
      <c r="G211" s="44"/>
    </row>
    <row r="212" spans="1:7" x14ac:dyDescent="0.25">
      <c r="A212" s="37" t="s">
        <v>1188</v>
      </c>
      <c r="B212" s="37"/>
      <c r="C212" s="38">
        <v>13.8</v>
      </c>
      <c r="D212" s="38"/>
      <c r="E212" s="38"/>
      <c r="F212" s="38"/>
      <c r="G212" s="38">
        <f>PRODUCT(C212:F212)</f>
        <v>13.8</v>
      </c>
    </row>
    <row r="213" spans="1:7" x14ac:dyDescent="0.25">
      <c r="A213" s="37" t="s">
        <v>1141</v>
      </c>
      <c r="B213" s="37"/>
      <c r="C213" s="38">
        <v>155</v>
      </c>
      <c r="D213" s="38"/>
      <c r="E213" s="38"/>
      <c r="F213" s="38"/>
      <c r="G213" s="38">
        <f>PRODUCT(C213:F213)</f>
        <v>155</v>
      </c>
    </row>
    <row r="214" spans="1:7" x14ac:dyDescent="0.25">
      <c r="A214" s="42" t="s">
        <v>1189</v>
      </c>
      <c r="B214" s="42" t="s">
        <v>1187</v>
      </c>
      <c r="C214" s="43" t="s">
        <v>15</v>
      </c>
      <c r="D214" s="43"/>
      <c r="E214" s="43"/>
      <c r="F214" s="43"/>
      <c r="G214" s="44"/>
    </row>
    <row r="215" spans="1:7" x14ac:dyDescent="0.25">
      <c r="A215" s="37" t="s">
        <v>1190</v>
      </c>
      <c r="B215" s="37"/>
      <c r="C215" s="38">
        <v>72.5</v>
      </c>
      <c r="D215" s="38"/>
      <c r="E215" s="38"/>
      <c r="F215" s="38"/>
      <c r="G215" s="38">
        <f>PRODUCT(C215:F215)</f>
        <v>72.5</v>
      </c>
    </row>
    <row r="216" spans="1:7" x14ac:dyDescent="0.25">
      <c r="A216" s="37"/>
      <c r="B216" s="37"/>
      <c r="C216" s="38">
        <v>34.5</v>
      </c>
      <c r="D216" s="38"/>
      <c r="E216" s="38"/>
      <c r="F216" s="38"/>
      <c r="G216" s="38">
        <f>PRODUCT(C216:F216)</f>
        <v>34.5</v>
      </c>
    </row>
    <row r="217" spans="1:7" x14ac:dyDescent="0.25">
      <c r="A217" s="37" t="s">
        <v>1138</v>
      </c>
      <c r="B217" s="37"/>
      <c r="C217" s="38">
        <v>10</v>
      </c>
      <c r="D217" s="38"/>
      <c r="E217" s="38"/>
      <c r="F217" s="38"/>
      <c r="G217" s="38">
        <f>PRODUCT(C217:F217)</f>
        <v>10</v>
      </c>
    </row>
    <row r="218" spans="1:7" x14ac:dyDescent="0.25">
      <c r="A218" s="42" t="s">
        <v>1191</v>
      </c>
      <c r="B218" s="42" t="s">
        <v>1187</v>
      </c>
      <c r="C218" s="43" t="s">
        <v>1192</v>
      </c>
      <c r="D218" s="43" t="s">
        <v>1193</v>
      </c>
      <c r="E218" s="43" t="s">
        <v>1194</v>
      </c>
      <c r="F218" s="43"/>
      <c r="G218" s="44"/>
    </row>
    <row r="219" spans="1:7" x14ac:dyDescent="0.25">
      <c r="A219" s="37" t="s">
        <v>1195</v>
      </c>
      <c r="B219" s="37"/>
      <c r="C219" s="38">
        <v>16.399999999999999</v>
      </c>
      <c r="D219" s="38">
        <v>0.4</v>
      </c>
      <c r="E219" s="38"/>
      <c r="F219" s="38"/>
      <c r="G219" s="38">
        <f>PRODUCT(C219:F219)</f>
        <v>6.56</v>
      </c>
    </row>
    <row r="220" spans="1:7" x14ac:dyDescent="0.25">
      <c r="A220" s="37"/>
      <c r="B220" s="37"/>
      <c r="C220" s="38">
        <v>15.5</v>
      </c>
      <c r="D220" s="38">
        <v>0.6</v>
      </c>
      <c r="E220" s="38"/>
      <c r="F220" s="38"/>
      <c r="G220" s="38">
        <f>PRODUCT(C220:F220)</f>
        <v>9.2999999999999989</v>
      </c>
    </row>
    <row r="221" spans="1:7" x14ac:dyDescent="0.25">
      <c r="A221" s="37"/>
      <c r="B221" s="37"/>
      <c r="C221" s="38">
        <v>30</v>
      </c>
      <c r="D221" s="38">
        <v>0.6</v>
      </c>
      <c r="E221" s="38"/>
      <c r="F221" s="38"/>
      <c r="G221" s="38">
        <f>PRODUCT(C221:F221)</f>
        <v>18</v>
      </c>
    </row>
    <row r="222" spans="1:7" x14ac:dyDescent="0.25">
      <c r="A222" s="37"/>
      <c r="B222" s="37"/>
      <c r="C222" s="38">
        <v>36.200000000000003</v>
      </c>
      <c r="D222" s="38">
        <v>0.6</v>
      </c>
      <c r="E222" s="38"/>
      <c r="F222" s="38"/>
      <c r="G222" s="38">
        <f>PRODUCT(C222:F222)</f>
        <v>21.720000000000002</v>
      </c>
    </row>
    <row r="223" spans="1:7" x14ac:dyDescent="0.25">
      <c r="A223" s="42" t="s">
        <v>1196</v>
      </c>
      <c r="B223" s="42" t="s">
        <v>1187</v>
      </c>
      <c r="C223" s="43" t="s">
        <v>15</v>
      </c>
      <c r="D223" s="43"/>
      <c r="E223" s="43"/>
      <c r="F223" s="43"/>
      <c r="G223" s="44"/>
    </row>
    <row r="224" spans="1:7" x14ac:dyDescent="0.25">
      <c r="A224" s="37" t="s">
        <v>1197</v>
      </c>
      <c r="B224" s="37"/>
      <c r="C224" s="38">
        <v>75</v>
      </c>
      <c r="D224" s="38"/>
      <c r="E224" s="38"/>
      <c r="F224" s="38"/>
      <c r="G224" s="38">
        <f>PRODUCT(C224:F224)</f>
        <v>75</v>
      </c>
    </row>
    <row r="225" spans="1:7" x14ac:dyDescent="0.25">
      <c r="A225" s="37" t="s">
        <v>1198</v>
      </c>
      <c r="B225" s="37"/>
      <c r="C225" s="38">
        <v>135.80000000000001</v>
      </c>
      <c r="D225" s="38"/>
      <c r="E225" s="38"/>
      <c r="F225" s="38"/>
      <c r="G225" s="38">
        <f>PRODUCT(C225:F225)</f>
        <v>135.80000000000001</v>
      </c>
    </row>
    <row r="226" spans="1:7" x14ac:dyDescent="0.25">
      <c r="A226" s="42" t="s">
        <v>1199</v>
      </c>
      <c r="B226" s="42" t="s">
        <v>1187</v>
      </c>
      <c r="C226" s="43" t="s">
        <v>15</v>
      </c>
      <c r="D226" s="43" t="s">
        <v>1200</v>
      </c>
      <c r="E226" s="43" t="s">
        <v>1193</v>
      </c>
      <c r="F226" s="43" t="s">
        <v>1194</v>
      </c>
      <c r="G226" s="44"/>
    </row>
    <row r="227" spans="1:7" x14ac:dyDescent="0.25">
      <c r="A227" s="37" t="s">
        <v>1197</v>
      </c>
      <c r="B227" s="37"/>
      <c r="C227" s="38">
        <v>70</v>
      </c>
      <c r="D227" s="38"/>
      <c r="E227" s="38"/>
      <c r="F227" s="38"/>
      <c r="G227" s="38">
        <f>PRODUCT(C227:F227)</f>
        <v>70</v>
      </c>
    </row>
    <row r="228" spans="1:7" x14ac:dyDescent="0.25">
      <c r="A228" s="37" t="s">
        <v>1201</v>
      </c>
      <c r="B228" s="37"/>
      <c r="C228" s="38">
        <v>4</v>
      </c>
      <c r="D228" s="38"/>
      <c r="E228" s="38"/>
      <c r="F228" s="38"/>
      <c r="G228" s="38">
        <f>PRODUCT(C228:F228)</f>
        <v>4</v>
      </c>
    </row>
    <row r="229" spans="1:7" x14ac:dyDescent="0.25">
      <c r="A229" s="37" t="s">
        <v>1202</v>
      </c>
      <c r="B229" s="37"/>
      <c r="C229" s="38"/>
      <c r="D229" s="38">
        <v>2.35</v>
      </c>
      <c r="E229" s="38">
        <v>0.2</v>
      </c>
      <c r="F229" s="38">
        <v>17</v>
      </c>
      <c r="G229" s="38">
        <f>PRODUCT(C229:F229)</f>
        <v>7.99</v>
      </c>
    </row>
    <row r="231" spans="1:7" ht="45" customHeight="1" x14ac:dyDescent="0.25">
      <c r="A231" s="34" t="s">
        <v>1204</v>
      </c>
      <c r="B231" s="34" t="s">
        <v>1131</v>
      </c>
      <c r="C231" s="34" t="s">
        <v>98</v>
      </c>
      <c r="D231" s="35" t="s">
        <v>20</v>
      </c>
      <c r="E231" s="8" t="s">
        <v>99</v>
      </c>
      <c r="F231" s="8" t="s">
        <v>99</v>
      </c>
      <c r="G231" s="36">
        <f>SUM(G232:G250)</f>
        <v>126.93600000000001</v>
      </c>
    </row>
    <row r="232" spans="1:7" x14ac:dyDescent="0.25">
      <c r="A232" s="42" t="s">
        <v>1199</v>
      </c>
      <c r="B232" s="42" t="s">
        <v>1187</v>
      </c>
      <c r="C232" s="43" t="s">
        <v>15</v>
      </c>
      <c r="D232" s="43" t="s">
        <v>1205</v>
      </c>
      <c r="E232" s="43" t="s">
        <v>1194</v>
      </c>
      <c r="F232" s="43"/>
      <c r="G232" s="44"/>
    </row>
    <row r="233" spans="1:7" x14ac:dyDescent="0.25">
      <c r="A233" s="37" t="s">
        <v>1197</v>
      </c>
      <c r="B233" s="37"/>
      <c r="C233" s="38">
        <v>70</v>
      </c>
      <c r="D233" s="38">
        <v>0.2</v>
      </c>
      <c r="E233" s="38"/>
      <c r="F233" s="38"/>
      <c r="G233" s="38">
        <f>PRODUCT(C233:F233)</f>
        <v>14</v>
      </c>
    </row>
    <row r="234" spans="1:7" x14ac:dyDescent="0.25">
      <c r="A234" s="37" t="s">
        <v>1201</v>
      </c>
      <c r="B234" s="37"/>
      <c r="C234" s="38">
        <v>4</v>
      </c>
      <c r="D234" s="38">
        <v>0.2</v>
      </c>
      <c r="E234" s="38"/>
      <c r="F234" s="38"/>
      <c r="G234" s="38">
        <f>PRODUCT(C234:F234)</f>
        <v>0.8</v>
      </c>
    </row>
    <row r="235" spans="1:7" x14ac:dyDescent="0.25">
      <c r="A235" s="37" t="s">
        <v>1202</v>
      </c>
      <c r="B235" s="37"/>
      <c r="C235" s="38">
        <v>0.5</v>
      </c>
      <c r="D235" s="38">
        <v>0.2</v>
      </c>
      <c r="E235" s="38">
        <v>17</v>
      </c>
      <c r="F235" s="38"/>
      <c r="G235" s="38">
        <f>PRODUCT(C235:F235)</f>
        <v>1.7000000000000002</v>
      </c>
    </row>
    <row r="236" spans="1:7" x14ac:dyDescent="0.25">
      <c r="A236" s="42" t="s">
        <v>1186</v>
      </c>
      <c r="B236" s="42" t="s">
        <v>1187</v>
      </c>
      <c r="C236" s="43" t="s">
        <v>15</v>
      </c>
      <c r="D236" s="43" t="s">
        <v>1205</v>
      </c>
      <c r="E236" s="43"/>
      <c r="F236" s="43"/>
      <c r="G236" s="44"/>
    </row>
    <row r="237" spans="1:7" x14ac:dyDescent="0.25">
      <c r="A237" s="37" t="s">
        <v>1188</v>
      </c>
      <c r="B237" s="37"/>
      <c r="C237" s="38">
        <v>13.8</v>
      </c>
      <c r="D237" s="38">
        <v>0.2</v>
      </c>
      <c r="E237" s="38"/>
      <c r="F237" s="38"/>
      <c r="G237" s="38">
        <f>PRODUCT(C237:F237)</f>
        <v>2.7600000000000002</v>
      </c>
    </row>
    <row r="238" spans="1:7" x14ac:dyDescent="0.25">
      <c r="A238" s="37" t="s">
        <v>1141</v>
      </c>
      <c r="B238" s="37"/>
      <c r="C238" s="38">
        <v>155</v>
      </c>
      <c r="D238" s="38">
        <v>0.2</v>
      </c>
      <c r="E238" s="38"/>
      <c r="F238" s="38"/>
      <c r="G238" s="38">
        <f>PRODUCT(C238:F238)</f>
        <v>31</v>
      </c>
    </row>
    <row r="239" spans="1:7" x14ac:dyDescent="0.25">
      <c r="A239" s="42" t="s">
        <v>1189</v>
      </c>
      <c r="B239" s="42" t="s">
        <v>1187</v>
      </c>
      <c r="C239" s="43" t="s">
        <v>15</v>
      </c>
      <c r="D239" s="43" t="s">
        <v>1205</v>
      </c>
      <c r="E239" s="43"/>
      <c r="F239" s="43"/>
      <c r="G239" s="44"/>
    </row>
    <row r="240" spans="1:7" x14ac:dyDescent="0.25">
      <c r="A240" s="37" t="s">
        <v>1190</v>
      </c>
      <c r="B240" s="37"/>
      <c r="C240" s="38">
        <v>72.5</v>
      </c>
      <c r="D240" s="38">
        <v>0.2</v>
      </c>
      <c r="E240" s="38"/>
      <c r="F240" s="38"/>
      <c r="G240" s="38">
        <f>PRODUCT(C240:F240)</f>
        <v>14.5</v>
      </c>
    </row>
    <row r="241" spans="1:7" x14ac:dyDescent="0.25">
      <c r="A241" s="37"/>
      <c r="B241" s="37"/>
      <c r="C241" s="38">
        <v>34.5</v>
      </c>
      <c r="D241" s="38">
        <v>0.2</v>
      </c>
      <c r="E241" s="38"/>
      <c r="F241" s="38"/>
      <c r="G241" s="38">
        <f>PRODUCT(C241:F241)</f>
        <v>6.9</v>
      </c>
    </row>
    <row r="242" spans="1:7" x14ac:dyDescent="0.25">
      <c r="A242" s="37" t="s">
        <v>1138</v>
      </c>
      <c r="B242" s="37"/>
      <c r="C242" s="38">
        <v>10</v>
      </c>
      <c r="D242" s="38">
        <v>0.2</v>
      </c>
      <c r="E242" s="38"/>
      <c r="F242" s="38"/>
      <c r="G242" s="38">
        <f>PRODUCT(C242:F242)</f>
        <v>2</v>
      </c>
    </row>
    <row r="243" spans="1:7" x14ac:dyDescent="0.25">
      <c r="A243" s="42" t="s">
        <v>1191</v>
      </c>
      <c r="B243" s="42" t="s">
        <v>1187</v>
      </c>
      <c r="C243" s="43" t="s">
        <v>1192</v>
      </c>
      <c r="D243" s="43" t="s">
        <v>1193</v>
      </c>
      <c r="E243" s="43" t="s">
        <v>1205</v>
      </c>
      <c r="F243" s="43"/>
      <c r="G243" s="44"/>
    </row>
    <row r="244" spans="1:7" x14ac:dyDescent="0.25">
      <c r="A244" s="37" t="s">
        <v>1195</v>
      </c>
      <c r="B244" s="37"/>
      <c r="C244" s="38">
        <v>16.399999999999999</v>
      </c>
      <c r="D244" s="38">
        <v>0.4</v>
      </c>
      <c r="E244" s="38">
        <v>0.2</v>
      </c>
      <c r="F244" s="38"/>
      <c r="G244" s="38">
        <f>PRODUCT(C244:F244)</f>
        <v>1.3120000000000001</v>
      </c>
    </row>
    <row r="245" spans="1:7" x14ac:dyDescent="0.25">
      <c r="A245" s="37"/>
      <c r="B245" s="37"/>
      <c r="C245" s="38">
        <v>15.5</v>
      </c>
      <c r="D245" s="38">
        <v>0.6</v>
      </c>
      <c r="E245" s="38">
        <v>0.2</v>
      </c>
      <c r="F245" s="38"/>
      <c r="G245" s="38">
        <f>PRODUCT(C245:F245)</f>
        <v>1.8599999999999999</v>
      </c>
    </row>
    <row r="246" spans="1:7" x14ac:dyDescent="0.25">
      <c r="A246" s="37"/>
      <c r="B246" s="37"/>
      <c r="C246" s="38">
        <v>30</v>
      </c>
      <c r="D246" s="38">
        <v>0.6</v>
      </c>
      <c r="E246" s="38">
        <v>0.2</v>
      </c>
      <c r="F246" s="38"/>
      <c r="G246" s="38">
        <f>PRODUCT(C246:F246)</f>
        <v>3.6</v>
      </c>
    </row>
    <row r="247" spans="1:7" x14ac:dyDescent="0.25">
      <c r="A247" s="37"/>
      <c r="B247" s="37"/>
      <c r="C247" s="38">
        <v>36.200000000000003</v>
      </c>
      <c r="D247" s="38">
        <v>0.6</v>
      </c>
      <c r="E247" s="38">
        <v>0.2</v>
      </c>
      <c r="F247" s="38"/>
      <c r="G247" s="38">
        <f>PRODUCT(C247:F247)</f>
        <v>4.3440000000000003</v>
      </c>
    </row>
    <row r="248" spans="1:7" x14ac:dyDescent="0.25">
      <c r="A248" s="42" t="s">
        <v>1196</v>
      </c>
      <c r="B248" s="42" t="s">
        <v>1187</v>
      </c>
      <c r="C248" s="43" t="s">
        <v>15</v>
      </c>
      <c r="D248" s="43" t="s">
        <v>1205</v>
      </c>
      <c r="E248" s="43"/>
      <c r="F248" s="43"/>
      <c r="G248" s="44"/>
    </row>
    <row r="249" spans="1:7" x14ac:dyDescent="0.25">
      <c r="A249" s="37" t="s">
        <v>1197</v>
      </c>
      <c r="B249" s="37"/>
      <c r="C249" s="38">
        <v>75</v>
      </c>
      <c r="D249" s="38">
        <v>0.2</v>
      </c>
      <c r="E249" s="38"/>
      <c r="F249" s="38"/>
      <c r="G249" s="38">
        <f>PRODUCT(C249:F249)</f>
        <v>15</v>
      </c>
    </row>
    <row r="250" spans="1:7" x14ac:dyDescent="0.25">
      <c r="A250" s="37" t="s">
        <v>1198</v>
      </c>
      <c r="B250" s="37"/>
      <c r="C250" s="38">
        <v>135.80000000000001</v>
      </c>
      <c r="D250" s="38">
        <v>0.2</v>
      </c>
      <c r="E250" s="38"/>
      <c r="F250" s="38"/>
      <c r="G250" s="38">
        <f>PRODUCT(C250:F250)</f>
        <v>27.160000000000004</v>
      </c>
    </row>
    <row r="252" spans="1:7" ht="45" customHeight="1" x14ac:dyDescent="0.25">
      <c r="A252" s="34" t="s">
        <v>1206</v>
      </c>
      <c r="B252" s="34" t="s">
        <v>1131</v>
      </c>
      <c r="C252" s="34" t="s">
        <v>100</v>
      </c>
      <c r="D252" s="35" t="s">
        <v>20</v>
      </c>
      <c r="E252" s="8" t="s">
        <v>101</v>
      </c>
      <c r="F252" s="8" t="s">
        <v>101</v>
      </c>
      <c r="G252" s="36">
        <f>SUM(G253:G257)</f>
        <v>11.116</v>
      </c>
    </row>
    <row r="253" spans="1:7" x14ac:dyDescent="0.25">
      <c r="A253" s="42" t="s">
        <v>1191</v>
      </c>
      <c r="B253" s="42" t="s">
        <v>1187</v>
      </c>
      <c r="C253" s="43" t="s">
        <v>1192</v>
      </c>
      <c r="D253" s="43" t="s">
        <v>1193</v>
      </c>
      <c r="E253" s="43" t="s">
        <v>1205</v>
      </c>
      <c r="F253" s="43"/>
      <c r="G253" s="44"/>
    </row>
    <row r="254" spans="1:7" x14ac:dyDescent="0.25">
      <c r="A254" s="37" t="s">
        <v>1195</v>
      </c>
      <c r="B254" s="37"/>
      <c r="C254" s="38">
        <v>16.399999999999999</v>
      </c>
      <c r="D254" s="38">
        <v>0.4</v>
      </c>
      <c r="E254" s="38">
        <v>0.2</v>
      </c>
      <c r="F254" s="38"/>
      <c r="G254" s="38">
        <f>PRODUCT(C254:F254)</f>
        <v>1.3120000000000001</v>
      </c>
    </row>
    <row r="255" spans="1:7" x14ac:dyDescent="0.25">
      <c r="A255" s="37"/>
      <c r="B255" s="37"/>
      <c r="C255" s="38">
        <v>15.5</v>
      </c>
      <c r="D255" s="38">
        <v>0.6</v>
      </c>
      <c r="E255" s="38">
        <v>0.2</v>
      </c>
      <c r="F255" s="38"/>
      <c r="G255" s="38">
        <f>PRODUCT(C255:F255)</f>
        <v>1.8599999999999999</v>
      </c>
    </row>
    <row r="256" spans="1:7" x14ac:dyDescent="0.25">
      <c r="A256" s="37"/>
      <c r="B256" s="37"/>
      <c r="C256" s="38">
        <v>30</v>
      </c>
      <c r="D256" s="38">
        <v>0.6</v>
      </c>
      <c r="E256" s="38">
        <v>0.2</v>
      </c>
      <c r="F256" s="38"/>
      <c r="G256" s="38">
        <f>PRODUCT(C256:F256)</f>
        <v>3.6</v>
      </c>
    </row>
    <row r="257" spans="1:7" x14ac:dyDescent="0.25">
      <c r="A257" s="37"/>
      <c r="B257" s="37"/>
      <c r="C257" s="38">
        <v>36.200000000000003</v>
      </c>
      <c r="D257" s="38">
        <v>0.6</v>
      </c>
      <c r="E257" s="38">
        <v>0.2</v>
      </c>
      <c r="F257" s="38"/>
      <c r="G257" s="38">
        <f>PRODUCT(C257:F257)</f>
        <v>4.3440000000000003</v>
      </c>
    </row>
    <row r="259" spans="1:7" ht="45" customHeight="1" x14ac:dyDescent="0.25">
      <c r="A259" s="34" t="s">
        <v>1207</v>
      </c>
      <c r="B259" s="34" t="s">
        <v>1131</v>
      </c>
      <c r="C259" s="34" t="s">
        <v>102</v>
      </c>
      <c r="D259" s="35" t="s">
        <v>15</v>
      </c>
      <c r="E259" s="8" t="s">
        <v>103</v>
      </c>
      <c r="F259" s="8" t="s">
        <v>103</v>
      </c>
      <c r="G259" s="36">
        <f>SUM(G260:G262)</f>
        <v>168.8</v>
      </c>
    </row>
    <row r="260" spans="1:7" x14ac:dyDescent="0.25">
      <c r="A260" s="42" t="s">
        <v>1186</v>
      </c>
      <c r="B260" s="42" t="s">
        <v>1187</v>
      </c>
      <c r="C260" s="43" t="s">
        <v>15</v>
      </c>
      <c r="D260" s="43"/>
      <c r="E260" s="43"/>
      <c r="F260" s="43"/>
      <c r="G260" s="44"/>
    </row>
    <row r="261" spans="1:7" x14ac:dyDescent="0.25">
      <c r="A261" s="37" t="s">
        <v>1188</v>
      </c>
      <c r="B261" s="37"/>
      <c r="C261" s="38">
        <v>13.8</v>
      </c>
      <c r="D261" s="38"/>
      <c r="E261" s="38"/>
      <c r="F261" s="38"/>
      <c r="G261" s="38">
        <f>PRODUCT(C261:F261)</f>
        <v>13.8</v>
      </c>
    </row>
    <row r="262" spans="1:7" x14ac:dyDescent="0.25">
      <c r="A262" s="37" t="s">
        <v>1141</v>
      </c>
      <c r="B262" s="37"/>
      <c r="C262" s="38">
        <v>155</v>
      </c>
      <c r="D262" s="38"/>
      <c r="E262" s="38"/>
      <c r="F262" s="38"/>
      <c r="G262" s="38">
        <f>PRODUCT(C262:F262)</f>
        <v>155</v>
      </c>
    </row>
    <row r="264" spans="1:7" ht="45" customHeight="1" x14ac:dyDescent="0.25">
      <c r="A264" s="34" t="s">
        <v>1208</v>
      </c>
      <c r="B264" s="34" t="s">
        <v>1131</v>
      </c>
      <c r="C264" s="34" t="s">
        <v>104</v>
      </c>
      <c r="D264" s="35" t="s">
        <v>15</v>
      </c>
      <c r="E264" s="8" t="s">
        <v>105</v>
      </c>
      <c r="F264" s="8" t="s">
        <v>105</v>
      </c>
      <c r="G264" s="36">
        <f>SUM(G265:G273)</f>
        <v>128.11599999999999</v>
      </c>
    </row>
    <row r="265" spans="1:7" x14ac:dyDescent="0.25">
      <c r="A265" s="42" t="s">
        <v>1189</v>
      </c>
      <c r="B265" s="42" t="s">
        <v>1187</v>
      </c>
      <c r="C265" s="43" t="s">
        <v>15</v>
      </c>
      <c r="D265" s="43"/>
      <c r="E265" s="43"/>
      <c r="F265" s="43"/>
      <c r="G265" s="44"/>
    </row>
    <row r="266" spans="1:7" x14ac:dyDescent="0.25">
      <c r="A266" s="37" t="s">
        <v>1190</v>
      </c>
      <c r="B266" s="37"/>
      <c r="C266" s="38">
        <v>72.5</v>
      </c>
      <c r="D266" s="38"/>
      <c r="E266" s="38"/>
      <c r="F266" s="38"/>
      <c r="G266" s="38">
        <f>PRODUCT(C266:F266)</f>
        <v>72.5</v>
      </c>
    </row>
    <row r="267" spans="1:7" x14ac:dyDescent="0.25">
      <c r="A267" s="37"/>
      <c r="B267" s="37"/>
      <c r="C267" s="38">
        <v>34.5</v>
      </c>
      <c r="D267" s="38"/>
      <c r="E267" s="38"/>
      <c r="F267" s="38"/>
      <c r="G267" s="38">
        <f>PRODUCT(C267:F267)</f>
        <v>34.5</v>
      </c>
    </row>
    <row r="268" spans="1:7" x14ac:dyDescent="0.25">
      <c r="A268" s="37" t="s">
        <v>1138</v>
      </c>
      <c r="B268" s="37"/>
      <c r="C268" s="38">
        <v>10</v>
      </c>
      <c r="D268" s="38"/>
      <c r="E268" s="38"/>
      <c r="F268" s="38"/>
      <c r="G268" s="38">
        <f>PRODUCT(C268:F268)</f>
        <v>10</v>
      </c>
    </row>
    <row r="269" spans="1:7" x14ac:dyDescent="0.25">
      <c r="A269" s="42" t="s">
        <v>1191</v>
      </c>
      <c r="B269" s="42" t="s">
        <v>1187</v>
      </c>
      <c r="C269" s="43" t="s">
        <v>1192</v>
      </c>
      <c r="D269" s="43" t="s">
        <v>1193</v>
      </c>
      <c r="E269" s="43" t="s">
        <v>1205</v>
      </c>
      <c r="F269" s="43"/>
      <c r="G269" s="44"/>
    </row>
    <row r="270" spans="1:7" x14ac:dyDescent="0.25">
      <c r="A270" s="37" t="s">
        <v>1195</v>
      </c>
      <c r="B270" s="37"/>
      <c r="C270" s="38">
        <v>16.399999999999999</v>
      </c>
      <c r="D270" s="38">
        <v>0.4</v>
      </c>
      <c r="E270" s="38">
        <v>0.2</v>
      </c>
      <c r="F270" s="38"/>
      <c r="G270" s="38">
        <f>PRODUCT(C270:F270)</f>
        <v>1.3120000000000001</v>
      </c>
    </row>
    <row r="271" spans="1:7" x14ac:dyDescent="0.25">
      <c r="A271" s="37"/>
      <c r="B271" s="37"/>
      <c r="C271" s="38">
        <v>15.5</v>
      </c>
      <c r="D271" s="38">
        <v>0.6</v>
      </c>
      <c r="E271" s="38">
        <v>0.2</v>
      </c>
      <c r="F271" s="38"/>
      <c r="G271" s="38">
        <f>PRODUCT(C271:F271)</f>
        <v>1.8599999999999999</v>
      </c>
    </row>
    <row r="272" spans="1:7" x14ac:dyDescent="0.25">
      <c r="A272" s="37"/>
      <c r="B272" s="37"/>
      <c r="C272" s="38">
        <v>30</v>
      </c>
      <c r="D272" s="38">
        <v>0.6</v>
      </c>
      <c r="E272" s="38">
        <v>0.2</v>
      </c>
      <c r="F272" s="38"/>
      <c r="G272" s="38">
        <f>PRODUCT(C272:F272)</f>
        <v>3.6</v>
      </c>
    </row>
    <row r="273" spans="1:7" x14ac:dyDescent="0.25">
      <c r="A273" s="37"/>
      <c r="B273" s="37"/>
      <c r="C273" s="38">
        <v>36.200000000000003</v>
      </c>
      <c r="D273" s="38">
        <v>0.6</v>
      </c>
      <c r="E273" s="38">
        <v>0.2</v>
      </c>
      <c r="F273" s="38"/>
      <c r="G273" s="38">
        <f>PRODUCT(C273:F273)</f>
        <v>4.3440000000000003</v>
      </c>
    </row>
    <row r="275" spans="1:7" ht="45" customHeight="1" x14ac:dyDescent="0.25">
      <c r="A275" s="34" t="s">
        <v>1209</v>
      </c>
      <c r="B275" s="34" t="s">
        <v>1131</v>
      </c>
      <c r="C275" s="34" t="s">
        <v>106</v>
      </c>
      <c r="D275" s="35" t="s">
        <v>15</v>
      </c>
      <c r="E275" s="8" t="s">
        <v>107</v>
      </c>
      <c r="F275" s="8" t="s">
        <v>107</v>
      </c>
      <c r="G275" s="36">
        <f>SUM(G276:G279)</f>
        <v>81.99</v>
      </c>
    </row>
    <row r="276" spans="1:7" x14ac:dyDescent="0.25">
      <c r="A276" s="42" t="s">
        <v>1196</v>
      </c>
      <c r="B276" s="42" t="s">
        <v>1187</v>
      </c>
      <c r="C276" s="43" t="s">
        <v>15</v>
      </c>
      <c r="D276" s="43" t="s">
        <v>1200</v>
      </c>
      <c r="E276" s="43" t="s">
        <v>1193</v>
      </c>
      <c r="F276" s="43" t="s">
        <v>1194</v>
      </c>
      <c r="G276" s="44"/>
    </row>
    <row r="277" spans="1:7" x14ac:dyDescent="0.25">
      <c r="A277" s="37" t="s">
        <v>1197</v>
      </c>
      <c r="B277" s="37"/>
      <c r="C277" s="38">
        <v>70</v>
      </c>
      <c r="D277" s="38"/>
      <c r="E277" s="38"/>
      <c r="F277" s="38"/>
      <c r="G277" s="38">
        <f>PRODUCT(C277:F277)</f>
        <v>70</v>
      </c>
    </row>
    <row r="278" spans="1:7" x14ac:dyDescent="0.25">
      <c r="A278" s="37" t="s">
        <v>1201</v>
      </c>
      <c r="B278" s="37"/>
      <c r="C278" s="38">
        <v>4</v>
      </c>
      <c r="D278" s="38"/>
      <c r="E278" s="38"/>
      <c r="F278" s="38"/>
      <c r="G278" s="38">
        <f>PRODUCT(C278:F278)</f>
        <v>4</v>
      </c>
    </row>
    <row r="279" spans="1:7" x14ac:dyDescent="0.25">
      <c r="A279" s="37" t="s">
        <v>1202</v>
      </c>
      <c r="B279" s="37"/>
      <c r="C279" s="38"/>
      <c r="D279" s="38">
        <v>2.35</v>
      </c>
      <c r="E279" s="38">
        <v>0.2</v>
      </c>
      <c r="F279" s="38">
        <v>17</v>
      </c>
      <c r="G279" s="38">
        <f>PRODUCT(C279:F279)</f>
        <v>7.99</v>
      </c>
    </row>
    <row r="281" spans="1:7" ht="45" customHeight="1" x14ac:dyDescent="0.25">
      <c r="A281" s="34" t="s">
        <v>1210</v>
      </c>
      <c r="B281" s="34" t="s">
        <v>1131</v>
      </c>
      <c r="C281" s="34" t="s">
        <v>108</v>
      </c>
      <c r="D281" s="35" t="s">
        <v>25</v>
      </c>
      <c r="E281" s="8" t="s">
        <v>109</v>
      </c>
      <c r="F281" s="8" t="s">
        <v>109</v>
      </c>
      <c r="G281" s="36">
        <f>SUM(G282:G289)</f>
        <v>148.1</v>
      </c>
    </row>
    <row r="282" spans="1:7" x14ac:dyDescent="0.25">
      <c r="A282" s="42" t="s">
        <v>1211</v>
      </c>
      <c r="B282" s="42" t="s">
        <v>1187</v>
      </c>
      <c r="C282" s="43" t="s">
        <v>1200</v>
      </c>
      <c r="D282" s="43"/>
      <c r="E282" s="43"/>
      <c r="F282" s="43"/>
      <c r="G282" s="44"/>
    </row>
    <row r="283" spans="1:7" x14ac:dyDescent="0.25">
      <c r="A283" s="37" t="s">
        <v>1212</v>
      </c>
      <c r="B283" s="37"/>
      <c r="C283" s="38">
        <v>83</v>
      </c>
      <c r="D283" s="38"/>
      <c r="E283" s="38"/>
      <c r="F283" s="38"/>
      <c r="G283" s="38">
        <f t="shared" ref="G283:G289" si="7">PRODUCT(C283:F283)</f>
        <v>83</v>
      </c>
    </row>
    <row r="284" spans="1:7" x14ac:dyDescent="0.25">
      <c r="A284" s="37"/>
      <c r="B284" s="37"/>
      <c r="C284" s="38">
        <v>40</v>
      </c>
      <c r="D284" s="38"/>
      <c r="E284" s="38"/>
      <c r="F284" s="38"/>
      <c r="G284" s="38">
        <f t="shared" si="7"/>
        <v>40</v>
      </c>
    </row>
    <row r="285" spans="1:7" x14ac:dyDescent="0.25">
      <c r="A285" s="37" t="s">
        <v>1213</v>
      </c>
      <c r="B285" s="37"/>
      <c r="C285" s="38">
        <v>4.8</v>
      </c>
      <c r="D285" s="38"/>
      <c r="E285" s="38"/>
      <c r="F285" s="38"/>
      <c r="G285" s="38">
        <f t="shared" si="7"/>
        <v>4.8</v>
      </c>
    </row>
    <row r="286" spans="1:7" x14ac:dyDescent="0.25">
      <c r="A286" s="37"/>
      <c r="B286" s="37"/>
      <c r="C286" s="38">
        <v>2</v>
      </c>
      <c r="D286" s="38"/>
      <c r="E286" s="38"/>
      <c r="F286" s="38"/>
      <c r="G286" s="38">
        <f t="shared" si="7"/>
        <v>2</v>
      </c>
    </row>
    <row r="287" spans="1:7" x14ac:dyDescent="0.25">
      <c r="A287" s="37"/>
      <c r="B287" s="37"/>
      <c r="C287" s="38">
        <v>1</v>
      </c>
      <c r="D287" s="38"/>
      <c r="E287" s="38"/>
      <c r="F287" s="38"/>
      <c r="G287" s="38">
        <f t="shared" si="7"/>
        <v>1</v>
      </c>
    </row>
    <row r="288" spans="1:7" x14ac:dyDescent="0.25">
      <c r="A288" s="37" t="s">
        <v>1214</v>
      </c>
      <c r="B288" s="37"/>
      <c r="C288" s="38">
        <v>5.7</v>
      </c>
      <c r="D288" s="38"/>
      <c r="E288" s="38"/>
      <c r="F288" s="38"/>
      <c r="G288" s="38">
        <f t="shared" si="7"/>
        <v>5.7</v>
      </c>
    </row>
    <row r="289" spans="1:7" x14ac:dyDescent="0.25">
      <c r="A289" s="37"/>
      <c r="B289" s="37"/>
      <c r="C289" s="38">
        <v>11.6</v>
      </c>
      <c r="D289" s="38"/>
      <c r="E289" s="38"/>
      <c r="F289" s="38"/>
      <c r="G289" s="38">
        <f t="shared" si="7"/>
        <v>11.6</v>
      </c>
    </row>
    <row r="291" spans="1:7" ht="45" customHeight="1" x14ac:dyDescent="0.25">
      <c r="A291" s="34" t="s">
        <v>1215</v>
      </c>
      <c r="B291" s="34" t="s">
        <v>1131</v>
      </c>
      <c r="C291" s="34" t="s">
        <v>110</v>
      </c>
      <c r="D291" s="35" t="s">
        <v>25</v>
      </c>
      <c r="E291" s="8" t="s">
        <v>111</v>
      </c>
      <c r="F291" s="8" t="s">
        <v>111</v>
      </c>
      <c r="G291" s="36">
        <f>SUM(G292:G300)</f>
        <v>148.1</v>
      </c>
    </row>
    <row r="292" spans="1:7" x14ac:dyDescent="0.25">
      <c r="A292" s="42" t="s">
        <v>1211</v>
      </c>
      <c r="B292" s="42" t="s">
        <v>1187</v>
      </c>
      <c r="C292" s="43" t="s">
        <v>1200</v>
      </c>
      <c r="D292" s="43"/>
      <c r="E292" s="43"/>
      <c r="F292" s="43"/>
      <c r="G292" s="44"/>
    </row>
    <row r="293" spans="1:7" x14ac:dyDescent="0.25">
      <c r="A293" s="37" t="s">
        <v>1212</v>
      </c>
      <c r="B293" s="37"/>
      <c r="C293" s="38">
        <v>83</v>
      </c>
      <c r="D293" s="38"/>
      <c r="E293" s="38"/>
      <c r="F293" s="38"/>
      <c r="G293" s="38">
        <f t="shared" ref="G293:G299" si="8">PRODUCT(C293:F293)</f>
        <v>83</v>
      </c>
    </row>
    <row r="294" spans="1:7" x14ac:dyDescent="0.25">
      <c r="A294" s="37"/>
      <c r="B294" s="37"/>
      <c r="C294" s="38">
        <v>40</v>
      </c>
      <c r="D294" s="38"/>
      <c r="E294" s="38"/>
      <c r="F294" s="38"/>
      <c r="G294" s="38">
        <f t="shared" si="8"/>
        <v>40</v>
      </c>
    </row>
    <row r="295" spans="1:7" x14ac:dyDescent="0.25">
      <c r="A295" s="37" t="s">
        <v>1213</v>
      </c>
      <c r="B295" s="37"/>
      <c r="C295" s="38">
        <v>4.8</v>
      </c>
      <c r="D295" s="38"/>
      <c r="E295" s="38"/>
      <c r="F295" s="38"/>
      <c r="G295" s="38">
        <f t="shared" si="8"/>
        <v>4.8</v>
      </c>
    </row>
    <row r="296" spans="1:7" x14ac:dyDescent="0.25">
      <c r="A296" s="37"/>
      <c r="B296" s="37"/>
      <c r="C296" s="38">
        <v>2</v>
      </c>
      <c r="D296" s="38"/>
      <c r="E296" s="38"/>
      <c r="F296" s="38"/>
      <c r="G296" s="38">
        <f t="shared" si="8"/>
        <v>2</v>
      </c>
    </row>
    <row r="297" spans="1:7" x14ac:dyDescent="0.25">
      <c r="A297" s="37"/>
      <c r="B297" s="37"/>
      <c r="C297" s="38">
        <v>1</v>
      </c>
      <c r="D297" s="38"/>
      <c r="E297" s="38"/>
      <c r="F297" s="38"/>
      <c r="G297" s="38">
        <f t="shared" si="8"/>
        <v>1</v>
      </c>
    </row>
    <row r="298" spans="1:7" x14ac:dyDescent="0.25">
      <c r="A298" s="37" t="s">
        <v>1214</v>
      </c>
      <c r="B298" s="37"/>
      <c r="C298" s="38">
        <v>5.7</v>
      </c>
      <c r="D298" s="38"/>
      <c r="E298" s="38"/>
      <c r="F298" s="38"/>
      <c r="G298" s="38">
        <f t="shared" si="8"/>
        <v>5.7</v>
      </c>
    </row>
    <row r="299" spans="1:7" x14ac:dyDescent="0.25">
      <c r="A299" s="37"/>
      <c r="B299" s="37"/>
      <c r="C299" s="38">
        <v>11.6</v>
      </c>
      <c r="D299" s="38"/>
      <c r="E299" s="38"/>
      <c r="F299" s="38"/>
      <c r="G299" s="38">
        <f t="shared" si="8"/>
        <v>11.6</v>
      </c>
    </row>
    <row r="300" spans="1:7" x14ac:dyDescent="0.25">
      <c r="A300" s="37"/>
      <c r="B300" s="37"/>
      <c r="C300" s="38"/>
      <c r="D300" s="38"/>
      <c r="E300" s="38"/>
      <c r="F300" s="38"/>
      <c r="G300" s="38">
        <v>0</v>
      </c>
    </row>
    <row r="302" spans="1:7" ht="45" customHeight="1" x14ac:dyDescent="0.25">
      <c r="A302" s="34" t="s">
        <v>1216</v>
      </c>
      <c r="B302" s="34" t="s">
        <v>1131</v>
      </c>
      <c r="C302" s="34" t="s">
        <v>112</v>
      </c>
      <c r="D302" s="35" t="s">
        <v>20</v>
      </c>
      <c r="E302" s="8" t="s">
        <v>113</v>
      </c>
      <c r="F302" s="8" t="s">
        <v>113</v>
      </c>
      <c r="G302" s="36">
        <f>SUM(G303:G304)</f>
        <v>65</v>
      </c>
    </row>
    <row r="303" spans="1:7" x14ac:dyDescent="0.25">
      <c r="A303" s="42"/>
      <c r="B303" s="42" t="s">
        <v>1187</v>
      </c>
      <c r="C303" s="43" t="s">
        <v>15</v>
      </c>
      <c r="D303" s="43" t="s">
        <v>1217</v>
      </c>
      <c r="E303" s="43" t="s">
        <v>1205</v>
      </c>
      <c r="F303" s="43"/>
      <c r="G303" s="44"/>
    </row>
    <row r="304" spans="1:7" x14ac:dyDescent="0.25">
      <c r="A304" s="37" t="s">
        <v>1218</v>
      </c>
      <c r="B304" s="37"/>
      <c r="C304" s="38">
        <v>1300</v>
      </c>
      <c r="D304" s="38">
        <v>0.5</v>
      </c>
      <c r="E304" s="38">
        <v>0.1</v>
      </c>
      <c r="F304" s="38"/>
      <c r="G304" s="38">
        <f>PRODUCT(C304:F304)</f>
        <v>65</v>
      </c>
    </row>
    <row r="306" spans="1:7" ht="45" customHeight="1" x14ac:dyDescent="0.25">
      <c r="A306" s="34" t="s">
        <v>1219</v>
      </c>
      <c r="B306" s="34" t="s">
        <v>1131</v>
      </c>
      <c r="C306" s="34" t="s">
        <v>114</v>
      </c>
      <c r="D306" s="35" t="s">
        <v>25</v>
      </c>
      <c r="E306" s="8" t="s">
        <v>115</v>
      </c>
      <c r="F306" s="8" t="s">
        <v>115</v>
      </c>
      <c r="G306" s="36">
        <f>SUM(G307:G309)</f>
        <v>110</v>
      </c>
    </row>
    <row r="307" spans="1:7" x14ac:dyDescent="0.25">
      <c r="A307" s="42" t="s">
        <v>1220</v>
      </c>
      <c r="B307" s="42" t="s">
        <v>1187</v>
      </c>
      <c r="C307" s="43" t="s">
        <v>1200</v>
      </c>
      <c r="D307" s="43"/>
      <c r="E307" s="43"/>
      <c r="F307" s="43"/>
      <c r="G307" s="44"/>
    </row>
    <row r="308" spans="1:7" x14ac:dyDescent="0.25">
      <c r="A308" s="37" t="s">
        <v>1221</v>
      </c>
      <c r="B308" s="37"/>
      <c r="C308" s="38">
        <v>55</v>
      </c>
      <c r="D308" s="38"/>
      <c r="E308" s="38"/>
      <c r="F308" s="38"/>
      <c r="G308" s="38">
        <f>PRODUCT(C308:F308)</f>
        <v>55</v>
      </c>
    </row>
    <row r="309" spans="1:7" x14ac:dyDescent="0.25">
      <c r="A309" s="37"/>
      <c r="B309" s="37"/>
      <c r="C309" s="38">
        <v>55</v>
      </c>
      <c r="D309" s="38"/>
      <c r="E309" s="38"/>
      <c r="F309" s="38"/>
      <c r="G309" s="38">
        <f>PRODUCT(C309:F309)</f>
        <v>55</v>
      </c>
    </row>
    <row r="311" spans="1:7" ht="45" customHeight="1" x14ac:dyDescent="0.25">
      <c r="A311" s="34" t="s">
        <v>1222</v>
      </c>
      <c r="B311" s="34" t="s">
        <v>1131</v>
      </c>
      <c r="C311" s="34" t="s">
        <v>116</v>
      </c>
      <c r="D311" s="35" t="s">
        <v>25</v>
      </c>
      <c r="E311" s="8" t="s">
        <v>117</v>
      </c>
      <c r="F311" s="8" t="s">
        <v>117</v>
      </c>
      <c r="G311" s="36">
        <f>SUM(G312:G313)</f>
        <v>160</v>
      </c>
    </row>
    <row r="312" spans="1:7" x14ac:dyDescent="0.25">
      <c r="A312" s="39"/>
      <c r="B312" s="39" t="s">
        <v>1149</v>
      </c>
      <c r="C312" s="40" t="s">
        <v>1223</v>
      </c>
      <c r="D312" s="40" t="s">
        <v>1163</v>
      </c>
      <c r="E312" s="40"/>
      <c r="F312" s="40"/>
      <c r="G312" s="41"/>
    </row>
    <row r="313" spans="1:7" x14ac:dyDescent="0.25">
      <c r="A313" s="37" t="s">
        <v>1224</v>
      </c>
      <c r="B313" s="37"/>
      <c r="C313" s="38">
        <v>4</v>
      </c>
      <c r="D313" s="38">
        <v>40</v>
      </c>
      <c r="E313" s="38"/>
      <c r="F313" s="38"/>
      <c r="G313" s="38">
        <f>PRODUCT(C313:F313)</f>
        <v>160</v>
      </c>
    </row>
    <row r="315" spans="1:7" x14ac:dyDescent="0.25">
      <c r="B315" t="s">
        <v>1129</v>
      </c>
      <c r="C315" s="32" t="s">
        <v>5</v>
      </c>
      <c r="D315" s="33" t="s">
        <v>6</v>
      </c>
      <c r="E315" s="32" t="s">
        <v>7</v>
      </c>
    </row>
    <row r="316" spans="1:7" x14ac:dyDescent="0.25">
      <c r="B316" t="s">
        <v>1129</v>
      </c>
      <c r="C316" s="32" t="s">
        <v>8</v>
      </c>
      <c r="D316" s="33" t="s">
        <v>9</v>
      </c>
      <c r="E316" s="32" t="s">
        <v>10</v>
      </c>
    </row>
    <row r="317" spans="1:7" x14ac:dyDescent="0.25">
      <c r="B317" t="s">
        <v>1129</v>
      </c>
      <c r="C317" s="32" t="s">
        <v>11</v>
      </c>
      <c r="D317" s="33" t="s">
        <v>90</v>
      </c>
      <c r="E317" s="32" t="s">
        <v>91</v>
      </c>
    </row>
    <row r="318" spans="1:7" x14ac:dyDescent="0.25">
      <c r="B318" t="s">
        <v>1129</v>
      </c>
      <c r="C318" s="32" t="s">
        <v>56</v>
      </c>
      <c r="D318" s="33" t="s">
        <v>41</v>
      </c>
      <c r="E318" s="32" t="s">
        <v>118</v>
      </c>
    </row>
    <row r="320" spans="1:7" ht="45" customHeight="1" x14ac:dyDescent="0.25">
      <c r="A320" s="34" t="s">
        <v>1225</v>
      </c>
      <c r="B320" s="34" t="s">
        <v>1131</v>
      </c>
      <c r="C320" s="34" t="s">
        <v>120</v>
      </c>
      <c r="D320" s="35" t="s">
        <v>15</v>
      </c>
      <c r="E320" s="8" t="s">
        <v>121</v>
      </c>
      <c r="F320" s="8" t="s">
        <v>121</v>
      </c>
      <c r="G320" s="36">
        <f>SUM(G321:G321)</f>
        <v>258</v>
      </c>
    </row>
    <row r="321" spans="1:7" x14ac:dyDescent="0.25">
      <c r="A321" s="37" t="s">
        <v>1226</v>
      </c>
      <c r="B321" s="37"/>
      <c r="C321" s="38"/>
      <c r="D321" s="38">
        <v>86</v>
      </c>
      <c r="E321" s="38"/>
      <c r="F321" s="38">
        <v>3</v>
      </c>
      <c r="G321" s="38">
        <f>PRODUCT(C321:F321)</f>
        <v>258</v>
      </c>
    </row>
    <row r="323" spans="1:7" ht="45" customHeight="1" x14ac:dyDescent="0.25">
      <c r="A323" s="34" t="s">
        <v>1227</v>
      </c>
      <c r="B323" s="34" t="s">
        <v>1131</v>
      </c>
      <c r="C323" s="34" t="s">
        <v>122</v>
      </c>
      <c r="D323" s="35" t="s">
        <v>25</v>
      </c>
      <c r="E323" s="8" t="s">
        <v>123</v>
      </c>
      <c r="F323" s="8" t="s">
        <v>123</v>
      </c>
      <c r="G323" s="36">
        <f>SUM(G324:G324)</f>
        <v>86</v>
      </c>
    </row>
    <row r="324" spans="1:7" x14ac:dyDescent="0.25">
      <c r="A324" s="37" t="s">
        <v>1226</v>
      </c>
      <c r="B324" s="37"/>
      <c r="C324" s="38"/>
      <c r="D324" s="38">
        <v>86</v>
      </c>
      <c r="E324" s="38"/>
      <c r="F324" s="38"/>
      <c r="G324" s="38">
        <f>PRODUCT(C324:F324)</f>
        <v>86</v>
      </c>
    </row>
    <row r="326" spans="1:7" x14ac:dyDescent="0.25">
      <c r="B326" t="s">
        <v>1129</v>
      </c>
      <c r="C326" s="32" t="s">
        <v>5</v>
      </c>
      <c r="D326" s="33" t="s">
        <v>6</v>
      </c>
      <c r="E326" s="32" t="s">
        <v>7</v>
      </c>
    </row>
    <row r="327" spans="1:7" x14ac:dyDescent="0.25">
      <c r="B327" t="s">
        <v>1129</v>
      </c>
      <c r="C327" s="32" t="s">
        <v>8</v>
      </c>
      <c r="D327" s="33" t="s">
        <v>9</v>
      </c>
      <c r="E327" s="32" t="s">
        <v>10</v>
      </c>
    </row>
    <row r="328" spans="1:7" x14ac:dyDescent="0.25">
      <c r="B328" t="s">
        <v>1129</v>
      </c>
      <c r="C328" s="32" t="s">
        <v>11</v>
      </c>
      <c r="D328" s="33" t="s">
        <v>124</v>
      </c>
      <c r="E328" s="32" t="s">
        <v>125</v>
      </c>
    </row>
    <row r="330" spans="1:7" ht="45" customHeight="1" x14ac:dyDescent="0.25">
      <c r="A330" s="34" t="s">
        <v>1228</v>
      </c>
      <c r="B330" s="34" t="s">
        <v>1131</v>
      </c>
      <c r="C330" s="34" t="s">
        <v>127</v>
      </c>
      <c r="D330" s="35" t="s">
        <v>20</v>
      </c>
      <c r="E330" s="8" t="s">
        <v>128</v>
      </c>
      <c r="F330" s="8" t="s">
        <v>128</v>
      </c>
      <c r="G330" s="36">
        <f>SUM(G331:G334)</f>
        <v>116.34</v>
      </c>
    </row>
    <row r="331" spans="1:7" x14ac:dyDescent="0.25">
      <c r="A331" s="42" t="s">
        <v>1196</v>
      </c>
      <c r="B331" s="42" t="s">
        <v>1187</v>
      </c>
      <c r="C331" s="43" t="s">
        <v>15</v>
      </c>
      <c r="D331" s="43" t="s">
        <v>1229</v>
      </c>
      <c r="E331" s="43"/>
      <c r="F331" s="43"/>
      <c r="G331" s="44"/>
    </row>
    <row r="332" spans="1:7" x14ac:dyDescent="0.25">
      <c r="A332" s="37" t="s">
        <v>1197</v>
      </c>
      <c r="B332" s="37"/>
      <c r="C332" s="38">
        <v>32</v>
      </c>
      <c r="D332" s="38">
        <v>0.3</v>
      </c>
      <c r="E332" s="38"/>
      <c r="F332" s="38"/>
      <c r="G332" s="38">
        <f>PRODUCT(C332:F332)</f>
        <v>9.6</v>
      </c>
    </row>
    <row r="333" spans="1:7" x14ac:dyDescent="0.25">
      <c r="A333" s="37" t="s">
        <v>1198</v>
      </c>
      <c r="B333" s="37"/>
      <c r="C333" s="38">
        <v>135.80000000000001</v>
      </c>
      <c r="D333" s="38">
        <v>0.3</v>
      </c>
      <c r="E333" s="38"/>
      <c r="F333" s="38"/>
      <c r="G333" s="38">
        <f>PRODUCT(C333:F333)</f>
        <v>40.74</v>
      </c>
    </row>
    <row r="334" spans="1:7" x14ac:dyDescent="0.25">
      <c r="A334" s="37" t="s">
        <v>1230</v>
      </c>
      <c r="B334" s="37"/>
      <c r="C334" s="38">
        <v>220</v>
      </c>
      <c r="D334" s="38">
        <v>0.3</v>
      </c>
      <c r="E334" s="38"/>
      <c r="F334" s="38"/>
      <c r="G334" s="38">
        <f>PRODUCT(C334:F334)</f>
        <v>66</v>
      </c>
    </row>
    <row r="336" spans="1:7" ht="45" customHeight="1" x14ac:dyDescent="0.25">
      <c r="A336" s="34" t="s">
        <v>1231</v>
      </c>
      <c r="B336" s="34" t="s">
        <v>1131</v>
      </c>
      <c r="C336" s="34" t="s">
        <v>129</v>
      </c>
      <c r="D336" s="35" t="s">
        <v>28</v>
      </c>
      <c r="E336" s="8" t="s">
        <v>130</v>
      </c>
      <c r="F336" s="8" t="s">
        <v>130</v>
      </c>
      <c r="G336" s="36">
        <f>SUM(G337:G337)</f>
        <v>9</v>
      </c>
    </row>
    <row r="337" spans="1:7" x14ac:dyDescent="0.25">
      <c r="A337" s="37"/>
      <c r="B337" s="37"/>
      <c r="C337" s="38">
        <v>9</v>
      </c>
      <c r="D337" s="38"/>
      <c r="E337" s="38"/>
      <c r="F337" s="38"/>
      <c r="G337" s="38">
        <f>PRODUCT(C337:F337)</f>
        <v>9</v>
      </c>
    </row>
    <row r="339" spans="1:7" ht="45" customHeight="1" x14ac:dyDescent="0.25">
      <c r="A339" s="34" t="s">
        <v>1232</v>
      </c>
      <c r="B339" s="34" t="s">
        <v>1131</v>
      </c>
      <c r="C339" s="34" t="s">
        <v>131</v>
      </c>
      <c r="D339" s="35" t="s">
        <v>28</v>
      </c>
      <c r="E339" s="8" t="s">
        <v>132</v>
      </c>
      <c r="F339" s="8" t="s">
        <v>132</v>
      </c>
      <c r="G339" s="36">
        <f>SUM(G340:G340)</f>
        <v>9</v>
      </c>
    </row>
    <row r="340" spans="1:7" x14ac:dyDescent="0.25">
      <c r="A340" s="37"/>
      <c r="B340" s="37"/>
      <c r="C340" s="38">
        <v>9</v>
      </c>
      <c r="D340" s="38"/>
      <c r="E340" s="38"/>
      <c r="F340" s="38"/>
      <c r="G340" s="38">
        <f>PRODUCT(C340:F340)</f>
        <v>9</v>
      </c>
    </row>
    <row r="342" spans="1:7" ht="45" customHeight="1" x14ac:dyDescent="0.25">
      <c r="A342" s="34" t="s">
        <v>1233</v>
      </c>
      <c r="B342" s="34" t="s">
        <v>1131</v>
      </c>
      <c r="C342" s="34" t="s">
        <v>133</v>
      </c>
      <c r="D342" s="35" t="s">
        <v>28</v>
      </c>
      <c r="E342" s="8" t="s">
        <v>134</v>
      </c>
      <c r="F342" s="8" t="s">
        <v>134</v>
      </c>
      <c r="G342" s="36">
        <f>SUM(G343:G343)</f>
        <v>9</v>
      </c>
    </row>
    <row r="343" spans="1:7" x14ac:dyDescent="0.25">
      <c r="A343" s="37"/>
      <c r="B343" s="37"/>
      <c r="C343" s="38">
        <v>9</v>
      </c>
      <c r="D343" s="38"/>
      <c r="E343" s="38"/>
      <c r="F343" s="38"/>
      <c r="G343" s="38">
        <f>PRODUCT(C343:F343)</f>
        <v>9</v>
      </c>
    </row>
    <row r="345" spans="1:7" ht="45" customHeight="1" x14ac:dyDescent="0.25">
      <c r="A345" s="34" t="s">
        <v>1234</v>
      </c>
      <c r="B345" s="34" t="s">
        <v>1131</v>
      </c>
      <c r="C345" s="34" t="s">
        <v>135</v>
      </c>
      <c r="D345" s="35" t="s">
        <v>15</v>
      </c>
      <c r="E345" s="8" t="s">
        <v>136</v>
      </c>
      <c r="F345" s="8" t="s">
        <v>136</v>
      </c>
      <c r="G345" s="36">
        <f>SUM(G346:G347)</f>
        <v>200</v>
      </c>
    </row>
    <row r="346" spans="1:7" x14ac:dyDescent="0.25">
      <c r="A346" s="39"/>
      <c r="B346" s="39" t="s">
        <v>1149</v>
      </c>
      <c r="C346" s="40" t="s">
        <v>15</v>
      </c>
      <c r="D346" s="40"/>
      <c r="E346" s="40"/>
      <c r="F346" s="40"/>
      <c r="G346" s="41"/>
    </row>
    <row r="347" spans="1:7" x14ac:dyDescent="0.25">
      <c r="A347" s="37" t="s">
        <v>1235</v>
      </c>
      <c r="B347" s="37"/>
      <c r="C347" s="38">
        <v>200</v>
      </c>
      <c r="D347" s="38"/>
      <c r="E347" s="38"/>
      <c r="F347" s="38"/>
      <c r="G347" s="38">
        <f>PRODUCT(C347:F347)</f>
        <v>200</v>
      </c>
    </row>
    <row r="349" spans="1:7" ht="45" customHeight="1" x14ac:dyDescent="0.25">
      <c r="A349" s="34" t="s">
        <v>1236</v>
      </c>
      <c r="B349" s="34" t="s">
        <v>1131</v>
      </c>
      <c r="C349" s="34" t="s">
        <v>137</v>
      </c>
      <c r="D349" s="35" t="s">
        <v>15</v>
      </c>
      <c r="E349" s="8" t="s">
        <v>138</v>
      </c>
      <c r="F349" s="8" t="s">
        <v>138</v>
      </c>
      <c r="G349" s="36">
        <f>SUM(G350:G351)</f>
        <v>220</v>
      </c>
    </row>
    <row r="350" spans="1:7" x14ac:dyDescent="0.25">
      <c r="A350" s="39"/>
      <c r="B350" s="39" t="s">
        <v>1149</v>
      </c>
      <c r="C350" s="40" t="s">
        <v>15</v>
      </c>
      <c r="D350" s="40"/>
      <c r="E350" s="40"/>
      <c r="F350" s="40"/>
      <c r="G350" s="41"/>
    </row>
    <row r="351" spans="1:7" x14ac:dyDescent="0.25">
      <c r="A351" s="37" t="s">
        <v>1221</v>
      </c>
      <c r="B351" s="37"/>
      <c r="C351" s="38">
        <v>220</v>
      </c>
      <c r="D351" s="38"/>
      <c r="E351" s="38"/>
      <c r="F351" s="38"/>
      <c r="G351" s="38">
        <f>PRODUCT(C351:F351)</f>
        <v>220</v>
      </c>
    </row>
    <row r="353" spans="1:7" ht="45" customHeight="1" x14ac:dyDescent="0.25">
      <c r="A353" s="34" t="s">
        <v>1237</v>
      </c>
      <c r="B353" s="34" t="s">
        <v>1131</v>
      </c>
      <c r="C353" s="34" t="s">
        <v>139</v>
      </c>
      <c r="D353" s="35" t="s">
        <v>28</v>
      </c>
      <c r="E353" s="8" t="s">
        <v>140</v>
      </c>
      <c r="F353" s="8" t="s">
        <v>140</v>
      </c>
      <c r="G353" s="36">
        <f>SUM(G354:G354)</f>
        <v>1</v>
      </c>
    </row>
    <row r="354" spans="1:7" x14ac:dyDescent="0.25">
      <c r="A354" s="37"/>
      <c r="B354" s="37"/>
      <c r="C354" s="38">
        <v>1</v>
      </c>
      <c r="D354" s="38"/>
      <c r="E354" s="38"/>
      <c r="F354" s="38"/>
      <c r="G354" s="38">
        <f>PRODUCT(C354:F354)</f>
        <v>1</v>
      </c>
    </row>
    <row r="356" spans="1:7" ht="45" customHeight="1" x14ac:dyDescent="0.25">
      <c r="A356" s="34" t="s">
        <v>1238</v>
      </c>
      <c r="B356" s="34" t="s">
        <v>1131</v>
      </c>
      <c r="C356" s="34" t="s">
        <v>141</v>
      </c>
      <c r="D356" s="35" t="s">
        <v>28</v>
      </c>
      <c r="E356" s="8" t="s">
        <v>142</v>
      </c>
      <c r="F356" s="8" t="s">
        <v>142</v>
      </c>
      <c r="G356" s="36">
        <f>SUM(G357:G357)</f>
        <v>1</v>
      </c>
    </row>
    <row r="357" spans="1:7" x14ac:dyDescent="0.25">
      <c r="A357" s="37"/>
      <c r="B357" s="37"/>
      <c r="C357" s="38">
        <v>1</v>
      </c>
      <c r="D357" s="38"/>
      <c r="E357" s="38"/>
      <c r="F357" s="38"/>
      <c r="G357" s="38">
        <f>PRODUCT(C357:F357)</f>
        <v>1</v>
      </c>
    </row>
    <row r="359" spans="1:7" ht="45" customHeight="1" x14ac:dyDescent="0.25">
      <c r="A359" s="34" t="s">
        <v>1239</v>
      </c>
      <c r="B359" s="34" t="s">
        <v>1131</v>
      </c>
      <c r="C359" s="34" t="s">
        <v>143</v>
      </c>
      <c r="D359" s="35" t="s">
        <v>28</v>
      </c>
      <c r="E359" s="8" t="s">
        <v>144</v>
      </c>
      <c r="F359" s="8" t="s">
        <v>144</v>
      </c>
      <c r="G359" s="36">
        <f>SUM(G360:G363)</f>
        <v>514</v>
      </c>
    </row>
    <row r="360" spans="1:7" x14ac:dyDescent="0.25">
      <c r="A360" s="42"/>
      <c r="B360" s="42" t="s">
        <v>1187</v>
      </c>
      <c r="C360" s="43" t="s">
        <v>1240</v>
      </c>
      <c r="D360" s="43" t="s">
        <v>15</v>
      </c>
      <c r="E360" s="43"/>
      <c r="F360" s="43"/>
      <c r="G360" s="44"/>
    </row>
    <row r="361" spans="1:7" x14ac:dyDescent="0.25">
      <c r="A361" s="37" t="s">
        <v>1241</v>
      </c>
      <c r="B361" s="37"/>
      <c r="C361" s="38">
        <v>2</v>
      </c>
      <c r="D361" s="38">
        <v>135</v>
      </c>
      <c r="E361" s="38"/>
      <c r="F361" s="38"/>
      <c r="G361" s="38">
        <f>PRODUCT(C361:F361)</f>
        <v>270</v>
      </c>
    </row>
    <row r="362" spans="1:7" x14ac:dyDescent="0.25">
      <c r="A362" s="37"/>
      <c r="B362" s="37"/>
      <c r="C362" s="38">
        <v>2</v>
      </c>
      <c r="D362" s="38">
        <v>90</v>
      </c>
      <c r="E362" s="38"/>
      <c r="F362" s="38"/>
      <c r="G362" s="38">
        <f>PRODUCT(C362:F362)</f>
        <v>180</v>
      </c>
    </row>
    <row r="363" spans="1:7" x14ac:dyDescent="0.25">
      <c r="A363" s="37" t="s">
        <v>1242</v>
      </c>
      <c r="B363" s="37"/>
      <c r="C363" s="38">
        <v>2</v>
      </c>
      <c r="D363" s="38">
        <v>32</v>
      </c>
      <c r="E363" s="38"/>
      <c r="F363" s="38"/>
      <c r="G363" s="38">
        <f>PRODUCT(C363:F363)</f>
        <v>64</v>
      </c>
    </row>
    <row r="365" spans="1:7" ht="45" customHeight="1" x14ac:dyDescent="0.25">
      <c r="A365" s="34" t="s">
        <v>1243</v>
      </c>
      <c r="B365" s="34" t="s">
        <v>1131</v>
      </c>
      <c r="C365" s="34" t="s">
        <v>145</v>
      </c>
      <c r="D365" s="35" t="s">
        <v>28</v>
      </c>
      <c r="E365" s="8" t="s">
        <v>146</v>
      </c>
      <c r="F365" s="8" t="s">
        <v>146</v>
      </c>
      <c r="G365" s="36">
        <f>SUM(G366:G369)</f>
        <v>514</v>
      </c>
    </row>
    <row r="366" spans="1:7" x14ac:dyDescent="0.25">
      <c r="A366" s="42"/>
      <c r="B366" s="42" t="s">
        <v>1187</v>
      </c>
      <c r="C366" s="43" t="s">
        <v>1240</v>
      </c>
      <c r="D366" s="43" t="s">
        <v>15</v>
      </c>
      <c r="E366" s="43"/>
      <c r="F366" s="43"/>
      <c r="G366" s="44"/>
    </row>
    <row r="367" spans="1:7" x14ac:dyDescent="0.25">
      <c r="A367" s="37" t="s">
        <v>1241</v>
      </c>
      <c r="B367" s="37"/>
      <c r="C367" s="38">
        <v>2</v>
      </c>
      <c r="D367" s="38">
        <v>135</v>
      </c>
      <c r="E367" s="38"/>
      <c r="F367" s="38"/>
      <c r="G367" s="38">
        <f>PRODUCT(C367:F367)</f>
        <v>270</v>
      </c>
    </row>
    <row r="368" spans="1:7" x14ac:dyDescent="0.25">
      <c r="A368" s="37"/>
      <c r="B368" s="37"/>
      <c r="C368" s="38">
        <v>2</v>
      </c>
      <c r="D368" s="38">
        <v>90</v>
      </c>
      <c r="E368" s="38"/>
      <c r="F368" s="38"/>
      <c r="G368" s="38">
        <f>PRODUCT(C368:F368)</f>
        <v>180</v>
      </c>
    </row>
    <row r="369" spans="1:7" x14ac:dyDescent="0.25">
      <c r="A369" s="37" t="s">
        <v>1242</v>
      </c>
      <c r="B369" s="37"/>
      <c r="C369" s="38">
        <v>2</v>
      </c>
      <c r="D369" s="38">
        <v>32</v>
      </c>
      <c r="E369" s="38"/>
      <c r="F369" s="38"/>
      <c r="G369" s="38">
        <f>PRODUCT(C369:F369)</f>
        <v>64</v>
      </c>
    </row>
    <row r="371" spans="1:7" ht="45" customHeight="1" x14ac:dyDescent="0.25">
      <c r="A371" s="34" t="s">
        <v>1244</v>
      </c>
      <c r="B371" s="34" t="s">
        <v>1131</v>
      </c>
      <c r="C371" s="34" t="s">
        <v>147</v>
      </c>
      <c r="D371" s="35" t="s">
        <v>28</v>
      </c>
      <c r="E371" s="8" t="s">
        <v>148</v>
      </c>
      <c r="F371" s="8" t="s">
        <v>148</v>
      </c>
      <c r="G371" s="36">
        <f>SUM(G372:G372)</f>
        <v>1</v>
      </c>
    </row>
    <row r="372" spans="1:7" x14ac:dyDescent="0.25">
      <c r="A372" s="37"/>
      <c r="B372" s="37"/>
      <c r="C372" s="38">
        <v>1</v>
      </c>
      <c r="D372" s="38"/>
      <c r="E372" s="38"/>
      <c r="F372" s="38"/>
      <c r="G372" s="38">
        <f>PRODUCT(C372:F372)</f>
        <v>1</v>
      </c>
    </row>
    <row r="374" spans="1:7" x14ac:dyDescent="0.25">
      <c r="B374" t="s">
        <v>1129</v>
      </c>
      <c r="C374" s="32" t="s">
        <v>5</v>
      </c>
      <c r="D374" s="33" t="s">
        <v>6</v>
      </c>
      <c r="E374" s="32" t="s">
        <v>7</v>
      </c>
    </row>
    <row r="375" spans="1:7" x14ac:dyDescent="0.25">
      <c r="B375" t="s">
        <v>1129</v>
      </c>
      <c r="C375" s="32" t="s">
        <v>8</v>
      </c>
      <c r="D375" s="33" t="s">
        <v>9</v>
      </c>
      <c r="E375" s="32" t="s">
        <v>10</v>
      </c>
    </row>
    <row r="376" spans="1:7" x14ac:dyDescent="0.25">
      <c r="B376" t="s">
        <v>1129</v>
      </c>
      <c r="C376" s="32" t="s">
        <v>11</v>
      </c>
      <c r="D376" s="33" t="s">
        <v>153</v>
      </c>
      <c r="E376" s="32" t="s">
        <v>154</v>
      </c>
    </row>
    <row r="378" spans="1:7" ht="45" customHeight="1" x14ac:dyDescent="0.25">
      <c r="A378" s="34" t="s">
        <v>1245</v>
      </c>
      <c r="B378" s="34" t="s">
        <v>1131</v>
      </c>
      <c r="C378" s="34" t="s">
        <v>156</v>
      </c>
      <c r="D378" s="35" t="s">
        <v>25</v>
      </c>
      <c r="E378" s="8" t="s">
        <v>157</v>
      </c>
      <c r="F378" s="8" t="s">
        <v>157</v>
      </c>
      <c r="G378" s="36">
        <f>SUM(G379:G379)</f>
        <v>77</v>
      </c>
    </row>
    <row r="379" spans="1:7" x14ac:dyDescent="0.25">
      <c r="A379" s="37"/>
      <c r="B379" s="37"/>
      <c r="C379" s="38">
        <v>77</v>
      </c>
      <c r="D379" s="38"/>
      <c r="E379" s="38"/>
      <c r="F379" s="38"/>
      <c r="G379" s="38">
        <f>PRODUCT(C379:F379)</f>
        <v>77</v>
      </c>
    </row>
    <row r="381" spans="1:7" x14ac:dyDescent="0.25">
      <c r="B381" t="s">
        <v>1129</v>
      </c>
      <c r="C381" s="32" t="s">
        <v>5</v>
      </c>
      <c r="D381" s="33" t="s">
        <v>6</v>
      </c>
      <c r="E381" s="32" t="s">
        <v>7</v>
      </c>
    </row>
    <row r="382" spans="1:7" x14ac:dyDescent="0.25">
      <c r="B382" t="s">
        <v>1129</v>
      </c>
      <c r="C382" s="32" t="s">
        <v>8</v>
      </c>
      <c r="D382" s="33" t="s">
        <v>167</v>
      </c>
      <c r="E382" s="32" t="s">
        <v>168</v>
      </c>
    </row>
    <row r="383" spans="1:7" x14ac:dyDescent="0.25">
      <c r="B383" t="s">
        <v>1129</v>
      </c>
      <c r="C383" s="32" t="s">
        <v>11</v>
      </c>
      <c r="D383" s="33" t="s">
        <v>6</v>
      </c>
      <c r="E383" s="32" t="s">
        <v>12</v>
      </c>
    </row>
    <row r="385" spans="1:7" ht="45" customHeight="1" x14ac:dyDescent="0.25">
      <c r="A385" s="34" t="s">
        <v>1246</v>
      </c>
      <c r="B385" s="34" t="s">
        <v>1131</v>
      </c>
      <c r="C385" s="34" t="s">
        <v>170</v>
      </c>
      <c r="D385" s="35" t="s">
        <v>28</v>
      </c>
      <c r="E385" s="8" t="s">
        <v>171</v>
      </c>
      <c r="F385" s="8" t="s">
        <v>171</v>
      </c>
      <c r="G385" s="36">
        <f>SUM(G386:G386)</f>
        <v>1</v>
      </c>
    </row>
    <row r="386" spans="1:7" x14ac:dyDescent="0.25">
      <c r="A386" s="37" t="s">
        <v>1247</v>
      </c>
      <c r="B386" s="37"/>
      <c r="C386" s="38">
        <v>1</v>
      </c>
      <c r="D386" s="38"/>
      <c r="E386" s="38"/>
      <c r="F386" s="38"/>
      <c r="G386" s="38">
        <f>PRODUCT(C386:F386)</f>
        <v>1</v>
      </c>
    </row>
    <row r="388" spans="1:7" x14ac:dyDescent="0.25">
      <c r="B388" t="s">
        <v>1129</v>
      </c>
      <c r="C388" s="32" t="s">
        <v>5</v>
      </c>
      <c r="D388" s="33" t="s">
        <v>6</v>
      </c>
      <c r="E388" s="32" t="s">
        <v>7</v>
      </c>
    </row>
    <row r="389" spans="1:7" x14ac:dyDescent="0.25">
      <c r="B389" t="s">
        <v>1129</v>
      </c>
      <c r="C389" s="32" t="s">
        <v>8</v>
      </c>
      <c r="D389" s="33" t="s">
        <v>167</v>
      </c>
      <c r="E389" s="32" t="s">
        <v>168</v>
      </c>
    </row>
    <row r="390" spans="1:7" x14ac:dyDescent="0.25">
      <c r="B390" t="s">
        <v>1129</v>
      </c>
      <c r="C390" s="32" t="s">
        <v>11</v>
      </c>
      <c r="D390" s="33" t="s">
        <v>41</v>
      </c>
      <c r="E390" s="32" t="s">
        <v>42</v>
      </c>
    </row>
    <row r="392" spans="1:7" ht="45" customHeight="1" x14ac:dyDescent="0.25">
      <c r="A392" s="34" t="s">
        <v>1248</v>
      </c>
      <c r="B392" s="34" t="s">
        <v>1131</v>
      </c>
      <c r="C392" s="34" t="s">
        <v>173</v>
      </c>
      <c r="D392" s="35" t="s">
        <v>20</v>
      </c>
      <c r="E392" s="8" t="s">
        <v>174</v>
      </c>
      <c r="F392" s="8" t="s">
        <v>174</v>
      </c>
      <c r="G392" s="36">
        <f>SUM(G393:G401)</f>
        <v>61.58400000000001</v>
      </c>
    </row>
    <row r="393" spans="1:7" x14ac:dyDescent="0.25">
      <c r="A393" s="37" t="s">
        <v>1247</v>
      </c>
      <c r="B393" s="37"/>
      <c r="C393" s="38"/>
      <c r="D393" s="38">
        <v>31.55</v>
      </c>
      <c r="E393" s="38">
        <v>3</v>
      </c>
      <c r="F393" s="38">
        <v>0.4</v>
      </c>
      <c r="G393" s="38">
        <f t="shared" ref="G393:G401" si="9">PRODUCT(C393:F393)</f>
        <v>37.860000000000007</v>
      </c>
    </row>
    <row r="394" spans="1:7" x14ac:dyDescent="0.25">
      <c r="A394" s="37" t="s">
        <v>1249</v>
      </c>
      <c r="B394" s="37"/>
      <c r="C394" s="38">
        <v>2</v>
      </c>
      <c r="D394" s="38">
        <v>0.6</v>
      </c>
      <c r="E394" s="38">
        <v>1</v>
      </c>
      <c r="F394" s="38">
        <v>0.9</v>
      </c>
      <c r="G394" s="38">
        <f t="shared" si="9"/>
        <v>1.08</v>
      </c>
    </row>
    <row r="395" spans="1:7" x14ac:dyDescent="0.25">
      <c r="A395" s="37"/>
      <c r="B395" s="37"/>
      <c r="C395" s="38">
        <v>2</v>
      </c>
      <c r="D395" s="38">
        <v>0.6</v>
      </c>
      <c r="E395" s="38">
        <v>1</v>
      </c>
      <c r="F395" s="38">
        <v>1.3</v>
      </c>
      <c r="G395" s="38">
        <f t="shared" si="9"/>
        <v>1.56</v>
      </c>
    </row>
    <row r="396" spans="1:7" x14ac:dyDescent="0.25">
      <c r="A396" s="37"/>
      <c r="B396" s="37"/>
      <c r="C396" s="38">
        <v>2</v>
      </c>
      <c r="D396" s="38">
        <v>0.6</v>
      </c>
      <c r="E396" s="38">
        <v>1</v>
      </c>
      <c r="F396" s="38">
        <v>1.07</v>
      </c>
      <c r="G396" s="38">
        <f t="shared" si="9"/>
        <v>1.284</v>
      </c>
    </row>
    <row r="397" spans="1:7" x14ac:dyDescent="0.25">
      <c r="A397" s="37"/>
      <c r="B397" s="37"/>
      <c r="C397" s="38">
        <v>2</v>
      </c>
      <c r="D397" s="38">
        <v>0.6</v>
      </c>
      <c r="E397" s="38">
        <v>1</v>
      </c>
      <c r="F397" s="38">
        <v>2.2000000000000002</v>
      </c>
      <c r="G397" s="38">
        <f t="shared" si="9"/>
        <v>2.64</v>
      </c>
    </row>
    <row r="398" spans="1:7" x14ac:dyDescent="0.25">
      <c r="A398" s="37"/>
      <c r="B398" s="37"/>
      <c r="C398" s="38">
        <v>2</v>
      </c>
      <c r="D398" s="38">
        <v>0.6</v>
      </c>
      <c r="E398" s="38">
        <v>1</v>
      </c>
      <c r="F398" s="38">
        <v>2.8</v>
      </c>
      <c r="G398" s="38">
        <f t="shared" si="9"/>
        <v>3.36</v>
      </c>
    </row>
    <row r="399" spans="1:7" x14ac:dyDescent="0.25">
      <c r="A399" s="37"/>
      <c r="B399" s="37"/>
      <c r="C399" s="38">
        <v>2</v>
      </c>
      <c r="D399" s="38">
        <v>0.6</v>
      </c>
      <c r="E399" s="38">
        <v>1</v>
      </c>
      <c r="F399" s="38">
        <v>3.3</v>
      </c>
      <c r="G399" s="38">
        <f t="shared" si="9"/>
        <v>3.9599999999999995</v>
      </c>
    </row>
    <row r="400" spans="1:7" x14ac:dyDescent="0.25">
      <c r="A400" s="37"/>
      <c r="B400" s="37"/>
      <c r="C400" s="38">
        <v>2</v>
      </c>
      <c r="D400" s="38">
        <v>0.6</v>
      </c>
      <c r="E400" s="38">
        <v>1</v>
      </c>
      <c r="F400" s="38">
        <v>3.8</v>
      </c>
      <c r="G400" s="38">
        <f t="shared" si="9"/>
        <v>4.5599999999999996</v>
      </c>
    </row>
    <row r="401" spans="1:7" x14ac:dyDescent="0.25">
      <c r="A401" s="37"/>
      <c r="B401" s="37"/>
      <c r="C401" s="38">
        <v>2</v>
      </c>
      <c r="D401" s="38">
        <v>0.6</v>
      </c>
      <c r="E401" s="38">
        <v>1</v>
      </c>
      <c r="F401" s="38">
        <v>4.4000000000000004</v>
      </c>
      <c r="G401" s="38">
        <f t="shared" si="9"/>
        <v>5.28</v>
      </c>
    </row>
    <row r="403" spans="1:7" ht="45" customHeight="1" x14ac:dyDescent="0.25">
      <c r="A403" s="34" t="s">
        <v>1250</v>
      </c>
      <c r="B403" s="34" t="s">
        <v>1131</v>
      </c>
      <c r="C403" s="34" t="s">
        <v>44</v>
      </c>
      <c r="D403" s="35" t="s">
        <v>20</v>
      </c>
      <c r="E403" s="8" t="s">
        <v>45</v>
      </c>
      <c r="F403" s="8" t="s">
        <v>45</v>
      </c>
      <c r="G403" s="36">
        <f>SUM(G404:G405)</f>
        <v>102.53749999999999</v>
      </c>
    </row>
    <row r="404" spans="1:7" x14ac:dyDescent="0.25">
      <c r="A404" s="37" t="s">
        <v>1247</v>
      </c>
      <c r="B404" s="37"/>
      <c r="C404" s="38"/>
      <c r="D404" s="38">
        <v>31.55</v>
      </c>
      <c r="E404" s="38">
        <v>2.6</v>
      </c>
      <c r="F404" s="38">
        <v>0.4</v>
      </c>
      <c r="G404" s="38">
        <f>ABS((D404-C404))*(E404+F404)/2</f>
        <v>47.325000000000003</v>
      </c>
    </row>
    <row r="405" spans="1:7" x14ac:dyDescent="0.25">
      <c r="A405" s="37"/>
      <c r="B405" s="37"/>
      <c r="C405" s="38"/>
      <c r="D405" s="38">
        <v>31.55</v>
      </c>
      <c r="E405" s="38">
        <v>3</v>
      </c>
      <c r="F405" s="38">
        <v>0.5</v>
      </c>
      <c r="G405" s="38">
        <f>ABS((D405-C405))*(E405+F405)/2</f>
        <v>55.212499999999999</v>
      </c>
    </row>
    <row r="407" spans="1:7" ht="45" customHeight="1" x14ac:dyDescent="0.25">
      <c r="A407" s="34" t="s">
        <v>1251</v>
      </c>
      <c r="B407" s="34" t="s">
        <v>1131</v>
      </c>
      <c r="C407" s="34" t="s">
        <v>50</v>
      </c>
      <c r="D407" s="35" t="s">
        <v>20</v>
      </c>
      <c r="E407" s="8" t="s">
        <v>51</v>
      </c>
      <c r="F407" s="8" t="s">
        <v>51</v>
      </c>
      <c r="G407" s="36">
        <f>SUM(G408:G417)</f>
        <v>73.90100000000001</v>
      </c>
    </row>
    <row r="408" spans="1:7" x14ac:dyDescent="0.25">
      <c r="A408" s="37" t="s">
        <v>1247</v>
      </c>
      <c r="B408" s="37"/>
      <c r="C408" s="38"/>
      <c r="D408" s="38">
        <v>31.55</v>
      </c>
      <c r="E408" s="38">
        <v>3</v>
      </c>
      <c r="F408" s="38">
        <v>0.4</v>
      </c>
      <c r="G408" s="38">
        <f t="shared" ref="G408:G416" si="10">PRODUCT(C408:F408)</f>
        <v>37.860000000000007</v>
      </c>
    </row>
    <row r="409" spans="1:7" x14ac:dyDescent="0.25">
      <c r="A409" s="37" t="s">
        <v>1249</v>
      </c>
      <c r="B409" s="37"/>
      <c r="C409" s="38">
        <v>2</v>
      </c>
      <c r="D409" s="38">
        <v>0.6</v>
      </c>
      <c r="E409" s="38">
        <v>1</v>
      </c>
      <c r="F409" s="38">
        <v>0.9</v>
      </c>
      <c r="G409" s="38">
        <f t="shared" si="10"/>
        <v>1.08</v>
      </c>
    </row>
    <row r="410" spans="1:7" x14ac:dyDescent="0.25">
      <c r="A410" s="37"/>
      <c r="B410" s="37"/>
      <c r="C410" s="38">
        <v>2</v>
      </c>
      <c r="D410" s="38">
        <v>0.6</v>
      </c>
      <c r="E410" s="38">
        <v>1</v>
      </c>
      <c r="F410" s="38">
        <v>1.3</v>
      </c>
      <c r="G410" s="38">
        <f t="shared" si="10"/>
        <v>1.56</v>
      </c>
    </row>
    <row r="411" spans="1:7" x14ac:dyDescent="0.25">
      <c r="A411" s="37"/>
      <c r="B411" s="37"/>
      <c r="C411" s="38">
        <v>2</v>
      </c>
      <c r="D411" s="38">
        <v>0.6</v>
      </c>
      <c r="E411" s="38">
        <v>1</v>
      </c>
      <c r="F411" s="38">
        <v>1.07</v>
      </c>
      <c r="G411" s="38">
        <f t="shared" si="10"/>
        <v>1.284</v>
      </c>
    </row>
    <row r="412" spans="1:7" x14ac:dyDescent="0.25">
      <c r="A412" s="37"/>
      <c r="B412" s="37"/>
      <c r="C412" s="38">
        <v>2</v>
      </c>
      <c r="D412" s="38">
        <v>0.6</v>
      </c>
      <c r="E412" s="38">
        <v>1</v>
      </c>
      <c r="F412" s="38">
        <v>2.2000000000000002</v>
      </c>
      <c r="G412" s="38">
        <f t="shared" si="10"/>
        <v>2.64</v>
      </c>
    </row>
    <row r="413" spans="1:7" x14ac:dyDescent="0.25">
      <c r="A413" s="37"/>
      <c r="B413" s="37"/>
      <c r="C413" s="38">
        <v>2</v>
      </c>
      <c r="D413" s="38">
        <v>0.6</v>
      </c>
      <c r="E413" s="38">
        <v>1</v>
      </c>
      <c r="F413" s="38">
        <v>2.8</v>
      </c>
      <c r="G413" s="38">
        <f t="shared" si="10"/>
        <v>3.36</v>
      </c>
    </row>
    <row r="414" spans="1:7" x14ac:dyDescent="0.25">
      <c r="A414" s="37"/>
      <c r="B414" s="37"/>
      <c r="C414" s="38">
        <v>2</v>
      </c>
      <c r="D414" s="38">
        <v>0.6</v>
      </c>
      <c r="E414" s="38">
        <v>1</v>
      </c>
      <c r="F414" s="38">
        <v>3.3</v>
      </c>
      <c r="G414" s="38">
        <f t="shared" si="10"/>
        <v>3.9599999999999995</v>
      </c>
    </row>
    <row r="415" spans="1:7" x14ac:dyDescent="0.25">
      <c r="A415" s="37"/>
      <c r="B415" s="37"/>
      <c r="C415" s="38">
        <v>2</v>
      </c>
      <c r="D415" s="38">
        <v>0.6</v>
      </c>
      <c r="E415" s="38">
        <v>1</v>
      </c>
      <c r="F415" s="38">
        <v>3.8</v>
      </c>
      <c r="G415" s="38">
        <f t="shared" si="10"/>
        <v>4.5599999999999996</v>
      </c>
    </row>
    <row r="416" spans="1:7" x14ac:dyDescent="0.25">
      <c r="A416" s="37"/>
      <c r="B416" s="37"/>
      <c r="C416" s="38">
        <v>2</v>
      </c>
      <c r="D416" s="38">
        <v>0.6</v>
      </c>
      <c r="E416" s="38">
        <v>1</v>
      </c>
      <c r="F416" s="38">
        <v>4.4000000000000004</v>
      </c>
      <c r="G416" s="38">
        <f t="shared" si="10"/>
        <v>5.28</v>
      </c>
    </row>
    <row r="417" spans="1:7" x14ac:dyDescent="0.25">
      <c r="A417" s="37" t="s">
        <v>1158</v>
      </c>
      <c r="B417" s="37"/>
      <c r="C417" s="38">
        <v>20</v>
      </c>
      <c r="D417" s="38">
        <v>61.585000000000001</v>
      </c>
      <c r="E417" s="38"/>
      <c r="F417" s="38"/>
      <c r="G417" s="38">
        <f>C417 * D417/100</f>
        <v>12.317</v>
      </c>
    </row>
    <row r="419" spans="1:7" ht="45" customHeight="1" x14ac:dyDescent="0.25">
      <c r="A419" s="34" t="s">
        <v>1252</v>
      </c>
      <c r="B419" s="34" t="s">
        <v>1131</v>
      </c>
      <c r="C419" s="34" t="s">
        <v>52</v>
      </c>
      <c r="D419" s="35" t="s">
        <v>20</v>
      </c>
      <c r="E419" s="8" t="s">
        <v>53</v>
      </c>
      <c r="F419" s="8" t="s">
        <v>53</v>
      </c>
      <c r="G419" s="36">
        <f>SUM(G420:G429)</f>
        <v>73.90100000000001</v>
      </c>
    </row>
    <row r="420" spans="1:7" x14ac:dyDescent="0.25">
      <c r="A420" s="37" t="s">
        <v>1247</v>
      </c>
      <c r="B420" s="37"/>
      <c r="C420" s="38"/>
      <c r="D420" s="38">
        <v>31.55</v>
      </c>
      <c r="E420" s="38">
        <v>3</v>
      </c>
      <c r="F420" s="38">
        <v>0.4</v>
      </c>
      <c r="G420" s="38">
        <f t="shared" ref="G420:G428" si="11">PRODUCT(C420:F420)</f>
        <v>37.860000000000007</v>
      </c>
    </row>
    <row r="421" spans="1:7" x14ac:dyDescent="0.25">
      <c r="A421" s="37" t="s">
        <v>1249</v>
      </c>
      <c r="B421" s="37"/>
      <c r="C421" s="38">
        <v>2</v>
      </c>
      <c r="D421" s="38">
        <v>0.6</v>
      </c>
      <c r="E421" s="38">
        <v>1</v>
      </c>
      <c r="F421" s="38">
        <v>0.9</v>
      </c>
      <c r="G421" s="38">
        <f t="shared" si="11"/>
        <v>1.08</v>
      </c>
    </row>
    <row r="422" spans="1:7" x14ac:dyDescent="0.25">
      <c r="A422" s="37"/>
      <c r="B422" s="37"/>
      <c r="C422" s="38">
        <v>2</v>
      </c>
      <c r="D422" s="38">
        <v>0.6</v>
      </c>
      <c r="E422" s="38">
        <v>1</v>
      </c>
      <c r="F422" s="38">
        <v>1.3</v>
      </c>
      <c r="G422" s="38">
        <f t="shared" si="11"/>
        <v>1.56</v>
      </c>
    </row>
    <row r="423" spans="1:7" x14ac:dyDescent="0.25">
      <c r="A423" s="37"/>
      <c r="B423" s="37"/>
      <c r="C423" s="38">
        <v>2</v>
      </c>
      <c r="D423" s="38">
        <v>0.6</v>
      </c>
      <c r="E423" s="38">
        <v>1</v>
      </c>
      <c r="F423" s="38">
        <v>1.07</v>
      </c>
      <c r="G423" s="38">
        <f t="shared" si="11"/>
        <v>1.284</v>
      </c>
    </row>
    <row r="424" spans="1:7" x14ac:dyDescent="0.25">
      <c r="A424" s="37"/>
      <c r="B424" s="37"/>
      <c r="C424" s="38">
        <v>2</v>
      </c>
      <c r="D424" s="38">
        <v>0.6</v>
      </c>
      <c r="E424" s="38">
        <v>1</v>
      </c>
      <c r="F424" s="38">
        <v>2.2000000000000002</v>
      </c>
      <c r="G424" s="38">
        <f t="shared" si="11"/>
        <v>2.64</v>
      </c>
    </row>
    <row r="425" spans="1:7" x14ac:dyDescent="0.25">
      <c r="A425" s="37"/>
      <c r="B425" s="37"/>
      <c r="C425" s="38">
        <v>2</v>
      </c>
      <c r="D425" s="38">
        <v>0.6</v>
      </c>
      <c r="E425" s="38">
        <v>1</v>
      </c>
      <c r="F425" s="38">
        <v>2.8</v>
      </c>
      <c r="G425" s="38">
        <f t="shared" si="11"/>
        <v>3.36</v>
      </c>
    </row>
    <row r="426" spans="1:7" x14ac:dyDescent="0.25">
      <c r="A426" s="37"/>
      <c r="B426" s="37"/>
      <c r="C426" s="38">
        <v>2</v>
      </c>
      <c r="D426" s="38">
        <v>0.6</v>
      </c>
      <c r="E426" s="38">
        <v>1</v>
      </c>
      <c r="F426" s="38">
        <v>3.3</v>
      </c>
      <c r="G426" s="38">
        <f t="shared" si="11"/>
        <v>3.9599999999999995</v>
      </c>
    </row>
    <row r="427" spans="1:7" x14ac:dyDescent="0.25">
      <c r="A427" s="37"/>
      <c r="B427" s="37"/>
      <c r="C427" s="38">
        <v>2</v>
      </c>
      <c r="D427" s="38">
        <v>0.6</v>
      </c>
      <c r="E427" s="38">
        <v>1</v>
      </c>
      <c r="F427" s="38">
        <v>3.8</v>
      </c>
      <c r="G427" s="38">
        <f t="shared" si="11"/>
        <v>4.5599999999999996</v>
      </c>
    </row>
    <row r="428" spans="1:7" x14ac:dyDescent="0.25">
      <c r="A428" s="37"/>
      <c r="B428" s="37"/>
      <c r="C428" s="38">
        <v>2</v>
      </c>
      <c r="D428" s="38">
        <v>0.6</v>
      </c>
      <c r="E428" s="38">
        <v>1</v>
      </c>
      <c r="F428" s="38">
        <v>4.4000000000000004</v>
      </c>
      <c r="G428" s="38">
        <f t="shared" si="11"/>
        <v>5.28</v>
      </c>
    </row>
    <row r="429" spans="1:7" x14ac:dyDescent="0.25">
      <c r="A429" s="37" t="s">
        <v>1158</v>
      </c>
      <c r="B429" s="37"/>
      <c r="C429" s="38">
        <v>20</v>
      </c>
      <c r="D429" s="38">
        <v>61.585000000000001</v>
      </c>
      <c r="E429" s="38"/>
      <c r="F429" s="38"/>
      <c r="G429" s="38">
        <f>C429 * D429/100</f>
        <v>12.317</v>
      </c>
    </row>
    <row r="431" spans="1:7" x14ac:dyDescent="0.25">
      <c r="B431" t="s">
        <v>1129</v>
      </c>
      <c r="C431" s="32" t="s">
        <v>5</v>
      </c>
      <c r="D431" s="33" t="s">
        <v>6</v>
      </c>
      <c r="E431" s="32" t="s">
        <v>7</v>
      </c>
    </row>
    <row r="432" spans="1:7" x14ac:dyDescent="0.25">
      <c r="B432" t="s">
        <v>1129</v>
      </c>
      <c r="C432" s="32" t="s">
        <v>8</v>
      </c>
      <c r="D432" s="33" t="s">
        <v>167</v>
      </c>
      <c r="E432" s="32" t="s">
        <v>168</v>
      </c>
    </row>
    <row r="433" spans="1:7" x14ac:dyDescent="0.25">
      <c r="B433" t="s">
        <v>1129</v>
      </c>
      <c r="C433" s="32" t="s">
        <v>11</v>
      </c>
      <c r="D433" s="33" t="s">
        <v>54</v>
      </c>
      <c r="E433" s="32" t="s">
        <v>55</v>
      </c>
    </row>
    <row r="434" spans="1:7" x14ac:dyDescent="0.25">
      <c r="B434" t="s">
        <v>1129</v>
      </c>
      <c r="C434" s="32" t="s">
        <v>56</v>
      </c>
      <c r="D434" s="33" t="s">
        <v>6</v>
      </c>
      <c r="E434" s="32" t="s">
        <v>175</v>
      </c>
    </row>
    <row r="436" spans="1:7" ht="45" customHeight="1" x14ac:dyDescent="0.25">
      <c r="A436" s="34" t="s">
        <v>1253</v>
      </c>
      <c r="B436" s="34" t="s">
        <v>1131</v>
      </c>
      <c r="C436" s="34" t="s">
        <v>177</v>
      </c>
      <c r="D436" s="35" t="s">
        <v>15</v>
      </c>
      <c r="E436" s="8" t="s">
        <v>178</v>
      </c>
      <c r="F436" s="8" t="s">
        <v>178</v>
      </c>
      <c r="G436" s="36">
        <f>SUM(G437:G437)</f>
        <v>94.65</v>
      </c>
    </row>
    <row r="437" spans="1:7" x14ac:dyDescent="0.25">
      <c r="A437" s="37" t="s">
        <v>1247</v>
      </c>
      <c r="B437" s="37"/>
      <c r="C437" s="38"/>
      <c r="D437" s="38">
        <v>31.55</v>
      </c>
      <c r="E437" s="38">
        <v>3</v>
      </c>
      <c r="F437" s="38"/>
      <c r="G437" s="38">
        <f>PRODUCT(C437:F437)</f>
        <v>94.65</v>
      </c>
    </row>
    <row r="439" spans="1:7" ht="45" customHeight="1" x14ac:dyDescent="0.25">
      <c r="A439" s="34" t="s">
        <v>1254</v>
      </c>
      <c r="B439" s="34" t="s">
        <v>1131</v>
      </c>
      <c r="C439" s="34" t="s">
        <v>179</v>
      </c>
      <c r="D439" s="35" t="s">
        <v>20</v>
      </c>
      <c r="E439" s="8" t="s">
        <v>180</v>
      </c>
      <c r="F439" s="8" t="s">
        <v>180</v>
      </c>
      <c r="G439" s="36">
        <f>SUM(G440:G447)</f>
        <v>23.724</v>
      </c>
    </row>
    <row r="440" spans="1:7" x14ac:dyDescent="0.25">
      <c r="A440" s="37" t="s">
        <v>1249</v>
      </c>
      <c r="B440" s="37"/>
      <c r="C440" s="38">
        <v>2</v>
      </c>
      <c r="D440" s="38">
        <v>0.6</v>
      </c>
      <c r="E440" s="38">
        <v>1</v>
      </c>
      <c r="F440" s="38">
        <v>0.9</v>
      </c>
      <c r="G440" s="38">
        <f t="shared" ref="G440:G447" si="12">PRODUCT(C440:F440)</f>
        <v>1.08</v>
      </c>
    </row>
    <row r="441" spans="1:7" x14ac:dyDescent="0.25">
      <c r="A441" s="37"/>
      <c r="B441" s="37"/>
      <c r="C441" s="38">
        <v>2</v>
      </c>
      <c r="D441" s="38">
        <v>0.6</v>
      </c>
      <c r="E441" s="38">
        <v>1</v>
      </c>
      <c r="F441" s="38">
        <v>1.3</v>
      </c>
      <c r="G441" s="38">
        <f t="shared" si="12"/>
        <v>1.56</v>
      </c>
    </row>
    <row r="442" spans="1:7" x14ac:dyDescent="0.25">
      <c r="A442" s="37"/>
      <c r="B442" s="37"/>
      <c r="C442" s="38">
        <v>2</v>
      </c>
      <c r="D442" s="38">
        <v>0.6</v>
      </c>
      <c r="E442" s="38">
        <v>1</v>
      </c>
      <c r="F442" s="38">
        <v>1.07</v>
      </c>
      <c r="G442" s="38">
        <f t="shared" si="12"/>
        <v>1.284</v>
      </c>
    </row>
    <row r="443" spans="1:7" x14ac:dyDescent="0.25">
      <c r="A443" s="37"/>
      <c r="B443" s="37"/>
      <c r="C443" s="38">
        <v>2</v>
      </c>
      <c r="D443" s="38">
        <v>0.6</v>
      </c>
      <c r="E443" s="38">
        <v>1</v>
      </c>
      <c r="F443" s="38">
        <v>2.2000000000000002</v>
      </c>
      <c r="G443" s="38">
        <f t="shared" si="12"/>
        <v>2.64</v>
      </c>
    </row>
    <row r="444" spans="1:7" x14ac:dyDescent="0.25">
      <c r="A444" s="37"/>
      <c r="B444" s="37"/>
      <c r="C444" s="38">
        <v>2</v>
      </c>
      <c r="D444" s="38">
        <v>0.6</v>
      </c>
      <c r="E444" s="38">
        <v>1</v>
      </c>
      <c r="F444" s="38">
        <v>2.8</v>
      </c>
      <c r="G444" s="38">
        <f t="shared" si="12"/>
        <v>3.36</v>
      </c>
    </row>
    <row r="445" spans="1:7" x14ac:dyDescent="0.25">
      <c r="A445" s="37"/>
      <c r="B445" s="37"/>
      <c r="C445" s="38">
        <v>2</v>
      </c>
      <c r="D445" s="38">
        <v>0.6</v>
      </c>
      <c r="E445" s="38">
        <v>1</v>
      </c>
      <c r="F445" s="38">
        <v>3.3</v>
      </c>
      <c r="G445" s="38">
        <f t="shared" si="12"/>
        <v>3.9599999999999995</v>
      </c>
    </row>
    <row r="446" spans="1:7" x14ac:dyDescent="0.25">
      <c r="A446" s="37"/>
      <c r="B446" s="37"/>
      <c r="C446" s="38">
        <v>2</v>
      </c>
      <c r="D446" s="38">
        <v>0.6</v>
      </c>
      <c r="E446" s="38">
        <v>1</v>
      </c>
      <c r="F446" s="38">
        <v>3.8</v>
      </c>
      <c r="G446" s="38">
        <f t="shared" si="12"/>
        <v>4.5599999999999996</v>
      </c>
    </row>
    <row r="447" spans="1:7" x14ac:dyDescent="0.25">
      <c r="A447" s="37"/>
      <c r="B447" s="37"/>
      <c r="C447" s="38">
        <v>2</v>
      </c>
      <c r="D447" s="38">
        <v>0.6</v>
      </c>
      <c r="E447" s="38">
        <v>1</v>
      </c>
      <c r="F447" s="38">
        <v>4.4000000000000004</v>
      </c>
      <c r="G447" s="38">
        <f t="shared" si="12"/>
        <v>5.28</v>
      </c>
    </row>
    <row r="449" spans="1:7" ht="45" customHeight="1" x14ac:dyDescent="0.25">
      <c r="A449" s="34" t="s">
        <v>1255</v>
      </c>
      <c r="B449" s="34" t="s">
        <v>1131</v>
      </c>
      <c r="C449" s="34" t="s">
        <v>181</v>
      </c>
      <c r="D449" s="35" t="s">
        <v>20</v>
      </c>
      <c r="E449" s="8" t="s">
        <v>182</v>
      </c>
      <c r="F449" s="8" t="s">
        <v>182</v>
      </c>
      <c r="G449" s="36">
        <f>SUM(G450:G450)</f>
        <v>15.144</v>
      </c>
    </row>
    <row r="450" spans="1:7" x14ac:dyDescent="0.25">
      <c r="A450" s="37" t="s">
        <v>1247</v>
      </c>
      <c r="B450" s="37"/>
      <c r="C450" s="38">
        <v>2</v>
      </c>
      <c r="D450" s="38">
        <v>31.55</v>
      </c>
      <c r="E450" s="38">
        <v>0.6</v>
      </c>
      <c r="F450" s="38">
        <v>0.4</v>
      </c>
      <c r="G450" s="38">
        <f>PRODUCT(C450:F450)</f>
        <v>15.144</v>
      </c>
    </row>
    <row r="452" spans="1:7" ht="45" customHeight="1" x14ac:dyDescent="0.25">
      <c r="A452" s="34" t="s">
        <v>1256</v>
      </c>
      <c r="B452" s="34" t="s">
        <v>1131</v>
      </c>
      <c r="C452" s="34" t="s">
        <v>183</v>
      </c>
      <c r="D452" s="35" t="s">
        <v>62</v>
      </c>
      <c r="E452" s="8" t="s">
        <v>184</v>
      </c>
      <c r="F452" s="8" t="s">
        <v>184</v>
      </c>
      <c r="G452" s="36">
        <f>SUM(G453:G454)</f>
        <v>908.64</v>
      </c>
    </row>
    <row r="453" spans="1:7" x14ac:dyDescent="0.25">
      <c r="A453" s="39" t="s">
        <v>1257</v>
      </c>
      <c r="B453" s="39" t="s">
        <v>1149</v>
      </c>
      <c r="C453" s="40" t="s">
        <v>1258</v>
      </c>
      <c r="D453" s="40" t="s">
        <v>20</v>
      </c>
      <c r="E453" s="40"/>
      <c r="F453" s="40"/>
      <c r="G453" s="41"/>
    </row>
    <row r="454" spans="1:7" x14ac:dyDescent="0.25">
      <c r="A454" s="37" t="s">
        <v>1247</v>
      </c>
      <c r="B454" s="37"/>
      <c r="C454" s="38">
        <v>60</v>
      </c>
      <c r="D454" s="38">
        <v>15.144</v>
      </c>
      <c r="E454" s="38"/>
      <c r="F454" s="38"/>
      <c r="G454" s="38">
        <f>PRODUCT(C454:F454)</f>
        <v>908.64</v>
      </c>
    </row>
    <row r="456" spans="1:7" ht="45" customHeight="1" x14ac:dyDescent="0.25">
      <c r="A456" s="34" t="s">
        <v>1259</v>
      </c>
      <c r="B456" s="34" t="s">
        <v>1131</v>
      </c>
      <c r="C456" s="34" t="s">
        <v>185</v>
      </c>
      <c r="D456" s="35" t="s">
        <v>15</v>
      </c>
      <c r="E456" s="8" t="s">
        <v>186</v>
      </c>
      <c r="F456" s="8" t="s">
        <v>186</v>
      </c>
      <c r="G456" s="36">
        <f>SUM(G457:G458)</f>
        <v>48.902500000000003</v>
      </c>
    </row>
    <row r="457" spans="1:7" x14ac:dyDescent="0.25">
      <c r="A457" s="37" t="s">
        <v>1247</v>
      </c>
      <c r="B457" s="37"/>
      <c r="C457" s="38">
        <v>1</v>
      </c>
      <c r="D457" s="38">
        <v>31.55</v>
      </c>
      <c r="E457" s="38"/>
      <c r="F457" s="38">
        <v>0.75</v>
      </c>
      <c r="G457" s="38">
        <f>PRODUCT(C457:F457)</f>
        <v>23.662500000000001</v>
      </c>
    </row>
    <row r="458" spans="1:7" x14ac:dyDescent="0.25">
      <c r="A458" s="37"/>
      <c r="B458" s="37"/>
      <c r="C458" s="38">
        <v>2</v>
      </c>
      <c r="D458" s="38">
        <v>31.55</v>
      </c>
      <c r="E458" s="38"/>
      <c r="F458" s="38">
        <v>0.4</v>
      </c>
      <c r="G458" s="38">
        <f>PRODUCT(C458:F458)</f>
        <v>25.240000000000002</v>
      </c>
    </row>
    <row r="460" spans="1:7" ht="45" customHeight="1" x14ac:dyDescent="0.25">
      <c r="A460" s="34" t="s">
        <v>1260</v>
      </c>
      <c r="B460" s="34" t="s">
        <v>1131</v>
      </c>
      <c r="C460" s="34" t="s">
        <v>187</v>
      </c>
      <c r="D460" s="35" t="s">
        <v>20</v>
      </c>
      <c r="E460" s="8" t="s">
        <v>188</v>
      </c>
      <c r="F460" s="8" t="s">
        <v>188</v>
      </c>
      <c r="G460" s="36">
        <f>SUM(G461:G461)</f>
        <v>28.395</v>
      </c>
    </row>
    <row r="461" spans="1:7" x14ac:dyDescent="0.25">
      <c r="A461" s="37" t="s">
        <v>1247</v>
      </c>
      <c r="B461" s="37"/>
      <c r="C461" s="38"/>
      <c r="D461" s="38">
        <v>31.55</v>
      </c>
      <c r="E461" s="38">
        <v>3</v>
      </c>
      <c r="F461" s="38">
        <v>0.3</v>
      </c>
      <c r="G461" s="38">
        <f>PRODUCT(C461:F461)</f>
        <v>28.395</v>
      </c>
    </row>
    <row r="463" spans="1:7" ht="45" customHeight="1" x14ac:dyDescent="0.25">
      <c r="A463" s="34" t="s">
        <v>1261</v>
      </c>
      <c r="B463" s="34" t="s">
        <v>1131</v>
      </c>
      <c r="C463" s="34" t="s">
        <v>189</v>
      </c>
      <c r="D463" s="35" t="s">
        <v>62</v>
      </c>
      <c r="E463" s="8" t="s">
        <v>190</v>
      </c>
      <c r="F463" s="8" t="s">
        <v>190</v>
      </c>
      <c r="G463" s="36">
        <f>SUM(G464:G465)</f>
        <v>1703.7</v>
      </c>
    </row>
    <row r="464" spans="1:7" x14ac:dyDescent="0.25">
      <c r="A464" s="39"/>
      <c r="B464" s="39" t="s">
        <v>1149</v>
      </c>
      <c r="C464" s="40" t="s">
        <v>1258</v>
      </c>
      <c r="D464" s="40" t="s">
        <v>20</v>
      </c>
      <c r="E464" s="40"/>
      <c r="F464" s="40"/>
      <c r="G464" s="41"/>
    </row>
    <row r="465" spans="1:7" x14ac:dyDescent="0.25">
      <c r="A465" s="37" t="s">
        <v>1247</v>
      </c>
      <c r="B465" s="37"/>
      <c r="C465" s="38">
        <v>60</v>
      </c>
      <c r="D465" s="38">
        <v>28.395</v>
      </c>
      <c r="E465" s="38"/>
      <c r="F465" s="38"/>
      <c r="G465" s="38">
        <f>PRODUCT(C465:F465)</f>
        <v>1703.7</v>
      </c>
    </row>
    <row r="467" spans="1:7" ht="45" customHeight="1" x14ac:dyDescent="0.25">
      <c r="A467" s="34" t="s">
        <v>1262</v>
      </c>
      <c r="B467" s="34" t="s">
        <v>1131</v>
      </c>
      <c r="C467" s="34" t="s">
        <v>191</v>
      </c>
      <c r="D467" s="35" t="s">
        <v>15</v>
      </c>
      <c r="E467" s="8" t="s">
        <v>192</v>
      </c>
      <c r="F467" s="8" t="s">
        <v>192</v>
      </c>
      <c r="G467" s="36">
        <f>SUM(G468:G469)</f>
        <v>20.73</v>
      </c>
    </row>
    <row r="468" spans="1:7" x14ac:dyDescent="0.25">
      <c r="A468" s="37" t="s">
        <v>1247</v>
      </c>
      <c r="B468" s="37"/>
      <c r="C468" s="38">
        <v>2</v>
      </c>
      <c r="D468" s="38">
        <v>31.55</v>
      </c>
      <c r="E468" s="38"/>
      <c r="F468" s="38">
        <v>0.3</v>
      </c>
      <c r="G468" s="38">
        <f>PRODUCT(C468:F468)</f>
        <v>18.93</v>
      </c>
    </row>
    <row r="469" spans="1:7" x14ac:dyDescent="0.25">
      <c r="A469" s="37"/>
      <c r="B469" s="37"/>
      <c r="C469" s="38">
        <v>2</v>
      </c>
      <c r="D469" s="38">
        <v>3</v>
      </c>
      <c r="E469" s="38"/>
      <c r="F469" s="38">
        <v>0.3</v>
      </c>
      <c r="G469" s="38">
        <f>PRODUCT(C469:F469)</f>
        <v>1.7999999999999998</v>
      </c>
    </row>
    <row r="471" spans="1:7" x14ac:dyDescent="0.25">
      <c r="B471" t="s">
        <v>1129</v>
      </c>
      <c r="C471" s="32" t="s">
        <v>5</v>
      </c>
      <c r="D471" s="33" t="s">
        <v>6</v>
      </c>
      <c r="E471" s="32" t="s">
        <v>7</v>
      </c>
    </row>
    <row r="472" spans="1:7" x14ac:dyDescent="0.25">
      <c r="B472" t="s">
        <v>1129</v>
      </c>
      <c r="C472" s="32" t="s">
        <v>8</v>
      </c>
      <c r="D472" s="33" t="s">
        <v>167</v>
      </c>
      <c r="E472" s="32" t="s">
        <v>168</v>
      </c>
    </row>
    <row r="473" spans="1:7" x14ac:dyDescent="0.25">
      <c r="B473" t="s">
        <v>1129</v>
      </c>
      <c r="C473" s="32" t="s">
        <v>11</v>
      </c>
      <c r="D473" s="33" t="s">
        <v>54</v>
      </c>
      <c r="E473" s="32" t="s">
        <v>55</v>
      </c>
    </row>
    <row r="474" spans="1:7" x14ac:dyDescent="0.25">
      <c r="B474" t="s">
        <v>1129</v>
      </c>
      <c r="C474" s="32" t="s">
        <v>56</v>
      </c>
      <c r="D474" s="33" t="s">
        <v>66</v>
      </c>
      <c r="E474" s="32" t="s">
        <v>193</v>
      </c>
    </row>
    <row r="476" spans="1:7" ht="45" customHeight="1" x14ac:dyDescent="0.25">
      <c r="A476" s="34" t="s">
        <v>1263</v>
      </c>
      <c r="B476" s="34" t="s">
        <v>1131</v>
      </c>
      <c r="C476" s="34" t="s">
        <v>195</v>
      </c>
      <c r="D476" s="35" t="s">
        <v>196</v>
      </c>
      <c r="E476" s="8" t="s">
        <v>197</v>
      </c>
      <c r="F476" s="8" t="s">
        <v>197</v>
      </c>
      <c r="G476" s="36">
        <f>SUM(G477:G477)</f>
        <v>87</v>
      </c>
    </row>
    <row r="477" spans="1:7" x14ac:dyDescent="0.25">
      <c r="A477" s="37" t="s">
        <v>1247</v>
      </c>
      <c r="B477" s="37"/>
      <c r="C477" s="38">
        <v>3</v>
      </c>
      <c r="D477" s="38">
        <v>29</v>
      </c>
      <c r="E477" s="38"/>
      <c r="F477" s="38"/>
      <c r="G477" s="38">
        <f>PRODUCT(C477:F477)</f>
        <v>87</v>
      </c>
    </row>
    <row r="479" spans="1:7" ht="45" customHeight="1" x14ac:dyDescent="0.25">
      <c r="A479" s="34" t="s">
        <v>1264</v>
      </c>
      <c r="B479" s="34" t="s">
        <v>1131</v>
      </c>
      <c r="C479" s="34" t="s">
        <v>198</v>
      </c>
      <c r="D479" s="35" t="s">
        <v>28</v>
      </c>
      <c r="E479" s="8" t="s">
        <v>199</v>
      </c>
      <c r="F479" s="8" t="s">
        <v>199</v>
      </c>
      <c r="G479" s="36">
        <f>SUM(G480:G480)</f>
        <v>93</v>
      </c>
    </row>
    <row r="480" spans="1:7" x14ac:dyDescent="0.25">
      <c r="A480" s="37" t="s">
        <v>1265</v>
      </c>
      <c r="B480" s="37"/>
      <c r="C480" s="38"/>
      <c r="D480" s="38">
        <v>31</v>
      </c>
      <c r="E480" s="38">
        <v>3</v>
      </c>
      <c r="F480" s="38"/>
      <c r="G480" s="38">
        <f>PRODUCT(C480:F480)</f>
        <v>93</v>
      </c>
    </row>
    <row r="482" spans="1:7" x14ac:dyDescent="0.25">
      <c r="B482" t="s">
        <v>1129</v>
      </c>
      <c r="C482" s="32" t="s">
        <v>5</v>
      </c>
      <c r="D482" s="33" t="s">
        <v>6</v>
      </c>
      <c r="E482" s="32" t="s">
        <v>7</v>
      </c>
    </row>
    <row r="483" spans="1:7" x14ac:dyDescent="0.25">
      <c r="B483" t="s">
        <v>1129</v>
      </c>
      <c r="C483" s="32" t="s">
        <v>8</v>
      </c>
      <c r="D483" s="33" t="s">
        <v>167</v>
      </c>
      <c r="E483" s="32" t="s">
        <v>168</v>
      </c>
    </row>
    <row r="484" spans="1:7" x14ac:dyDescent="0.25">
      <c r="B484" t="s">
        <v>1129</v>
      </c>
      <c r="C484" s="32" t="s">
        <v>11</v>
      </c>
      <c r="D484" s="33" t="s">
        <v>66</v>
      </c>
      <c r="E484" s="32" t="s">
        <v>67</v>
      </c>
    </row>
    <row r="485" spans="1:7" x14ac:dyDescent="0.25">
      <c r="B485" t="s">
        <v>1129</v>
      </c>
      <c r="C485" s="32" t="s">
        <v>56</v>
      </c>
      <c r="D485" s="33" t="s">
        <v>6</v>
      </c>
      <c r="E485" s="32" t="s">
        <v>68</v>
      </c>
    </row>
    <row r="487" spans="1:7" ht="45" customHeight="1" x14ac:dyDescent="0.25">
      <c r="A487" s="34" t="s">
        <v>1266</v>
      </c>
      <c r="B487" s="34" t="s">
        <v>1131</v>
      </c>
      <c r="C487" s="34" t="s">
        <v>201</v>
      </c>
      <c r="D487" s="35" t="s">
        <v>20</v>
      </c>
      <c r="E487" s="8" t="s">
        <v>202</v>
      </c>
      <c r="F487" s="8" t="s">
        <v>202</v>
      </c>
      <c r="G487" s="36">
        <f>SUM(G488:G489)</f>
        <v>36.42</v>
      </c>
    </row>
    <row r="488" spans="1:7" x14ac:dyDescent="0.25">
      <c r="A488" s="37" t="s">
        <v>1267</v>
      </c>
      <c r="B488" s="37"/>
      <c r="C488" s="38">
        <v>27.5</v>
      </c>
      <c r="D488" s="38">
        <v>0.4</v>
      </c>
      <c r="E488" s="38"/>
      <c r="F488" s="38">
        <v>1.2</v>
      </c>
      <c r="G488" s="38">
        <f>PRODUCT(C488:F488)</f>
        <v>13.2</v>
      </c>
    </row>
    <row r="489" spans="1:7" x14ac:dyDescent="0.25">
      <c r="A489" s="37"/>
      <c r="B489" s="37"/>
      <c r="C489" s="38">
        <v>21.5</v>
      </c>
      <c r="D489" s="38">
        <v>0.6</v>
      </c>
      <c r="E489" s="38"/>
      <c r="F489" s="38">
        <v>1.8</v>
      </c>
      <c r="G489" s="38">
        <f>PRODUCT(C489:F489)</f>
        <v>23.220000000000002</v>
      </c>
    </row>
    <row r="491" spans="1:7" ht="45" customHeight="1" x14ac:dyDescent="0.25">
      <c r="A491" s="34" t="s">
        <v>1268</v>
      </c>
      <c r="B491" s="34" t="s">
        <v>1131</v>
      </c>
      <c r="C491" s="34" t="s">
        <v>82</v>
      </c>
      <c r="D491" s="35" t="s">
        <v>20</v>
      </c>
      <c r="E491" s="8" t="s">
        <v>83</v>
      </c>
      <c r="F491" s="8" t="s">
        <v>83</v>
      </c>
      <c r="G491" s="36">
        <f>SUM(G492:G493)</f>
        <v>36.42</v>
      </c>
    </row>
    <row r="492" spans="1:7" x14ac:dyDescent="0.25">
      <c r="A492" s="37" t="s">
        <v>1267</v>
      </c>
      <c r="B492" s="37"/>
      <c r="C492" s="38">
        <v>27.5</v>
      </c>
      <c r="D492" s="38">
        <v>0.4</v>
      </c>
      <c r="E492" s="38"/>
      <c r="F492" s="38">
        <v>1.2</v>
      </c>
      <c r="G492" s="38">
        <f>PRODUCT(C492:F492)</f>
        <v>13.2</v>
      </c>
    </row>
    <row r="493" spans="1:7" x14ac:dyDescent="0.25">
      <c r="A493" s="37"/>
      <c r="B493" s="37"/>
      <c r="C493" s="38">
        <v>21.5</v>
      </c>
      <c r="D493" s="38">
        <v>0.6</v>
      </c>
      <c r="E493" s="38"/>
      <c r="F493" s="38">
        <v>1.8</v>
      </c>
      <c r="G493" s="38">
        <f>PRODUCT(C493:F493)</f>
        <v>23.220000000000002</v>
      </c>
    </row>
    <row r="495" spans="1:7" ht="45" customHeight="1" x14ac:dyDescent="0.25">
      <c r="A495" s="34" t="s">
        <v>1269</v>
      </c>
      <c r="B495" s="34" t="s">
        <v>1131</v>
      </c>
      <c r="C495" s="34" t="s">
        <v>203</v>
      </c>
      <c r="D495" s="35" t="s">
        <v>204</v>
      </c>
      <c r="E495" s="8" t="s">
        <v>205</v>
      </c>
      <c r="F495" s="8" t="s">
        <v>205</v>
      </c>
      <c r="G495" s="36">
        <f>SUM(G496:G496)</f>
        <v>6</v>
      </c>
    </row>
    <row r="496" spans="1:7" x14ac:dyDescent="0.25">
      <c r="A496" s="37" t="s">
        <v>1247</v>
      </c>
      <c r="B496" s="37"/>
      <c r="C496" s="38">
        <v>6</v>
      </c>
      <c r="D496" s="38"/>
      <c r="E496" s="38"/>
      <c r="F496" s="38"/>
      <c r="G496" s="38">
        <f>PRODUCT(C496:F496)</f>
        <v>6</v>
      </c>
    </row>
    <row r="498" spans="1:7" ht="45" customHeight="1" x14ac:dyDescent="0.25">
      <c r="A498" s="34" t="s">
        <v>1270</v>
      </c>
      <c r="B498" s="34" t="s">
        <v>1131</v>
      </c>
      <c r="C498" s="34" t="s">
        <v>206</v>
      </c>
      <c r="D498" s="35" t="s">
        <v>207</v>
      </c>
      <c r="E498" s="8" t="s">
        <v>208</v>
      </c>
      <c r="F498" s="8" t="s">
        <v>208</v>
      </c>
      <c r="G498" s="36">
        <f>SUM(G499:G499)</f>
        <v>20</v>
      </c>
    </row>
    <row r="499" spans="1:7" x14ac:dyDescent="0.25">
      <c r="A499" s="37" t="s">
        <v>1247</v>
      </c>
      <c r="B499" s="37"/>
      <c r="C499" s="38">
        <v>2</v>
      </c>
      <c r="D499" s="38">
        <v>10</v>
      </c>
      <c r="E499" s="38"/>
      <c r="F499" s="38"/>
      <c r="G499" s="38">
        <f>PRODUCT(C499:F499)</f>
        <v>20</v>
      </c>
    </row>
    <row r="501" spans="1:7" ht="45" customHeight="1" x14ac:dyDescent="0.25">
      <c r="A501" s="34" t="s">
        <v>1271</v>
      </c>
      <c r="B501" s="34" t="s">
        <v>1131</v>
      </c>
      <c r="C501" s="34" t="s">
        <v>209</v>
      </c>
      <c r="D501" s="35" t="s">
        <v>25</v>
      </c>
      <c r="E501" s="8" t="s">
        <v>210</v>
      </c>
      <c r="F501" s="8" t="s">
        <v>210</v>
      </c>
      <c r="G501" s="36">
        <f>SUM(G502:G503)</f>
        <v>58</v>
      </c>
    </row>
    <row r="502" spans="1:7" x14ac:dyDescent="0.25">
      <c r="A502" s="37" t="s">
        <v>1272</v>
      </c>
      <c r="B502" s="37"/>
      <c r="C502" s="38">
        <v>3</v>
      </c>
      <c r="D502" s="38">
        <v>3</v>
      </c>
      <c r="E502" s="38"/>
      <c r="F502" s="38"/>
      <c r="G502" s="38">
        <f>PRODUCT(C502:F502)</f>
        <v>9</v>
      </c>
    </row>
    <row r="503" spans="1:7" x14ac:dyDescent="0.25">
      <c r="A503" s="37" t="s">
        <v>1273</v>
      </c>
      <c r="B503" s="37"/>
      <c r="C503" s="38">
        <v>14</v>
      </c>
      <c r="D503" s="38">
        <v>3.5</v>
      </c>
      <c r="E503" s="38"/>
      <c r="F503" s="38"/>
      <c r="G503" s="38">
        <f>PRODUCT(C503:F503)</f>
        <v>49</v>
      </c>
    </row>
    <row r="505" spans="1:7" ht="45" customHeight="1" x14ac:dyDescent="0.25">
      <c r="A505" s="34" t="s">
        <v>1274</v>
      </c>
      <c r="B505" s="34" t="s">
        <v>1131</v>
      </c>
      <c r="C505" s="34" t="s">
        <v>211</v>
      </c>
      <c r="D505" s="35" t="s">
        <v>25</v>
      </c>
      <c r="E505" s="8" t="s">
        <v>212</v>
      </c>
      <c r="F505" s="8" t="s">
        <v>212</v>
      </c>
      <c r="G505" s="36">
        <f>SUM(G506:G507)</f>
        <v>73.5</v>
      </c>
    </row>
    <row r="506" spans="1:7" x14ac:dyDescent="0.25">
      <c r="A506" s="37" t="s">
        <v>1275</v>
      </c>
      <c r="B506" s="37"/>
      <c r="C506" s="38"/>
      <c r="D506" s="38">
        <v>27.5</v>
      </c>
      <c r="E506" s="38"/>
      <c r="F506" s="38"/>
      <c r="G506" s="38">
        <f>PRODUCT(C506:F506)</f>
        <v>27.5</v>
      </c>
    </row>
    <row r="507" spans="1:7" x14ac:dyDescent="0.25">
      <c r="A507" s="37" t="s">
        <v>1273</v>
      </c>
      <c r="B507" s="37"/>
      <c r="C507" s="38"/>
      <c r="D507" s="38">
        <v>46</v>
      </c>
      <c r="E507" s="38"/>
      <c r="F507" s="38"/>
      <c r="G507" s="38">
        <f>PRODUCT(C507:F507)</f>
        <v>46</v>
      </c>
    </row>
    <row r="509" spans="1:7" ht="45" customHeight="1" x14ac:dyDescent="0.25">
      <c r="A509" s="34" t="s">
        <v>1276</v>
      </c>
      <c r="B509" s="34" t="s">
        <v>1131</v>
      </c>
      <c r="C509" s="34" t="s">
        <v>213</v>
      </c>
      <c r="D509" s="35" t="s">
        <v>25</v>
      </c>
      <c r="E509" s="8" t="s">
        <v>214</v>
      </c>
      <c r="F509" s="8" t="s">
        <v>214</v>
      </c>
      <c r="G509" s="36">
        <f>SUM(G510:G510)</f>
        <v>21.5</v>
      </c>
    </row>
    <row r="510" spans="1:7" x14ac:dyDescent="0.25">
      <c r="A510" s="37" t="s">
        <v>1277</v>
      </c>
      <c r="B510" s="37"/>
      <c r="C510" s="38"/>
      <c r="D510" s="38">
        <v>21.5</v>
      </c>
      <c r="E510" s="38"/>
      <c r="F510" s="38"/>
      <c r="G510" s="38">
        <f>PRODUCT(C510:F510)</f>
        <v>21.5</v>
      </c>
    </row>
    <row r="512" spans="1:7" x14ac:dyDescent="0.25">
      <c r="B512" t="s">
        <v>1129</v>
      </c>
      <c r="C512" s="32" t="s">
        <v>5</v>
      </c>
      <c r="D512" s="33" t="s">
        <v>6</v>
      </c>
      <c r="E512" s="32" t="s">
        <v>7</v>
      </c>
    </row>
    <row r="513" spans="1:7" x14ac:dyDescent="0.25">
      <c r="B513" t="s">
        <v>1129</v>
      </c>
      <c r="C513" s="32" t="s">
        <v>8</v>
      </c>
      <c r="D513" s="33" t="s">
        <v>167</v>
      </c>
      <c r="E513" s="32" t="s">
        <v>168</v>
      </c>
    </row>
    <row r="514" spans="1:7" x14ac:dyDescent="0.25">
      <c r="B514" t="s">
        <v>1129</v>
      </c>
      <c r="C514" s="32" t="s">
        <v>11</v>
      </c>
      <c r="D514" s="33" t="s">
        <v>90</v>
      </c>
      <c r="E514" s="32" t="s">
        <v>91</v>
      </c>
    </row>
    <row r="515" spans="1:7" x14ac:dyDescent="0.25">
      <c r="B515" t="s">
        <v>1129</v>
      </c>
      <c r="C515" s="32" t="s">
        <v>56</v>
      </c>
      <c r="D515" s="33" t="s">
        <v>41</v>
      </c>
      <c r="E515" s="32" t="s">
        <v>118</v>
      </c>
    </row>
    <row r="517" spans="1:7" ht="45" customHeight="1" x14ac:dyDescent="0.25">
      <c r="A517" s="34" t="s">
        <v>1278</v>
      </c>
      <c r="B517" s="34" t="s">
        <v>1131</v>
      </c>
      <c r="C517" s="34" t="s">
        <v>216</v>
      </c>
      <c r="D517" s="35" t="s">
        <v>28</v>
      </c>
      <c r="E517" s="8" t="s">
        <v>217</v>
      </c>
      <c r="F517" s="8" t="s">
        <v>217</v>
      </c>
      <c r="G517" s="36">
        <f>SUM(G518:G519)</f>
        <v>87</v>
      </c>
    </row>
    <row r="518" spans="1:7" x14ac:dyDescent="0.25">
      <c r="A518" s="39"/>
      <c r="B518" s="39" t="s">
        <v>1149</v>
      </c>
      <c r="C518" s="40" t="s">
        <v>1223</v>
      </c>
      <c r="D518" s="40"/>
      <c r="E518" s="40"/>
      <c r="F518" s="40"/>
      <c r="G518" s="41"/>
    </row>
    <row r="519" spans="1:7" x14ac:dyDescent="0.25">
      <c r="A519" s="37" t="s">
        <v>1279</v>
      </c>
      <c r="B519" s="37"/>
      <c r="C519" s="38">
        <v>87</v>
      </c>
      <c r="D519" s="38"/>
      <c r="E519" s="38"/>
      <c r="F519" s="38"/>
      <c r="G519" s="38">
        <f>PRODUCT(C519:F519)</f>
        <v>87</v>
      </c>
    </row>
    <row r="521" spans="1:7" ht="45" customHeight="1" x14ac:dyDescent="0.25">
      <c r="A521" s="34" t="s">
        <v>1280</v>
      </c>
      <c r="B521" s="34" t="s">
        <v>1131</v>
      </c>
      <c r="C521" s="34" t="s">
        <v>218</v>
      </c>
      <c r="D521" s="35" t="s">
        <v>28</v>
      </c>
      <c r="E521" s="8" t="s">
        <v>219</v>
      </c>
      <c r="F521" s="8" t="s">
        <v>219</v>
      </c>
      <c r="G521" s="36">
        <f>SUM(G522:G523)</f>
        <v>87</v>
      </c>
    </row>
    <row r="522" spans="1:7" x14ac:dyDescent="0.25">
      <c r="A522" s="39"/>
      <c r="B522" s="39" t="s">
        <v>1149</v>
      </c>
      <c r="C522" s="40" t="s">
        <v>1223</v>
      </c>
      <c r="D522" s="40"/>
      <c r="E522" s="40"/>
      <c r="F522" s="40"/>
      <c r="G522" s="41"/>
    </row>
    <row r="523" spans="1:7" x14ac:dyDescent="0.25">
      <c r="A523" s="37" t="s">
        <v>1279</v>
      </c>
      <c r="B523" s="37"/>
      <c r="C523" s="38">
        <v>87</v>
      </c>
      <c r="D523" s="38"/>
      <c r="E523" s="38"/>
      <c r="F523" s="38"/>
      <c r="G523" s="38">
        <f>PRODUCT(C523:F523)</f>
        <v>87</v>
      </c>
    </row>
    <row r="525" spans="1:7" ht="45" customHeight="1" x14ac:dyDescent="0.25">
      <c r="A525" s="34" t="s">
        <v>1281</v>
      </c>
      <c r="B525" s="34" t="s">
        <v>1131</v>
      </c>
      <c r="C525" s="34" t="s">
        <v>220</v>
      </c>
      <c r="D525" s="35" t="s">
        <v>25</v>
      </c>
      <c r="E525" s="8" t="s">
        <v>221</v>
      </c>
      <c r="F525" s="8" t="s">
        <v>221</v>
      </c>
      <c r="G525" s="36">
        <f>SUM(G526:G527)</f>
        <v>120</v>
      </c>
    </row>
    <row r="526" spans="1:7" x14ac:dyDescent="0.25">
      <c r="A526" s="39"/>
      <c r="B526" s="39" t="s">
        <v>1149</v>
      </c>
      <c r="C526" s="40" t="s">
        <v>1223</v>
      </c>
      <c r="D526" s="40"/>
      <c r="E526" s="40" t="s">
        <v>1163</v>
      </c>
      <c r="F526" s="40"/>
      <c r="G526" s="41"/>
    </row>
    <row r="527" spans="1:7" x14ac:dyDescent="0.25">
      <c r="A527" s="37" t="s">
        <v>1279</v>
      </c>
      <c r="B527" s="37"/>
      <c r="C527" s="38">
        <v>4</v>
      </c>
      <c r="D527" s="38"/>
      <c r="E527" s="38">
        <v>30</v>
      </c>
      <c r="F527" s="38"/>
      <c r="G527" s="38">
        <f>PRODUCT(C527:F527)</f>
        <v>120</v>
      </c>
    </row>
    <row r="529" spans="1:7" ht="45" customHeight="1" x14ac:dyDescent="0.25">
      <c r="A529" s="34" t="s">
        <v>1282</v>
      </c>
      <c r="B529" s="34" t="s">
        <v>1131</v>
      </c>
      <c r="C529" s="34" t="s">
        <v>222</v>
      </c>
      <c r="D529" s="35" t="s">
        <v>15</v>
      </c>
      <c r="E529" s="8" t="s">
        <v>223</v>
      </c>
      <c r="F529" s="8" t="s">
        <v>223</v>
      </c>
      <c r="G529" s="36">
        <f>SUM(G530:G532)</f>
        <v>10.5</v>
      </c>
    </row>
    <row r="530" spans="1:7" x14ac:dyDescent="0.25">
      <c r="A530" s="39"/>
      <c r="B530" s="39" t="s">
        <v>1149</v>
      </c>
      <c r="C530" s="40" t="s">
        <v>1223</v>
      </c>
      <c r="D530" s="40" t="s">
        <v>1283</v>
      </c>
      <c r="E530" s="40" t="s">
        <v>1163</v>
      </c>
      <c r="F530" s="40"/>
      <c r="G530" s="41"/>
    </row>
    <row r="531" spans="1:7" x14ac:dyDescent="0.25">
      <c r="A531" s="42" t="s">
        <v>1284</v>
      </c>
      <c r="B531" s="42" t="s">
        <v>1187</v>
      </c>
      <c r="C531" s="43"/>
      <c r="D531" s="43"/>
      <c r="E531" s="43"/>
      <c r="F531" s="43"/>
      <c r="G531" s="44"/>
    </row>
    <row r="532" spans="1:7" x14ac:dyDescent="0.25">
      <c r="A532" s="37" t="s">
        <v>1279</v>
      </c>
      <c r="B532" s="37"/>
      <c r="C532" s="38">
        <v>1</v>
      </c>
      <c r="D532" s="38">
        <v>0.35</v>
      </c>
      <c r="E532" s="38">
        <v>30</v>
      </c>
      <c r="F532" s="38"/>
      <c r="G532" s="38">
        <f>PRODUCT(C532:F532)</f>
        <v>10.5</v>
      </c>
    </row>
    <row r="534" spans="1:7" ht="45" customHeight="1" x14ac:dyDescent="0.25">
      <c r="A534" s="34" t="s">
        <v>1285</v>
      </c>
      <c r="B534" s="34" t="s">
        <v>1131</v>
      </c>
      <c r="C534" s="34" t="s">
        <v>224</v>
      </c>
      <c r="D534" s="35" t="s">
        <v>15</v>
      </c>
      <c r="E534" s="8" t="s">
        <v>225</v>
      </c>
      <c r="F534" s="8" t="s">
        <v>225</v>
      </c>
      <c r="G534" s="36">
        <f>SUM(G535:G537)</f>
        <v>19.5</v>
      </c>
    </row>
    <row r="535" spans="1:7" x14ac:dyDescent="0.25">
      <c r="A535" s="39"/>
      <c r="B535" s="39" t="s">
        <v>1149</v>
      </c>
      <c r="C535" s="40" t="s">
        <v>1169</v>
      </c>
      <c r="D535" s="40" t="s">
        <v>1283</v>
      </c>
      <c r="E535" s="40" t="s">
        <v>1223</v>
      </c>
      <c r="F535" s="40"/>
      <c r="G535" s="41"/>
    </row>
    <row r="536" spans="1:7" x14ac:dyDescent="0.25">
      <c r="A536" s="37" t="s">
        <v>1279</v>
      </c>
      <c r="B536" s="37"/>
      <c r="C536" s="38">
        <v>2.5</v>
      </c>
      <c r="D536" s="38">
        <v>0.1</v>
      </c>
      <c r="E536" s="38">
        <v>30</v>
      </c>
      <c r="F536" s="38"/>
      <c r="G536" s="38">
        <f>PRODUCT(C536:F536)</f>
        <v>7.5</v>
      </c>
    </row>
    <row r="537" spans="1:7" x14ac:dyDescent="0.25">
      <c r="A537" s="37" t="s">
        <v>1286</v>
      </c>
      <c r="B537" s="37"/>
      <c r="C537" s="38">
        <v>0.4</v>
      </c>
      <c r="D537" s="38">
        <v>30</v>
      </c>
      <c r="E537" s="38">
        <v>1</v>
      </c>
      <c r="F537" s="38"/>
      <c r="G537" s="38">
        <f>PRODUCT(C537:F537)</f>
        <v>12</v>
      </c>
    </row>
    <row r="539" spans="1:7" ht="45" customHeight="1" x14ac:dyDescent="0.25">
      <c r="A539" s="34" t="s">
        <v>1287</v>
      </c>
      <c r="B539" s="34" t="s">
        <v>1131</v>
      </c>
      <c r="C539" s="34" t="s">
        <v>226</v>
      </c>
      <c r="D539" s="35" t="s">
        <v>15</v>
      </c>
      <c r="E539" s="8" t="s">
        <v>227</v>
      </c>
      <c r="F539" s="8" t="s">
        <v>227</v>
      </c>
      <c r="G539" s="36">
        <f>SUM(G540:G542)</f>
        <v>44.99</v>
      </c>
    </row>
    <row r="540" spans="1:7" x14ac:dyDescent="0.25">
      <c r="A540" s="39"/>
      <c r="B540" s="39" t="s">
        <v>1149</v>
      </c>
      <c r="C540" s="40" t="s">
        <v>1223</v>
      </c>
      <c r="D540" s="40" t="s">
        <v>1163</v>
      </c>
      <c r="E540" s="40" t="s">
        <v>1169</v>
      </c>
      <c r="F540" s="40"/>
      <c r="G540" s="41"/>
    </row>
    <row r="541" spans="1:7" x14ac:dyDescent="0.25">
      <c r="A541" s="37" t="s">
        <v>1288</v>
      </c>
      <c r="B541" s="37"/>
      <c r="C541" s="38">
        <v>1</v>
      </c>
      <c r="D541" s="38">
        <v>30</v>
      </c>
      <c r="E541" s="38">
        <v>1.2</v>
      </c>
      <c r="F541" s="38"/>
      <c r="G541" s="38">
        <f>PRODUCT(C541:F541)</f>
        <v>36</v>
      </c>
    </row>
    <row r="542" spans="1:7" x14ac:dyDescent="0.25">
      <c r="A542" s="37"/>
      <c r="B542" s="37"/>
      <c r="C542" s="38">
        <v>1</v>
      </c>
      <c r="D542" s="38">
        <v>3.1</v>
      </c>
      <c r="E542" s="38">
        <v>2.9</v>
      </c>
      <c r="F542" s="38"/>
      <c r="G542" s="38">
        <f>PRODUCT(C542:F542)</f>
        <v>8.99</v>
      </c>
    </row>
    <row r="544" spans="1:7" x14ac:dyDescent="0.25">
      <c r="B544" t="s">
        <v>1129</v>
      </c>
      <c r="C544" s="32" t="s">
        <v>5</v>
      </c>
      <c r="D544" s="33" t="s">
        <v>6</v>
      </c>
      <c r="E544" s="32" t="s">
        <v>7</v>
      </c>
    </row>
    <row r="545" spans="1:7" x14ac:dyDescent="0.25">
      <c r="B545" t="s">
        <v>1129</v>
      </c>
      <c r="C545" s="32" t="s">
        <v>8</v>
      </c>
      <c r="D545" s="33" t="s">
        <v>167</v>
      </c>
      <c r="E545" s="32" t="s">
        <v>168</v>
      </c>
    </row>
    <row r="546" spans="1:7" x14ac:dyDescent="0.25">
      <c r="B546" t="s">
        <v>1129</v>
      </c>
      <c r="C546" s="32" t="s">
        <v>11</v>
      </c>
      <c r="D546" s="33" t="s">
        <v>90</v>
      </c>
      <c r="E546" s="32" t="s">
        <v>91</v>
      </c>
    </row>
    <row r="547" spans="1:7" x14ac:dyDescent="0.25">
      <c r="B547" t="s">
        <v>1129</v>
      </c>
      <c r="C547" s="32" t="s">
        <v>56</v>
      </c>
      <c r="D547" s="33" t="s">
        <v>54</v>
      </c>
      <c r="E547" s="32" t="s">
        <v>228</v>
      </c>
    </row>
    <row r="549" spans="1:7" ht="45" customHeight="1" x14ac:dyDescent="0.25">
      <c r="A549" s="34" t="s">
        <v>1289</v>
      </c>
      <c r="B549" s="34" t="s">
        <v>1131</v>
      </c>
      <c r="C549" s="34" t="s">
        <v>230</v>
      </c>
      <c r="D549" s="35" t="s">
        <v>15</v>
      </c>
      <c r="E549" s="8" t="s">
        <v>231</v>
      </c>
      <c r="F549" s="8" t="s">
        <v>231</v>
      </c>
      <c r="G549" s="36">
        <f>SUM(G550:G551)</f>
        <v>73</v>
      </c>
    </row>
    <row r="550" spans="1:7" x14ac:dyDescent="0.25">
      <c r="A550" s="39"/>
      <c r="B550" s="39" t="s">
        <v>1149</v>
      </c>
      <c r="C550" s="40" t="s">
        <v>15</v>
      </c>
      <c r="D550" s="40"/>
      <c r="E550" s="40"/>
      <c r="F550" s="40"/>
      <c r="G550" s="41"/>
    </row>
    <row r="551" spans="1:7" x14ac:dyDescent="0.25">
      <c r="A551" s="37" t="s">
        <v>1290</v>
      </c>
      <c r="B551" s="37"/>
      <c r="C551" s="38">
        <v>73</v>
      </c>
      <c r="D551" s="38"/>
      <c r="E551" s="38"/>
      <c r="F551" s="38"/>
      <c r="G551" s="38">
        <f>PRODUCT(C551:F551)</f>
        <v>73</v>
      </c>
    </row>
    <row r="553" spans="1:7" ht="45" customHeight="1" x14ac:dyDescent="0.25">
      <c r="A553" s="34" t="s">
        <v>1291</v>
      </c>
      <c r="B553" s="34" t="s">
        <v>1131</v>
      </c>
      <c r="C553" s="34" t="s">
        <v>232</v>
      </c>
      <c r="D553" s="35" t="s">
        <v>15</v>
      </c>
      <c r="E553" s="8" t="s">
        <v>233</v>
      </c>
      <c r="F553" s="8" t="s">
        <v>233</v>
      </c>
      <c r="G553" s="36">
        <f>SUM(G554:G556)</f>
        <v>104.575</v>
      </c>
    </row>
    <row r="554" spans="1:7" x14ac:dyDescent="0.25">
      <c r="A554" s="39"/>
      <c r="B554" s="39" t="s">
        <v>1149</v>
      </c>
      <c r="C554" s="40" t="s">
        <v>15</v>
      </c>
      <c r="D554" s="40" t="s">
        <v>1163</v>
      </c>
      <c r="E554" s="40" t="s">
        <v>1169</v>
      </c>
      <c r="F554" s="40"/>
      <c r="G554" s="41"/>
    </row>
    <row r="555" spans="1:7" x14ac:dyDescent="0.25">
      <c r="A555" s="37" t="s">
        <v>1290</v>
      </c>
      <c r="B555" s="37"/>
      <c r="C555" s="38">
        <v>73</v>
      </c>
      <c r="D555" s="38"/>
      <c r="E555" s="38"/>
      <c r="F555" s="38"/>
      <c r="G555" s="38">
        <f>PRODUCT(C555:F555)</f>
        <v>73</v>
      </c>
    </row>
    <row r="556" spans="1:7" x14ac:dyDescent="0.25">
      <c r="A556" s="37" t="s">
        <v>1292</v>
      </c>
      <c r="B556" s="37"/>
      <c r="C556" s="38"/>
      <c r="D556" s="38">
        <v>63.15</v>
      </c>
      <c r="E556" s="38">
        <v>0.5</v>
      </c>
      <c r="F556" s="38"/>
      <c r="G556" s="38">
        <f>PRODUCT(C556:F556)</f>
        <v>31.574999999999999</v>
      </c>
    </row>
    <row r="558" spans="1:7" ht="45" customHeight="1" x14ac:dyDescent="0.25">
      <c r="A558" s="34" t="s">
        <v>1293</v>
      </c>
      <c r="B558" s="34" t="s">
        <v>1131</v>
      </c>
      <c r="C558" s="34" t="s">
        <v>234</v>
      </c>
      <c r="D558" s="35" t="s">
        <v>15</v>
      </c>
      <c r="E558" s="8" t="s">
        <v>235</v>
      </c>
      <c r="F558" s="8" t="s">
        <v>235</v>
      </c>
      <c r="G558" s="36">
        <f>SUM(G559:G561)</f>
        <v>104.575</v>
      </c>
    </row>
    <row r="559" spans="1:7" x14ac:dyDescent="0.25">
      <c r="A559" s="39"/>
      <c r="B559" s="39" t="s">
        <v>1149</v>
      </c>
      <c r="C559" s="40" t="s">
        <v>15</v>
      </c>
      <c r="D559" s="40" t="s">
        <v>1163</v>
      </c>
      <c r="E559" s="40" t="s">
        <v>1169</v>
      </c>
      <c r="F559" s="40"/>
      <c r="G559" s="41"/>
    </row>
    <row r="560" spans="1:7" x14ac:dyDescent="0.25">
      <c r="A560" s="37" t="s">
        <v>1290</v>
      </c>
      <c r="B560" s="37"/>
      <c r="C560" s="38">
        <v>73</v>
      </c>
      <c r="D560" s="38"/>
      <c r="E560" s="38"/>
      <c r="F560" s="38"/>
      <c r="G560" s="38">
        <f>PRODUCT(C560:F560)</f>
        <v>73</v>
      </c>
    </row>
    <row r="561" spans="1:7" x14ac:dyDescent="0.25">
      <c r="A561" s="37" t="s">
        <v>1292</v>
      </c>
      <c r="B561" s="37"/>
      <c r="C561" s="38"/>
      <c r="D561" s="38">
        <v>63.15</v>
      </c>
      <c r="E561" s="38">
        <v>0.5</v>
      </c>
      <c r="F561" s="38"/>
      <c r="G561" s="38">
        <f>PRODUCT(C561:F561)</f>
        <v>31.574999999999999</v>
      </c>
    </row>
    <row r="563" spans="1:7" ht="45" customHeight="1" x14ac:dyDescent="0.25">
      <c r="A563" s="34" t="s">
        <v>1294</v>
      </c>
      <c r="B563" s="34" t="s">
        <v>1131</v>
      </c>
      <c r="C563" s="34" t="s">
        <v>236</v>
      </c>
      <c r="D563" s="35" t="s">
        <v>28</v>
      </c>
      <c r="E563" s="8" t="s">
        <v>237</v>
      </c>
      <c r="F563" s="8" t="s">
        <v>237</v>
      </c>
      <c r="G563" s="36">
        <f>SUM(G564:G565)</f>
        <v>3</v>
      </c>
    </row>
    <row r="564" spans="1:7" x14ac:dyDescent="0.25">
      <c r="A564" s="39"/>
      <c r="B564" s="39" t="s">
        <v>1149</v>
      </c>
      <c r="C564" s="40" t="s">
        <v>1223</v>
      </c>
      <c r="D564" s="40"/>
      <c r="E564" s="40"/>
      <c r="F564" s="40"/>
      <c r="G564" s="41"/>
    </row>
    <row r="565" spans="1:7" x14ac:dyDescent="0.25">
      <c r="A565" s="37" t="s">
        <v>1290</v>
      </c>
      <c r="B565" s="37"/>
      <c r="C565" s="38">
        <v>3</v>
      </c>
      <c r="D565" s="38"/>
      <c r="E565" s="38"/>
      <c r="F565" s="38"/>
      <c r="G565" s="38">
        <f>PRODUCT(C565:F565)</f>
        <v>3</v>
      </c>
    </row>
    <row r="567" spans="1:7" ht="45" customHeight="1" x14ac:dyDescent="0.25">
      <c r="A567" s="34" t="s">
        <v>1295</v>
      </c>
      <c r="B567" s="34" t="s">
        <v>1131</v>
      </c>
      <c r="C567" s="34" t="s">
        <v>238</v>
      </c>
      <c r="D567" s="35" t="s">
        <v>15</v>
      </c>
      <c r="E567" s="8" t="s">
        <v>239</v>
      </c>
      <c r="F567" s="8" t="s">
        <v>239</v>
      </c>
      <c r="G567" s="36">
        <f>SUM(G568:G569)</f>
        <v>73</v>
      </c>
    </row>
    <row r="568" spans="1:7" x14ac:dyDescent="0.25">
      <c r="A568" s="39"/>
      <c r="B568" s="39" t="s">
        <v>1149</v>
      </c>
      <c r="C568" s="40" t="s">
        <v>15</v>
      </c>
      <c r="D568" s="40"/>
      <c r="E568" s="40"/>
      <c r="F568" s="40"/>
      <c r="G568" s="41"/>
    </row>
    <row r="569" spans="1:7" x14ac:dyDescent="0.25">
      <c r="A569" s="37" t="s">
        <v>1290</v>
      </c>
      <c r="B569" s="37"/>
      <c r="C569" s="38">
        <v>73</v>
      </c>
      <c r="D569" s="38"/>
      <c r="E569" s="38"/>
      <c r="F569" s="38"/>
      <c r="G569" s="38">
        <f>PRODUCT(C569:F569)</f>
        <v>73</v>
      </c>
    </row>
    <row r="571" spans="1:7" ht="45" customHeight="1" x14ac:dyDescent="0.25">
      <c r="A571" s="34" t="s">
        <v>1296</v>
      </c>
      <c r="B571" s="34" t="s">
        <v>1131</v>
      </c>
      <c r="C571" s="34" t="s">
        <v>240</v>
      </c>
      <c r="D571" s="35" t="s">
        <v>15</v>
      </c>
      <c r="E571" s="8" t="s">
        <v>241</v>
      </c>
      <c r="F571" s="8" t="s">
        <v>241</v>
      </c>
      <c r="G571" s="36">
        <f>SUM(G572:G573)</f>
        <v>16</v>
      </c>
    </row>
    <row r="572" spans="1:7" x14ac:dyDescent="0.25">
      <c r="A572" s="39"/>
      <c r="B572" s="39" t="s">
        <v>1149</v>
      </c>
      <c r="C572" s="40" t="s">
        <v>1163</v>
      </c>
      <c r="D572" s="40" t="s">
        <v>1283</v>
      </c>
      <c r="E572" s="40"/>
      <c r="F572" s="40"/>
      <c r="G572" s="41"/>
    </row>
    <row r="573" spans="1:7" x14ac:dyDescent="0.25">
      <c r="A573" s="37" t="s">
        <v>1297</v>
      </c>
      <c r="B573" s="37"/>
      <c r="C573" s="38">
        <v>40</v>
      </c>
      <c r="D573" s="38">
        <v>0.4</v>
      </c>
      <c r="E573" s="38"/>
      <c r="F573" s="38"/>
      <c r="G573" s="38">
        <f>PRODUCT(C573:F573)</f>
        <v>16</v>
      </c>
    </row>
    <row r="575" spans="1:7" ht="45" customHeight="1" x14ac:dyDescent="0.25">
      <c r="A575" s="34" t="s">
        <v>1298</v>
      </c>
      <c r="B575" s="34" t="s">
        <v>1131</v>
      </c>
      <c r="C575" s="34" t="s">
        <v>242</v>
      </c>
      <c r="D575" s="35" t="s">
        <v>25</v>
      </c>
      <c r="E575" s="8" t="s">
        <v>243</v>
      </c>
      <c r="F575" s="8" t="s">
        <v>243</v>
      </c>
      <c r="G575" s="36">
        <f>SUM(G576:G579)</f>
        <v>96.2</v>
      </c>
    </row>
    <row r="576" spans="1:7" x14ac:dyDescent="0.25">
      <c r="A576" s="39"/>
      <c r="B576" s="39" t="s">
        <v>1149</v>
      </c>
      <c r="C576" s="40" t="s">
        <v>1163</v>
      </c>
      <c r="D576" s="40"/>
      <c r="E576" s="40"/>
      <c r="F576" s="40"/>
      <c r="G576" s="41"/>
    </row>
    <row r="577" spans="1:7" x14ac:dyDescent="0.25">
      <c r="A577" s="37" t="s">
        <v>1290</v>
      </c>
      <c r="B577" s="37"/>
      <c r="C577" s="38">
        <v>30</v>
      </c>
      <c r="D577" s="38">
        <v>2</v>
      </c>
      <c r="E577" s="38"/>
      <c r="F577" s="38"/>
      <c r="G577" s="38">
        <f>PRODUCT(C577:F577)</f>
        <v>60</v>
      </c>
    </row>
    <row r="578" spans="1:7" x14ac:dyDescent="0.25">
      <c r="A578" s="37"/>
      <c r="B578" s="37"/>
      <c r="C578" s="38">
        <v>3.1</v>
      </c>
      <c r="D578" s="38">
        <v>2</v>
      </c>
      <c r="E578" s="38"/>
      <c r="F578" s="38"/>
      <c r="G578" s="38">
        <f>PRODUCT(C578:F578)</f>
        <v>6.2</v>
      </c>
    </row>
    <row r="579" spans="1:7" x14ac:dyDescent="0.25">
      <c r="A579" s="37" t="s">
        <v>1297</v>
      </c>
      <c r="B579" s="37"/>
      <c r="C579" s="38">
        <v>30</v>
      </c>
      <c r="D579" s="38"/>
      <c r="E579" s="38"/>
      <c r="F579" s="38"/>
      <c r="G579" s="38">
        <f>PRODUCT(C579:F579)</f>
        <v>30</v>
      </c>
    </row>
    <row r="581" spans="1:7" ht="45" customHeight="1" x14ac:dyDescent="0.25">
      <c r="A581" s="34" t="s">
        <v>1299</v>
      </c>
      <c r="B581" s="34" t="s">
        <v>1131</v>
      </c>
      <c r="C581" s="34" t="s">
        <v>244</v>
      </c>
      <c r="D581" s="35" t="s">
        <v>207</v>
      </c>
      <c r="E581" s="8" t="s">
        <v>245</v>
      </c>
      <c r="F581" s="8" t="s">
        <v>245</v>
      </c>
      <c r="G581" s="36">
        <f>SUM(G582:G583)</f>
        <v>70</v>
      </c>
    </row>
    <row r="582" spans="1:7" x14ac:dyDescent="0.25">
      <c r="A582" s="39"/>
      <c r="B582" s="39" t="s">
        <v>1149</v>
      </c>
      <c r="C582" s="40" t="s">
        <v>1163</v>
      </c>
      <c r="D582" s="40"/>
      <c r="E582" s="40"/>
      <c r="F582" s="40"/>
      <c r="G582" s="41"/>
    </row>
    <row r="583" spans="1:7" x14ac:dyDescent="0.25">
      <c r="A583" s="37" t="s">
        <v>1290</v>
      </c>
      <c r="B583" s="37"/>
      <c r="C583" s="38">
        <v>70</v>
      </c>
      <c r="D583" s="38"/>
      <c r="E583" s="38"/>
      <c r="F583" s="38"/>
      <c r="G583" s="38">
        <f>PRODUCT(C583:F583)</f>
        <v>70</v>
      </c>
    </row>
    <row r="585" spans="1:7" x14ac:dyDescent="0.25">
      <c r="B585" t="s">
        <v>1129</v>
      </c>
      <c r="C585" s="32" t="s">
        <v>5</v>
      </c>
      <c r="D585" s="33" t="s">
        <v>6</v>
      </c>
      <c r="E585" s="32" t="s">
        <v>7</v>
      </c>
    </row>
    <row r="586" spans="1:7" x14ac:dyDescent="0.25">
      <c r="B586" t="s">
        <v>1129</v>
      </c>
      <c r="C586" s="32" t="s">
        <v>8</v>
      </c>
      <c r="D586" s="33" t="s">
        <v>246</v>
      </c>
      <c r="E586" s="32" t="s">
        <v>247</v>
      </c>
    </row>
    <row r="587" spans="1:7" x14ac:dyDescent="0.25">
      <c r="B587" t="s">
        <v>1129</v>
      </c>
      <c r="C587" s="32" t="s">
        <v>11</v>
      </c>
      <c r="D587" s="33" t="s">
        <v>6</v>
      </c>
      <c r="E587" s="32" t="s">
        <v>12</v>
      </c>
    </row>
    <row r="589" spans="1:7" ht="45" customHeight="1" x14ac:dyDescent="0.25">
      <c r="A589" s="34" t="s">
        <v>1300</v>
      </c>
      <c r="B589" s="34" t="s">
        <v>1131</v>
      </c>
      <c r="C589" s="34" t="s">
        <v>249</v>
      </c>
      <c r="D589" s="35" t="s">
        <v>28</v>
      </c>
      <c r="E589" s="8" t="s">
        <v>250</v>
      </c>
      <c r="F589" s="8" t="s">
        <v>250</v>
      </c>
      <c r="G589" s="36">
        <f>SUM(G590:G590)</f>
        <v>1</v>
      </c>
    </row>
    <row r="590" spans="1:7" x14ac:dyDescent="0.25">
      <c r="A590" s="37" t="s">
        <v>1301</v>
      </c>
      <c r="B590" s="37"/>
      <c r="C590" s="38">
        <v>1</v>
      </c>
      <c r="D590" s="38"/>
      <c r="E590" s="38"/>
      <c r="F590" s="38"/>
      <c r="G590" s="38">
        <f>PRODUCT(C590:F590)</f>
        <v>1</v>
      </c>
    </row>
    <row r="592" spans="1:7" x14ac:dyDescent="0.25">
      <c r="B592" t="s">
        <v>1129</v>
      </c>
      <c r="C592" s="32" t="s">
        <v>5</v>
      </c>
      <c r="D592" s="33" t="s">
        <v>6</v>
      </c>
      <c r="E592" s="32" t="s">
        <v>7</v>
      </c>
    </row>
    <row r="593" spans="1:7" x14ac:dyDescent="0.25">
      <c r="B593" t="s">
        <v>1129</v>
      </c>
      <c r="C593" s="32" t="s">
        <v>8</v>
      </c>
      <c r="D593" s="33" t="s">
        <v>246</v>
      </c>
      <c r="E593" s="32" t="s">
        <v>247</v>
      </c>
    </row>
    <row r="594" spans="1:7" x14ac:dyDescent="0.25">
      <c r="B594" t="s">
        <v>1129</v>
      </c>
      <c r="C594" s="32" t="s">
        <v>11</v>
      </c>
      <c r="D594" s="33" t="s">
        <v>41</v>
      </c>
      <c r="E594" s="32" t="s">
        <v>42</v>
      </c>
    </row>
    <row r="596" spans="1:7" ht="45" customHeight="1" x14ac:dyDescent="0.25">
      <c r="A596" s="34" t="s">
        <v>1302</v>
      </c>
      <c r="B596" s="34" t="s">
        <v>1131</v>
      </c>
      <c r="C596" s="34" t="s">
        <v>173</v>
      </c>
      <c r="D596" s="35" t="s">
        <v>20</v>
      </c>
      <c r="E596" s="8" t="s">
        <v>174</v>
      </c>
      <c r="F596" s="8" t="s">
        <v>174</v>
      </c>
      <c r="G596" s="36">
        <f>SUM(G597:G611)</f>
        <v>80.48</v>
      </c>
    </row>
    <row r="597" spans="1:7" x14ac:dyDescent="0.25">
      <c r="A597" s="37" t="s">
        <v>1301</v>
      </c>
      <c r="B597" s="37"/>
      <c r="C597" s="38"/>
      <c r="D597" s="38">
        <v>10.4</v>
      </c>
      <c r="E597" s="38">
        <v>3</v>
      </c>
      <c r="F597" s="38">
        <v>0.4</v>
      </c>
      <c r="G597" s="38">
        <f t="shared" ref="G597:G611" si="13">PRODUCT(C597:F597)</f>
        <v>12.480000000000002</v>
      </c>
    </row>
    <row r="598" spans="1:7" x14ac:dyDescent="0.25">
      <c r="A598" s="37"/>
      <c r="B598" s="37"/>
      <c r="C598" s="38"/>
      <c r="D598" s="38">
        <v>16.100000000000001</v>
      </c>
      <c r="E598" s="38">
        <v>3</v>
      </c>
      <c r="F598" s="38">
        <v>0.4</v>
      </c>
      <c r="G598" s="38">
        <f t="shared" si="13"/>
        <v>19.320000000000004</v>
      </c>
    </row>
    <row r="599" spans="1:7" x14ac:dyDescent="0.25">
      <c r="A599" s="37"/>
      <c r="B599" s="37"/>
      <c r="C599" s="38">
        <v>2</v>
      </c>
      <c r="D599" s="38">
        <v>16.5</v>
      </c>
      <c r="E599" s="38">
        <v>0.4</v>
      </c>
      <c r="F599" s="38">
        <v>0.5</v>
      </c>
      <c r="G599" s="38">
        <f t="shared" si="13"/>
        <v>6.6000000000000005</v>
      </c>
    </row>
    <row r="600" spans="1:7" x14ac:dyDescent="0.25">
      <c r="A600" s="37"/>
      <c r="B600" s="37"/>
      <c r="C600" s="38">
        <v>2</v>
      </c>
      <c r="D600" s="38">
        <v>10.4</v>
      </c>
      <c r="E600" s="38">
        <v>0.4</v>
      </c>
      <c r="F600" s="38">
        <v>0.5</v>
      </c>
      <c r="G600" s="38">
        <f t="shared" si="13"/>
        <v>4.16</v>
      </c>
    </row>
    <row r="601" spans="1:7" x14ac:dyDescent="0.25">
      <c r="A601" s="37"/>
      <c r="B601" s="37"/>
      <c r="C601" s="38">
        <v>2</v>
      </c>
      <c r="D601" s="38">
        <v>6</v>
      </c>
      <c r="E601" s="38">
        <v>0.4</v>
      </c>
      <c r="F601" s="38">
        <v>0.5</v>
      </c>
      <c r="G601" s="38">
        <f t="shared" si="13"/>
        <v>2.4000000000000004</v>
      </c>
    </row>
    <row r="602" spans="1:7" x14ac:dyDescent="0.25">
      <c r="A602" s="37" t="s">
        <v>1249</v>
      </c>
      <c r="B602" s="37"/>
      <c r="C602" s="38">
        <v>2</v>
      </c>
      <c r="D602" s="38">
        <v>0.6</v>
      </c>
      <c r="E602" s="38">
        <v>1</v>
      </c>
      <c r="F602" s="38">
        <v>3.5</v>
      </c>
      <c r="G602" s="38">
        <f t="shared" si="13"/>
        <v>4.2</v>
      </c>
    </row>
    <row r="603" spans="1:7" x14ac:dyDescent="0.25">
      <c r="A603" s="37"/>
      <c r="B603" s="37"/>
      <c r="C603" s="38">
        <v>2</v>
      </c>
      <c r="D603" s="38">
        <v>0.6</v>
      </c>
      <c r="E603" s="38">
        <v>1</v>
      </c>
      <c r="F603" s="38">
        <v>3.5</v>
      </c>
      <c r="G603" s="38">
        <f t="shared" si="13"/>
        <v>4.2</v>
      </c>
    </row>
    <row r="604" spans="1:7" x14ac:dyDescent="0.25">
      <c r="A604" s="37"/>
      <c r="B604" s="37"/>
      <c r="C604" s="38">
        <v>2</v>
      </c>
      <c r="D604" s="38">
        <v>0.6</v>
      </c>
      <c r="E604" s="38">
        <v>1</v>
      </c>
      <c r="F604" s="38">
        <v>3.3</v>
      </c>
      <c r="G604" s="38">
        <f t="shared" si="13"/>
        <v>3.9599999999999995</v>
      </c>
    </row>
    <row r="605" spans="1:7" x14ac:dyDescent="0.25">
      <c r="A605" s="37"/>
      <c r="B605" s="37"/>
      <c r="C605" s="38">
        <v>2</v>
      </c>
      <c r="D605" s="38">
        <v>0.6</v>
      </c>
      <c r="E605" s="38">
        <v>1</v>
      </c>
      <c r="F605" s="38">
        <v>3.3</v>
      </c>
      <c r="G605" s="38">
        <f t="shared" si="13"/>
        <v>3.9599999999999995</v>
      </c>
    </row>
    <row r="606" spans="1:7" x14ac:dyDescent="0.25">
      <c r="A606" s="37"/>
      <c r="B606" s="37"/>
      <c r="C606" s="38">
        <v>2</v>
      </c>
      <c r="D606" s="38">
        <v>0.6</v>
      </c>
      <c r="E606" s="38">
        <v>1</v>
      </c>
      <c r="F606" s="38">
        <v>3</v>
      </c>
      <c r="G606" s="38">
        <f t="shared" si="13"/>
        <v>3.5999999999999996</v>
      </c>
    </row>
    <row r="607" spans="1:7" x14ac:dyDescent="0.25">
      <c r="A607" s="37"/>
      <c r="B607" s="37"/>
      <c r="C607" s="38">
        <v>2</v>
      </c>
      <c r="D607" s="38">
        <v>0.6</v>
      </c>
      <c r="E607" s="38">
        <v>1</v>
      </c>
      <c r="F607" s="38">
        <v>3</v>
      </c>
      <c r="G607" s="38">
        <f t="shared" si="13"/>
        <v>3.5999999999999996</v>
      </c>
    </row>
    <row r="608" spans="1:7" x14ac:dyDescent="0.25">
      <c r="A608" s="37"/>
      <c r="B608" s="37"/>
      <c r="C608" s="38">
        <v>2</v>
      </c>
      <c r="D608" s="38">
        <v>0.6</v>
      </c>
      <c r="E608" s="38">
        <v>1</v>
      </c>
      <c r="F608" s="38">
        <v>2.8</v>
      </c>
      <c r="G608" s="38">
        <f t="shared" si="13"/>
        <v>3.36</v>
      </c>
    </row>
    <row r="609" spans="1:7" x14ac:dyDescent="0.25">
      <c r="A609" s="37"/>
      <c r="B609" s="37"/>
      <c r="C609" s="38">
        <v>2</v>
      </c>
      <c r="D609" s="38">
        <v>0.6</v>
      </c>
      <c r="E609" s="38">
        <v>1</v>
      </c>
      <c r="F609" s="38">
        <v>2.8</v>
      </c>
      <c r="G609" s="38">
        <f t="shared" si="13"/>
        <v>3.36</v>
      </c>
    </row>
    <row r="610" spans="1:7" x14ac:dyDescent="0.25">
      <c r="A610" s="37"/>
      <c r="B610" s="37"/>
      <c r="C610" s="38">
        <v>2</v>
      </c>
      <c r="D610" s="38">
        <v>0.6</v>
      </c>
      <c r="E610" s="38">
        <v>1</v>
      </c>
      <c r="F610" s="38">
        <v>2.2999999999999998</v>
      </c>
      <c r="G610" s="38">
        <f t="shared" si="13"/>
        <v>2.76</v>
      </c>
    </row>
    <row r="611" spans="1:7" x14ac:dyDescent="0.25">
      <c r="A611" s="37"/>
      <c r="B611" s="37"/>
      <c r="C611" s="38">
        <v>2</v>
      </c>
      <c r="D611" s="38">
        <v>0.6</v>
      </c>
      <c r="E611" s="38">
        <v>1</v>
      </c>
      <c r="F611" s="38">
        <v>2.1</v>
      </c>
      <c r="G611" s="38">
        <f t="shared" si="13"/>
        <v>2.52</v>
      </c>
    </row>
    <row r="613" spans="1:7" ht="45" customHeight="1" x14ac:dyDescent="0.25">
      <c r="A613" s="34" t="s">
        <v>1303</v>
      </c>
      <c r="B613" s="34" t="s">
        <v>1131</v>
      </c>
      <c r="C613" s="34" t="s">
        <v>44</v>
      </c>
      <c r="D613" s="35" t="s">
        <v>20</v>
      </c>
      <c r="E613" s="8" t="s">
        <v>45</v>
      </c>
      <c r="F613" s="8" t="s">
        <v>45</v>
      </c>
      <c r="G613" s="36">
        <f>SUM(G614:G617)</f>
        <v>86.125</v>
      </c>
    </row>
    <row r="614" spans="1:7" x14ac:dyDescent="0.25">
      <c r="A614" s="37" t="s">
        <v>1301</v>
      </c>
      <c r="B614" s="37"/>
      <c r="C614" s="38"/>
      <c r="D614" s="38">
        <v>10.4</v>
      </c>
      <c r="E614" s="38">
        <v>2.6</v>
      </c>
      <c r="F614" s="38">
        <v>0.4</v>
      </c>
      <c r="G614" s="38">
        <f>ABS((D614-C614))*(E614+F614)/2</f>
        <v>15.600000000000001</v>
      </c>
    </row>
    <row r="615" spans="1:7" x14ac:dyDescent="0.25">
      <c r="A615" s="37"/>
      <c r="B615" s="37"/>
      <c r="C615" s="38"/>
      <c r="D615" s="38">
        <v>16.100000000000001</v>
      </c>
      <c r="E615" s="38">
        <v>2.6</v>
      </c>
      <c r="F615" s="38">
        <v>0.4</v>
      </c>
      <c r="G615" s="38">
        <f>ABS((D615-C615))*(E615+F615)/2</f>
        <v>24.150000000000002</v>
      </c>
    </row>
    <row r="616" spans="1:7" x14ac:dyDescent="0.25">
      <c r="A616" s="37"/>
      <c r="B616" s="37"/>
      <c r="C616" s="38"/>
      <c r="D616" s="38">
        <v>10.4</v>
      </c>
      <c r="E616" s="38">
        <v>3</v>
      </c>
      <c r="F616" s="38">
        <v>0.5</v>
      </c>
      <c r="G616" s="38">
        <f>ABS((D616-C616))*(E616+F616)/2</f>
        <v>18.2</v>
      </c>
    </row>
    <row r="617" spans="1:7" x14ac:dyDescent="0.25">
      <c r="A617" s="37"/>
      <c r="B617" s="37"/>
      <c r="C617" s="38"/>
      <c r="D617" s="38">
        <v>16.100000000000001</v>
      </c>
      <c r="E617" s="38">
        <v>3</v>
      </c>
      <c r="F617" s="38">
        <v>0.5</v>
      </c>
      <c r="G617" s="38">
        <f>ABS((D617-C617))*(E617+F617)/2</f>
        <v>28.175000000000004</v>
      </c>
    </row>
    <row r="619" spans="1:7" ht="45" customHeight="1" x14ac:dyDescent="0.25">
      <c r="A619" s="34" t="s">
        <v>1304</v>
      </c>
      <c r="B619" s="34" t="s">
        <v>1131</v>
      </c>
      <c r="C619" s="34" t="s">
        <v>50</v>
      </c>
      <c r="D619" s="35" t="s">
        <v>20</v>
      </c>
      <c r="E619" s="8" t="s">
        <v>51</v>
      </c>
      <c r="F619" s="8" t="s">
        <v>51</v>
      </c>
      <c r="G619" s="36">
        <f>SUM(G620:G635)</f>
        <v>104.62400000000001</v>
      </c>
    </row>
    <row r="620" spans="1:7" x14ac:dyDescent="0.25">
      <c r="A620" s="37" t="s">
        <v>1301</v>
      </c>
      <c r="B620" s="37"/>
      <c r="C620" s="38"/>
      <c r="D620" s="38">
        <v>10.4</v>
      </c>
      <c r="E620" s="38">
        <v>3</v>
      </c>
      <c r="F620" s="38">
        <v>0.4</v>
      </c>
      <c r="G620" s="38">
        <f t="shared" ref="G620:G634" si="14">PRODUCT(C620:F620)</f>
        <v>12.480000000000002</v>
      </c>
    </row>
    <row r="621" spans="1:7" x14ac:dyDescent="0.25">
      <c r="A621" s="37"/>
      <c r="B621" s="37"/>
      <c r="C621" s="38"/>
      <c r="D621" s="38">
        <v>16.100000000000001</v>
      </c>
      <c r="E621" s="38">
        <v>3</v>
      </c>
      <c r="F621" s="38">
        <v>0.4</v>
      </c>
      <c r="G621" s="38">
        <f t="shared" si="14"/>
        <v>19.320000000000004</v>
      </c>
    </row>
    <row r="622" spans="1:7" x14ac:dyDescent="0.25">
      <c r="A622" s="37"/>
      <c r="B622" s="37"/>
      <c r="C622" s="38">
        <v>2</v>
      </c>
      <c r="D622" s="38">
        <v>16.5</v>
      </c>
      <c r="E622" s="38">
        <v>0.4</v>
      </c>
      <c r="F622" s="38">
        <v>0.5</v>
      </c>
      <c r="G622" s="38">
        <f t="shared" si="14"/>
        <v>6.6000000000000005</v>
      </c>
    </row>
    <row r="623" spans="1:7" x14ac:dyDescent="0.25">
      <c r="A623" s="37"/>
      <c r="B623" s="37"/>
      <c r="C623" s="38">
        <v>2</v>
      </c>
      <c r="D623" s="38">
        <v>10.4</v>
      </c>
      <c r="E623" s="38">
        <v>0.4</v>
      </c>
      <c r="F623" s="38">
        <v>0.5</v>
      </c>
      <c r="G623" s="38">
        <f t="shared" si="14"/>
        <v>4.16</v>
      </c>
    </row>
    <row r="624" spans="1:7" x14ac:dyDescent="0.25">
      <c r="A624" s="37"/>
      <c r="B624" s="37"/>
      <c r="C624" s="38">
        <v>2</v>
      </c>
      <c r="D624" s="38">
        <v>6</v>
      </c>
      <c r="E624" s="38">
        <v>0.4</v>
      </c>
      <c r="F624" s="38">
        <v>0.5</v>
      </c>
      <c r="G624" s="38">
        <f t="shared" si="14"/>
        <v>2.4000000000000004</v>
      </c>
    </row>
    <row r="625" spans="1:7" x14ac:dyDescent="0.25">
      <c r="A625" s="37" t="s">
        <v>1249</v>
      </c>
      <c r="B625" s="37"/>
      <c r="C625" s="38">
        <v>2</v>
      </c>
      <c r="D625" s="38">
        <v>0.6</v>
      </c>
      <c r="E625" s="38">
        <v>1</v>
      </c>
      <c r="F625" s="38">
        <v>3.5</v>
      </c>
      <c r="G625" s="38">
        <f t="shared" si="14"/>
        <v>4.2</v>
      </c>
    </row>
    <row r="626" spans="1:7" x14ac:dyDescent="0.25">
      <c r="A626" s="37"/>
      <c r="B626" s="37"/>
      <c r="C626" s="38">
        <v>2</v>
      </c>
      <c r="D626" s="38">
        <v>0.6</v>
      </c>
      <c r="E626" s="38">
        <v>1</v>
      </c>
      <c r="F626" s="38">
        <v>3.5</v>
      </c>
      <c r="G626" s="38">
        <f t="shared" si="14"/>
        <v>4.2</v>
      </c>
    </row>
    <row r="627" spans="1:7" x14ac:dyDescent="0.25">
      <c r="A627" s="37"/>
      <c r="B627" s="37"/>
      <c r="C627" s="38">
        <v>2</v>
      </c>
      <c r="D627" s="38">
        <v>0.6</v>
      </c>
      <c r="E627" s="38">
        <v>1</v>
      </c>
      <c r="F627" s="38">
        <v>3.3</v>
      </c>
      <c r="G627" s="38">
        <f t="shared" si="14"/>
        <v>3.9599999999999995</v>
      </c>
    </row>
    <row r="628" spans="1:7" x14ac:dyDescent="0.25">
      <c r="A628" s="37"/>
      <c r="B628" s="37"/>
      <c r="C628" s="38">
        <v>2</v>
      </c>
      <c r="D628" s="38">
        <v>0.6</v>
      </c>
      <c r="E628" s="38">
        <v>1</v>
      </c>
      <c r="F628" s="38">
        <v>3.3</v>
      </c>
      <c r="G628" s="38">
        <f t="shared" si="14"/>
        <v>3.9599999999999995</v>
      </c>
    </row>
    <row r="629" spans="1:7" x14ac:dyDescent="0.25">
      <c r="A629" s="37"/>
      <c r="B629" s="37"/>
      <c r="C629" s="38">
        <v>2</v>
      </c>
      <c r="D629" s="38">
        <v>0.6</v>
      </c>
      <c r="E629" s="38">
        <v>1</v>
      </c>
      <c r="F629" s="38">
        <v>3</v>
      </c>
      <c r="G629" s="38">
        <f t="shared" si="14"/>
        <v>3.5999999999999996</v>
      </c>
    </row>
    <row r="630" spans="1:7" x14ac:dyDescent="0.25">
      <c r="A630" s="37"/>
      <c r="B630" s="37"/>
      <c r="C630" s="38">
        <v>2</v>
      </c>
      <c r="D630" s="38">
        <v>0.6</v>
      </c>
      <c r="E630" s="38">
        <v>1</v>
      </c>
      <c r="F630" s="38">
        <v>3</v>
      </c>
      <c r="G630" s="38">
        <f t="shared" si="14"/>
        <v>3.5999999999999996</v>
      </c>
    </row>
    <row r="631" spans="1:7" x14ac:dyDescent="0.25">
      <c r="A631" s="37"/>
      <c r="B631" s="37"/>
      <c r="C631" s="38">
        <v>2</v>
      </c>
      <c r="D631" s="38">
        <v>0.6</v>
      </c>
      <c r="E631" s="38">
        <v>1</v>
      </c>
      <c r="F631" s="38">
        <v>2.8</v>
      </c>
      <c r="G631" s="38">
        <f t="shared" si="14"/>
        <v>3.36</v>
      </c>
    </row>
    <row r="632" spans="1:7" x14ac:dyDescent="0.25">
      <c r="A632" s="37"/>
      <c r="B632" s="37"/>
      <c r="C632" s="38">
        <v>2</v>
      </c>
      <c r="D632" s="38">
        <v>0.6</v>
      </c>
      <c r="E632" s="38">
        <v>1</v>
      </c>
      <c r="F632" s="38">
        <v>2.8</v>
      </c>
      <c r="G632" s="38">
        <f t="shared" si="14"/>
        <v>3.36</v>
      </c>
    </row>
    <row r="633" spans="1:7" x14ac:dyDescent="0.25">
      <c r="A633" s="37"/>
      <c r="B633" s="37"/>
      <c r="C633" s="38">
        <v>2</v>
      </c>
      <c r="D633" s="38">
        <v>0.6</v>
      </c>
      <c r="E633" s="38">
        <v>1</v>
      </c>
      <c r="F633" s="38">
        <v>2.2999999999999998</v>
      </c>
      <c r="G633" s="38">
        <f t="shared" si="14"/>
        <v>2.76</v>
      </c>
    </row>
    <row r="634" spans="1:7" x14ac:dyDescent="0.25">
      <c r="A634" s="37"/>
      <c r="B634" s="37"/>
      <c r="C634" s="38">
        <v>2</v>
      </c>
      <c r="D634" s="38">
        <v>0.6</v>
      </c>
      <c r="E634" s="38">
        <v>1</v>
      </c>
      <c r="F634" s="38">
        <v>2.1</v>
      </c>
      <c r="G634" s="38">
        <f t="shared" si="14"/>
        <v>2.52</v>
      </c>
    </row>
    <row r="635" spans="1:7" x14ac:dyDescent="0.25">
      <c r="A635" s="37" t="s">
        <v>1158</v>
      </c>
      <c r="B635" s="37"/>
      <c r="C635" s="38">
        <v>30</v>
      </c>
      <c r="D635" s="38">
        <v>80.48</v>
      </c>
      <c r="E635" s="38"/>
      <c r="F635" s="38"/>
      <c r="G635" s="38">
        <f>C635 * D635/100</f>
        <v>24.144000000000002</v>
      </c>
    </row>
    <row r="637" spans="1:7" ht="45" customHeight="1" x14ac:dyDescent="0.25">
      <c r="A637" s="34" t="s">
        <v>1305</v>
      </c>
      <c r="B637" s="34" t="s">
        <v>1131</v>
      </c>
      <c r="C637" s="34" t="s">
        <v>52</v>
      </c>
      <c r="D637" s="35" t="s">
        <v>20</v>
      </c>
      <c r="E637" s="8" t="s">
        <v>53</v>
      </c>
      <c r="F637" s="8" t="s">
        <v>53</v>
      </c>
      <c r="G637" s="36">
        <f>SUM(G638:G653)</f>
        <v>104.62400000000001</v>
      </c>
    </row>
    <row r="638" spans="1:7" x14ac:dyDescent="0.25">
      <c r="A638" s="37" t="s">
        <v>1301</v>
      </c>
      <c r="B638" s="37"/>
      <c r="C638" s="38"/>
      <c r="D638" s="38">
        <v>10.4</v>
      </c>
      <c r="E638" s="38">
        <v>3</v>
      </c>
      <c r="F638" s="38">
        <v>0.4</v>
      </c>
      <c r="G638" s="38">
        <f t="shared" ref="G638:G652" si="15">PRODUCT(C638:F638)</f>
        <v>12.480000000000002</v>
      </c>
    </row>
    <row r="639" spans="1:7" x14ac:dyDescent="0.25">
      <c r="A639" s="37"/>
      <c r="B639" s="37"/>
      <c r="C639" s="38"/>
      <c r="D639" s="38">
        <v>16.100000000000001</v>
      </c>
      <c r="E639" s="38">
        <v>3</v>
      </c>
      <c r="F639" s="38">
        <v>0.4</v>
      </c>
      <c r="G639" s="38">
        <f t="shared" si="15"/>
        <v>19.320000000000004</v>
      </c>
    </row>
    <row r="640" spans="1:7" x14ac:dyDescent="0.25">
      <c r="A640" s="37"/>
      <c r="B640" s="37"/>
      <c r="C640" s="38">
        <v>2</v>
      </c>
      <c r="D640" s="38">
        <v>16.5</v>
      </c>
      <c r="E640" s="38">
        <v>0.4</v>
      </c>
      <c r="F640" s="38">
        <v>0.5</v>
      </c>
      <c r="G640" s="38">
        <f t="shared" si="15"/>
        <v>6.6000000000000005</v>
      </c>
    </row>
    <row r="641" spans="1:7" x14ac:dyDescent="0.25">
      <c r="A641" s="37"/>
      <c r="B641" s="37"/>
      <c r="C641" s="38">
        <v>2</v>
      </c>
      <c r="D641" s="38">
        <v>10.4</v>
      </c>
      <c r="E641" s="38">
        <v>0.4</v>
      </c>
      <c r="F641" s="38">
        <v>0.5</v>
      </c>
      <c r="G641" s="38">
        <f t="shared" si="15"/>
        <v>4.16</v>
      </c>
    </row>
    <row r="642" spans="1:7" x14ac:dyDescent="0.25">
      <c r="A642" s="37"/>
      <c r="B642" s="37"/>
      <c r="C642" s="38">
        <v>2</v>
      </c>
      <c r="D642" s="38">
        <v>6</v>
      </c>
      <c r="E642" s="38">
        <v>0.4</v>
      </c>
      <c r="F642" s="38">
        <v>0.5</v>
      </c>
      <c r="G642" s="38">
        <f t="shared" si="15"/>
        <v>2.4000000000000004</v>
      </c>
    </row>
    <row r="643" spans="1:7" x14ac:dyDescent="0.25">
      <c r="A643" s="37" t="s">
        <v>1249</v>
      </c>
      <c r="B643" s="37"/>
      <c r="C643" s="38">
        <v>2</v>
      </c>
      <c r="D643" s="38">
        <v>0.6</v>
      </c>
      <c r="E643" s="38">
        <v>1</v>
      </c>
      <c r="F643" s="38">
        <v>3.5</v>
      </c>
      <c r="G643" s="38">
        <f t="shared" si="15"/>
        <v>4.2</v>
      </c>
    </row>
    <row r="644" spans="1:7" x14ac:dyDescent="0.25">
      <c r="A644" s="37"/>
      <c r="B644" s="37"/>
      <c r="C644" s="38">
        <v>2</v>
      </c>
      <c r="D644" s="38">
        <v>0.6</v>
      </c>
      <c r="E644" s="38">
        <v>1</v>
      </c>
      <c r="F644" s="38">
        <v>3.5</v>
      </c>
      <c r="G644" s="38">
        <f t="shared" si="15"/>
        <v>4.2</v>
      </c>
    </row>
    <row r="645" spans="1:7" x14ac:dyDescent="0.25">
      <c r="A645" s="37"/>
      <c r="B645" s="37"/>
      <c r="C645" s="38">
        <v>2</v>
      </c>
      <c r="D645" s="38">
        <v>0.6</v>
      </c>
      <c r="E645" s="38">
        <v>1</v>
      </c>
      <c r="F645" s="38">
        <v>3.3</v>
      </c>
      <c r="G645" s="38">
        <f t="shared" si="15"/>
        <v>3.9599999999999995</v>
      </c>
    </row>
    <row r="646" spans="1:7" x14ac:dyDescent="0.25">
      <c r="A646" s="37"/>
      <c r="B646" s="37"/>
      <c r="C646" s="38">
        <v>2</v>
      </c>
      <c r="D646" s="38">
        <v>0.6</v>
      </c>
      <c r="E646" s="38">
        <v>1</v>
      </c>
      <c r="F646" s="38">
        <v>3.3</v>
      </c>
      <c r="G646" s="38">
        <f t="shared" si="15"/>
        <v>3.9599999999999995</v>
      </c>
    </row>
    <row r="647" spans="1:7" x14ac:dyDescent="0.25">
      <c r="A647" s="37"/>
      <c r="B647" s="37"/>
      <c r="C647" s="38">
        <v>2</v>
      </c>
      <c r="D647" s="38">
        <v>0.6</v>
      </c>
      <c r="E647" s="38">
        <v>1</v>
      </c>
      <c r="F647" s="38">
        <v>3</v>
      </c>
      <c r="G647" s="38">
        <f t="shared" si="15"/>
        <v>3.5999999999999996</v>
      </c>
    </row>
    <row r="648" spans="1:7" x14ac:dyDescent="0.25">
      <c r="A648" s="37"/>
      <c r="B648" s="37"/>
      <c r="C648" s="38">
        <v>2</v>
      </c>
      <c r="D648" s="38">
        <v>0.6</v>
      </c>
      <c r="E648" s="38">
        <v>1</v>
      </c>
      <c r="F648" s="38">
        <v>3</v>
      </c>
      <c r="G648" s="38">
        <f t="shared" si="15"/>
        <v>3.5999999999999996</v>
      </c>
    </row>
    <row r="649" spans="1:7" x14ac:dyDescent="0.25">
      <c r="A649" s="37"/>
      <c r="B649" s="37"/>
      <c r="C649" s="38">
        <v>2</v>
      </c>
      <c r="D649" s="38">
        <v>0.6</v>
      </c>
      <c r="E649" s="38">
        <v>1</v>
      </c>
      <c r="F649" s="38">
        <v>2.8</v>
      </c>
      <c r="G649" s="38">
        <f t="shared" si="15"/>
        <v>3.36</v>
      </c>
    </row>
    <row r="650" spans="1:7" x14ac:dyDescent="0.25">
      <c r="A650" s="37"/>
      <c r="B650" s="37"/>
      <c r="C650" s="38">
        <v>2</v>
      </c>
      <c r="D650" s="38">
        <v>0.6</v>
      </c>
      <c r="E650" s="38">
        <v>1</v>
      </c>
      <c r="F650" s="38">
        <v>2.8</v>
      </c>
      <c r="G650" s="38">
        <f t="shared" si="15"/>
        <v>3.36</v>
      </c>
    </row>
    <row r="651" spans="1:7" x14ac:dyDescent="0.25">
      <c r="A651" s="37"/>
      <c r="B651" s="37"/>
      <c r="C651" s="38">
        <v>2</v>
      </c>
      <c r="D651" s="38">
        <v>0.6</v>
      </c>
      <c r="E651" s="38">
        <v>1</v>
      </c>
      <c r="F651" s="38">
        <v>2.2999999999999998</v>
      </c>
      <c r="G651" s="38">
        <f t="shared" si="15"/>
        <v>2.76</v>
      </c>
    </row>
    <row r="652" spans="1:7" x14ac:dyDescent="0.25">
      <c r="A652" s="37"/>
      <c r="B652" s="37"/>
      <c r="C652" s="38">
        <v>2</v>
      </c>
      <c r="D652" s="38">
        <v>0.6</v>
      </c>
      <c r="E652" s="38">
        <v>1</v>
      </c>
      <c r="F652" s="38">
        <v>2.1</v>
      </c>
      <c r="G652" s="38">
        <f t="shared" si="15"/>
        <v>2.52</v>
      </c>
    </row>
    <row r="653" spans="1:7" x14ac:dyDescent="0.25">
      <c r="A653" s="37" t="s">
        <v>1158</v>
      </c>
      <c r="B653" s="37"/>
      <c r="C653" s="38">
        <v>30</v>
      </c>
      <c r="D653" s="38">
        <v>80.48</v>
      </c>
      <c r="E653" s="38"/>
      <c r="F653" s="38"/>
      <c r="G653" s="38">
        <f>C653 * D653/100</f>
        <v>24.144000000000002</v>
      </c>
    </row>
    <row r="655" spans="1:7" x14ac:dyDescent="0.25">
      <c r="B655" t="s">
        <v>1129</v>
      </c>
      <c r="C655" s="32" t="s">
        <v>5</v>
      </c>
      <c r="D655" s="33" t="s">
        <v>6</v>
      </c>
      <c r="E655" s="32" t="s">
        <v>7</v>
      </c>
    </row>
    <row r="656" spans="1:7" x14ac:dyDescent="0.25">
      <c r="B656" t="s">
        <v>1129</v>
      </c>
      <c r="C656" s="32" t="s">
        <v>8</v>
      </c>
      <c r="D656" s="33" t="s">
        <v>246</v>
      </c>
      <c r="E656" s="32" t="s">
        <v>247</v>
      </c>
    </row>
    <row r="657" spans="1:7" x14ac:dyDescent="0.25">
      <c r="B657" t="s">
        <v>1129</v>
      </c>
      <c r="C657" s="32" t="s">
        <v>11</v>
      </c>
      <c r="D657" s="33" t="s">
        <v>54</v>
      </c>
      <c r="E657" s="32" t="s">
        <v>55</v>
      </c>
    </row>
    <row r="658" spans="1:7" x14ac:dyDescent="0.25">
      <c r="B658" t="s">
        <v>1129</v>
      </c>
      <c r="C658" s="32" t="s">
        <v>56</v>
      </c>
      <c r="D658" s="33" t="s">
        <v>6</v>
      </c>
      <c r="E658" s="32" t="s">
        <v>175</v>
      </c>
    </row>
    <row r="660" spans="1:7" ht="45" customHeight="1" x14ac:dyDescent="0.25">
      <c r="A660" s="34" t="s">
        <v>1306</v>
      </c>
      <c r="B660" s="34" t="s">
        <v>1131</v>
      </c>
      <c r="C660" s="34" t="s">
        <v>177</v>
      </c>
      <c r="D660" s="35" t="s">
        <v>15</v>
      </c>
      <c r="E660" s="8" t="s">
        <v>178</v>
      </c>
      <c r="F660" s="8" t="s">
        <v>178</v>
      </c>
      <c r="G660" s="36">
        <f>SUM(G661:G662)</f>
        <v>79.5</v>
      </c>
    </row>
    <row r="661" spans="1:7" x14ac:dyDescent="0.25">
      <c r="A661" s="37" t="s">
        <v>1301</v>
      </c>
      <c r="B661" s="37"/>
      <c r="C661" s="38"/>
      <c r="D661" s="38">
        <v>10.4</v>
      </c>
      <c r="E661" s="38">
        <v>3</v>
      </c>
      <c r="F661" s="38"/>
      <c r="G661" s="38">
        <f>PRODUCT(C661:F661)</f>
        <v>31.200000000000003</v>
      </c>
    </row>
    <row r="662" spans="1:7" x14ac:dyDescent="0.25">
      <c r="A662" s="37"/>
      <c r="B662" s="37"/>
      <c r="C662" s="38"/>
      <c r="D662" s="38">
        <v>16.100000000000001</v>
      </c>
      <c r="E662" s="38">
        <v>3</v>
      </c>
      <c r="F662" s="38"/>
      <c r="G662" s="38">
        <f>PRODUCT(C662:F662)</f>
        <v>48.300000000000004</v>
      </c>
    </row>
    <row r="664" spans="1:7" ht="45" customHeight="1" x14ac:dyDescent="0.25">
      <c r="A664" s="34" t="s">
        <v>1307</v>
      </c>
      <c r="B664" s="34" t="s">
        <v>1131</v>
      </c>
      <c r="C664" s="34" t="s">
        <v>179</v>
      </c>
      <c r="D664" s="35" t="s">
        <v>20</v>
      </c>
      <c r="E664" s="8" t="s">
        <v>180</v>
      </c>
      <c r="F664" s="8" t="s">
        <v>180</v>
      </c>
      <c r="G664" s="36">
        <f>SUM(G665:G674)</f>
        <v>35.520000000000003</v>
      </c>
    </row>
    <row r="665" spans="1:7" x14ac:dyDescent="0.25">
      <c r="A665" s="37" t="s">
        <v>1249</v>
      </c>
      <c r="B665" s="37"/>
      <c r="C665" s="38">
        <v>2</v>
      </c>
      <c r="D665" s="38">
        <v>0.6</v>
      </c>
      <c r="E665" s="38">
        <v>1</v>
      </c>
      <c r="F665" s="38">
        <v>3.5</v>
      </c>
      <c r="G665" s="38">
        <f t="shared" ref="G665:G674" si="16">PRODUCT(C665:F665)</f>
        <v>4.2</v>
      </c>
    </row>
    <row r="666" spans="1:7" x14ac:dyDescent="0.25">
      <c r="A666" s="37"/>
      <c r="B666" s="37"/>
      <c r="C666" s="38">
        <v>2</v>
      </c>
      <c r="D666" s="38">
        <v>0.6</v>
      </c>
      <c r="E666" s="38">
        <v>1</v>
      </c>
      <c r="F666" s="38">
        <v>3.5</v>
      </c>
      <c r="G666" s="38">
        <f t="shared" si="16"/>
        <v>4.2</v>
      </c>
    </row>
    <row r="667" spans="1:7" x14ac:dyDescent="0.25">
      <c r="A667" s="37"/>
      <c r="B667" s="37"/>
      <c r="C667" s="38">
        <v>2</v>
      </c>
      <c r="D667" s="38">
        <v>0.6</v>
      </c>
      <c r="E667" s="38">
        <v>1</v>
      </c>
      <c r="F667" s="38">
        <v>3.3</v>
      </c>
      <c r="G667" s="38">
        <f t="shared" si="16"/>
        <v>3.9599999999999995</v>
      </c>
    </row>
    <row r="668" spans="1:7" x14ac:dyDescent="0.25">
      <c r="A668" s="37"/>
      <c r="B668" s="37"/>
      <c r="C668" s="38">
        <v>2</v>
      </c>
      <c r="D668" s="38">
        <v>0.6</v>
      </c>
      <c r="E668" s="38">
        <v>1</v>
      </c>
      <c r="F668" s="38">
        <v>3.3</v>
      </c>
      <c r="G668" s="38">
        <f t="shared" si="16"/>
        <v>3.9599999999999995</v>
      </c>
    </row>
    <row r="669" spans="1:7" x14ac:dyDescent="0.25">
      <c r="A669" s="37"/>
      <c r="B669" s="37"/>
      <c r="C669" s="38">
        <v>2</v>
      </c>
      <c r="D669" s="38">
        <v>0.6</v>
      </c>
      <c r="E669" s="38">
        <v>1</v>
      </c>
      <c r="F669" s="38">
        <v>3</v>
      </c>
      <c r="G669" s="38">
        <f t="shared" si="16"/>
        <v>3.5999999999999996</v>
      </c>
    </row>
    <row r="670" spans="1:7" x14ac:dyDescent="0.25">
      <c r="A670" s="37"/>
      <c r="B670" s="37"/>
      <c r="C670" s="38">
        <v>2</v>
      </c>
      <c r="D670" s="38">
        <v>0.6</v>
      </c>
      <c r="E670" s="38">
        <v>1</v>
      </c>
      <c r="F670" s="38">
        <v>3</v>
      </c>
      <c r="G670" s="38">
        <f t="shared" si="16"/>
        <v>3.5999999999999996</v>
      </c>
    </row>
    <row r="671" spans="1:7" x14ac:dyDescent="0.25">
      <c r="A671" s="37"/>
      <c r="B671" s="37"/>
      <c r="C671" s="38">
        <v>2</v>
      </c>
      <c r="D671" s="38">
        <v>0.6</v>
      </c>
      <c r="E671" s="38">
        <v>1</v>
      </c>
      <c r="F671" s="38">
        <v>2.8</v>
      </c>
      <c r="G671" s="38">
        <f t="shared" si="16"/>
        <v>3.36</v>
      </c>
    </row>
    <row r="672" spans="1:7" x14ac:dyDescent="0.25">
      <c r="A672" s="37"/>
      <c r="B672" s="37"/>
      <c r="C672" s="38">
        <v>2</v>
      </c>
      <c r="D672" s="38">
        <v>0.6</v>
      </c>
      <c r="E672" s="38">
        <v>1</v>
      </c>
      <c r="F672" s="38">
        <v>2.8</v>
      </c>
      <c r="G672" s="38">
        <f t="shared" si="16"/>
        <v>3.36</v>
      </c>
    </row>
    <row r="673" spans="1:7" x14ac:dyDescent="0.25">
      <c r="A673" s="37"/>
      <c r="B673" s="37"/>
      <c r="C673" s="38">
        <v>2</v>
      </c>
      <c r="D673" s="38">
        <v>0.6</v>
      </c>
      <c r="E673" s="38">
        <v>1</v>
      </c>
      <c r="F673" s="38">
        <v>2.2999999999999998</v>
      </c>
      <c r="G673" s="38">
        <f t="shared" si="16"/>
        <v>2.76</v>
      </c>
    </row>
    <row r="674" spans="1:7" x14ac:dyDescent="0.25">
      <c r="A674" s="37"/>
      <c r="B674" s="37"/>
      <c r="C674" s="38">
        <v>2</v>
      </c>
      <c r="D674" s="38">
        <v>0.6</v>
      </c>
      <c r="E674" s="38">
        <v>1</v>
      </c>
      <c r="F674" s="38">
        <v>2.1</v>
      </c>
      <c r="G674" s="38">
        <f t="shared" si="16"/>
        <v>2.52</v>
      </c>
    </row>
    <row r="676" spans="1:7" ht="45" customHeight="1" x14ac:dyDescent="0.25">
      <c r="A676" s="34" t="s">
        <v>1308</v>
      </c>
      <c r="B676" s="34" t="s">
        <v>1131</v>
      </c>
      <c r="C676" s="34" t="s">
        <v>181</v>
      </c>
      <c r="D676" s="35" t="s">
        <v>20</v>
      </c>
      <c r="E676" s="8" t="s">
        <v>182</v>
      </c>
      <c r="F676" s="8" t="s">
        <v>182</v>
      </c>
      <c r="G676" s="36">
        <f>SUM(G677:G678)</f>
        <v>12.672000000000001</v>
      </c>
    </row>
    <row r="677" spans="1:7" x14ac:dyDescent="0.25">
      <c r="A677" s="37" t="s">
        <v>1301</v>
      </c>
      <c r="B677" s="37"/>
      <c r="C677" s="38">
        <v>2</v>
      </c>
      <c r="D677" s="38">
        <v>10.4</v>
      </c>
      <c r="E677" s="38">
        <v>0.4</v>
      </c>
      <c r="F677" s="38">
        <v>0.6</v>
      </c>
      <c r="G677" s="38">
        <f>PRODUCT(C677:F677)</f>
        <v>4.992</v>
      </c>
    </row>
    <row r="678" spans="1:7" x14ac:dyDescent="0.25">
      <c r="A678" s="37"/>
      <c r="B678" s="37"/>
      <c r="C678" s="38">
        <v>2</v>
      </c>
      <c r="D678" s="38">
        <v>16</v>
      </c>
      <c r="E678" s="38">
        <v>0.4</v>
      </c>
      <c r="F678" s="38">
        <v>0.6</v>
      </c>
      <c r="G678" s="38">
        <f>PRODUCT(C678:F678)</f>
        <v>7.68</v>
      </c>
    </row>
    <row r="680" spans="1:7" ht="45" customHeight="1" x14ac:dyDescent="0.25">
      <c r="A680" s="34" t="s">
        <v>1309</v>
      </c>
      <c r="B680" s="34" t="s">
        <v>1131</v>
      </c>
      <c r="C680" s="34" t="s">
        <v>183</v>
      </c>
      <c r="D680" s="35" t="s">
        <v>62</v>
      </c>
      <c r="E680" s="8" t="s">
        <v>184</v>
      </c>
      <c r="F680" s="8" t="s">
        <v>184</v>
      </c>
      <c r="G680" s="36">
        <f>SUM(G681:G682)</f>
        <v>760.32</v>
      </c>
    </row>
    <row r="681" spans="1:7" x14ac:dyDescent="0.25">
      <c r="A681" s="39" t="s">
        <v>1257</v>
      </c>
      <c r="B681" s="39" t="s">
        <v>1149</v>
      </c>
      <c r="C681" s="40" t="s">
        <v>1258</v>
      </c>
      <c r="D681" s="40" t="s">
        <v>20</v>
      </c>
      <c r="E681" s="40"/>
      <c r="F681" s="40"/>
      <c r="G681" s="41"/>
    </row>
    <row r="682" spans="1:7" x14ac:dyDescent="0.25">
      <c r="A682" s="37" t="s">
        <v>1301</v>
      </c>
      <c r="B682" s="37"/>
      <c r="C682" s="38">
        <v>60</v>
      </c>
      <c r="D682" s="38">
        <v>12.672000000000001</v>
      </c>
      <c r="E682" s="38"/>
      <c r="F682" s="38"/>
      <c r="G682" s="38">
        <f>PRODUCT(C682:F682)</f>
        <v>760.32</v>
      </c>
    </row>
    <row r="684" spans="1:7" ht="45" customHeight="1" x14ac:dyDescent="0.25">
      <c r="A684" s="34" t="s">
        <v>1310</v>
      </c>
      <c r="B684" s="34" t="s">
        <v>1131</v>
      </c>
      <c r="C684" s="34" t="s">
        <v>253</v>
      </c>
      <c r="D684" s="35" t="s">
        <v>15</v>
      </c>
      <c r="E684" s="8" t="s">
        <v>254</v>
      </c>
      <c r="F684" s="8" t="s">
        <v>254</v>
      </c>
      <c r="G684" s="36">
        <f>SUM(G685:G686)</f>
        <v>31.68</v>
      </c>
    </row>
    <row r="685" spans="1:7" x14ac:dyDescent="0.25">
      <c r="A685" s="37" t="s">
        <v>1301</v>
      </c>
      <c r="B685" s="37"/>
      <c r="C685" s="38">
        <v>2</v>
      </c>
      <c r="D685" s="38">
        <v>10.4</v>
      </c>
      <c r="E685" s="38"/>
      <c r="F685" s="38">
        <v>0.6</v>
      </c>
      <c r="G685" s="38">
        <f>PRODUCT(C685:F685)</f>
        <v>12.48</v>
      </c>
    </row>
    <row r="686" spans="1:7" x14ac:dyDescent="0.25">
      <c r="A686" s="37"/>
      <c r="B686" s="37"/>
      <c r="C686" s="38">
        <v>2</v>
      </c>
      <c r="D686" s="38">
        <v>16</v>
      </c>
      <c r="E686" s="38"/>
      <c r="F686" s="38">
        <v>0.6</v>
      </c>
      <c r="G686" s="38">
        <f>PRODUCT(C686:F686)</f>
        <v>19.2</v>
      </c>
    </row>
    <row r="688" spans="1:7" ht="45" customHeight="1" x14ac:dyDescent="0.25">
      <c r="A688" s="34" t="s">
        <v>1311</v>
      </c>
      <c r="B688" s="34" t="s">
        <v>1131</v>
      </c>
      <c r="C688" s="34" t="s">
        <v>187</v>
      </c>
      <c r="D688" s="35" t="s">
        <v>20</v>
      </c>
      <c r="E688" s="8" t="s">
        <v>188</v>
      </c>
      <c r="F688" s="8" t="s">
        <v>188</v>
      </c>
      <c r="G688" s="36">
        <f>SUM(G689:G690)</f>
        <v>23.85</v>
      </c>
    </row>
    <row r="689" spans="1:7" x14ac:dyDescent="0.25">
      <c r="A689" s="37" t="s">
        <v>1301</v>
      </c>
      <c r="B689" s="37"/>
      <c r="C689" s="38"/>
      <c r="D689" s="38">
        <v>10.4</v>
      </c>
      <c r="E689" s="38">
        <v>3</v>
      </c>
      <c r="F689" s="38">
        <v>0.3</v>
      </c>
      <c r="G689" s="38">
        <f>PRODUCT(C689:F689)</f>
        <v>9.3600000000000012</v>
      </c>
    </row>
    <row r="690" spans="1:7" x14ac:dyDescent="0.25">
      <c r="A690" s="37"/>
      <c r="B690" s="37"/>
      <c r="C690" s="38"/>
      <c r="D690" s="38">
        <v>16.100000000000001</v>
      </c>
      <c r="E690" s="38">
        <v>3</v>
      </c>
      <c r="F690" s="38">
        <v>0.3</v>
      </c>
      <c r="G690" s="38">
        <f>PRODUCT(C690:F690)</f>
        <v>14.49</v>
      </c>
    </row>
    <row r="692" spans="1:7" ht="45" customHeight="1" x14ac:dyDescent="0.25">
      <c r="A692" s="34" t="s">
        <v>1312</v>
      </c>
      <c r="B692" s="34" t="s">
        <v>1131</v>
      </c>
      <c r="C692" s="34" t="s">
        <v>189</v>
      </c>
      <c r="D692" s="35" t="s">
        <v>62</v>
      </c>
      <c r="E692" s="8" t="s">
        <v>190</v>
      </c>
      <c r="F692" s="8" t="s">
        <v>190</v>
      </c>
      <c r="G692" s="36">
        <f>SUM(G693:G695)</f>
        <v>954</v>
      </c>
    </row>
    <row r="693" spans="1:7" x14ac:dyDescent="0.25">
      <c r="A693" s="39"/>
      <c r="B693" s="39" t="s">
        <v>1149</v>
      </c>
      <c r="C693" s="40" t="s">
        <v>1258</v>
      </c>
      <c r="D693" s="40" t="s">
        <v>20</v>
      </c>
      <c r="E693" s="40"/>
      <c r="F693" s="40"/>
      <c r="G693" s="41"/>
    </row>
    <row r="694" spans="1:7" x14ac:dyDescent="0.25">
      <c r="A694" s="37" t="s">
        <v>1301</v>
      </c>
      <c r="B694" s="37"/>
      <c r="C694" s="38">
        <v>40</v>
      </c>
      <c r="D694" s="38">
        <v>9.36</v>
      </c>
      <c r="E694" s="38"/>
      <c r="F694" s="38"/>
      <c r="G694" s="38">
        <f>PRODUCT(C694:F694)</f>
        <v>374.4</v>
      </c>
    </row>
    <row r="695" spans="1:7" x14ac:dyDescent="0.25">
      <c r="A695" s="37"/>
      <c r="B695" s="37"/>
      <c r="C695" s="38">
        <v>40</v>
      </c>
      <c r="D695" s="38">
        <v>14.49</v>
      </c>
      <c r="E695" s="38"/>
      <c r="F695" s="38"/>
      <c r="G695" s="38">
        <f>PRODUCT(C695:F695)</f>
        <v>579.6</v>
      </c>
    </row>
    <row r="697" spans="1:7" ht="45" customHeight="1" x14ac:dyDescent="0.25">
      <c r="A697" s="34" t="s">
        <v>1313</v>
      </c>
      <c r="B697" s="34" t="s">
        <v>1131</v>
      </c>
      <c r="C697" s="34" t="s">
        <v>191</v>
      </c>
      <c r="D697" s="35" t="s">
        <v>15</v>
      </c>
      <c r="E697" s="8" t="s">
        <v>192</v>
      </c>
      <c r="F697" s="8" t="s">
        <v>192</v>
      </c>
      <c r="G697" s="36">
        <f>SUM(G698:G700)</f>
        <v>19.5</v>
      </c>
    </row>
    <row r="698" spans="1:7" x14ac:dyDescent="0.25">
      <c r="A698" s="37" t="s">
        <v>1301</v>
      </c>
      <c r="B698" s="37"/>
      <c r="C698" s="38">
        <v>2</v>
      </c>
      <c r="D698" s="38">
        <v>10.4</v>
      </c>
      <c r="E698" s="38"/>
      <c r="F698" s="38">
        <v>0.3</v>
      </c>
      <c r="G698" s="38">
        <f>PRODUCT(C698:F698)</f>
        <v>6.24</v>
      </c>
    </row>
    <row r="699" spans="1:7" x14ac:dyDescent="0.25">
      <c r="A699" s="37"/>
      <c r="B699" s="37"/>
      <c r="C699" s="38">
        <v>2</v>
      </c>
      <c r="D699" s="38">
        <v>16.100000000000001</v>
      </c>
      <c r="E699" s="38"/>
      <c r="F699" s="38">
        <v>0.3</v>
      </c>
      <c r="G699" s="38">
        <f>PRODUCT(C699:F699)</f>
        <v>9.66</v>
      </c>
    </row>
    <row r="700" spans="1:7" x14ac:dyDescent="0.25">
      <c r="A700" s="37"/>
      <c r="B700" s="37"/>
      <c r="C700" s="38">
        <v>4</v>
      </c>
      <c r="D700" s="38">
        <v>3</v>
      </c>
      <c r="E700" s="38"/>
      <c r="F700" s="38">
        <v>0.3</v>
      </c>
      <c r="G700" s="38">
        <f>PRODUCT(C700:F700)</f>
        <v>3.5999999999999996</v>
      </c>
    </row>
    <row r="702" spans="1:7" x14ac:dyDescent="0.25">
      <c r="B702" t="s">
        <v>1129</v>
      </c>
      <c r="C702" s="32" t="s">
        <v>5</v>
      </c>
      <c r="D702" s="33" t="s">
        <v>6</v>
      </c>
      <c r="E702" s="32" t="s">
        <v>7</v>
      </c>
    </row>
    <row r="703" spans="1:7" x14ac:dyDescent="0.25">
      <c r="B703" t="s">
        <v>1129</v>
      </c>
      <c r="C703" s="32" t="s">
        <v>8</v>
      </c>
      <c r="D703" s="33" t="s">
        <v>246</v>
      </c>
      <c r="E703" s="32" t="s">
        <v>247</v>
      </c>
    </row>
    <row r="704" spans="1:7" x14ac:dyDescent="0.25">
      <c r="B704" t="s">
        <v>1129</v>
      </c>
      <c r="C704" s="32" t="s">
        <v>11</v>
      </c>
      <c r="D704" s="33" t="s">
        <v>54</v>
      </c>
      <c r="E704" s="32" t="s">
        <v>55</v>
      </c>
    </row>
    <row r="705" spans="1:7" x14ac:dyDescent="0.25">
      <c r="B705" t="s">
        <v>1129</v>
      </c>
      <c r="C705" s="32" t="s">
        <v>56</v>
      </c>
      <c r="D705" s="33" t="s">
        <v>66</v>
      </c>
      <c r="E705" s="32" t="s">
        <v>193</v>
      </c>
    </row>
    <row r="707" spans="1:7" ht="45" customHeight="1" x14ac:dyDescent="0.25">
      <c r="A707" s="34" t="s">
        <v>1314</v>
      </c>
      <c r="B707" s="34" t="s">
        <v>1131</v>
      </c>
      <c r="C707" s="34" t="s">
        <v>195</v>
      </c>
      <c r="D707" s="35" t="s">
        <v>196</v>
      </c>
      <c r="E707" s="8" t="s">
        <v>197</v>
      </c>
      <c r="F707" s="8" t="s">
        <v>197</v>
      </c>
      <c r="G707" s="36">
        <f>SUM(G708:G709)</f>
        <v>78</v>
      </c>
    </row>
    <row r="708" spans="1:7" x14ac:dyDescent="0.25">
      <c r="A708" s="37" t="s">
        <v>1301</v>
      </c>
      <c r="B708" s="37"/>
      <c r="C708" s="38">
        <v>3</v>
      </c>
      <c r="D708" s="38">
        <v>10</v>
      </c>
      <c r="E708" s="38"/>
      <c r="F708" s="38"/>
      <c r="G708" s="38">
        <f>PRODUCT(C708:F708)</f>
        <v>30</v>
      </c>
    </row>
    <row r="709" spans="1:7" x14ac:dyDescent="0.25">
      <c r="A709" s="37"/>
      <c r="B709" s="37"/>
      <c r="C709" s="38">
        <v>3</v>
      </c>
      <c r="D709" s="38">
        <v>16</v>
      </c>
      <c r="E709" s="38"/>
      <c r="F709" s="38"/>
      <c r="G709" s="38">
        <f>PRODUCT(C709:F709)</f>
        <v>48</v>
      </c>
    </row>
    <row r="711" spans="1:7" x14ac:dyDescent="0.25">
      <c r="B711" t="s">
        <v>1129</v>
      </c>
      <c r="C711" s="32" t="s">
        <v>5</v>
      </c>
      <c r="D711" s="33" t="s">
        <v>6</v>
      </c>
      <c r="E711" s="32" t="s">
        <v>7</v>
      </c>
    </row>
    <row r="712" spans="1:7" x14ac:dyDescent="0.25">
      <c r="B712" t="s">
        <v>1129</v>
      </c>
      <c r="C712" s="32" t="s">
        <v>8</v>
      </c>
      <c r="D712" s="33" t="s">
        <v>246</v>
      </c>
      <c r="E712" s="32" t="s">
        <v>247</v>
      </c>
    </row>
    <row r="713" spans="1:7" x14ac:dyDescent="0.25">
      <c r="B713" t="s">
        <v>1129</v>
      </c>
      <c r="C713" s="32" t="s">
        <v>11</v>
      </c>
      <c r="D713" s="33" t="s">
        <v>66</v>
      </c>
      <c r="E713" s="32" t="s">
        <v>67</v>
      </c>
    </row>
    <row r="714" spans="1:7" x14ac:dyDescent="0.25">
      <c r="B714" t="s">
        <v>1129</v>
      </c>
      <c r="C714" s="32" t="s">
        <v>56</v>
      </c>
      <c r="D714" s="33" t="s">
        <v>6</v>
      </c>
      <c r="E714" s="32" t="s">
        <v>68</v>
      </c>
    </row>
    <row r="716" spans="1:7" ht="45" customHeight="1" x14ac:dyDescent="0.25">
      <c r="A716" s="34" t="s">
        <v>1315</v>
      </c>
      <c r="B716" s="34" t="s">
        <v>1131</v>
      </c>
      <c r="C716" s="34" t="s">
        <v>203</v>
      </c>
      <c r="D716" s="35" t="s">
        <v>204</v>
      </c>
      <c r="E716" s="8" t="s">
        <v>205</v>
      </c>
      <c r="F716" s="8" t="s">
        <v>205</v>
      </c>
      <c r="G716" s="36">
        <f>SUM(G717:G718)</f>
        <v>5</v>
      </c>
    </row>
    <row r="717" spans="1:7" x14ac:dyDescent="0.25">
      <c r="A717" s="37" t="s">
        <v>1301</v>
      </c>
      <c r="B717" s="37"/>
      <c r="C717" s="38">
        <v>2</v>
      </c>
      <c r="D717" s="38"/>
      <c r="E717" s="38"/>
      <c r="F717" s="38"/>
      <c r="G717" s="38">
        <f>PRODUCT(C717:F717)</f>
        <v>2</v>
      </c>
    </row>
    <row r="718" spans="1:7" x14ac:dyDescent="0.25">
      <c r="A718" s="37"/>
      <c r="B718" s="37"/>
      <c r="C718" s="38">
        <v>3</v>
      </c>
      <c r="D718" s="38"/>
      <c r="E718" s="38"/>
      <c r="F718" s="38"/>
      <c r="G718" s="38">
        <f>PRODUCT(C718:F718)</f>
        <v>3</v>
      </c>
    </row>
    <row r="720" spans="1:7" ht="45" customHeight="1" x14ac:dyDescent="0.25">
      <c r="A720" s="34" t="s">
        <v>1316</v>
      </c>
      <c r="B720" s="34" t="s">
        <v>1131</v>
      </c>
      <c r="C720" s="34" t="s">
        <v>206</v>
      </c>
      <c r="D720" s="35" t="s">
        <v>207</v>
      </c>
      <c r="E720" s="8" t="s">
        <v>208</v>
      </c>
      <c r="F720" s="8" t="s">
        <v>208</v>
      </c>
      <c r="G720" s="36">
        <f>SUM(G721:G721)</f>
        <v>20</v>
      </c>
    </row>
    <row r="721" spans="1:7" x14ac:dyDescent="0.25">
      <c r="A721" s="37" t="s">
        <v>1301</v>
      </c>
      <c r="B721" s="37"/>
      <c r="C721" s="38">
        <v>2</v>
      </c>
      <c r="D721" s="38">
        <v>10</v>
      </c>
      <c r="E721" s="38"/>
      <c r="F721" s="38"/>
      <c r="G721" s="38">
        <f>PRODUCT(C721:F721)</f>
        <v>20</v>
      </c>
    </row>
    <row r="723" spans="1:7" ht="45" customHeight="1" x14ac:dyDescent="0.25">
      <c r="A723" s="34" t="s">
        <v>1317</v>
      </c>
      <c r="B723" s="34" t="s">
        <v>1131</v>
      </c>
      <c r="C723" s="34" t="s">
        <v>257</v>
      </c>
      <c r="D723" s="35" t="s">
        <v>25</v>
      </c>
      <c r="E723" s="8" t="s">
        <v>258</v>
      </c>
      <c r="F723" s="8" t="s">
        <v>258</v>
      </c>
      <c r="G723" s="36">
        <f>SUM(G724:G725)</f>
        <v>8.5</v>
      </c>
    </row>
    <row r="724" spans="1:7" x14ac:dyDescent="0.25">
      <c r="A724" s="37"/>
      <c r="B724" s="37"/>
      <c r="C724" s="38">
        <v>7</v>
      </c>
      <c r="D724" s="38"/>
      <c r="E724" s="38"/>
      <c r="F724" s="38"/>
      <c r="G724" s="38">
        <f>PRODUCT(C724:F724)</f>
        <v>7</v>
      </c>
    </row>
    <row r="725" spans="1:7" x14ac:dyDescent="0.25">
      <c r="A725" s="37"/>
      <c r="B725" s="37"/>
      <c r="C725" s="38">
        <v>1.5</v>
      </c>
      <c r="D725" s="38"/>
      <c r="E725" s="38"/>
      <c r="F725" s="38"/>
      <c r="G725" s="38">
        <f>PRODUCT(C725:F725)</f>
        <v>1.5</v>
      </c>
    </row>
    <row r="727" spans="1:7" ht="45" customHeight="1" x14ac:dyDescent="0.25">
      <c r="A727" s="34" t="s">
        <v>1318</v>
      </c>
      <c r="B727" s="34" t="s">
        <v>1131</v>
      </c>
      <c r="C727" s="34" t="s">
        <v>209</v>
      </c>
      <c r="D727" s="35" t="s">
        <v>25</v>
      </c>
      <c r="E727" s="8" t="s">
        <v>210</v>
      </c>
      <c r="F727" s="8" t="s">
        <v>210</v>
      </c>
      <c r="G727" s="36">
        <f>SUM(G728:G729)</f>
        <v>35</v>
      </c>
    </row>
    <row r="728" spans="1:7" x14ac:dyDescent="0.25">
      <c r="A728" s="37" t="s">
        <v>1272</v>
      </c>
      <c r="B728" s="37"/>
      <c r="C728" s="38">
        <v>2</v>
      </c>
      <c r="D728" s="38">
        <v>3.5</v>
      </c>
      <c r="E728" s="38"/>
      <c r="F728" s="38"/>
      <c r="G728" s="38">
        <f>PRODUCT(C728:F728)</f>
        <v>7</v>
      </c>
    </row>
    <row r="729" spans="1:7" x14ac:dyDescent="0.25">
      <c r="A729" s="37" t="s">
        <v>1273</v>
      </c>
      <c r="B729" s="37"/>
      <c r="C729" s="38">
        <v>8</v>
      </c>
      <c r="D729" s="38">
        <v>3.5</v>
      </c>
      <c r="E729" s="38"/>
      <c r="F729" s="38"/>
      <c r="G729" s="38">
        <f>PRODUCT(C729:F729)</f>
        <v>28</v>
      </c>
    </row>
    <row r="731" spans="1:7" x14ac:dyDescent="0.25">
      <c r="B731" t="s">
        <v>1129</v>
      </c>
      <c r="C731" s="32" t="s">
        <v>5</v>
      </c>
      <c r="D731" s="33" t="s">
        <v>6</v>
      </c>
      <c r="E731" s="32" t="s">
        <v>7</v>
      </c>
    </row>
    <row r="732" spans="1:7" x14ac:dyDescent="0.25">
      <c r="B732" t="s">
        <v>1129</v>
      </c>
      <c r="C732" s="32" t="s">
        <v>8</v>
      </c>
      <c r="D732" s="33" t="s">
        <v>246</v>
      </c>
      <c r="E732" s="32" t="s">
        <v>247</v>
      </c>
    </row>
    <row r="733" spans="1:7" x14ac:dyDescent="0.25">
      <c r="B733" t="s">
        <v>1129</v>
      </c>
      <c r="C733" s="32" t="s">
        <v>11</v>
      </c>
      <c r="D733" s="33" t="s">
        <v>90</v>
      </c>
      <c r="E733" s="32" t="s">
        <v>91</v>
      </c>
    </row>
    <row r="734" spans="1:7" x14ac:dyDescent="0.25">
      <c r="B734" t="s">
        <v>1129</v>
      </c>
      <c r="C734" s="32" t="s">
        <v>56</v>
      </c>
      <c r="D734" s="33" t="s">
        <v>41</v>
      </c>
      <c r="E734" s="32" t="s">
        <v>118</v>
      </c>
    </row>
    <row r="736" spans="1:7" ht="45" customHeight="1" x14ac:dyDescent="0.25">
      <c r="A736" s="34" t="s">
        <v>1319</v>
      </c>
      <c r="B736" s="34" t="s">
        <v>1131</v>
      </c>
      <c r="C736" s="34" t="s">
        <v>216</v>
      </c>
      <c r="D736" s="35" t="s">
        <v>28</v>
      </c>
      <c r="E736" s="8" t="s">
        <v>217</v>
      </c>
      <c r="F736" s="8" t="s">
        <v>217</v>
      </c>
      <c r="G736" s="36">
        <f>SUM(G737:G738)</f>
        <v>78</v>
      </c>
    </row>
    <row r="737" spans="1:7" x14ac:dyDescent="0.25">
      <c r="A737" s="39"/>
      <c r="B737" s="39" t="s">
        <v>1149</v>
      </c>
      <c r="C737" s="40" t="s">
        <v>1223</v>
      </c>
      <c r="D737" s="40"/>
      <c r="E737" s="40"/>
      <c r="F737" s="40"/>
      <c r="G737" s="41"/>
    </row>
    <row r="738" spans="1:7" x14ac:dyDescent="0.25">
      <c r="A738" s="37" t="s">
        <v>1320</v>
      </c>
      <c r="B738" s="37"/>
      <c r="C738" s="38">
        <v>78</v>
      </c>
      <c r="D738" s="38"/>
      <c r="E738" s="38"/>
      <c r="F738" s="38"/>
      <c r="G738" s="38">
        <f>PRODUCT(C738:F738)</f>
        <v>78</v>
      </c>
    </row>
    <row r="740" spans="1:7" ht="45" customHeight="1" x14ac:dyDescent="0.25">
      <c r="A740" s="34" t="s">
        <v>1321</v>
      </c>
      <c r="B740" s="34" t="s">
        <v>1131</v>
      </c>
      <c r="C740" s="34" t="s">
        <v>218</v>
      </c>
      <c r="D740" s="35" t="s">
        <v>28</v>
      </c>
      <c r="E740" s="8" t="s">
        <v>219</v>
      </c>
      <c r="F740" s="8" t="s">
        <v>219</v>
      </c>
      <c r="G740" s="36">
        <f>SUM(G741:G742)</f>
        <v>78</v>
      </c>
    </row>
    <row r="741" spans="1:7" x14ac:dyDescent="0.25">
      <c r="A741" s="39"/>
      <c r="B741" s="39" t="s">
        <v>1149</v>
      </c>
      <c r="C741" s="40" t="s">
        <v>1223</v>
      </c>
      <c r="D741" s="40"/>
      <c r="E741" s="40"/>
      <c r="F741" s="40"/>
      <c r="G741" s="41"/>
    </row>
    <row r="742" spans="1:7" x14ac:dyDescent="0.25">
      <c r="A742" s="37" t="s">
        <v>1320</v>
      </c>
      <c r="B742" s="37"/>
      <c r="C742" s="38">
        <v>78</v>
      </c>
      <c r="D742" s="38"/>
      <c r="E742" s="38"/>
      <c r="F742" s="38"/>
      <c r="G742" s="38">
        <f>PRODUCT(C742:F742)</f>
        <v>78</v>
      </c>
    </row>
    <row r="744" spans="1:7" ht="45" customHeight="1" x14ac:dyDescent="0.25">
      <c r="A744" s="34" t="s">
        <v>1322</v>
      </c>
      <c r="B744" s="34" t="s">
        <v>1131</v>
      </c>
      <c r="C744" s="34" t="s">
        <v>220</v>
      </c>
      <c r="D744" s="35" t="s">
        <v>25</v>
      </c>
      <c r="E744" s="8" t="s">
        <v>221</v>
      </c>
      <c r="F744" s="8" t="s">
        <v>221</v>
      </c>
      <c r="G744" s="36">
        <f>SUM(G745:G747)</f>
        <v>112</v>
      </c>
    </row>
    <row r="745" spans="1:7" x14ac:dyDescent="0.25">
      <c r="A745" s="39"/>
      <c r="B745" s="39" t="s">
        <v>1149</v>
      </c>
      <c r="C745" s="40" t="s">
        <v>1223</v>
      </c>
      <c r="D745" s="40"/>
      <c r="E745" s="40" t="s">
        <v>1163</v>
      </c>
      <c r="F745" s="40"/>
      <c r="G745" s="41"/>
    </row>
    <row r="746" spans="1:7" x14ac:dyDescent="0.25">
      <c r="A746" s="37" t="s">
        <v>1320</v>
      </c>
      <c r="B746" s="37"/>
      <c r="C746" s="38">
        <v>4</v>
      </c>
      <c r="D746" s="38"/>
      <c r="E746" s="38">
        <v>10</v>
      </c>
      <c r="F746" s="38"/>
      <c r="G746" s="38">
        <f>PRODUCT(C746:F746)</f>
        <v>40</v>
      </c>
    </row>
    <row r="747" spans="1:7" x14ac:dyDescent="0.25">
      <c r="A747" s="37"/>
      <c r="B747" s="37"/>
      <c r="C747" s="38">
        <v>4</v>
      </c>
      <c r="D747" s="38"/>
      <c r="E747" s="38">
        <v>18</v>
      </c>
      <c r="F747" s="38"/>
      <c r="G747" s="38">
        <f>PRODUCT(C747:F747)</f>
        <v>72</v>
      </c>
    </row>
    <row r="749" spans="1:7" ht="45" customHeight="1" x14ac:dyDescent="0.25">
      <c r="A749" s="34" t="s">
        <v>1323</v>
      </c>
      <c r="B749" s="34" t="s">
        <v>1131</v>
      </c>
      <c r="C749" s="34" t="s">
        <v>222</v>
      </c>
      <c r="D749" s="35" t="s">
        <v>15</v>
      </c>
      <c r="E749" s="8" t="s">
        <v>223</v>
      </c>
      <c r="F749" s="8" t="s">
        <v>223</v>
      </c>
      <c r="G749" s="36">
        <f>SUM(G750:G753)</f>
        <v>9.8000000000000007</v>
      </c>
    </row>
    <row r="750" spans="1:7" x14ac:dyDescent="0.25">
      <c r="A750" s="39"/>
      <c r="B750" s="39" t="s">
        <v>1149</v>
      </c>
      <c r="C750" s="40" t="s">
        <v>1223</v>
      </c>
      <c r="D750" s="40" t="s">
        <v>1283</v>
      </c>
      <c r="E750" s="40" t="s">
        <v>1163</v>
      </c>
      <c r="F750" s="40"/>
      <c r="G750" s="41"/>
    </row>
    <row r="751" spans="1:7" x14ac:dyDescent="0.25">
      <c r="A751" s="42" t="s">
        <v>1284</v>
      </c>
      <c r="B751" s="42" t="s">
        <v>1187</v>
      </c>
      <c r="C751" s="43"/>
      <c r="D751" s="43"/>
      <c r="E751" s="43"/>
      <c r="F751" s="43"/>
      <c r="G751" s="44"/>
    </row>
    <row r="752" spans="1:7" x14ac:dyDescent="0.25">
      <c r="A752" s="37" t="s">
        <v>1320</v>
      </c>
      <c r="B752" s="37"/>
      <c r="C752" s="38">
        <v>1</v>
      </c>
      <c r="D752" s="38">
        <v>0.35</v>
      </c>
      <c r="E752" s="38">
        <v>10</v>
      </c>
      <c r="F752" s="38"/>
      <c r="G752" s="38">
        <f>PRODUCT(C752:F752)</f>
        <v>3.5</v>
      </c>
    </row>
    <row r="753" spans="1:7" x14ac:dyDescent="0.25">
      <c r="A753" s="37"/>
      <c r="B753" s="37"/>
      <c r="C753" s="38">
        <v>1</v>
      </c>
      <c r="D753" s="38">
        <v>0.35</v>
      </c>
      <c r="E753" s="38">
        <v>18</v>
      </c>
      <c r="F753" s="38"/>
      <c r="G753" s="38">
        <f>PRODUCT(C753:F753)</f>
        <v>6.3</v>
      </c>
    </row>
    <row r="755" spans="1:7" ht="45" customHeight="1" x14ac:dyDescent="0.25">
      <c r="A755" s="34" t="s">
        <v>1324</v>
      </c>
      <c r="B755" s="34" t="s">
        <v>1131</v>
      </c>
      <c r="C755" s="34" t="s">
        <v>224</v>
      </c>
      <c r="D755" s="35" t="s">
        <v>15</v>
      </c>
      <c r="E755" s="8" t="s">
        <v>225</v>
      </c>
      <c r="F755" s="8" t="s">
        <v>225</v>
      </c>
      <c r="G755" s="36">
        <f>SUM(G756:G760)</f>
        <v>21.2</v>
      </c>
    </row>
    <row r="756" spans="1:7" x14ac:dyDescent="0.25">
      <c r="A756" s="39"/>
      <c r="B756" s="39" t="s">
        <v>1149</v>
      </c>
      <c r="C756" s="40" t="s">
        <v>1169</v>
      </c>
      <c r="D756" s="40" t="s">
        <v>1283</v>
      </c>
      <c r="E756" s="40" t="s">
        <v>1223</v>
      </c>
      <c r="F756" s="40"/>
      <c r="G756" s="41"/>
    </row>
    <row r="757" spans="1:7" x14ac:dyDescent="0.25">
      <c r="A757" s="37" t="s">
        <v>1320</v>
      </c>
      <c r="B757" s="37"/>
      <c r="C757" s="38">
        <v>2.5</v>
      </c>
      <c r="D757" s="38">
        <v>0.1</v>
      </c>
      <c r="E757" s="38">
        <v>12</v>
      </c>
      <c r="F757" s="38"/>
      <c r="G757" s="38">
        <f>PRODUCT(C757:F757)</f>
        <v>3</v>
      </c>
    </row>
    <row r="758" spans="1:7" x14ac:dyDescent="0.25">
      <c r="A758" s="37"/>
      <c r="B758" s="37"/>
      <c r="C758" s="38">
        <v>2.5</v>
      </c>
      <c r="D758" s="38">
        <v>0.1</v>
      </c>
      <c r="E758" s="38">
        <v>28</v>
      </c>
      <c r="F758" s="38"/>
      <c r="G758" s="38">
        <f>PRODUCT(C758:F758)</f>
        <v>7</v>
      </c>
    </row>
    <row r="759" spans="1:7" x14ac:dyDescent="0.25">
      <c r="A759" s="37" t="s">
        <v>1286</v>
      </c>
      <c r="B759" s="37"/>
      <c r="C759" s="38">
        <v>0.4</v>
      </c>
      <c r="D759" s="38">
        <v>10</v>
      </c>
      <c r="E759" s="38">
        <v>1</v>
      </c>
      <c r="F759" s="38"/>
      <c r="G759" s="38">
        <f>PRODUCT(C759:F759)</f>
        <v>4</v>
      </c>
    </row>
    <row r="760" spans="1:7" x14ac:dyDescent="0.25">
      <c r="A760" s="37"/>
      <c r="B760" s="37"/>
      <c r="C760" s="38">
        <v>0.4</v>
      </c>
      <c r="D760" s="38">
        <v>18</v>
      </c>
      <c r="E760" s="38">
        <v>1</v>
      </c>
      <c r="F760" s="38"/>
      <c r="G760" s="38">
        <f>PRODUCT(C760:F760)</f>
        <v>7.2</v>
      </c>
    </row>
    <row r="762" spans="1:7" ht="45" customHeight="1" x14ac:dyDescent="0.25">
      <c r="A762" s="34" t="s">
        <v>1325</v>
      </c>
      <c r="B762" s="34" t="s">
        <v>1131</v>
      </c>
      <c r="C762" s="34" t="s">
        <v>226</v>
      </c>
      <c r="D762" s="35" t="s">
        <v>15</v>
      </c>
      <c r="E762" s="8" t="s">
        <v>227</v>
      </c>
      <c r="F762" s="8" t="s">
        <v>227</v>
      </c>
      <c r="G762" s="36">
        <f>SUM(G763:G764)</f>
        <v>29</v>
      </c>
    </row>
    <row r="763" spans="1:7" x14ac:dyDescent="0.25">
      <c r="A763" s="39"/>
      <c r="B763" s="39" t="s">
        <v>1149</v>
      </c>
      <c r="C763" s="40" t="s">
        <v>1223</v>
      </c>
      <c r="D763" s="40" t="s">
        <v>1163</v>
      </c>
      <c r="E763" s="40" t="s">
        <v>1169</v>
      </c>
      <c r="F763" s="40"/>
      <c r="G763" s="41"/>
    </row>
    <row r="764" spans="1:7" x14ac:dyDescent="0.25">
      <c r="A764" s="37" t="s">
        <v>1326</v>
      </c>
      <c r="B764" s="37"/>
      <c r="C764" s="38">
        <v>1</v>
      </c>
      <c r="D764" s="38">
        <v>10</v>
      </c>
      <c r="E764" s="38">
        <v>2.9</v>
      </c>
      <c r="F764" s="38"/>
      <c r="G764" s="38">
        <f>PRODUCT(C764:F764)</f>
        <v>29</v>
      </c>
    </row>
    <row r="766" spans="1:7" x14ac:dyDescent="0.25">
      <c r="B766" t="s">
        <v>1129</v>
      </c>
      <c r="C766" s="32" t="s">
        <v>5</v>
      </c>
      <c r="D766" s="33" t="s">
        <v>6</v>
      </c>
      <c r="E766" s="32" t="s">
        <v>7</v>
      </c>
    </row>
    <row r="767" spans="1:7" x14ac:dyDescent="0.25">
      <c r="B767" t="s">
        <v>1129</v>
      </c>
      <c r="C767" s="32" t="s">
        <v>8</v>
      </c>
      <c r="D767" s="33" t="s">
        <v>246</v>
      </c>
      <c r="E767" s="32" t="s">
        <v>247</v>
      </c>
    </row>
    <row r="768" spans="1:7" x14ac:dyDescent="0.25">
      <c r="B768" t="s">
        <v>1129</v>
      </c>
      <c r="C768" s="32" t="s">
        <v>11</v>
      </c>
      <c r="D768" s="33" t="s">
        <v>90</v>
      </c>
      <c r="E768" s="32" t="s">
        <v>91</v>
      </c>
    </row>
    <row r="769" spans="1:7" x14ac:dyDescent="0.25">
      <c r="B769" t="s">
        <v>1129</v>
      </c>
      <c r="C769" s="32" t="s">
        <v>56</v>
      </c>
      <c r="D769" s="33" t="s">
        <v>54</v>
      </c>
      <c r="E769" s="32" t="s">
        <v>228</v>
      </c>
    </row>
    <row r="771" spans="1:7" ht="45" customHeight="1" x14ac:dyDescent="0.25">
      <c r="A771" s="34" t="s">
        <v>1327</v>
      </c>
      <c r="B771" s="34" t="s">
        <v>1131</v>
      </c>
      <c r="C771" s="34" t="s">
        <v>230</v>
      </c>
      <c r="D771" s="35" t="s">
        <v>15</v>
      </c>
      <c r="E771" s="8" t="s">
        <v>231</v>
      </c>
      <c r="F771" s="8" t="s">
        <v>231</v>
      </c>
      <c r="G771" s="36">
        <f>SUM(G772:G773)</f>
        <v>68</v>
      </c>
    </row>
    <row r="772" spans="1:7" x14ac:dyDescent="0.25">
      <c r="A772" s="39"/>
      <c r="B772" s="39" t="s">
        <v>1149</v>
      </c>
      <c r="C772" s="40" t="s">
        <v>15</v>
      </c>
      <c r="D772" s="40"/>
      <c r="E772" s="40"/>
      <c r="F772" s="40"/>
      <c r="G772" s="41"/>
    </row>
    <row r="773" spans="1:7" x14ac:dyDescent="0.25">
      <c r="A773" s="37" t="s">
        <v>1328</v>
      </c>
      <c r="B773" s="37"/>
      <c r="C773" s="38">
        <v>68</v>
      </c>
      <c r="D773" s="38"/>
      <c r="E773" s="38"/>
      <c r="F773" s="38"/>
      <c r="G773" s="38">
        <f>PRODUCT(C773:F773)</f>
        <v>68</v>
      </c>
    </row>
    <row r="775" spans="1:7" ht="45" customHeight="1" x14ac:dyDescent="0.25">
      <c r="A775" s="34" t="s">
        <v>1329</v>
      </c>
      <c r="B775" s="34" t="s">
        <v>1131</v>
      </c>
      <c r="C775" s="34" t="s">
        <v>232</v>
      </c>
      <c r="D775" s="35" t="s">
        <v>15</v>
      </c>
      <c r="E775" s="8" t="s">
        <v>233</v>
      </c>
      <c r="F775" s="8" t="s">
        <v>233</v>
      </c>
      <c r="G775" s="36">
        <f>SUM(G776:G778)</f>
        <v>89.1</v>
      </c>
    </row>
    <row r="776" spans="1:7" x14ac:dyDescent="0.25">
      <c r="A776" s="39"/>
      <c r="B776" s="39" t="s">
        <v>1149</v>
      </c>
      <c r="C776" s="40" t="s">
        <v>15</v>
      </c>
      <c r="D776" s="40" t="s">
        <v>1163</v>
      </c>
      <c r="E776" s="40" t="s">
        <v>1169</v>
      </c>
      <c r="F776" s="40"/>
      <c r="G776" s="41"/>
    </row>
    <row r="777" spans="1:7" x14ac:dyDescent="0.25">
      <c r="A777" s="37" t="s">
        <v>1328</v>
      </c>
      <c r="B777" s="37"/>
      <c r="C777" s="38">
        <v>68</v>
      </c>
      <c r="D777" s="38"/>
      <c r="E777" s="38"/>
      <c r="F777" s="38"/>
      <c r="G777" s="38">
        <f>PRODUCT(C777:F777)</f>
        <v>68</v>
      </c>
    </row>
    <row r="778" spans="1:7" x14ac:dyDescent="0.25">
      <c r="A778" s="37" t="s">
        <v>1292</v>
      </c>
      <c r="B778" s="37"/>
      <c r="C778" s="38"/>
      <c r="D778" s="38">
        <v>42.2</v>
      </c>
      <c r="E778" s="38">
        <v>0.5</v>
      </c>
      <c r="F778" s="38"/>
      <c r="G778" s="38">
        <f>PRODUCT(C778:F778)</f>
        <v>21.1</v>
      </c>
    </row>
    <row r="780" spans="1:7" ht="45" customHeight="1" x14ac:dyDescent="0.25">
      <c r="A780" s="34" t="s">
        <v>1330</v>
      </c>
      <c r="B780" s="34" t="s">
        <v>1131</v>
      </c>
      <c r="C780" s="34" t="s">
        <v>234</v>
      </c>
      <c r="D780" s="35" t="s">
        <v>15</v>
      </c>
      <c r="E780" s="8" t="s">
        <v>235</v>
      </c>
      <c r="F780" s="8" t="s">
        <v>235</v>
      </c>
      <c r="G780" s="36">
        <f>SUM(G781:G783)</f>
        <v>89.1</v>
      </c>
    </row>
    <row r="781" spans="1:7" x14ac:dyDescent="0.25">
      <c r="A781" s="39"/>
      <c r="B781" s="39" t="s">
        <v>1149</v>
      </c>
      <c r="C781" s="40" t="s">
        <v>15</v>
      </c>
      <c r="D781" s="40" t="s">
        <v>1163</v>
      </c>
      <c r="E781" s="40" t="s">
        <v>1169</v>
      </c>
      <c r="F781" s="40"/>
      <c r="G781" s="41"/>
    </row>
    <row r="782" spans="1:7" x14ac:dyDescent="0.25">
      <c r="A782" s="37" t="s">
        <v>1328</v>
      </c>
      <c r="B782" s="37"/>
      <c r="C782" s="38">
        <v>68</v>
      </c>
      <c r="D782" s="38"/>
      <c r="E782" s="38"/>
      <c r="F782" s="38"/>
      <c r="G782" s="38">
        <f>PRODUCT(C782:F782)</f>
        <v>68</v>
      </c>
    </row>
    <row r="783" spans="1:7" x14ac:dyDescent="0.25">
      <c r="A783" s="37" t="s">
        <v>1292</v>
      </c>
      <c r="B783" s="37"/>
      <c r="C783" s="38"/>
      <c r="D783" s="38">
        <v>42.2</v>
      </c>
      <c r="E783" s="38">
        <v>0.5</v>
      </c>
      <c r="F783" s="38"/>
      <c r="G783" s="38">
        <f>PRODUCT(C783:F783)</f>
        <v>21.1</v>
      </c>
    </row>
    <row r="785" spans="1:7" ht="45" customHeight="1" x14ac:dyDescent="0.25">
      <c r="A785" s="34" t="s">
        <v>1331</v>
      </c>
      <c r="B785" s="34" t="s">
        <v>1131</v>
      </c>
      <c r="C785" s="34" t="s">
        <v>236</v>
      </c>
      <c r="D785" s="35" t="s">
        <v>28</v>
      </c>
      <c r="E785" s="8" t="s">
        <v>237</v>
      </c>
      <c r="F785" s="8" t="s">
        <v>237</v>
      </c>
      <c r="G785" s="36">
        <f>SUM(G786:G788)</f>
        <v>3</v>
      </c>
    </row>
    <row r="786" spans="1:7" x14ac:dyDescent="0.25">
      <c r="A786" s="39"/>
      <c r="B786" s="39" t="s">
        <v>1149</v>
      </c>
      <c r="C786" s="40" t="s">
        <v>1223</v>
      </c>
      <c r="D786" s="40"/>
      <c r="E786" s="40"/>
      <c r="F786" s="40"/>
      <c r="G786" s="41"/>
    </row>
    <row r="787" spans="1:7" x14ac:dyDescent="0.25">
      <c r="A787" s="37" t="s">
        <v>1328</v>
      </c>
      <c r="B787" s="37"/>
      <c r="C787" s="38">
        <v>2</v>
      </c>
      <c r="D787" s="38"/>
      <c r="E787" s="38"/>
      <c r="F787" s="38"/>
      <c r="G787" s="38">
        <f>PRODUCT(C787:F787)</f>
        <v>2</v>
      </c>
    </row>
    <row r="788" spans="1:7" x14ac:dyDescent="0.25">
      <c r="A788" s="37" t="s">
        <v>1332</v>
      </c>
      <c r="B788" s="37"/>
      <c r="C788" s="38">
        <v>1</v>
      </c>
      <c r="D788" s="38"/>
      <c r="E788" s="38"/>
      <c r="F788" s="38"/>
      <c r="G788" s="38">
        <f>PRODUCT(C788:F788)</f>
        <v>1</v>
      </c>
    </row>
    <row r="790" spans="1:7" ht="45" customHeight="1" x14ac:dyDescent="0.25">
      <c r="A790" s="34" t="s">
        <v>1333</v>
      </c>
      <c r="B790" s="34" t="s">
        <v>1131</v>
      </c>
      <c r="C790" s="34" t="s">
        <v>238</v>
      </c>
      <c r="D790" s="35" t="s">
        <v>15</v>
      </c>
      <c r="E790" s="8" t="s">
        <v>239</v>
      </c>
      <c r="F790" s="8" t="s">
        <v>239</v>
      </c>
      <c r="G790" s="36">
        <f>SUM(G791:G792)</f>
        <v>68</v>
      </c>
    </row>
    <row r="791" spans="1:7" x14ac:dyDescent="0.25">
      <c r="A791" s="39"/>
      <c r="B791" s="39" t="s">
        <v>1149</v>
      </c>
      <c r="C791" s="40" t="s">
        <v>15</v>
      </c>
      <c r="D791" s="40"/>
      <c r="E791" s="40"/>
      <c r="F791" s="40"/>
      <c r="G791" s="41"/>
    </row>
    <row r="792" spans="1:7" x14ac:dyDescent="0.25">
      <c r="A792" s="37" t="s">
        <v>1328</v>
      </c>
      <c r="B792" s="37"/>
      <c r="C792" s="38">
        <v>68</v>
      </c>
      <c r="D792" s="38"/>
      <c r="E792" s="38"/>
      <c r="F792" s="38"/>
      <c r="G792" s="38">
        <f>PRODUCT(C792:F792)</f>
        <v>68</v>
      </c>
    </row>
    <row r="794" spans="1:7" ht="45" customHeight="1" x14ac:dyDescent="0.25">
      <c r="A794" s="34" t="s">
        <v>1334</v>
      </c>
      <c r="B794" s="34" t="s">
        <v>1131</v>
      </c>
      <c r="C794" s="34" t="s">
        <v>261</v>
      </c>
      <c r="D794" s="35" t="s">
        <v>25</v>
      </c>
      <c r="E794" s="8" t="s">
        <v>262</v>
      </c>
      <c r="F794" s="8" t="s">
        <v>262</v>
      </c>
      <c r="G794" s="36">
        <f>SUM(G795:G797)</f>
        <v>43.4</v>
      </c>
    </row>
    <row r="795" spans="1:7" x14ac:dyDescent="0.25">
      <c r="A795" s="39"/>
      <c r="B795" s="39" t="s">
        <v>1149</v>
      </c>
      <c r="C795" s="40" t="s">
        <v>1163</v>
      </c>
      <c r="D795" s="40"/>
      <c r="E795" s="40"/>
      <c r="F795" s="40"/>
      <c r="G795" s="41"/>
    </row>
    <row r="796" spans="1:7" x14ac:dyDescent="0.25">
      <c r="A796" s="37" t="s">
        <v>1328</v>
      </c>
      <c r="B796" s="37"/>
      <c r="C796" s="38">
        <v>16.5</v>
      </c>
      <c r="D796" s="38">
        <v>2</v>
      </c>
      <c r="E796" s="38"/>
      <c r="F796" s="38"/>
      <c r="G796" s="38">
        <f>PRODUCT(C796:F796)</f>
        <v>33</v>
      </c>
    </row>
    <row r="797" spans="1:7" x14ac:dyDescent="0.25">
      <c r="A797" s="37"/>
      <c r="B797" s="37"/>
      <c r="C797" s="38">
        <v>5.2</v>
      </c>
      <c r="D797" s="38">
        <v>2</v>
      </c>
      <c r="E797" s="38"/>
      <c r="F797" s="38"/>
      <c r="G797" s="38">
        <f>PRODUCT(C797:F797)</f>
        <v>10.4</v>
      </c>
    </row>
    <row r="799" spans="1:7" ht="45" customHeight="1" x14ac:dyDescent="0.25">
      <c r="A799" s="34" t="s">
        <v>1335</v>
      </c>
      <c r="B799" s="34" t="s">
        <v>1131</v>
      </c>
      <c r="C799" s="34" t="s">
        <v>244</v>
      </c>
      <c r="D799" s="35" t="s">
        <v>207</v>
      </c>
      <c r="E799" s="8" t="s">
        <v>245</v>
      </c>
      <c r="F799" s="8" t="s">
        <v>245</v>
      </c>
      <c r="G799" s="36">
        <f>SUM(G800:G801)</f>
        <v>50</v>
      </c>
    </row>
    <row r="800" spans="1:7" x14ac:dyDescent="0.25">
      <c r="A800" s="39"/>
      <c r="B800" s="39" t="s">
        <v>1149</v>
      </c>
      <c r="C800" s="40" t="s">
        <v>1163</v>
      </c>
      <c r="D800" s="40"/>
      <c r="E800" s="40"/>
      <c r="F800" s="40"/>
      <c r="G800" s="41"/>
    </row>
    <row r="801" spans="1:7" x14ac:dyDescent="0.25">
      <c r="A801" s="37" t="s">
        <v>1328</v>
      </c>
      <c r="B801" s="37"/>
      <c r="C801" s="38">
        <v>50</v>
      </c>
      <c r="D801" s="38"/>
      <c r="E801" s="38"/>
      <c r="F801" s="38"/>
      <c r="G801" s="38">
        <f>PRODUCT(C801:F801)</f>
        <v>50</v>
      </c>
    </row>
    <row r="803" spans="1:7" x14ac:dyDescent="0.25">
      <c r="B803" t="s">
        <v>1129</v>
      </c>
      <c r="C803" s="32" t="s">
        <v>5</v>
      </c>
      <c r="D803" s="33" t="s">
        <v>6</v>
      </c>
      <c r="E803" s="32" t="s">
        <v>7</v>
      </c>
    </row>
    <row r="804" spans="1:7" x14ac:dyDescent="0.25">
      <c r="B804" t="s">
        <v>1129</v>
      </c>
      <c r="C804" s="32" t="s">
        <v>8</v>
      </c>
      <c r="D804" s="33" t="s">
        <v>263</v>
      </c>
      <c r="E804" s="32" t="s">
        <v>264</v>
      </c>
    </row>
    <row r="805" spans="1:7" x14ac:dyDescent="0.25">
      <c r="B805" t="s">
        <v>1129</v>
      </c>
      <c r="C805" s="32" t="s">
        <v>11</v>
      </c>
      <c r="D805" s="33" t="s">
        <v>6</v>
      </c>
      <c r="E805" s="32" t="s">
        <v>12</v>
      </c>
    </row>
    <row r="807" spans="1:7" ht="45" customHeight="1" x14ac:dyDescent="0.25">
      <c r="A807" s="34" t="s">
        <v>1336</v>
      </c>
      <c r="B807" s="34" t="s">
        <v>1131</v>
      </c>
      <c r="C807" s="34" t="s">
        <v>22</v>
      </c>
      <c r="D807" s="35" t="s">
        <v>20</v>
      </c>
      <c r="E807" s="8" t="s">
        <v>23</v>
      </c>
      <c r="F807" s="8" t="s">
        <v>23</v>
      </c>
      <c r="G807" s="36">
        <f>SUM(G808:G808)</f>
        <v>1.6800000000000002</v>
      </c>
    </row>
    <row r="808" spans="1:7" x14ac:dyDescent="0.25">
      <c r="A808" s="37" t="s">
        <v>1138</v>
      </c>
      <c r="B808" s="37"/>
      <c r="C808" s="38"/>
      <c r="D808" s="38">
        <v>3.5</v>
      </c>
      <c r="E808" s="38">
        <v>2.4</v>
      </c>
      <c r="F808" s="38">
        <v>0.2</v>
      </c>
      <c r="G808" s="38">
        <f>PRODUCT(C808:F808)</f>
        <v>1.6800000000000002</v>
      </c>
    </row>
    <row r="810" spans="1:7" ht="45" customHeight="1" x14ac:dyDescent="0.25">
      <c r="A810" s="34" t="s">
        <v>1337</v>
      </c>
      <c r="B810" s="34" t="s">
        <v>1131</v>
      </c>
      <c r="C810" s="34" t="s">
        <v>34</v>
      </c>
      <c r="D810" s="35" t="s">
        <v>20</v>
      </c>
      <c r="E810" s="8" t="s">
        <v>35</v>
      </c>
      <c r="F810" s="8" t="s">
        <v>35</v>
      </c>
      <c r="G810" s="36">
        <f>SUM(G811:G811)</f>
        <v>1.6800000000000002</v>
      </c>
    </row>
    <row r="811" spans="1:7" x14ac:dyDescent="0.25">
      <c r="A811" s="37" t="s">
        <v>1138</v>
      </c>
      <c r="B811" s="37"/>
      <c r="C811" s="38"/>
      <c r="D811" s="38">
        <v>3.5</v>
      </c>
      <c r="E811" s="38">
        <v>2.4</v>
      </c>
      <c r="F811" s="38">
        <v>0.2</v>
      </c>
      <c r="G811" s="38">
        <f>PRODUCT(C811:F811)</f>
        <v>1.6800000000000002</v>
      </c>
    </row>
    <row r="813" spans="1:7" ht="45" customHeight="1" x14ac:dyDescent="0.25">
      <c r="A813" s="34" t="s">
        <v>1338</v>
      </c>
      <c r="B813" s="34" t="s">
        <v>1131</v>
      </c>
      <c r="C813" s="34" t="s">
        <v>36</v>
      </c>
      <c r="D813" s="35" t="s">
        <v>20</v>
      </c>
      <c r="E813" s="8" t="s">
        <v>37</v>
      </c>
      <c r="F813" s="8" t="s">
        <v>37</v>
      </c>
      <c r="G813" s="36">
        <f>SUM(G814:G814)</f>
        <v>1.6800000000000002</v>
      </c>
    </row>
    <row r="814" spans="1:7" x14ac:dyDescent="0.25">
      <c r="A814" s="37" t="s">
        <v>1138</v>
      </c>
      <c r="B814" s="37"/>
      <c r="C814" s="38"/>
      <c r="D814" s="38">
        <v>3.5</v>
      </c>
      <c r="E814" s="38">
        <v>2.4</v>
      </c>
      <c r="F814" s="38">
        <v>0.2</v>
      </c>
      <c r="G814" s="38">
        <f>PRODUCT(C814:F814)</f>
        <v>1.6800000000000002</v>
      </c>
    </row>
    <row r="816" spans="1:7" x14ac:dyDescent="0.25">
      <c r="B816" t="s">
        <v>1129</v>
      </c>
      <c r="C816" s="32" t="s">
        <v>5</v>
      </c>
      <c r="D816" s="33" t="s">
        <v>6</v>
      </c>
      <c r="E816" s="32" t="s">
        <v>7</v>
      </c>
    </row>
    <row r="817" spans="1:7" x14ac:dyDescent="0.25">
      <c r="B817" t="s">
        <v>1129</v>
      </c>
      <c r="C817" s="32" t="s">
        <v>8</v>
      </c>
      <c r="D817" s="33" t="s">
        <v>263</v>
      </c>
      <c r="E817" s="32" t="s">
        <v>264</v>
      </c>
    </row>
    <row r="818" spans="1:7" x14ac:dyDescent="0.25">
      <c r="B818" t="s">
        <v>1129</v>
      </c>
      <c r="C818" s="32" t="s">
        <v>11</v>
      </c>
      <c r="D818" s="33" t="s">
        <v>66</v>
      </c>
      <c r="E818" s="32" t="s">
        <v>67</v>
      </c>
    </row>
    <row r="819" spans="1:7" x14ac:dyDescent="0.25">
      <c r="B819" t="s">
        <v>1129</v>
      </c>
      <c r="C819" s="32" t="s">
        <v>56</v>
      </c>
      <c r="D819" s="33" t="s">
        <v>6</v>
      </c>
      <c r="E819" s="32" t="s">
        <v>68</v>
      </c>
    </row>
    <row r="821" spans="1:7" ht="45" customHeight="1" x14ac:dyDescent="0.25">
      <c r="A821" s="34" t="s">
        <v>1339</v>
      </c>
      <c r="B821" s="34" t="s">
        <v>1131</v>
      </c>
      <c r="C821" s="34" t="s">
        <v>213</v>
      </c>
      <c r="D821" s="35" t="s">
        <v>25</v>
      </c>
      <c r="E821" s="8" t="s">
        <v>214</v>
      </c>
      <c r="F821" s="8" t="s">
        <v>214</v>
      </c>
      <c r="G821" s="36">
        <f>SUM(G822:G822)</f>
        <v>35</v>
      </c>
    </row>
    <row r="822" spans="1:7" x14ac:dyDescent="0.25">
      <c r="A822" s="37" t="s">
        <v>1340</v>
      </c>
      <c r="B822" s="37"/>
      <c r="C822" s="38"/>
      <c r="D822" s="38">
        <v>35</v>
      </c>
      <c r="E822" s="38"/>
      <c r="F822" s="38"/>
      <c r="G822" s="38">
        <f>PRODUCT(C822:F822)</f>
        <v>35</v>
      </c>
    </row>
    <row r="824" spans="1:7" ht="45" customHeight="1" x14ac:dyDescent="0.25">
      <c r="A824" s="34" t="s">
        <v>1341</v>
      </c>
      <c r="B824" s="34" t="s">
        <v>1131</v>
      </c>
      <c r="C824" s="34" t="s">
        <v>70</v>
      </c>
      <c r="D824" s="35" t="s">
        <v>25</v>
      </c>
      <c r="E824" s="8" t="s">
        <v>71</v>
      </c>
      <c r="F824" s="8" t="s">
        <v>71</v>
      </c>
      <c r="G824" s="36">
        <f>SUM(G825:G825)</f>
        <v>27.5</v>
      </c>
    </row>
    <row r="825" spans="1:7" x14ac:dyDescent="0.25">
      <c r="A825" s="37" t="s">
        <v>1340</v>
      </c>
      <c r="B825" s="37"/>
      <c r="C825" s="38"/>
      <c r="D825" s="38">
        <v>27.5</v>
      </c>
      <c r="E825" s="38"/>
      <c r="F825" s="38"/>
      <c r="G825" s="38">
        <f>PRODUCT(C825:F825)</f>
        <v>27.5</v>
      </c>
    </row>
    <row r="827" spans="1:7" ht="45" customHeight="1" x14ac:dyDescent="0.25">
      <c r="A827" s="34" t="s">
        <v>1342</v>
      </c>
      <c r="B827" s="34" t="s">
        <v>1131</v>
      </c>
      <c r="C827" s="34" t="s">
        <v>76</v>
      </c>
      <c r="D827" s="35" t="s">
        <v>28</v>
      </c>
      <c r="E827" s="8" t="s">
        <v>77</v>
      </c>
      <c r="F827" s="8" t="s">
        <v>77</v>
      </c>
      <c r="G827" s="36">
        <f>SUM(G828:G828)</f>
        <v>6</v>
      </c>
    </row>
    <row r="828" spans="1:7" x14ac:dyDescent="0.25">
      <c r="A828" s="37" t="s">
        <v>1343</v>
      </c>
      <c r="B828" s="37"/>
      <c r="C828" s="38">
        <v>6</v>
      </c>
      <c r="D828" s="38"/>
      <c r="E828" s="38"/>
      <c r="F828" s="38"/>
      <c r="G828" s="38">
        <f>PRODUCT(C828:F828)</f>
        <v>6</v>
      </c>
    </row>
    <row r="830" spans="1:7" ht="45" customHeight="1" x14ac:dyDescent="0.25">
      <c r="A830" s="34" t="s">
        <v>1344</v>
      </c>
      <c r="B830" s="34" t="s">
        <v>1131</v>
      </c>
      <c r="C830" s="34" t="s">
        <v>201</v>
      </c>
      <c r="D830" s="35" t="s">
        <v>20</v>
      </c>
      <c r="E830" s="8" t="s">
        <v>202</v>
      </c>
      <c r="F830" s="8" t="s">
        <v>202</v>
      </c>
      <c r="G830" s="36">
        <f>SUM(G831:G832)</f>
        <v>45</v>
      </c>
    </row>
    <row r="831" spans="1:7" x14ac:dyDescent="0.25">
      <c r="A831" s="37" t="s">
        <v>1345</v>
      </c>
      <c r="B831" s="37"/>
      <c r="C831" s="38"/>
      <c r="D831" s="38">
        <v>35</v>
      </c>
      <c r="E831" s="38">
        <v>0.6</v>
      </c>
      <c r="F831" s="38">
        <v>1.2</v>
      </c>
      <c r="G831" s="38">
        <f>PRODUCT(C831:F831)</f>
        <v>25.2</v>
      </c>
    </row>
    <row r="832" spans="1:7" x14ac:dyDescent="0.25">
      <c r="A832" s="37"/>
      <c r="B832" s="37"/>
      <c r="C832" s="38"/>
      <c r="D832" s="38">
        <v>27.5</v>
      </c>
      <c r="E832" s="38">
        <v>0.6</v>
      </c>
      <c r="F832" s="38">
        <v>1.2</v>
      </c>
      <c r="G832" s="38">
        <f>PRODUCT(C832:F832)</f>
        <v>19.8</v>
      </c>
    </row>
    <row r="834" spans="1:7" ht="45" customHeight="1" x14ac:dyDescent="0.25">
      <c r="A834" s="34" t="s">
        <v>1346</v>
      </c>
      <c r="B834" s="34" t="s">
        <v>1131</v>
      </c>
      <c r="C834" s="34" t="s">
        <v>82</v>
      </c>
      <c r="D834" s="35" t="s">
        <v>20</v>
      </c>
      <c r="E834" s="8" t="s">
        <v>83</v>
      </c>
      <c r="F834" s="8" t="s">
        <v>83</v>
      </c>
      <c r="G834" s="36">
        <f>SUM(G835:G836)</f>
        <v>45</v>
      </c>
    </row>
    <row r="835" spans="1:7" x14ac:dyDescent="0.25">
      <c r="A835" s="37" t="s">
        <v>1345</v>
      </c>
      <c r="B835" s="37"/>
      <c r="C835" s="38"/>
      <c r="D835" s="38">
        <v>35</v>
      </c>
      <c r="E835" s="38">
        <v>0.6</v>
      </c>
      <c r="F835" s="38">
        <v>1.2</v>
      </c>
      <c r="G835" s="38">
        <f>PRODUCT(C835:F835)</f>
        <v>25.2</v>
      </c>
    </row>
    <row r="836" spans="1:7" x14ac:dyDescent="0.25">
      <c r="A836" s="37"/>
      <c r="B836" s="37"/>
      <c r="C836" s="38"/>
      <c r="D836" s="38">
        <v>27.5</v>
      </c>
      <c r="E836" s="38">
        <v>0.6</v>
      </c>
      <c r="F836" s="38">
        <v>1.2</v>
      </c>
      <c r="G836" s="38">
        <f>PRODUCT(C836:F836)</f>
        <v>19.8</v>
      </c>
    </row>
    <row r="838" spans="1:7" x14ac:dyDescent="0.25">
      <c r="B838" t="s">
        <v>1129</v>
      </c>
      <c r="C838" s="32" t="s">
        <v>5</v>
      </c>
      <c r="D838" s="33" t="s">
        <v>6</v>
      </c>
      <c r="E838" s="32" t="s">
        <v>7</v>
      </c>
    </row>
    <row r="839" spans="1:7" x14ac:dyDescent="0.25">
      <c r="B839" t="s">
        <v>1129</v>
      </c>
      <c r="C839" s="32" t="s">
        <v>8</v>
      </c>
      <c r="D839" s="33" t="s">
        <v>263</v>
      </c>
      <c r="E839" s="32" t="s">
        <v>264</v>
      </c>
    </row>
    <row r="840" spans="1:7" x14ac:dyDescent="0.25">
      <c r="B840" t="s">
        <v>1129</v>
      </c>
      <c r="C840" s="32" t="s">
        <v>11</v>
      </c>
      <c r="D840" s="33" t="s">
        <v>90</v>
      </c>
      <c r="E840" s="32" t="s">
        <v>91</v>
      </c>
    </row>
    <row r="841" spans="1:7" x14ac:dyDescent="0.25">
      <c r="B841" t="s">
        <v>1129</v>
      </c>
      <c r="C841" s="32" t="s">
        <v>56</v>
      </c>
      <c r="D841" s="33" t="s">
        <v>6</v>
      </c>
      <c r="E841" s="32" t="s">
        <v>92</v>
      </c>
    </row>
    <row r="843" spans="1:7" ht="45" customHeight="1" x14ac:dyDescent="0.25">
      <c r="A843" s="34" t="s">
        <v>1347</v>
      </c>
      <c r="B843" s="34" t="s">
        <v>1131</v>
      </c>
      <c r="C843" s="34" t="s">
        <v>94</v>
      </c>
      <c r="D843" s="35" t="s">
        <v>15</v>
      </c>
      <c r="E843" s="8" t="s">
        <v>95</v>
      </c>
      <c r="F843" s="8" t="s">
        <v>95</v>
      </c>
      <c r="G843" s="36">
        <f>SUM(G844:G853)</f>
        <v>618.4</v>
      </c>
    </row>
    <row r="844" spans="1:7" x14ac:dyDescent="0.25">
      <c r="A844" s="42" t="s">
        <v>1186</v>
      </c>
      <c r="B844" s="42" t="s">
        <v>1187</v>
      </c>
      <c r="C844" s="43" t="s">
        <v>15</v>
      </c>
      <c r="D844" s="43"/>
      <c r="E844" s="43"/>
      <c r="F844" s="43"/>
      <c r="G844" s="44"/>
    </row>
    <row r="845" spans="1:7" x14ac:dyDescent="0.25">
      <c r="A845" s="37" t="s">
        <v>1348</v>
      </c>
      <c r="B845" s="37"/>
      <c r="C845" s="38">
        <v>485.2</v>
      </c>
      <c r="D845" s="38"/>
      <c r="E845" s="38"/>
      <c r="F845" s="38"/>
      <c r="G845" s="38">
        <f>PRODUCT(C845:F845)</f>
        <v>485.2</v>
      </c>
    </row>
    <row r="846" spans="1:7" x14ac:dyDescent="0.25">
      <c r="A846" s="37" t="s">
        <v>1349</v>
      </c>
      <c r="B846" s="37"/>
      <c r="C846" s="38">
        <v>10.4</v>
      </c>
      <c r="D846" s="38"/>
      <c r="E846" s="38"/>
      <c r="F846" s="38"/>
      <c r="G846" s="38">
        <f>PRODUCT(C846:F846)</f>
        <v>10.4</v>
      </c>
    </row>
    <row r="847" spans="1:7" x14ac:dyDescent="0.25">
      <c r="A847" s="37" t="s">
        <v>1350</v>
      </c>
      <c r="B847" s="37"/>
      <c r="C847" s="38">
        <v>50</v>
      </c>
      <c r="D847" s="38"/>
      <c r="E847" s="38"/>
      <c r="F847" s="38"/>
      <c r="G847" s="38">
        <f>PRODUCT(C847:F847)</f>
        <v>50</v>
      </c>
    </row>
    <row r="848" spans="1:7" x14ac:dyDescent="0.25">
      <c r="A848" s="37"/>
      <c r="B848" s="37"/>
      <c r="C848" s="38">
        <v>15.6</v>
      </c>
      <c r="D848" s="38"/>
      <c r="E848" s="38"/>
      <c r="F848" s="38"/>
      <c r="G848" s="38">
        <f>PRODUCT(C848:F848)</f>
        <v>15.6</v>
      </c>
    </row>
    <row r="849" spans="1:7" x14ac:dyDescent="0.25">
      <c r="A849" s="37"/>
      <c r="B849" s="37"/>
      <c r="C849" s="38">
        <v>7.2</v>
      </c>
      <c r="D849" s="38"/>
      <c r="E849" s="38"/>
      <c r="F849" s="38"/>
      <c r="G849" s="38">
        <f>PRODUCT(C849:F849)</f>
        <v>7.2</v>
      </c>
    </row>
    <row r="850" spans="1:7" x14ac:dyDescent="0.25">
      <c r="A850" s="42" t="s">
        <v>1189</v>
      </c>
      <c r="B850" s="42" t="s">
        <v>1187</v>
      </c>
      <c r="C850" s="43" t="s">
        <v>15</v>
      </c>
      <c r="D850" s="43"/>
      <c r="E850" s="43"/>
      <c r="F850" s="43"/>
      <c r="G850" s="44"/>
    </row>
    <row r="851" spans="1:7" x14ac:dyDescent="0.25">
      <c r="A851" s="37" t="s">
        <v>1138</v>
      </c>
      <c r="B851" s="37"/>
      <c r="C851" s="38">
        <v>10</v>
      </c>
      <c r="D851" s="38"/>
      <c r="E851" s="38"/>
      <c r="F851" s="38"/>
      <c r="G851" s="38">
        <f>PRODUCT(C851:F851)</f>
        <v>10</v>
      </c>
    </row>
    <row r="852" spans="1:7" x14ac:dyDescent="0.25">
      <c r="A852" s="42" t="s">
        <v>1351</v>
      </c>
      <c r="B852" s="42" t="s">
        <v>1187</v>
      </c>
      <c r="C852" s="43" t="s">
        <v>1200</v>
      </c>
      <c r="D852" s="43" t="s">
        <v>1193</v>
      </c>
      <c r="E852" s="43"/>
      <c r="F852" s="43"/>
      <c r="G852" s="44"/>
    </row>
    <row r="853" spans="1:7" x14ac:dyDescent="0.25">
      <c r="A853" s="37" t="s">
        <v>1352</v>
      </c>
      <c r="B853" s="37"/>
      <c r="C853" s="38">
        <v>100</v>
      </c>
      <c r="D853" s="38">
        <v>0.4</v>
      </c>
      <c r="E853" s="38"/>
      <c r="F853" s="38"/>
      <c r="G853" s="38">
        <f>PRODUCT(C853:F853)</f>
        <v>40</v>
      </c>
    </row>
    <row r="855" spans="1:7" ht="45" customHeight="1" x14ac:dyDescent="0.25">
      <c r="A855" s="34" t="s">
        <v>1353</v>
      </c>
      <c r="B855" s="34" t="s">
        <v>1131</v>
      </c>
      <c r="C855" s="34" t="s">
        <v>96</v>
      </c>
      <c r="D855" s="35" t="s">
        <v>15</v>
      </c>
      <c r="E855" s="8" t="s">
        <v>97</v>
      </c>
      <c r="F855" s="8" t="s">
        <v>97</v>
      </c>
      <c r="G855" s="36">
        <f>SUM(G856:G865)</f>
        <v>618.4</v>
      </c>
    </row>
    <row r="856" spans="1:7" x14ac:dyDescent="0.25">
      <c r="A856" s="42" t="s">
        <v>1186</v>
      </c>
      <c r="B856" s="42" t="s">
        <v>1187</v>
      </c>
      <c r="C856" s="43" t="s">
        <v>15</v>
      </c>
      <c r="D856" s="43"/>
      <c r="E856" s="43"/>
      <c r="F856" s="43"/>
      <c r="G856" s="44"/>
    </row>
    <row r="857" spans="1:7" x14ac:dyDescent="0.25">
      <c r="A857" s="37" t="s">
        <v>1348</v>
      </c>
      <c r="B857" s="37"/>
      <c r="C857" s="38">
        <v>485.2</v>
      </c>
      <c r="D857" s="38"/>
      <c r="E857" s="38"/>
      <c r="F857" s="38"/>
      <c r="G857" s="38">
        <f>PRODUCT(C857:F857)</f>
        <v>485.2</v>
      </c>
    </row>
    <row r="858" spans="1:7" x14ac:dyDescent="0.25">
      <c r="A858" s="37" t="s">
        <v>1349</v>
      </c>
      <c r="B858" s="37"/>
      <c r="C858" s="38">
        <v>10.4</v>
      </c>
      <c r="D858" s="38"/>
      <c r="E858" s="38"/>
      <c r="F858" s="38"/>
      <c r="G858" s="38">
        <f>PRODUCT(C858:F858)</f>
        <v>10.4</v>
      </c>
    </row>
    <row r="859" spans="1:7" x14ac:dyDescent="0.25">
      <c r="A859" s="37" t="s">
        <v>1350</v>
      </c>
      <c r="B859" s="37"/>
      <c r="C859" s="38">
        <v>50</v>
      </c>
      <c r="D859" s="38"/>
      <c r="E859" s="38"/>
      <c r="F859" s="38"/>
      <c r="G859" s="38">
        <f>PRODUCT(C859:F859)</f>
        <v>50</v>
      </c>
    </row>
    <row r="860" spans="1:7" x14ac:dyDescent="0.25">
      <c r="A860" s="37"/>
      <c r="B860" s="37"/>
      <c r="C860" s="38">
        <v>15.6</v>
      </c>
      <c r="D860" s="38"/>
      <c r="E860" s="38"/>
      <c r="F860" s="38"/>
      <c r="G860" s="38">
        <f>PRODUCT(C860:F860)</f>
        <v>15.6</v>
      </c>
    </row>
    <row r="861" spans="1:7" x14ac:dyDescent="0.25">
      <c r="A861" s="37"/>
      <c r="B861" s="37"/>
      <c r="C861" s="38">
        <v>7.2</v>
      </c>
      <c r="D861" s="38"/>
      <c r="E861" s="38"/>
      <c r="F861" s="38"/>
      <c r="G861" s="38">
        <f>PRODUCT(C861:F861)</f>
        <v>7.2</v>
      </c>
    </row>
    <row r="862" spans="1:7" x14ac:dyDescent="0.25">
      <c r="A862" s="42" t="s">
        <v>1189</v>
      </c>
      <c r="B862" s="42" t="s">
        <v>1187</v>
      </c>
      <c r="C862" s="43" t="s">
        <v>15</v>
      </c>
      <c r="D862" s="43"/>
      <c r="E862" s="43"/>
      <c r="F862" s="43"/>
      <c r="G862" s="44"/>
    </row>
    <row r="863" spans="1:7" x14ac:dyDescent="0.25">
      <c r="A863" s="37" t="s">
        <v>1138</v>
      </c>
      <c r="B863" s="37"/>
      <c r="C863" s="38">
        <v>10</v>
      </c>
      <c r="D863" s="38"/>
      <c r="E863" s="38"/>
      <c r="F863" s="38"/>
      <c r="G863" s="38">
        <f>PRODUCT(C863:F863)</f>
        <v>10</v>
      </c>
    </row>
    <row r="864" spans="1:7" x14ac:dyDescent="0.25">
      <c r="A864" s="42" t="s">
        <v>1351</v>
      </c>
      <c r="B864" s="42" t="s">
        <v>1187</v>
      </c>
      <c r="C864" s="43" t="s">
        <v>1200</v>
      </c>
      <c r="D864" s="43" t="s">
        <v>1193</v>
      </c>
      <c r="E864" s="43"/>
      <c r="F864" s="43"/>
      <c r="G864" s="44"/>
    </row>
    <row r="865" spans="1:7" x14ac:dyDescent="0.25">
      <c r="A865" s="37" t="s">
        <v>1352</v>
      </c>
      <c r="B865" s="37"/>
      <c r="C865" s="38">
        <v>100</v>
      </c>
      <c r="D865" s="38">
        <v>0.4</v>
      </c>
      <c r="E865" s="38"/>
      <c r="F865" s="38"/>
      <c r="G865" s="38">
        <f>PRODUCT(C865:F865)</f>
        <v>40</v>
      </c>
    </row>
    <row r="867" spans="1:7" ht="45" customHeight="1" x14ac:dyDescent="0.25">
      <c r="A867" s="34" t="s">
        <v>1354</v>
      </c>
      <c r="B867" s="34" t="s">
        <v>1131</v>
      </c>
      <c r="C867" s="34" t="s">
        <v>98</v>
      </c>
      <c r="D867" s="35" t="s">
        <v>20</v>
      </c>
      <c r="E867" s="8" t="s">
        <v>99</v>
      </c>
      <c r="F867" s="8" t="s">
        <v>99</v>
      </c>
      <c r="G867" s="36">
        <f>SUM(G868:G877)</f>
        <v>117.48</v>
      </c>
    </row>
    <row r="868" spans="1:7" x14ac:dyDescent="0.25">
      <c r="A868" s="42" t="s">
        <v>1186</v>
      </c>
      <c r="B868" s="42" t="s">
        <v>1187</v>
      </c>
      <c r="C868" s="43" t="s">
        <v>15</v>
      </c>
      <c r="D868" s="43" t="s">
        <v>1229</v>
      </c>
      <c r="E868" s="43"/>
      <c r="F868" s="43"/>
      <c r="G868" s="44"/>
    </row>
    <row r="869" spans="1:7" x14ac:dyDescent="0.25">
      <c r="A869" s="37" t="s">
        <v>1348</v>
      </c>
      <c r="B869" s="37"/>
      <c r="C869" s="38">
        <v>485.2</v>
      </c>
      <c r="D869" s="38">
        <v>0.2</v>
      </c>
      <c r="E869" s="38"/>
      <c r="F869" s="38"/>
      <c r="G869" s="38">
        <f>PRODUCT(C869:F869)</f>
        <v>97.04</v>
      </c>
    </row>
    <row r="870" spans="1:7" x14ac:dyDescent="0.25">
      <c r="A870" s="37" t="s">
        <v>1349</v>
      </c>
      <c r="B870" s="37"/>
      <c r="C870" s="38">
        <v>10.4</v>
      </c>
      <c r="D870" s="38">
        <v>0.2</v>
      </c>
      <c r="E870" s="38"/>
      <c r="F870" s="38"/>
      <c r="G870" s="38">
        <f>PRODUCT(C870:F870)</f>
        <v>2.08</v>
      </c>
    </row>
    <row r="871" spans="1:7" x14ac:dyDescent="0.25">
      <c r="A871" s="37" t="s">
        <v>1350</v>
      </c>
      <c r="B871" s="37"/>
      <c r="C871" s="38">
        <v>50</v>
      </c>
      <c r="D871" s="38">
        <v>0.2</v>
      </c>
      <c r="E871" s="38"/>
      <c r="F871" s="38"/>
      <c r="G871" s="38">
        <f>PRODUCT(C871:F871)</f>
        <v>10</v>
      </c>
    </row>
    <row r="872" spans="1:7" x14ac:dyDescent="0.25">
      <c r="A872" s="37"/>
      <c r="B872" s="37"/>
      <c r="C872" s="38">
        <v>15.6</v>
      </c>
      <c r="D872" s="38">
        <v>0.2</v>
      </c>
      <c r="E872" s="38"/>
      <c r="F872" s="38"/>
      <c r="G872" s="38">
        <f>PRODUCT(C872:F872)</f>
        <v>3.12</v>
      </c>
    </row>
    <row r="873" spans="1:7" x14ac:dyDescent="0.25">
      <c r="A873" s="37"/>
      <c r="B873" s="37"/>
      <c r="C873" s="38">
        <v>7.2</v>
      </c>
      <c r="D873" s="38">
        <v>0.2</v>
      </c>
      <c r="E873" s="38"/>
      <c r="F873" s="38"/>
      <c r="G873" s="38">
        <f>PRODUCT(C873:F873)</f>
        <v>1.4400000000000002</v>
      </c>
    </row>
    <row r="874" spans="1:7" x14ac:dyDescent="0.25">
      <c r="A874" s="42" t="s">
        <v>1189</v>
      </c>
      <c r="B874" s="42" t="s">
        <v>1187</v>
      </c>
      <c r="C874" s="43" t="s">
        <v>15</v>
      </c>
      <c r="D874" s="43"/>
      <c r="E874" s="43"/>
      <c r="F874" s="43"/>
      <c r="G874" s="44"/>
    </row>
    <row r="875" spans="1:7" x14ac:dyDescent="0.25">
      <c r="A875" s="37" t="s">
        <v>1138</v>
      </c>
      <c r="B875" s="37"/>
      <c r="C875" s="38">
        <v>10</v>
      </c>
      <c r="D875" s="38">
        <v>0.2</v>
      </c>
      <c r="E875" s="38"/>
      <c r="F875" s="38"/>
      <c r="G875" s="38">
        <f>PRODUCT(C875:F875)</f>
        <v>2</v>
      </c>
    </row>
    <row r="876" spans="1:7" x14ac:dyDescent="0.25">
      <c r="A876" s="42" t="s">
        <v>1355</v>
      </c>
      <c r="B876" s="42" t="s">
        <v>1187</v>
      </c>
      <c r="C876" s="43" t="s">
        <v>15</v>
      </c>
      <c r="D876" s="43" t="s">
        <v>1205</v>
      </c>
      <c r="E876" s="43"/>
      <c r="F876" s="43"/>
      <c r="G876" s="44"/>
    </row>
    <row r="877" spans="1:7" x14ac:dyDescent="0.25">
      <c r="A877" s="37" t="s">
        <v>1356</v>
      </c>
      <c r="B877" s="37"/>
      <c r="C877" s="38">
        <v>9</v>
      </c>
      <c r="D877" s="38">
        <v>0.2</v>
      </c>
      <c r="E877" s="38"/>
      <c r="F877" s="38"/>
      <c r="G877" s="38">
        <f>PRODUCT(C877:F877)</f>
        <v>1.8</v>
      </c>
    </row>
    <row r="879" spans="1:7" ht="45" customHeight="1" x14ac:dyDescent="0.25">
      <c r="A879" s="34" t="s">
        <v>1357</v>
      </c>
      <c r="B879" s="34" t="s">
        <v>1131</v>
      </c>
      <c r="C879" s="34" t="s">
        <v>100</v>
      </c>
      <c r="D879" s="35" t="s">
        <v>20</v>
      </c>
      <c r="E879" s="8" t="s">
        <v>101</v>
      </c>
      <c r="F879" s="8" t="s">
        <v>101</v>
      </c>
      <c r="G879" s="36">
        <f>SUM(G880:G894)</f>
        <v>28.444000000000003</v>
      </c>
    </row>
    <row r="880" spans="1:7" x14ac:dyDescent="0.25">
      <c r="A880" s="42" t="s">
        <v>1191</v>
      </c>
      <c r="B880" s="42" t="s">
        <v>1187</v>
      </c>
      <c r="C880" s="43" t="s">
        <v>1192</v>
      </c>
      <c r="D880" s="43" t="s">
        <v>1193</v>
      </c>
      <c r="E880" s="43" t="s">
        <v>1229</v>
      </c>
      <c r="F880" s="43" t="s">
        <v>1194</v>
      </c>
      <c r="G880" s="44"/>
    </row>
    <row r="881" spans="1:7" x14ac:dyDescent="0.25">
      <c r="A881" s="37" t="s">
        <v>1358</v>
      </c>
      <c r="B881" s="37"/>
      <c r="C881" s="38">
        <v>8.1</v>
      </c>
      <c r="D881" s="38">
        <v>0.6</v>
      </c>
      <c r="E881" s="38">
        <v>0.2</v>
      </c>
      <c r="F881" s="38"/>
      <c r="G881" s="38">
        <f t="shared" ref="G881:G894" si="17">PRODUCT(C881:F881)</f>
        <v>0.97199999999999998</v>
      </c>
    </row>
    <row r="882" spans="1:7" x14ac:dyDescent="0.25">
      <c r="A882" s="37"/>
      <c r="B882" s="37"/>
      <c r="C882" s="38">
        <v>9.1</v>
      </c>
      <c r="D882" s="38">
        <v>0.6</v>
      </c>
      <c r="E882" s="38">
        <v>0.2</v>
      </c>
      <c r="F882" s="38"/>
      <c r="G882" s="38">
        <f t="shared" si="17"/>
        <v>1.0920000000000001</v>
      </c>
    </row>
    <row r="883" spans="1:7" x14ac:dyDescent="0.25">
      <c r="A883" s="37" t="s">
        <v>1279</v>
      </c>
      <c r="B883" s="37"/>
      <c r="C883" s="38">
        <v>29</v>
      </c>
      <c r="D883" s="38">
        <v>0.6</v>
      </c>
      <c r="E883" s="38">
        <v>0.2</v>
      </c>
      <c r="F883" s="38"/>
      <c r="G883" s="38">
        <f t="shared" si="17"/>
        <v>3.48</v>
      </c>
    </row>
    <row r="884" spans="1:7" x14ac:dyDescent="0.25">
      <c r="A884" s="37" t="s">
        <v>1320</v>
      </c>
      <c r="B884" s="37"/>
      <c r="C884" s="38">
        <v>9.6999999999999993</v>
      </c>
      <c r="D884" s="38">
        <v>0.6</v>
      </c>
      <c r="E884" s="38">
        <v>0.2</v>
      </c>
      <c r="F884" s="38"/>
      <c r="G884" s="38">
        <f t="shared" si="17"/>
        <v>1.1639999999999999</v>
      </c>
    </row>
    <row r="885" spans="1:7" x14ac:dyDescent="0.25">
      <c r="A885" s="37" t="s">
        <v>1359</v>
      </c>
      <c r="B885" s="37"/>
      <c r="C885" s="38">
        <v>1.2</v>
      </c>
      <c r="D885" s="38">
        <v>0.6</v>
      </c>
      <c r="E885" s="38">
        <v>0.2</v>
      </c>
      <c r="F885" s="38"/>
      <c r="G885" s="38">
        <f t="shared" si="17"/>
        <v>0.14399999999999999</v>
      </c>
    </row>
    <row r="886" spans="1:7" x14ac:dyDescent="0.25">
      <c r="A886" s="37"/>
      <c r="B886" s="37"/>
      <c r="C886" s="38">
        <v>15.7</v>
      </c>
      <c r="D886" s="38">
        <v>0.6</v>
      </c>
      <c r="E886" s="38">
        <v>0.2</v>
      </c>
      <c r="F886" s="38"/>
      <c r="G886" s="38">
        <f t="shared" si="17"/>
        <v>1.8840000000000001</v>
      </c>
    </row>
    <row r="887" spans="1:7" x14ac:dyDescent="0.25">
      <c r="A887" s="37"/>
      <c r="B887" s="37"/>
      <c r="C887" s="38">
        <v>25.6</v>
      </c>
      <c r="D887" s="38">
        <v>0.6</v>
      </c>
      <c r="E887" s="38">
        <v>0.2</v>
      </c>
      <c r="F887" s="38"/>
      <c r="G887" s="38">
        <f t="shared" si="17"/>
        <v>3.0720000000000001</v>
      </c>
    </row>
    <row r="888" spans="1:7" x14ac:dyDescent="0.25">
      <c r="A888" s="37" t="s">
        <v>1360</v>
      </c>
      <c r="B888" s="37"/>
      <c r="C888" s="38">
        <v>25.8</v>
      </c>
      <c r="D888" s="38">
        <v>0.6</v>
      </c>
      <c r="E888" s="38">
        <v>0.2</v>
      </c>
      <c r="F888" s="38">
        <v>2</v>
      </c>
      <c r="G888" s="38">
        <f t="shared" si="17"/>
        <v>6.1920000000000002</v>
      </c>
    </row>
    <row r="889" spans="1:7" x14ac:dyDescent="0.25">
      <c r="A889" s="37"/>
      <c r="B889" s="37"/>
      <c r="C889" s="38">
        <v>6.7</v>
      </c>
      <c r="D889" s="38">
        <v>0.6</v>
      </c>
      <c r="E889" s="38">
        <v>0.2</v>
      </c>
      <c r="F889" s="38">
        <v>2</v>
      </c>
      <c r="G889" s="38">
        <f t="shared" si="17"/>
        <v>1.6079999999999999</v>
      </c>
    </row>
    <row r="890" spans="1:7" x14ac:dyDescent="0.25">
      <c r="A890" s="37" t="s">
        <v>1361</v>
      </c>
      <c r="B890" s="37"/>
      <c r="C890" s="38">
        <v>5.4</v>
      </c>
      <c r="D890" s="38">
        <v>0.6</v>
      </c>
      <c r="E890" s="38">
        <v>0.2</v>
      </c>
      <c r="F890" s="38"/>
      <c r="G890" s="38">
        <f t="shared" si="17"/>
        <v>0.64800000000000013</v>
      </c>
    </row>
    <row r="891" spans="1:7" x14ac:dyDescent="0.25">
      <c r="A891" s="37"/>
      <c r="B891" s="37"/>
      <c r="C891" s="38">
        <v>4.9000000000000004</v>
      </c>
      <c r="D891" s="38">
        <v>0.6</v>
      </c>
      <c r="E891" s="38">
        <v>0.2</v>
      </c>
      <c r="F891" s="38"/>
      <c r="G891" s="38">
        <f t="shared" si="17"/>
        <v>0.58799999999999997</v>
      </c>
    </row>
    <row r="892" spans="1:7" x14ac:dyDescent="0.25">
      <c r="A892" s="37"/>
      <c r="B892" s="37"/>
      <c r="C892" s="38">
        <v>30</v>
      </c>
      <c r="D892" s="38">
        <v>0.6</v>
      </c>
      <c r="E892" s="38">
        <v>0.2</v>
      </c>
      <c r="F892" s="38"/>
      <c r="G892" s="38">
        <f t="shared" si="17"/>
        <v>3.6</v>
      </c>
    </row>
    <row r="893" spans="1:7" x14ac:dyDescent="0.25">
      <c r="A893" s="37"/>
      <c r="B893" s="37"/>
      <c r="C893" s="38"/>
      <c r="D893" s="38"/>
      <c r="E893" s="38">
        <v>2</v>
      </c>
      <c r="F893" s="38"/>
      <c r="G893" s="38">
        <f t="shared" si="17"/>
        <v>2</v>
      </c>
    </row>
    <row r="894" spans="1:7" x14ac:dyDescent="0.25">
      <c r="A894" s="37"/>
      <c r="B894" s="37"/>
      <c r="C894" s="38"/>
      <c r="D894" s="38"/>
      <c r="E894" s="38">
        <v>2</v>
      </c>
      <c r="F894" s="38"/>
      <c r="G894" s="38">
        <f t="shared" si="17"/>
        <v>2</v>
      </c>
    </row>
    <row r="896" spans="1:7" ht="45" customHeight="1" x14ac:dyDescent="0.25">
      <c r="A896" s="34" t="s">
        <v>1362</v>
      </c>
      <c r="B896" s="34" t="s">
        <v>1131</v>
      </c>
      <c r="C896" s="34" t="s">
        <v>102</v>
      </c>
      <c r="D896" s="35" t="s">
        <v>15</v>
      </c>
      <c r="E896" s="8" t="s">
        <v>103</v>
      </c>
      <c r="F896" s="8" t="s">
        <v>103</v>
      </c>
      <c r="G896" s="36">
        <f>SUM(G897:G902)</f>
        <v>568.4</v>
      </c>
    </row>
    <row r="897" spans="1:7" x14ac:dyDescent="0.25">
      <c r="A897" s="42" t="s">
        <v>1186</v>
      </c>
      <c r="B897" s="42" t="s">
        <v>1187</v>
      </c>
      <c r="C897" s="43" t="s">
        <v>15</v>
      </c>
      <c r="D897" s="43"/>
      <c r="E897" s="43"/>
      <c r="F897" s="43"/>
      <c r="G897" s="44"/>
    </row>
    <row r="898" spans="1:7" x14ac:dyDescent="0.25">
      <c r="A898" s="37" t="s">
        <v>1348</v>
      </c>
      <c r="B898" s="37"/>
      <c r="C898" s="38">
        <v>485.2</v>
      </c>
      <c r="D898" s="38"/>
      <c r="E898" s="38"/>
      <c r="F898" s="38"/>
      <c r="G898" s="38">
        <f>PRODUCT(C898:F898)</f>
        <v>485.2</v>
      </c>
    </row>
    <row r="899" spans="1:7" x14ac:dyDescent="0.25">
      <c r="A899" s="37" t="s">
        <v>1349</v>
      </c>
      <c r="B899" s="37"/>
      <c r="C899" s="38">
        <v>10.4</v>
      </c>
      <c r="D899" s="38"/>
      <c r="E899" s="38"/>
      <c r="F899" s="38"/>
      <c r="G899" s="38">
        <f>PRODUCT(C899:F899)</f>
        <v>10.4</v>
      </c>
    </row>
    <row r="900" spans="1:7" x14ac:dyDescent="0.25">
      <c r="A900" s="37" t="s">
        <v>1350</v>
      </c>
      <c r="B900" s="37"/>
      <c r="C900" s="38">
        <v>50</v>
      </c>
      <c r="D900" s="38"/>
      <c r="E900" s="38"/>
      <c r="F900" s="38"/>
      <c r="G900" s="38">
        <f>PRODUCT(C900:F900)</f>
        <v>50</v>
      </c>
    </row>
    <row r="901" spans="1:7" x14ac:dyDescent="0.25">
      <c r="A901" s="37"/>
      <c r="B901" s="37"/>
      <c r="C901" s="38">
        <v>15.6</v>
      </c>
      <c r="D901" s="38"/>
      <c r="E901" s="38"/>
      <c r="F901" s="38"/>
      <c r="G901" s="38">
        <f>PRODUCT(C901:F901)</f>
        <v>15.6</v>
      </c>
    </row>
    <row r="902" spans="1:7" x14ac:dyDescent="0.25">
      <c r="A902" s="37"/>
      <c r="B902" s="37"/>
      <c r="C902" s="38">
        <v>7.2</v>
      </c>
      <c r="D902" s="38"/>
      <c r="E902" s="38"/>
      <c r="F902" s="38"/>
      <c r="G902" s="38">
        <f>PRODUCT(C902:F902)</f>
        <v>7.2</v>
      </c>
    </row>
    <row r="904" spans="1:7" ht="45" customHeight="1" x14ac:dyDescent="0.25">
      <c r="A904" s="34" t="s">
        <v>1363</v>
      </c>
      <c r="B904" s="34" t="s">
        <v>1131</v>
      </c>
      <c r="C904" s="34" t="s">
        <v>104</v>
      </c>
      <c r="D904" s="35" t="s">
        <v>15</v>
      </c>
      <c r="E904" s="8" t="s">
        <v>105</v>
      </c>
      <c r="F904" s="8" t="s">
        <v>105</v>
      </c>
      <c r="G904" s="36">
        <f>SUM(G905:G919)</f>
        <v>132.21999999999997</v>
      </c>
    </row>
    <row r="905" spans="1:7" x14ac:dyDescent="0.25">
      <c r="A905" s="42" t="s">
        <v>1189</v>
      </c>
      <c r="B905" s="42" t="s">
        <v>1187</v>
      </c>
      <c r="C905" s="43" t="s">
        <v>15</v>
      </c>
      <c r="D905" s="43"/>
      <c r="E905" s="43"/>
      <c r="F905" s="43"/>
      <c r="G905" s="44"/>
    </row>
    <row r="906" spans="1:7" x14ac:dyDescent="0.25">
      <c r="A906" s="37" t="s">
        <v>1138</v>
      </c>
      <c r="B906" s="37"/>
      <c r="C906" s="38">
        <v>10</v>
      </c>
      <c r="D906" s="38"/>
      <c r="E906" s="38"/>
      <c r="F906" s="38"/>
      <c r="G906" s="38">
        <f>PRODUCT(C906:F906)</f>
        <v>10</v>
      </c>
    </row>
    <row r="907" spans="1:7" x14ac:dyDescent="0.25">
      <c r="A907" s="42" t="s">
        <v>1191</v>
      </c>
      <c r="B907" s="42" t="s">
        <v>1187</v>
      </c>
      <c r="C907" s="43" t="s">
        <v>1192</v>
      </c>
      <c r="D907" s="43" t="s">
        <v>1193</v>
      </c>
      <c r="E907" s="43" t="s">
        <v>1194</v>
      </c>
      <c r="F907" s="43"/>
      <c r="G907" s="44"/>
    </row>
    <row r="908" spans="1:7" x14ac:dyDescent="0.25">
      <c r="A908" s="37" t="s">
        <v>1358</v>
      </c>
      <c r="B908" s="37"/>
      <c r="C908" s="38">
        <v>8.1</v>
      </c>
      <c r="D908" s="38">
        <v>0.6</v>
      </c>
      <c r="E908" s="38"/>
      <c r="F908" s="38"/>
      <c r="G908" s="38">
        <f t="shared" ref="G908:G919" si="18">PRODUCT(C908:F908)</f>
        <v>4.8599999999999994</v>
      </c>
    </row>
    <row r="909" spans="1:7" x14ac:dyDescent="0.25">
      <c r="A909" s="37"/>
      <c r="B909" s="37"/>
      <c r="C909" s="38">
        <v>9.1</v>
      </c>
      <c r="D909" s="38">
        <v>0.6</v>
      </c>
      <c r="E909" s="38"/>
      <c r="F909" s="38"/>
      <c r="G909" s="38">
        <f t="shared" si="18"/>
        <v>5.46</v>
      </c>
    </row>
    <row r="910" spans="1:7" x14ac:dyDescent="0.25">
      <c r="A910" s="37" t="s">
        <v>1279</v>
      </c>
      <c r="B910" s="37"/>
      <c r="C910" s="38">
        <v>29</v>
      </c>
      <c r="D910" s="38">
        <v>0.6</v>
      </c>
      <c r="E910" s="38"/>
      <c r="F910" s="38"/>
      <c r="G910" s="38">
        <f t="shared" si="18"/>
        <v>17.399999999999999</v>
      </c>
    </row>
    <row r="911" spans="1:7" x14ac:dyDescent="0.25">
      <c r="A911" s="37" t="s">
        <v>1320</v>
      </c>
      <c r="B911" s="37"/>
      <c r="C911" s="38">
        <v>9.6999999999999993</v>
      </c>
      <c r="D911" s="38">
        <v>0.6</v>
      </c>
      <c r="E911" s="38"/>
      <c r="F911" s="38"/>
      <c r="G911" s="38">
        <f t="shared" si="18"/>
        <v>5.8199999999999994</v>
      </c>
    </row>
    <row r="912" spans="1:7" x14ac:dyDescent="0.25">
      <c r="A912" s="37" t="s">
        <v>1359</v>
      </c>
      <c r="B912" s="37"/>
      <c r="C912" s="38">
        <v>1.2</v>
      </c>
      <c r="D912" s="38">
        <v>0.6</v>
      </c>
      <c r="E912" s="38"/>
      <c r="F912" s="38"/>
      <c r="G912" s="38">
        <f t="shared" si="18"/>
        <v>0.72</v>
      </c>
    </row>
    <row r="913" spans="1:7" x14ac:dyDescent="0.25">
      <c r="A913" s="37"/>
      <c r="B913" s="37"/>
      <c r="C913" s="38">
        <v>15.7</v>
      </c>
      <c r="D913" s="38">
        <v>0.6</v>
      </c>
      <c r="E913" s="38"/>
      <c r="F913" s="38"/>
      <c r="G913" s="38">
        <f t="shared" si="18"/>
        <v>9.42</v>
      </c>
    </row>
    <row r="914" spans="1:7" x14ac:dyDescent="0.25">
      <c r="A914" s="37"/>
      <c r="B914" s="37"/>
      <c r="C914" s="38">
        <v>25.6</v>
      </c>
      <c r="D914" s="38">
        <v>0.6</v>
      </c>
      <c r="E914" s="38"/>
      <c r="F914" s="38"/>
      <c r="G914" s="38">
        <f t="shared" si="18"/>
        <v>15.36</v>
      </c>
    </row>
    <row r="915" spans="1:7" x14ac:dyDescent="0.25">
      <c r="A915" s="37" t="s">
        <v>1360</v>
      </c>
      <c r="B915" s="37"/>
      <c r="C915" s="38">
        <v>25.8</v>
      </c>
      <c r="D915" s="38">
        <v>0.6</v>
      </c>
      <c r="E915" s="38">
        <v>2</v>
      </c>
      <c r="F915" s="38"/>
      <c r="G915" s="38">
        <f t="shared" si="18"/>
        <v>30.96</v>
      </c>
    </row>
    <row r="916" spans="1:7" x14ac:dyDescent="0.25">
      <c r="A916" s="37"/>
      <c r="B916" s="37"/>
      <c r="C916" s="38">
        <v>6.7</v>
      </c>
      <c r="D916" s="38">
        <v>0.6</v>
      </c>
      <c r="E916" s="38">
        <v>2</v>
      </c>
      <c r="F916" s="38"/>
      <c r="G916" s="38">
        <f t="shared" si="18"/>
        <v>8.0399999999999991</v>
      </c>
    </row>
    <row r="917" spans="1:7" x14ac:dyDescent="0.25">
      <c r="A917" s="37" t="s">
        <v>1361</v>
      </c>
      <c r="B917" s="37"/>
      <c r="C917" s="38">
        <v>5.4</v>
      </c>
      <c r="D917" s="38">
        <v>0.6</v>
      </c>
      <c r="E917" s="38"/>
      <c r="F917" s="38"/>
      <c r="G917" s="38">
        <f t="shared" si="18"/>
        <v>3.24</v>
      </c>
    </row>
    <row r="918" spans="1:7" x14ac:dyDescent="0.25">
      <c r="A918" s="37"/>
      <c r="B918" s="37"/>
      <c r="C918" s="38">
        <v>4.9000000000000004</v>
      </c>
      <c r="D918" s="38">
        <v>0.6</v>
      </c>
      <c r="E918" s="38"/>
      <c r="F918" s="38"/>
      <c r="G918" s="38">
        <f t="shared" si="18"/>
        <v>2.94</v>
      </c>
    </row>
    <row r="919" spans="1:7" x14ac:dyDescent="0.25">
      <c r="A919" s="37"/>
      <c r="B919" s="37"/>
      <c r="C919" s="38">
        <v>30</v>
      </c>
      <c r="D919" s="38">
        <v>0.6</v>
      </c>
      <c r="E919" s="38"/>
      <c r="F919" s="38"/>
      <c r="G919" s="38">
        <f t="shared" si="18"/>
        <v>18</v>
      </c>
    </row>
    <row r="921" spans="1:7" ht="45" customHeight="1" x14ac:dyDescent="0.25">
      <c r="A921" s="34" t="s">
        <v>1364</v>
      </c>
      <c r="B921" s="34" t="s">
        <v>1131</v>
      </c>
      <c r="C921" s="34" t="s">
        <v>268</v>
      </c>
      <c r="D921" s="35" t="s">
        <v>20</v>
      </c>
      <c r="E921" s="8" t="s">
        <v>269</v>
      </c>
      <c r="F921" s="8" t="s">
        <v>269</v>
      </c>
      <c r="G921" s="36">
        <f>SUM(G922:G923)</f>
        <v>1.8</v>
      </c>
    </row>
    <row r="922" spans="1:7" x14ac:dyDescent="0.25">
      <c r="A922" s="42" t="s">
        <v>1355</v>
      </c>
      <c r="B922" s="42" t="s">
        <v>1187</v>
      </c>
      <c r="C922" s="43" t="s">
        <v>15</v>
      </c>
      <c r="D922" s="43" t="s">
        <v>1205</v>
      </c>
      <c r="E922" s="43"/>
      <c r="F922" s="43"/>
      <c r="G922" s="44"/>
    </row>
    <row r="923" spans="1:7" x14ac:dyDescent="0.25">
      <c r="A923" s="37" t="s">
        <v>1356</v>
      </c>
      <c r="B923" s="37"/>
      <c r="C923" s="38">
        <v>9</v>
      </c>
      <c r="D923" s="38">
        <v>0.2</v>
      </c>
      <c r="E923" s="38"/>
      <c r="F923" s="38"/>
      <c r="G923" s="38">
        <f>PRODUCT(C923:F923)</f>
        <v>1.8</v>
      </c>
    </row>
    <row r="925" spans="1:7" ht="45" customHeight="1" x14ac:dyDescent="0.25">
      <c r="A925" s="34" t="s">
        <v>1365</v>
      </c>
      <c r="B925" s="34" t="s">
        <v>1131</v>
      </c>
      <c r="C925" s="34" t="s">
        <v>114</v>
      </c>
      <c r="D925" s="35" t="s">
        <v>25</v>
      </c>
      <c r="E925" s="8" t="s">
        <v>115</v>
      </c>
      <c r="F925" s="8" t="s">
        <v>115</v>
      </c>
      <c r="G925" s="36">
        <f>SUM(G926:G927)</f>
        <v>60</v>
      </c>
    </row>
    <row r="926" spans="1:7" x14ac:dyDescent="0.25">
      <c r="A926" s="42" t="s">
        <v>1220</v>
      </c>
      <c r="B926" s="42" t="s">
        <v>1187</v>
      </c>
      <c r="C926" s="43" t="s">
        <v>1200</v>
      </c>
      <c r="D926" s="43"/>
      <c r="E926" s="43"/>
      <c r="F926" s="43"/>
      <c r="G926" s="44"/>
    </row>
    <row r="927" spans="1:7" x14ac:dyDescent="0.25">
      <c r="A927" s="37" t="s">
        <v>1358</v>
      </c>
      <c r="B927" s="37"/>
      <c r="C927" s="38">
        <v>60</v>
      </c>
      <c r="D927" s="38"/>
      <c r="E927" s="38"/>
      <c r="F927" s="38"/>
      <c r="G927" s="38">
        <f>PRODUCT(C927:F927)</f>
        <v>60</v>
      </c>
    </row>
    <row r="929" spans="1:7" x14ac:dyDescent="0.25">
      <c r="B929" t="s">
        <v>1129</v>
      </c>
      <c r="C929" s="32" t="s">
        <v>5</v>
      </c>
      <c r="D929" s="33" t="s">
        <v>6</v>
      </c>
      <c r="E929" s="32" t="s">
        <v>7</v>
      </c>
    </row>
    <row r="930" spans="1:7" x14ac:dyDescent="0.25">
      <c r="B930" t="s">
        <v>1129</v>
      </c>
      <c r="C930" s="32" t="s">
        <v>8</v>
      </c>
      <c r="D930" s="33" t="s">
        <v>263</v>
      </c>
      <c r="E930" s="32" t="s">
        <v>264</v>
      </c>
    </row>
    <row r="931" spans="1:7" x14ac:dyDescent="0.25">
      <c r="B931" t="s">
        <v>1129</v>
      </c>
      <c r="C931" s="32" t="s">
        <v>11</v>
      </c>
      <c r="D931" s="33" t="s">
        <v>124</v>
      </c>
      <c r="E931" s="32" t="s">
        <v>125</v>
      </c>
    </row>
    <row r="933" spans="1:7" ht="45" customHeight="1" x14ac:dyDescent="0.25">
      <c r="A933" s="34" t="s">
        <v>1366</v>
      </c>
      <c r="B933" s="34" t="s">
        <v>1131</v>
      </c>
      <c r="C933" s="34" t="s">
        <v>129</v>
      </c>
      <c r="D933" s="35" t="s">
        <v>28</v>
      </c>
      <c r="E933" s="8" t="s">
        <v>130</v>
      </c>
      <c r="F933" s="8" t="s">
        <v>130</v>
      </c>
      <c r="G933" s="36">
        <f>SUM(G934:G934)</f>
        <v>9</v>
      </c>
    </row>
    <row r="934" spans="1:7" x14ac:dyDescent="0.25">
      <c r="A934" s="37"/>
      <c r="B934" s="37"/>
      <c r="C934" s="38">
        <v>9</v>
      </c>
      <c r="D934" s="38"/>
      <c r="E934" s="38"/>
      <c r="F934" s="38"/>
      <c r="G934" s="38">
        <f>PRODUCT(C934:F934)</f>
        <v>9</v>
      </c>
    </row>
    <row r="936" spans="1:7" ht="45" customHeight="1" x14ac:dyDescent="0.25">
      <c r="A936" s="34" t="s">
        <v>1367</v>
      </c>
      <c r="B936" s="34" t="s">
        <v>1131</v>
      </c>
      <c r="C936" s="34" t="s">
        <v>131</v>
      </c>
      <c r="D936" s="35" t="s">
        <v>28</v>
      </c>
      <c r="E936" s="8" t="s">
        <v>132</v>
      </c>
      <c r="F936" s="8" t="s">
        <v>132</v>
      </c>
      <c r="G936" s="36">
        <f>SUM(G937:G937)</f>
        <v>9</v>
      </c>
    </row>
    <row r="937" spans="1:7" x14ac:dyDescent="0.25">
      <c r="A937" s="37"/>
      <c r="B937" s="37"/>
      <c r="C937" s="38">
        <v>9</v>
      </c>
      <c r="D937" s="38"/>
      <c r="E937" s="38"/>
      <c r="F937" s="38"/>
      <c r="G937" s="38">
        <f>PRODUCT(C937:F937)</f>
        <v>9</v>
      </c>
    </row>
    <row r="939" spans="1:7" ht="45" customHeight="1" x14ac:dyDescent="0.25">
      <c r="A939" s="34" t="s">
        <v>1368</v>
      </c>
      <c r="B939" s="34" t="s">
        <v>1131</v>
      </c>
      <c r="C939" s="34" t="s">
        <v>133</v>
      </c>
      <c r="D939" s="35" t="s">
        <v>28</v>
      </c>
      <c r="E939" s="8" t="s">
        <v>134</v>
      </c>
      <c r="F939" s="8" t="s">
        <v>134</v>
      </c>
      <c r="G939" s="36">
        <f>SUM(G940:G940)</f>
        <v>9</v>
      </c>
    </row>
    <row r="940" spans="1:7" x14ac:dyDescent="0.25">
      <c r="A940" s="37"/>
      <c r="B940" s="37"/>
      <c r="C940" s="38">
        <v>9</v>
      </c>
      <c r="D940" s="38"/>
      <c r="E940" s="38"/>
      <c r="F940" s="38"/>
      <c r="G940" s="38">
        <f>PRODUCT(C940:F940)</f>
        <v>9</v>
      </c>
    </row>
    <row r="942" spans="1:7" ht="45" customHeight="1" x14ac:dyDescent="0.25">
      <c r="A942" s="34" t="s">
        <v>1369</v>
      </c>
      <c r="B942" s="34" t="s">
        <v>1131</v>
      </c>
      <c r="C942" s="34" t="s">
        <v>135</v>
      </c>
      <c r="D942" s="35" t="s">
        <v>15</v>
      </c>
      <c r="E942" s="8" t="s">
        <v>136</v>
      </c>
      <c r="F942" s="8" t="s">
        <v>136</v>
      </c>
      <c r="G942" s="36">
        <f>SUM(G943:G944)</f>
        <v>130</v>
      </c>
    </row>
    <row r="943" spans="1:7" x14ac:dyDescent="0.25">
      <c r="A943" s="39"/>
      <c r="B943" s="39" t="s">
        <v>1149</v>
      </c>
      <c r="C943" s="40" t="s">
        <v>15</v>
      </c>
      <c r="D943" s="40"/>
      <c r="E943" s="40"/>
      <c r="F943" s="40"/>
      <c r="G943" s="41"/>
    </row>
    <row r="944" spans="1:7" x14ac:dyDescent="0.25">
      <c r="A944" s="37" t="s">
        <v>1235</v>
      </c>
      <c r="B944" s="37"/>
      <c r="C944" s="38">
        <v>130</v>
      </c>
      <c r="D944" s="38"/>
      <c r="E944" s="38"/>
      <c r="F944" s="38"/>
      <c r="G944" s="38">
        <f>PRODUCT(C944:F944)</f>
        <v>130</v>
      </c>
    </row>
    <row r="946" spans="1:7" x14ac:dyDescent="0.25">
      <c r="B946" t="s">
        <v>1129</v>
      </c>
      <c r="C946" s="32" t="s">
        <v>5</v>
      </c>
      <c r="D946" s="33" t="s">
        <v>6</v>
      </c>
      <c r="E946" s="32" t="s">
        <v>7</v>
      </c>
    </row>
    <row r="947" spans="1:7" x14ac:dyDescent="0.25">
      <c r="B947" t="s">
        <v>1129</v>
      </c>
      <c r="C947" s="32" t="s">
        <v>8</v>
      </c>
      <c r="D947" s="33" t="s">
        <v>272</v>
      </c>
      <c r="E947" s="32" t="s">
        <v>273</v>
      </c>
    </row>
    <row r="948" spans="1:7" x14ac:dyDescent="0.25">
      <c r="B948" t="s">
        <v>1129</v>
      </c>
      <c r="C948" s="32" t="s">
        <v>11</v>
      </c>
      <c r="D948" s="33" t="s">
        <v>274</v>
      </c>
      <c r="E948" s="32" t="s">
        <v>275</v>
      </c>
    </row>
    <row r="950" spans="1:7" ht="45" customHeight="1" x14ac:dyDescent="0.25">
      <c r="A950" s="34" t="s">
        <v>1370</v>
      </c>
      <c r="B950" s="34" t="s">
        <v>1131</v>
      </c>
      <c r="C950" s="34" t="s">
        <v>277</v>
      </c>
      <c r="D950" s="35" t="s">
        <v>15</v>
      </c>
      <c r="E950" s="8" t="s">
        <v>278</v>
      </c>
      <c r="F950" s="8" t="s">
        <v>278</v>
      </c>
      <c r="G950" s="36">
        <f>SUM(G951:G956)</f>
        <v>294.58999999999997</v>
      </c>
    </row>
    <row r="951" spans="1:7" x14ac:dyDescent="0.25">
      <c r="A951" s="37" t="s">
        <v>1371</v>
      </c>
      <c r="B951" s="37"/>
      <c r="C951" s="38"/>
      <c r="D951" s="38">
        <v>33.85</v>
      </c>
      <c r="E951" s="38"/>
      <c r="F951" s="38"/>
      <c r="G951" s="38">
        <f t="shared" ref="G951:G956" si="19">PRODUCT(C951:F951)</f>
        <v>33.85</v>
      </c>
    </row>
    <row r="952" spans="1:7" x14ac:dyDescent="0.25">
      <c r="A952" s="37"/>
      <c r="B952" s="37"/>
      <c r="C952" s="38"/>
      <c r="D952" s="38">
        <v>20.46</v>
      </c>
      <c r="E952" s="38"/>
      <c r="F952" s="38"/>
      <c r="G952" s="38">
        <f t="shared" si="19"/>
        <v>20.46</v>
      </c>
    </row>
    <row r="953" spans="1:7" x14ac:dyDescent="0.25">
      <c r="A953" s="37"/>
      <c r="B953" s="37"/>
      <c r="C953" s="38"/>
      <c r="D953" s="38">
        <v>69.11</v>
      </c>
      <c r="E953" s="38"/>
      <c r="F953" s="38"/>
      <c r="G953" s="38">
        <f t="shared" si="19"/>
        <v>69.11</v>
      </c>
    </row>
    <row r="954" spans="1:7" x14ac:dyDescent="0.25">
      <c r="A954" s="37"/>
      <c r="B954" s="37"/>
      <c r="C954" s="38"/>
      <c r="D954" s="38">
        <v>75.67</v>
      </c>
      <c r="E954" s="38"/>
      <c r="F954" s="38"/>
      <c r="G954" s="38">
        <f t="shared" si="19"/>
        <v>75.67</v>
      </c>
    </row>
    <row r="955" spans="1:7" x14ac:dyDescent="0.25">
      <c r="A955" s="37"/>
      <c r="B955" s="37"/>
      <c r="C955" s="38"/>
      <c r="D955" s="38">
        <v>43.67</v>
      </c>
      <c r="E955" s="38"/>
      <c r="F955" s="38"/>
      <c r="G955" s="38">
        <f t="shared" si="19"/>
        <v>43.67</v>
      </c>
    </row>
    <row r="956" spans="1:7" x14ac:dyDescent="0.25">
      <c r="A956" s="37"/>
      <c r="B956" s="37"/>
      <c r="C956" s="38"/>
      <c r="D956" s="38">
        <v>51.83</v>
      </c>
      <c r="E956" s="38"/>
      <c r="F956" s="38"/>
      <c r="G956" s="38">
        <f t="shared" si="19"/>
        <v>51.83</v>
      </c>
    </row>
  </sheetData>
  <sheetProtection sheet="1"/>
  <mergeCells count="146">
    <mergeCell ref="E942:F942"/>
    <mergeCell ref="E950:F950"/>
    <mergeCell ref="E867:F867"/>
    <mergeCell ref="E879:F879"/>
    <mergeCell ref="E896:F896"/>
    <mergeCell ref="E904:F904"/>
    <mergeCell ref="E921:F921"/>
    <mergeCell ref="E925:F925"/>
    <mergeCell ref="E933:F933"/>
    <mergeCell ref="E936:F936"/>
    <mergeCell ref="E939:F939"/>
    <mergeCell ref="E810:F810"/>
    <mergeCell ref="E813:F813"/>
    <mergeCell ref="E821:F821"/>
    <mergeCell ref="E824:F824"/>
    <mergeCell ref="E827:F827"/>
    <mergeCell ref="E830:F830"/>
    <mergeCell ref="E834:F834"/>
    <mergeCell ref="E843:F843"/>
    <mergeCell ref="E855:F855"/>
    <mergeCell ref="E762:F762"/>
    <mergeCell ref="E771:F771"/>
    <mergeCell ref="E775:F775"/>
    <mergeCell ref="E780:F780"/>
    <mergeCell ref="E785:F785"/>
    <mergeCell ref="E790:F790"/>
    <mergeCell ref="E794:F794"/>
    <mergeCell ref="E799:F799"/>
    <mergeCell ref="E807:F807"/>
    <mergeCell ref="E716:F716"/>
    <mergeCell ref="E720:F720"/>
    <mergeCell ref="E723:F723"/>
    <mergeCell ref="E727:F727"/>
    <mergeCell ref="E736:F736"/>
    <mergeCell ref="E740:F740"/>
    <mergeCell ref="E744:F744"/>
    <mergeCell ref="E749:F749"/>
    <mergeCell ref="E755:F755"/>
    <mergeCell ref="E660:F660"/>
    <mergeCell ref="E664:F664"/>
    <mergeCell ref="E676:F676"/>
    <mergeCell ref="E680:F680"/>
    <mergeCell ref="E684:F684"/>
    <mergeCell ref="E688:F688"/>
    <mergeCell ref="E692:F692"/>
    <mergeCell ref="E697:F697"/>
    <mergeCell ref="E707:F707"/>
    <mergeCell ref="E567:F567"/>
    <mergeCell ref="E571:F571"/>
    <mergeCell ref="E575:F575"/>
    <mergeCell ref="E581:F581"/>
    <mergeCell ref="E589:F589"/>
    <mergeCell ref="E596:F596"/>
    <mergeCell ref="E613:F613"/>
    <mergeCell ref="E619:F619"/>
    <mergeCell ref="E637:F637"/>
    <mergeCell ref="E521:F521"/>
    <mergeCell ref="E525:F525"/>
    <mergeCell ref="E529:F529"/>
    <mergeCell ref="E534:F534"/>
    <mergeCell ref="E539:F539"/>
    <mergeCell ref="E549:F549"/>
    <mergeCell ref="E553:F553"/>
    <mergeCell ref="E558:F558"/>
    <mergeCell ref="E563:F563"/>
    <mergeCell ref="E479:F479"/>
    <mergeCell ref="E487:F487"/>
    <mergeCell ref="E491:F491"/>
    <mergeCell ref="E495:F495"/>
    <mergeCell ref="E498:F498"/>
    <mergeCell ref="E501:F501"/>
    <mergeCell ref="E505:F505"/>
    <mergeCell ref="E509:F509"/>
    <mergeCell ref="E517:F517"/>
    <mergeCell ref="E436:F436"/>
    <mergeCell ref="E439:F439"/>
    <mergeCell ref="E449:F449"/>
    <mergeCell ref="E452:F452"/>
    <mergeCell ref="E456:F456"/>
    <mergeCell ref="E460:F460"/>
    <mergeCell ref="E463:F463"/>
    <mergeCell ref="E467:F467"/>
    <mergeCell ref="E476:F476"/>
    <mergeCell ref="E359:F359"/>
    <mergeCell ref="E365:F365"/>
    <mergeCell ref="E371:F371"/>
    <mergeCell ref="E378:F378"/>
    <mergeCell ref="E385:F385"/>
    <mergeCell ref="E392:F392"/>
    <mergeCell ref="E403:F403"/>
    <mergeCell ref="E407:F407"/>
    <mergeCell ref="E419:F419"/>
    <mergeCell ref="E323:F323"/>
    <mergeCell ref="E330:F330"/>
    <mergeCell ref="E336:F336"/>
    <mergeCell ref="E339:F339"/>
    <mergeCell ref="E342:F342"/>
    <mergeCell ref="E345:F345"/>
    <mergeCell ref="E349:F349"/>
    <mergeCell ref="E353:F353"/>
    <mergeCell ref="E356:F356"/>
    <mergeCell ref="E259:F259"/>
    <mergeCell ref="E264:F264"/>
    <mergeCell ref="E275:F275"/>
    <mergeCell ref="E281:F281"/>
    <mergeCell ref="E291:F291"/>
    <mergeCell ref="E302:F302"/>
    <mergeCell ref="E306:F306"/>
    <mergeCell ref="E311:F311"/>
    <mergeCell ref="E320:F320"/>
    <mergeCell ref="E157:F157"/>
    <mergeCell ref="E160:F160"/>
    <mergeCell ref="E165:F165"/>
    <mergeCell ref="E176:F176"/>
    <mergeCell ref="E179:F179"/>
    <mergeCell ref="E189:F189"/>
    <mergeCell ref="E210:F210"/>
    <mergeCell ref="E231:F231"/>
    <mergeCell ref="E252:F252"/>
    <mergeCell ref="E87:F87"/>
    <mergeCell ref="E99:F99"/>
    <mergeCell ref="E116:F116"/>
    <mergeCell ref="E121:F121"/>
    <mergeCell ref="E126:F126"/>
    <mergeCell ref="E140:F140"/>
    <mergeCell ref="E145:F145"/>
    <mergeCell ref="E151:F151"/>
    <mergeCell ref="E154:F154"/>
    <mergeCell ref="E27:F27"/>
    <mergeCell ref="E30:F30"/>
    <mergeCell ref="E33:F33"/>
    <mergeCell ref="E39:F39"/>
    <mergeCell ref="E44:F44"/>
    <mergeCell ref="E49:F49"/>
    <mergeCell ref="E56:F56"/>
    <mergeCell ref="E66:F66"/>
    <mergeCell ref="E76:F76"/>
    <mergeCell ref="E1:H1"/>
    <mergeCell ref="E2:H2"/>
    <mergeCell ref="E3:H3"/>
    <mergeCell ref="E4:H4"/>
    <mergeCell ref="C6:G6"/>
    <mergeCell ref="E14:F14"/>
    <mergeCell ref="E18:F18"/>
    <mergeCell ref="E21:F21"/>
    <mergeCell ref="E24:F2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Ramón Sebastià Álvarez</cp:lastModifiedBy>
  <dcterms:created xsi:type="dcterms:W3CDTF">2025-06-16T15:56:58Z</dcterms:created>
  <dcterms:modified xsi:type="dcterms:W3CDTF">2025-06-16T15:57:39Z</dcterms:modified>
</cp:coreProperties>
</file>