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EC465871-3636-474C-82F4-C606360026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ferta eco i criteris amb fórm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E21" i="1"/>
  <c r="E22" i="1"/>
  <c r="E19" i="1"/>
  <c r="E18" i="1"/>
  <c r="E16" i="1"/>
  <c r="E17" i="1"/>
  <c r="E15" i="1"/>
  <c r="E14" i="1"/>
  <c r="E24" i="1" l="1"/>
</calcChain>
</file>

<file path=xl/sharedStrings.xml><?xml version="1.0" encoding="utf-8"?>
<sst xmlns="http://schemas.openxmlformats.org/spreadsheetml/2006/main" count="42" uniqueCount="34">
  <si>
    <t>Oferta</t>
  </si>
  <si>
    <t>Sí</t>
  </si>
  <si>
    <t>No</t>
  </si>
  <si>
    <t>Nom i cognoms representant</t>
  </si>
  <si>
    <t>NIF representant</t>
  </si>
  <si>
    <t>Nom empresa</t>
  </si>
  <si>
    <t>NIF empresa</t>
  </si>
  <si>
    <t>Punts</t>
  </si>
  <si>
    <t>ANNEX 2. OFERTA ECONÒMICA I ALTRES CRITERIS AVALUABLES AMB FÓRMULES</t>
  </si>
  <si>
    <t>Concepte</t>
  </si>
  <si>
    <t>Preu màxim que no pot superar l'oferta (IVA no inclòs)</t>
  </si>
  <si>
    <t>Oferta econòmica (IVA no inclòs)</t>
  </si>
  <si>
    <t>6 setmanes 2 persones</t>
  </si>
  <si>
    <t>8 setmanes 2 persones</t>
  </si>
  <si>
    <t>Adjuntar aquest document al Sobre Digital en format editable. No cal ni passar-lo a PDF ni signar-lo.</t>
  </si>
  <si>
    <t>Total punts</t>
  </si>
  <si>
    <t>Cap de les anteriors</t>
  </si>
  <si>
    <t>Preu licitació</t>
  </si>
  <si>
    <t xml:space="preserve">Preu hora de suport avançat </t>
  </si>
  <si>
    <t>Criteri</t>
  </si>
  <si>
    <t xml:space="preserve">Certificació professional en gestió de seguretat de la informació (CISM): </t>
  </si>
  <si>
    <t>B1</t>
  </si>
  <si>
    <t>B2</t>
  </si>
  <si>
    <t>B3</t>
  </si>
  <si>
    <t>Cybersecurity Architect Expert</t>
  </si>
  <si>
    <t>Microsoft Certified 365 Administrator Expert</t>
  </si>
  <si>
    <t>Microsoft Certified: Identity and Access Administrator Associate</t>
  </si>
  <si>
    <t>B4</t>
  </si>
  <si>
    <t>Esquema Nacional de Seguretat (ENS) nivell ALT</t>
  </si>
  <si>
    <t>ISO 27001 Sistema de la Gestió de la Seguretat de la Informació</t>
  </si>
  <si>
    <t>ENS en Ajuntaments més grans de 40.000 habitants</t>
  </si>
  <si>
    <t>ENS per a altres diputacions o empreses del sector públic</t>
  </si>
  <si>
    <t xml:space="preserve">ENS a empreses del sector privat </t>
  </si>
  <si>
    <t>B5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</si>
</sst>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u/>
      <sz val="9"/>
      <color rgb="FFFF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5E0B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/>
    </xf>
    <xf numFmtId="44" fontId="3" fillId="0" borderId="1" xfId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 wrapText="1"/>
    </xf>
    <xf numFmtId="0" fontId="5" fillId="0" borderId="0" xfId="0" applyFont="1" applyAlignment="1" applyProtection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8" fontId="6" fillId="0" borderId="3" xfId="0" applyNumberFormat="1" applyFont="1" applyBorder="1" applyAlignment="1">
      <alignment horizontal="right" vertical="center" wrapText="1"/>
    </xf>
    <xf numFmtId="8" fontId="4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"/>
  <sheetViews>
    <sheetView tabSelected="1" view="pageLayout" zoomScaleNormal="85" workbookViewId="0">
      <selection activeCell="E10" sqref="E10"/>
    </sheetView>
  </sheetViews>
  <sheetFormatPr defaultColWidth="9.140625" defaultRowHeight="12" x14ac:dyDescent="0.25"/>
  <cols>
    <col min="1" max="1" width="8.42578125" style="2" customWidth="1"/>
    <col min="2" max="2" width="16.5703125" style="2" customWidth="1"/>
    <col min="3" max="3" width="27.28515625" style="2" customWidth="1"/>
    <col min="4" max="4" width="21.42578125" style="2" customWidth="1"/>
    <col min="5" max="5" width="15.42578125" style="2" customWidth="1"/>
    <col min="6" max="16384" width="9.140625" style="2"/>
  </cols>
  <sheetData>
    <row r="1" spans="1:5" x14ac:dyDescent="0.25">
      <c r="B1" s="1" t="s">
        <v>8</v>
      </c>
    </row>
    <row r="2" spans="1:5" x14ac:dyDescent="0.25">
      <c r="B2" s="1"/>
    </row>
    <row r="3" spans="1:5" ht="15" customHeight="1" x14ac:dyDescent="0.25">
      <c r="A3" s="20" t="s">
        <v>3</v>
      </c>
      <c r="B3" s="20"/>
      <c r="C3" s="19"/>
      <c r="D3" s="19"/>
    </row>
    <row r="4" spans="1:5" ht="15" customHeight="1" x14ac:dyDescent="0.25">
      <c r="A4" s="20" t="s">
        <v>4</v>
      </c>
      <c r="B4" s="20"/>
      <c r="C4" s="19"/>
      <c r="D4" s="19"/>
    </row>
    <row r="5" spans="1:5" ht="15" customHeight="1" x14ac:dyDescent="0.25">
      <c r="A5" s="20" t="s">
        <v>5</v>
      </c>
      <c r="B5" s="20"/>
      <c r="C5" s="19"/>
      <c r="D5" s="19"/>
    </row>
    <row r="6" spans="1:5" ht="15" customHeight="1" x14ac:dyDescent="0.25">
      <c r="A6" s="20" t="s">
        <v>6</v>
      </c>
      <c r="B6" s="20"/>
      <c r="C6" s="19"/>
      <c r="D6" s="19"/>
    </row>
    <row r="8" spans="1:5" x14ac:dyDescent="0.25">
      <c r="B8" s="3"/>
      <c r="C8" s="3"/>
    </row>
    <row r="9" spans="1:5" ht="36" x14ac:dyDescent="0.25">
      <c r="B9" s="15" t="s">
        <v>19</v>
      </c>
      <c r="C9" s="15" t="s">
        <v>9</v>
      </c>
      <c r="D9" s="15" t="s">
        <v>10</v>
      </c>
      <c r="E9" s="15" t="s">
        <v>11</v>
      </c>
    </row>
    <row r="10" spans="1:5" ht="13.5" thickBot="1" x14ac:dyDescent="0.3">
      <c r="B10" s="5" t="s">
        <v>21</v>
      </c>
      <c r="C10" s="9" t="s">
        <v>17</v>
      </c>
      <c r="D10" s="13">
        <v>176050</v>
      </c>
      <c r="E10" s="8">
        <v>0</v>
      </c>
    </row>
    <row r="11" spans="1:5" x14ac:dyDescent="0.25">
      <c r="B11" s="5" t="s">
        <v>22</v>
      </c>
      <c r="C11" s="9" t="s">
        <v>18</v>
      </c>
      <c r="D11" s="14">
        <v>75</v>
      </c>
      <c r="E11" s="8">
        <v>0</v>
      </c>
    </row>
    <row r="13" spans="1:5" x14ac:dyDescent="0.25">
      <c r="B13" s="15" t="s">
        <v>19</v>
      </c>
      <c r="C13" s="15" t="s">
        <v>9</v>
      </c>
      <c r="D13" s="15" t="s">
        <v>0</v>
      </c>
      <c r="E13" s="15" t="s">
        <v>7</v>
      </c>
    </row>
    <row r="14" spans="1:5" x14ac:dyDescent="0.25">
      <c r="B14" s="21" t="s">
        <v>23</v>
      </c>
      <c r="C14" s="4" t="s">
        <v>24</v>
      </c>
      <c r="D14" s="6" t="s">
        <v>2</v>
      </c>
      <c r="E14" s="5">
        <f t="shared" ref="E14:E19" si="0">+IF(D14="Sí",2,0)</f>
        <v>0</v>
      </c>
    </row>
    <row r="15" spans="1:5" ht="24" x14ac:dyDescent="0.25">
      <c r="B15" s="22"/>
      <c r="C15" s="4" t="s">
        <v>25</v>
      </c>
      <c r="D15" s="6" t="s">
        <v>2</v>
      </c>
      <c r="E15" s="5">
        <f t="shared" si="0"/>
        <v>0</v>
      </c>
    </row>
    <row r="16" spans="1:5" ht="24" x14ac:dyDescent="0.25">
      <c r="B16" s="22"/>
      <c r="C16" s="4" t="s">
        <v>26</v>
      </c>
      <c r="D16" s="6" t="s">
        <v>2</v>
      </c>
      <c r="E16" s="12">
        <f t="shared" si="0"/>
        <v>0</v>
      </c>
    </row>
    <row r="17" spans="2:5" ht="36" x14ac:dyDescent="0.25">
      <c r="B17" s="23"/>
      <c r="C17" s="4" t="s">
        <v>20</v>
      </c>
      <c r="D17" s="6" t="s">
        <v>2</v>
      </c>
      <c r="E17" s="12">
        <f t="shared" si="0"/>
        <v>0</v>
      </c>
    </row>
    <row r="18" spans="2:5" ht="24" x14ac:dyDescent="0.25">
      <c r="B18" s="21" t="s">
        <v>27</v>
      </c>
      <c r="C18" s="4" t="s">
        <v>28</v>
      </c>
      <c r="D18" s="6" t="s">
        <v>2</v>
      </c>
      <c r="E18" s="12">
        <f t="shared" si="0"/>
        <v>0</v>
      </c>
    </row>
    <row r="19" spans="2:5" ht="24" x14ac:dyDescent="0.25">
      <c r="B19" s="22"/>
      <c r="C19" s="16" t="s">
        <v>29</v>
      </c>
      <c r="D19" s="17" t="s">
        <v>2</v>
      </c>
      <c r="E19" s="12">
        <f t="shared" si="0"/>
        <v>0</v>
      </c>
    </row>
    <row r="20" spans="2:5" ht="24" x14ac:dyDescent="0.25">
      <c r="B20" s="21" t="s">
        <v>33</v>
      </c>
      <c r="C20" s="16" t="s">
        <v>30</v>
      </c>
      <c r="D20" s="18">
        <v>0</v>
      </c>
      <c r="E20" s="5">
        <f>IF(D20=0,0,CHOOSE(D20,2,4,6))</f>
        <v>0</v>
      </c>
    </row>
    <row r="21" spans="2:5" ht="24" x14ac:dyDescent="0.25">
      <c r="B21" s="22"/>
      <c r="C21" s="16" t="s">
        <v>31</v>
      </c>
      <c r="D21" s="18">
        <v>0</v>
      </c>
      <c r="E21" s="5">
        <f>IF(D21=0,0,CHOOSE(D21,1,2,3))</f>
        <v>0</v>
      </c>
    </row>
    <row r="22" spans="2:5" ht="24" x14ac:dyDescent="0.25">
      <c r="B22" s="23"/>
      <c r="C22" s="4" t="s">
        <v>32</v>
      </c>
      <c r="D22" s="18">
        <v>0</v>
      </c>
      <c r="E22" s="5">
        <f>IF(D22=0,0,CHOOSE(D22,0.25,0.5,0.75,1))</f>
        <v>0</v>
      </c>
    </row>
    <row r="24" spans="2:5" x14ac:dyDescent="0.25">
      <c r="D24" s="11" t="s">
        <v>15</v>
      </c>
      <c r="E24" s="11">
        <f>SUM(E14:E22)</f>
        <v>0</v>
      </c>
    </row>
    <row r="29" spans="2:5" x14ac:dyDescent="0.25">
      <c r="B29" s="10" t="s">
        <v>14</v>
      </c>
    </row>
    <row r="30" spans="2:5" hidden="1" x14ac:dyDescent="0.25"/>
    <row r="31" spans="2:5" hidden="1" x14ac:dyDescent="0.25">
      <c r="B31" s="2" t="s">
        <v>1</v>
      </c>
      <c r="C31" s="2" t="s">
        <v>12</v>
      </c>
    </row>
    <row r="32" spans="2:5" hidden="1" x14ac:dyDescent="0.25">
      <c r="B32" s="2" t="s">
        <v>2</v>
      </c>
      <c r="C32" s="2" t="s">
        <v>13</v>
      </c>
    </row>
    <row r="33" spans="2:3" hidden="1" x14ac:dyDescent="0.25">
      <c r="B33" s="7"/>
      <c r="C33" s="2" t="s">
        <v>16</v>
      </c>
    </row>
  </sheetData>
  <sheetProtection algorithmName="SHA-512" hashValue="hXv7WxWjSrvFSItAssrzwNT2+fN4ZgdVOAIE+5OMMLGqZ/4LqZzRDUsmypVZDKaoToTJ8ZQC4sJI8XB/2Z0WrQ==" saltValue="VtTaUEy10Li/iMOl2eoc6g==" spinCount="100000" sheet="1" selectLockedCells="1"/>
  <mergeCells count="11">
    <mergeCell ref="B14:B17"/>
    <mergeCell ref="B18:B19"/>
    <mergeCell ref="B20:B22"/>
    <mergeCell ref="C3:D3"/>
    <mergeCell ref="C4:D4"/>
    <mergeCell ref="C5:D5"/>
    <mergeCell ref="C6:D6"/>
    <mergeCell ref="A3:B3"/>
    <mergeCell ref="A4:B4"/>
    <mergeCell ref="A5:B5"/>
    <mergeCell ref="A6:B6"/>
  </mergeCells>
  <dataValidations count="1">
    <dataValidation type="list" allowBlank="1" showInputMessage="1" showErrorMessage="1" sqref="D14:D19" xr:uid="{00000000-0002-0000-0000-000001000000}">
      <formula1>$B$31:$B$32</formula1>
    </dataValidation>
  </dataValidations>
  <pageMargins left="0.7" right="0.7" top="0.75" bottom="0.75" header="0.3" footer="0.3"/>
  <pageSetup paperSize="9" orientation="landscape" horizontalDpi="4294967293" verticalDpi="4294967293" r:id="rId1"/>
  <headerFooter>
    <oddHeader xml:space="preserve">&amp;L&amp;"Arial,Normal"&amp;10Servei d'Oficina Tècnica de Seguretat de l'Ajuntament de Sant Cugat del Vallès&amp;R&amp;"Arial,Normal"&amp;10Expedient: 6365/2025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Oferta eco i criteris amb fórm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2025-06-02T07:58:18Z</dcterms:modified>
</cp:coreProperties>
</file>