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290" windowHeight="7770"/>
  </bookViews>
  <sheets>
    <sheet name="Model preus unitaris" sheetId="1" r:id="rId1"/>
  </sheets>
  <definedNames>
    <definedName name="_xlnm.Print_Area" localSheetId="0">'Model preus unitaris'!$A$1:$K$44</definedName>
  </definedNames>
  <calcPr calcId="145621"/>
</workbook>
</file>

<file path=xl/calcChain.xml><?xml version="1.0" encoding="utf-8"?>
<calcChain xmlns="http://schemas.openxmlformats.org/spreadsheetml/2006/main">
  <c r="F31" i="1" l="1"/>
  <c r="H31" i="1" s="1"/>
  <c r="F29" i="1"/>
  <c r="J29" i="1" s="1"/>
  <c r="F28" i="1"/>
  <c r="J28" i="1" s="1"/>
  <c r="F26" i="1"/>
  <c r="J26" i="1" s="1"/>
  <c r="F25" i="1"/>
  <c r="J25" i="1" s="1"/>
  <c r="F24" i="1"/>
  <c r="J24" i="1" s="1"/>
  <c r="F22" i="1"/>
  <c r="J22" i="1" s="1"/>
  <c r="F21" i="1"/>
  <c r="H21" i="1" s="1"/>
  <c r="F20" i="1"/>
  <c r="J20" i="1" s="1"/>
  <c r="F18" i="1"/>
  <c r="J18" i="1" s="1"/>
  <c r="F17" i="1"/>
  <c r="J17" i="1" s="1"/>
  <c r="F10" i="1"/>
  <c r="J10" i="1" s="1"/>
  <c r="F11" i="1"/>
  <c r="J11" i="1" s="1"/>
  <c r="F12" i="1"/>
  <c r="H12" i="1" s="1"/>
  <c r="F13" i="1"/>
  <c r="J13" i="1" s="1"/>
  <c r="F14" i="1"/>
  <c r="H14" i="1" s="1"/>
  <c r="F15" i="1"/>
  <c r="H15" i="1" s="1"/>
  <c r="F9" i="1"/>
  <c r="H24" i="1" l="1"/>
  <c r="H26" i="1"/>
  <c r="J21" i="1"/>
  <c r="H20" i="1"/>
  <c r="H13" i="1"/>
  <c r="J12" i="1"/>
  <c r="J15" i="1"/>
  <c r="H17" i="1"/>
  <c r="J14" i="1"/>
  <c r="H18" i="1"/>
  <c r="H22" i="1"/>
  <c r="H25" i="1"/>
  <c r="J31" i="1"/>
  <c r="H29" i="1"/>
  <c r="H28" i="1"/>
  <c r="H10" i="1" l="1"/>
  <c r="J9" i="1"/>
  <c r="J32" i="1" s="1"/>
  <c r="H9" i="1" l="1"/>
  <c r="H11" i="1" l="1"/>
  <c r="H32" i="1" s="1"/>
  <c r="H33" i="1" l="1"/>
  <c r="H34" i="1" s="1"/>
  <c r="J33" i="1"/>
  <c r="J34" i="1" l="1"/>
</calcChain>
</file>

<file path=xl/sharedStrings.xml><?xml version="1.0" encoding="utf-8"?>
<sst xmlns="http://schemas.openxmlformats.org/spreadsheetml/2006/main" count="37" uniqueCount="37">
  <si>
    <t>* Els preus oferts pels licitadors no podran superar en cap cas els  preus unitaris màxims</t>
  </si>
  <si>
    <t>TOTAL OFERTA</t>
  </si>
  <si>
    <t>IMPORT IVA</t>
  </si>
  <si>
    <t>Preu unitari maxim (sense IVA)</t>
  </si>
  <si>
    <t>Concepte</t>
  </si>
  <si>
    <t>MODEL OFERTA PREUS UNITARIS</t>
  </si>
  <si>
    <t>TOTAL OFERTA SENSE IVA</t>
  </si>
  <si>
    <t xml:space="preserve">ANNEX </t>
  </si>
  <si>
    <t>Preu total sense IVA</t>
  </si>
  <si>
    <t>TOTAL</t>
  </si>
  <si>
    <t>Pressupost base licitació (sense IVA)</t>
  </si>
  <si>
    <r>
      <t xml:space="preserve">Preus unitaris (sense IVA) oferts per l'empresa </t>
    </r>
    <r>
      <rPr>
        <b/>
        <sz val="9"/>
        <color rgb="FFC00000"/>
        <rFont val="Arial"/>
        <family val="2"/>
      </rPr>
      <t>*</t>
    </r>
  </si>
  <si>
    <t>Unitats estimades</t>
  </si>
  <si>
    <t>Digitalització documents textuals:</t>
  </si>
  <si>
    <t>Documents relligats amb captura individual per cara</t>
  </si>
  <si>
    <t>Documents relligats amb captura doble per cara</t>
  </si>
  <si>
    <t>Documents relligats gran format</t>
  </si>
  <si>
    <t>Documents no relligats petit format</t>
  </si>
  <si>
    <t>Documents no relligats gran format:</t>
  </si>
  <si>
    <t>Llibres petit format</t>
  </si>
  <si>
    <t>Llibres gran format</t>
  </si>
  <si>
    <t>Plànols, gravats i dibuixos fins a DINA1</t>
  </si>
  <si>
    <t>Plànols, gravats i dibuixos superior a DINA1</t>
  </si>
  <si>
    <t>Digitalització documents fotogràfics:</t>
  </si>
  <si>
    <t>Positius i transparències</t>
  </si>
  <si>
    <t>Negatius</t>
  </si>
  <si>
    <t>Diapositives</t>
  </si>
  <si>
    <t>Digitalització documents audiovisuals i sonors:</t>
  </si>
  <si>
    <t>Cintes Beta, vhs, dvcam i cassette</t>
  </si>
  <si>
    <t>Cintes U-matic</t>
  </si>
  <si>
    <t>Pel·lícules de 8 i 16 mm</t>
  </si>
  <si>
    <t>Altres serveis:</t>
  </si>
  <si>
    <t>Paginació</t>
  </si>
  <si>
    <t>Ordenació</t>
  </si>
  <si>
    <t>Ingesta d’objectes multimèdia i dades a l’aplicatiu de gestor d’arxius </t>
  </si>
  <si>
    <t>Càrrega d’objectes digitals resultants de la digitalització de la documentació i metadades descriptives</t>
  </si>
  <si>
    <t xml:space="preserve">SERVEI DE DIGITALITZACIÓ I INGESTA D’OBJECTES MULTIMÈDIA I DADES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</si>
</sst>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,##0.000\ &quot;€&quot;;[Red]\-#,##0.000\ &quot;€&quot;"/>
    <numFmt numFmtId="165" formatCode="#,##0\ &quot;u.&quot;;[Red]\(\-\)\ #,##0\ &quot;u.&quot;;\-\ &quot;u.&quot;"/>
    <numFmt numFmtId="166" formatCode="#,##0.00\ &quot;€&quot;;[Red]\(\-\)\ #,##0.00\ &quot;€&quot;;\-\ &quot;€&quot;"/>
    <numFmt numFmtId="167" formatCode="#,##0.0000\ &quot;€&quot;;[Red]\-#,##0.0000\ &quot;€&quot;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rgb="FFC00000"/>
      <name val="Arial"/>
      <family val="2"/>
    </font>
    <font>
      <b/>
      <i/>
      <sz val="9"/>
      <color rgb="FFC00000"/>
      <name val="Arial"/>
      <family val="2"/>
    </font>
    <font>
      <b/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</cellStyleXfs>
  <cellXfs count="90">
    <xf numFmtId="0" fontId="0" fillId="0" borderId="0" xfId="0"/>
    <xf numFmtId="0" fontId="5" fillId="0" borderId="0" xfId="0" applyFont="1"/>
    <xf numFmtId="0" fontId="5" fillId="0" borderId="0" xfId="0" applyFont="1" applyAlignment="1">
      <alignment horizontal="center"/>
    </xf>
    <xf numFmtId="0" fontId="9" fillId="0" borderId="0" xfId="0" applyFont="1"/>
    <xf numFmtId="44" fontId="9" fillId="0" borderId="0" xfId="0" applyNumberFormat="1" applyFont="1"/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9" fillId="0" borderId="0" xfId="0" applyFont="1" applyAlignment="1">
      <alignment wrapText="1"/>
    </xf>
    <xf numFmtId="0" fontId="9" fillId="0" borderId="0" xfId="0" applyFont="1" applyAlignment="1">
      <alignment horizontal="center" vertical="center"/>
    </xf>
    <xf numFmtId="8" fontId="5" fillId="0" borderId="0" xfId="0" applyNumberFormat="1" applyFont="1"/>
    <xf numFmtId="166" fontId="4" fillId="0" borderId="3" xfId="0" applyNumberFormat="1" applyFont="1" applyFill="1" applyBorder="1" applyAlignment="1">
      <alignment horizontal="center" vertical="center" wrapText="1"/>
    </xf>
    <xf numFmtId="164" fontId="5" fillId="0" borderId="0" xfId="0" applyNumberFormat="1" applyFont="1"/>
    <xf numFmtId="167" fontId="5" fillId="0" borderId="0" xfId="0" applyNumberFormat="1" applyFont="1"/>
    <xf numFmtId="166" fontId="4" fillId="0" borderId="11" xfId="1" applyNumberFormat="1" applyFont="1" applyFill="1" applyBorder="1" applyAlignment="1">
      <alignment horizontal="center" vertical="center"/>
    </xf>
    <xf numFmtId="166" fontId="4" fillId="0" borderId="1" xfId="1" applyNumberFormat="1" applyFont="1" applyFill="1" applyBorder="1" applyAlignment="1">
      <alignment horizontal="center" vertical="center"/>
    </xf>
    <xf numFmtId="0" fontId="5" fillId="0" borderId="0" xfId="0" applyFont="1" applyFill="1"/>
    <xf numFmtId="0" fontId="8" fillId="0" borderId="16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9" fillId="0" borderId="0" xfId="0" applyFont="1" applyFill="1"/>
    <xf numFmtId="0" fontId="8" fillId="0" borderId="7" xfId="0" applyFont="1" applyFill="1" applyBorder="1" applyAlignment="1">
      <alignment horizontal="center" wrapText="1"/>
    </xf>
    <xf numFmtId="0" fontId="8" fillId="0" borderId="2" xfId="0" applyFont="1" applyFill="1" applyBorder="1" applyAlignment="1">
      <alignment horizontal="center" wrapText="1"/>
    </xf>
    <xf numFmtId="0" fontId="8" fillId="0" borderId="20" xfId="0" applyFont="1" applyFill="1" applyBorder="1" applyAlignment="1">
      <alignment horizontal="center" wrapText="1"/>
    </xf>
    <xf numFmtId="0" fontId="8" fillId="0" borderId="8" xfId="0" applyFont="1" applyFill="1" applyBorder="1" applyAlignment="1">
      <alignment horizontal="center" wrapText="1"/>
    </xf>
    <xf numFmtId="0" fontId="8" fillId="0" borderId="13" xfId="0" applyFont="1" applyFill="1" applyBorder="1" applyAlignment="1">
      <alignment horizontal="center" wrapText="1"/>
    </xf>
    <xf numFmtId="0" fontId="8" fillId="0" borderId="1" xfId="0" applyFont="1" applyFill="1" applyBorder="1" applyAlignment="1">
      <alignment horizontal="center" wrapText="1"/>
    </xf>
    <xf numFmtId="0" fontId="9" fillId="0" borderId="0" xfId="0" applyFont="1" applyFill="1" applyAlignment="1">
      <alignment horizontal="center" vertical="center"/>
    </xf>
    <xf numFmtId="0" fontId="3" fillId="0" borderId="14" xfId="0" applyFont="1" applyFill="1" applyBorder="1" applyAlignment="1">
      <alignment horizontal="left" vertical="center" wrapText="1"/>
    </xf>
    <xf numFmtId="166" fontId="3" fillId="0" borderId="13" xfId="1" applyNumberFormat="1" applyFont="1" applyFill="1" applyBorder="1" applyAlignment="1">
      <alignment horizontal="center" vertical="center"/>
    </xf>
    <xf numFmtId="164" fontId="9" fillId="0" borderId="0" xfId="0" applyNumberFormat="1" applyFont="1" applyFill="1"/>
    <xf numFmtId="165" fontId="3" fillId="0" borderId="1" xfId="0" applyNumberFormat="1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left"/>
    </xf>
    <xf numFmtId="166" fontId="9" fillId="0" borderId="0" xfId="0" applyNumberFormat="1" applyFont="1" applyFill="1" applyBorder="1"/>
    <xf numFmtId="166" fontId="3" fillId="0" borderId="11" xfId="1" applyNumberFormat="1" applyFont="1" applyFill="1" applyBorder="1" applyAlignment="1">
      <alignment horizontal="center" vertical="center"/>
    </xf>
    <xf numFmtId="166" fontId="4" fillId="0" borderId="0" xfId="0" applyNumberFormat="1" applyFont="1" applyFill="1" applyBorder="1" applyAlignment="1">
      <alignment horizontal="center"/>
    </xf>
    <xf numFmtId="0" fontId="8" fillId="0" borderId="1" xfId="0" applyFont="1" applyFill="1" applyBorder="1" applyAlignment="1">
      <alignment horizontal="left" wrapText="1"/>
    </xf>
    <xf numFmtId="166" fontId="9" fillId="0" borderId="0" xfId="0" applyNumberFormat="1" applyFont="1" applyFill="1" applyBorder="1" applyAlignment="1">
      <alignment horizontal="left"/>
    </xf>
    <xf numFmtId="9" fontId="4" fillId="0" borderId="0" xfId="2" applyFont="1" applyFill="1" applyBorder="1" applyAlignment="1">
      <alignment horizontal="center"/>
    </xf>
    <xf numFmtId="166" fontId="3" fillId="0" borderId="1" xfId="1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/>
    </xf>
    <xf numFmtId="0" fontId="9" fillId="0" borderId="0" xfId="0" applyFont="1" applyFill="1" applyAlignment="1">
      <alignment horizontal="center"/>
    </xf>
    <xf numFmtId="44" fontId="9" fillId="0" borderId="0" xfId="0" applyNumberFormat="1" applyFont="1" applyFill="1" applyBorder="1"/>
    <xf numFmtId="44" fontId="9" fillId="0" borderId="0" xfId="0" applyNumberFormat="1" applyFont="1" applyFill="1"/>
    <xf numFmtId="0" fontId="3" fillId="0" borderId="21" xfId="0" applyFont="1" applyFill="1" applyBorder="1" applyAlignment="1">
      <alignment horizontal="left" vertical="center" wrapText="1"/>
    </xf>
    <xf numFmtId="165" fontId="9" fillId="0" borderId="5" xfId="0" applyNumberFormat="1" applyFont="1" applyFill="1" applyBorder="1" applyAlignment="1">
      <alignment horizontal="center" vertical="center"/>
    </xf>
    <xf numFmtId="165" fontId="9" fillId="0" borderId="6" xfId="0" applyNumberFormat="1" applyFont="1" applyFill="1" applyBorder="1" applyAlignment="1">
      <alignment horizontal="center" vertical="center"/>
    </xf>
    <xf numFmtId="165" fontId="9" fillId="0" borderId="2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65" fontId="9" fillId="0" borderId="7" xfId="0" applyNumberFormat="1" applyFont="1" applyFill="1" applyBorder="1" applyAlignment="1">
      <alignment horizontal="center" vertical="center"/>
    </xf>
    <xf numFmtId="166" fontId="4" fillId="0" borderId="17" xfId="0" applyNumberFormat="1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left" vertical="center" wrapText="1"/>
    </xf>
    <xf numFmtId="166" fontId="4" fillId="0" borderId="16" xfId="0" applyNumberFormat="1" applyFont="1" applyFill="1" applyBorder="1" applyAlignment="1">
      <alignment horizontal="center" vertical="center" wrapText="1"/>
    </xf>
    <xf numFmtId="166" fontId="4" fillId="0" borderId="19" xfId="0" applyNumberFormat="1" applyFont="1" applyFill="1" applyBorder="1" applyAlignment="1">
      <alignment horizontal="center" vertical="center" wrapText="1"/>
    </xf>
    <xf numFmtId="165" fontId="9" fillId="0" borderId="14" xfId="0" applyNumberFormat="1" applyFont="1" applyFill="1" applyBorder="1" applyAlignment="1">
      <alignment horizontal="center" vertical="center"/>
    </xf>
    <xf numFmtId="165" fontId="9" fillId="0" borderId="22" xfId="0" applyNumberFormat="1" applyFont="1" applyFill="1" applyBorder="1" applyAlignment="1">
      <alignment horizontal="center" vertical="center"/>
    </xf>
    <xf numFmtId="165" fontId="9" fillId="0" borderId="23" xfId="0" applyNumberFormat="1" applyFont="1" applyFill="1" applyBorder="1" applyAlignment="1">
      <alignment horizontal="center" vertical="center"/>
    </xf>
    <xf numFmtId="166" fontId="4" fillId="0" borderId="15" xfId="0" applyNumberFormat="1" applyFont="1" applyFill="1" applyBorder="1" applyAlignment="1">
      <alignment horizontal="center" vertical="center" wrapText="1"/>
    </xf>
    <xf numFmtId="166" fontId="4" fillId="0" borderId="10" xfId="0" applyNumberFormat="1" applyFont="1" applyFill="1" applyBorder="1" applyAlignment="1">
      <alignment horizontal="center" vertical="center" wrapText="1"/>
    </xf>
    <xf numFmtId="165" fontId="3" fillId="0" borderId="13" xfId="0" applyNumberFormat="1" applyFont="1" applyFill="1" applyBorder="1" applyAlignment="1">
      <alignment horizontal="center" vertical="center"/>
    </xf>
    <xf numFmtId="165" fontId="9" fillId="0" borderId="24" xfId="0" applyNumberFormat="1" applyFont="1" applyFill="1" applyBorder="1" applyAlignment="1">
      <alignment horizontal="center" vertical="center"/>
    </xf>
    <xf numFmtId="165" fontId="9" fillId="0" borderId="25" xfId="0" applyNumberFormat="1" applyFont="1" applyFill="1" applyBorder="1" applyAlignment="1">
      <alignment horizontal="center" vertical="center"/>
    </xf>
    <xf numFmtId="165" fontId="9" fillId="0" borderId="9" xfId="0" applyNumberFormat="1" applyFont="1" applyFill="1" applyBorder="1" applyAlignment="1">
      <alignment horizontal="center" vertical="center"/>
    </xf>
    <xf numFmtId="165" fontId="9" fillId="0" borderId="18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8" fontId="3" fillId="0" borderId="13" xfId="0" applyNumberFormat="1" applyFont="1" applyFill="1" applyBorder="1" applyAlignment="1">
      <alignment horizontal="right" vertical="center"/>
    </xf>
    <xf numFmtId="8" fontId="3" fillId="0" borderId="1" xfId="0" applyNumberFormat="1" applyFont="1" applyFill="1" applyBorder="1" applyAlignment="1">
      <alignment horizontal="right" vertical="center"/>
    </xf>
    <xf numFmtId="0" fontId="9" fillId="0" borderId="0" xfId="0" applyFont="1"/>
    <xf numFmtId="0" fontId="12" fillId="0" borderId="21" xfId="0" applyFont="1" applyFill="1" applyBorder="1" applyAlignment="1">
      <alignment horizontal="left" vertical="center" wrapText="1"/>
    </xf>
    <xf numFmtId="0" fontId="9" fillId="0" borderId="0" xfId="0" applyFont="1"/>
    <xf numFmtId="0" fontId="12" fillId="0" borderId="7" xfId="0" applyFont="1" applyFill="1" applyBorder="1" applyAlignment="1">
      <alignment horizontal="left" vertical="center" wrapText="1"/>
    </xf>
    <xf numFmtId="0" fontId="3" fillId="2" borderId="11" xfId="0" applyFont="1" applyFill="1" applyBorder="1" applyAlignment="1">
      <alignment horizontal="center" vertical="center" wrapText="1"/>
    </xf>
    <xf numFmtId="166" fontId="4" fillId="3" borderId="15" xfId="0" applyNumberFormat="1" applyFont="1" applyFill="1" applyBorder="1" applyAlignment="1" applyProtection="1">
      <alignment horizontal="center" vertical="center" wrapText="1"/>
      <protection locked="0"/>
    </xf>
    <xf numFmtId="166" fontId="4" fillId="3" borderId="10" xfId="0" applyNumberFormat="1" applyFont="1" applyFill="1" applyBorder="1" applyAlignment="1" applyProtection="1">
      <alignment horizontal="center" vertical="center" wrapText="1"/>
      <protection locked="0"/>
    </xf>
    <xf numFmtId="166" fontId="4" fillId="3" borderId="12" xfId="0" applyNumberFormat="1" applyFont="1" applyFill="1" applyBorder="1" applyAlignment="1" applyProtection="1">
      <alignment horizontal="center" vertical="center" wrapText="1"/>
      <protection locked="0"/>
    </xf>
    <xf numFmtId="166" fontId="4" fillId="3" borderId="8" xfId="0" applyNumberFormat="1" applyFont="1" applyFill="1" applyBorder="1" applyAlignment="1" applyProtection="1">
      <alignment horizontal="center" vertical="center" wrapText="1"/>
      <protection locked="0"/>
    </xf>
    <xf numFmtId="165" fontId="9" fillId="0" borderId="27" xfId="0" applyNumberFormat="1" applyFont="1" applyFill="1" applyBorder="1" applyAlignment="1">
      <alignment horizontal="center" vertical="center"/>
    </xf>
    <xf numFmtId="165" fontId="9" fillId="0" borderId="28" xfId="0" applyNumberFormat="1" applyFont="1" applyFill="1" applyBorder="1" applyAlignment="1">
      <alignment horizontal="center" vertical="center"/>
    </xf>
    <xf numFmtId="165" fontId="9" fillId="0" borderId="26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horizontal="left" wrapText="1"/>
    </xf>
    <xf numFmtId="0" fontId="2" fillId="0" borderId="0" xfId="0" applyFont="1" applyFill="1" applyBorder="1" applyAlignment="1">
      <alignment horizontal="left" vertical="center" wrapText="1"/>
    </xf>
    <xf numFmtId="0" fontId="7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6" fillId="0" borderId="0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left" vertical="center" wrapText="1"/>
    </xf>
    <xf numFmtId="0" fontId="8" fillId="4" borderId="19" xfId="0" applyFont="1" applyFill="1" applyBorder="1" applyAlignment="1">
      <alignment horizontal="left" vertical="center" wrapText="1"/>
    </xf>
    <xf numFmtId="0" fontId="8" fillId="4" borderId="8" xfId="0" applyFont="1" applyFill="1" applyBorder="1" applyAlignment="1">
      <alignment horizontal="left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19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</cellXfs>
  <cellStyles count="4">
    <cellStyle name="Moneda" xfId="1" builtinId="4"/>
    <cellStyle name="Normal" xfId="0" builtinId="0"/>
    <cellStyle name="Normal 2" xfId="3"/>
    <cellStyle name="Percentat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0</xdr:row>
      <xdr:rowOff>0</xdr:rowOff>
    </xdr:from>
    <xdr:ext cx="1389063" cy="365125"/>
    <xdr:pic>
      <xdr:nvPicPr>
        <xdr:cNvPr id="2" name="Imatge 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89063" cy="36512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P70"/>
  <sheetViews>
    <sheetView showGridLines="0" tabSelected="1" zoomScale="85" zoomScaleNormal="85" zoomScaleSheetLayoutView="85" workbookViewId="0">
      <selection activeCell="C42" sqref="C42:F42"/>
    </sheetView>
  </sheetViews>
  <sheetFormatPr defaultColWidth="9.28515625" defaultRowHeight="12.75" x14ac:dyDescent="0.2"/>
  <cols>
    <col min="1" max="1" width="1.7109375" style="1" customWidth="1"/>
    <col min="2" max="2" width="6.42578125" style="1" customWidth="1"/>
    <col min="3" max="3" width="51.5703125" style="1" customWidth="1"/>
    <col min="4" max="4" width="14.42578125" style="1" bestFit="1" customWidth="1"/>
    <col min="5" max="5" width="13.140625" style="1" bestFit="1" customWidth="1"/>
    <col min="6" max="6" width="14.42578125" style="1" bestFit="1" customWidth="1"/>
    <col min="7" max="7" width="14.5703125" style="1" customWidth="1"/>
    <col min="8" max="8" width="15.28515625" style="1" customWidth="1"/>
    <col min="9" max="9" width="18" style="2" customWidth="1"/>
    <col min="10" max="10" width="14.5703125" style="1" customWidth="1"/>
    <col min="11" max="11" width="1.5703125" style="1" customWidth="1"/>
    <col min="12" max="24" width="22.5703125" style="1" customWidth="1"/>
    <col min="25" max="16384" width="9.28515625" style="1"/>
  </cols>
  <sheetData>
    <row r="3" spans="2:13" ht="9" customHeight="1" x14ac:dyDescent="0.2"/>
    <row r="4" spans="2:13" ht="15.75" x14ac:dyDescent="0.2">
      <c r="C4" s="80" t="s">
        <v>7</v>
      </c>
      <c r="D4" s="80"/>
      <c r="E4" s="80"/>
      <c r="F4" s="80"/>
      <c r="G4" s="80"/>
      <c r="H4" s="80"/>
      <c r="I4" s="80"/>
      <c r="J4" s="16"/>
      <c r="K4" s="16"/>
      <c r="L4" s="16"/>
      <c r="M4" s="16"/>
    </row>
    <row r="5" spans="2:13" ht="25.5" customHeight="1" thickBot="1" x14ac:dyDescent="0.25">
      <c r="C5" s="83" t="s">
        <v>5</v>
      </c>
      <c r="D5" s="83"/>
      <c r="E5" s="83"/>
      <c r="F5" s="83"/>
      <c r="G5" s="83"/>
      <c r="H5" s="83"/>
      <c r="I5" s="83"/>
      <c r="J5" s="16"/>
      <c r="K5" s="16"/>
      <c r="L5" s="16"/>
      <c r="M5" s="16"/>
    </row>
    <row r="6" spans="2:13" s="3" customFormat="1" ht="24.75" thickBot="1" x14ac:dyDescent="0.25">
      <c r="C6" s="17" t="s">
        <v>36</v>
      </c>
      <c r="D6" s="87" t="s">
        <v>12</v>
      </c>
      <c r="E6" s="88"/>
      <c r="F6" s="89"/>
      <c r="G6" s="18"/>
      <c r="H6" s="18"/>
      <c r="I6" s="18"/>
      <c r="J6" s="19"/>
      <c r="K6" s="19"/>
      <c r="L6" s="19"/>
      <c r="M6" s="19"/>
    </row>
    <row r="7" spans="2:13" s="3" customFormat="1" ht="38.25" customHeight="1" thickBot="1" x14ac:dyDescent="0.25">
      <c r="C7" s="20" t="s">
        <v>4</v>
      </c>
      <c r="D7" s="21">
        <v>2025</v>
      </c>
      <c r="E7" s="22">
        <v>2026</v>
      </c>
      <c r="F7" s="23" t="s">
        <v>9</v>
      </c>
      <c r="G7" s="24" t="s">
        <v>3</v>
      </c>
      <c r="H7" s="25" t="s">
        <v>10</v>
      </c>
      <c r="I7" s="25" t="s">
        <v>11</v>
      </c>
      <c r="J7" s="25" t="s">
        <v>8</v>
      </c>
      <c r="K7" s="19"/>
      <c r="L7" s="19"/>
      <c r="M7" s="19"/>
    </row>
    <row r="8" spans="2:13" s="9" customFormat="1" ht="23.25" customHeight="1" thickBot="1" x14ac:dyDescent="0.3">
      <c r="C8" s="84" t="s">
        <v>13</v>
      </c>
      <c r="D8" s="85"/>
      <c r="E8" s="85"/>
      <c r="F8" s="85"/>
      <c r="G8" s="85"/>
      <c r="H8" s="85"/>
      <c r="I8" s="85"/>
      <c r="J8" s="86"/>
      <c r="K8" s="26"/>
      <c r="L8" s="26"/>
      <c r="M8" s="26"/>
    </row>
    <row r="9" spans="2:13" s="3" customFormat="1" thickBot="1" x14ac:dyDescent="0.25">
      <c r="B9" s="7">
        <v>1</v>
      </c>
      <c r="C9" s="27" t="s">
        <v>14</v>
      </c>
      <c r="D9" s="45">
        <v>60230</v>
      </c>
      <c r="E9" s="55">
        <v>88307</v>
      </c>
      <c r="F9" s="59">
        <f>SUM(D9:E9)</f>
        <v>148537</v>
      </c>
      <c r="G9" s="57">
        <v>0.26</v>
      </c>
      <c r="H9" s="65">
        <f>F9*G9</f>
        <v>38619.620000000003</v>
      </c>
      <c r="I9" s="72">
        <v>0</v>
      </c>
      <c r="J9" s="28">
        <f>I9*F9</f>
        <v>0</v>
      </c>
      <c r="K9" s="19"/>
      <c r="L9" s="29"/>
      <c r="M9" s="29"/>
    </row>
    <row r="10" spans="2:13" s="3" customFormat="1" thickBot="1" x14ac:dyDescent="0.25">
      <c r="B10" s="5">
        <v>2</v>
      </c>
      <c r="C10" s="27" t="s">
        <v>15</v>
      </c>
      <c r="D10" s="46">
        <v>200</v>
      </c>
      <c r="E10" s="56">
        <v>200</v>
      </c>
      <c r="F10" s="59">
        <f t="shared" ref="F10:F26" si="0">SUM(D10:E10)</f>
        <v>400</v>
      </c>
      <c r="G10" s="58">
        <v>0.36</v>
      </c>
      <c r="H10" s="65">
        <f t="shared" ref="H10" si="1">F10*G10</f>
        <v>144</v>
      </c>
      <c r="I10" s="73">
        <v>0</v>
      </c>
      <c r="J10" s="28">
        <f t="shared" ref="J10:J26" si="2">I10*F10</f>
        <v>0</v>
      </c>
      <c r="K10" s="19"/>
      <c r="L10" s="19"/>
      <c r="M10" s="19"/>
    </row>
    <row r="11" spans="2:13" s="3" customFormat="1" thickBot="1" x14ac:dyDescent="0.25">
      <c r="B11" s="5">
        <v>3</v>
      </c>
      <c r="C11" s="27" t="s">
        <v>16</v>
      </c>
      <c r="D11" s="46">
        <v>600</v>
      </c>
      <c r="E11" s="56">
        <v>800</v>
      </c>
      <c r="F11" s="59">
        <f t="shared" si="0"/>
        <v>1400</v>
      </c>
      <c r="G11" s="58">
        <v>0.42</v>
      </c>
      <c r="H11" s="65">
        <f t="shared" ref="H11:H26" si="3">F11*G11</f>
        <v>588</v>
      </c>
      <c r="I11" s="73">
        <v>0</v>
      </c>
      <c r="J11" s="28">
        <f t="shared" si="2"/>
        <v>0</v>
      </c>
      <c r="K11" s="19"/>
      <c r="L11" s="19"/>
      <c r="M11" s="19"/>
    </row>
    <row r="12" spans="2:13" s="3" customFormat="1" thickBot="1" x14ac:dyDescent="0.25">
      <c r="B12" s="5">
        <v>4</v>
      </c>
      <c r="C12" s="27" t="s">
        <v>17</v>
      </c>
      <c r="D12" s="46">
        <v>4900</v>
      </c>
      <c r="E12" s="56">
        <v>5900</v>
      </c>
      <c r="F12" s="59">
        <f t="shared" si="0"/>
        <v>10800</v>
      </c>
      <c r="G12" s="58">
        <v>0.32</v>
      </c>
      <c r="H12" s="65">
        <f t="shared" si="3"/>
        <v>3456</v>
      </c>
      <c r="I12" s="73">
        <v>0</v>
      </c>
      <c r="J12" s="28">
        <f t="shared" si="2"/>
        <v>0</v>
      </c>
      <c r="K12" s="19"/>
      <c r="L12" s="19"/>
      <c r="M12" s="19"/>
    </row>
    <row r="13" spans="2:13" s="3" customFormat="1" thickBot="1" x14ac:dyDescent="0.25">
      <c r="B13" s="5">
        <v>5</v>
      </c>
      <c r="C13" s="27" t="s">
        <v>18</v>
      </c>
      <c r="D13" s="46">
        <v>23000</v>
      </c>
      <c r="E13" s="56">
        <v>37000</v>
      </c>
      <c r="F13" s="59">
        <f t="shared" si="0"/>
        <v>60000</v>
      </c>
      <c r="G13" s="58">
        <v>0.12</v>
      </c>
      <c r="H13" s="65">
        <f t="shared" si="3"/>
        <v>7200</v>
      </c>
      <c r="I13" s="73">
        <v>0</v>
      </c>
      <c r="J13" s="28">
        <f t="shared" si="2"/>
        <v>0</v>
      </c>
      <c r="K13" s="19"/>
      <c r="L13" s="19"/>
      <c r="M13" s="19"/>
    </row>
    <row r="14" spans="2:13" s="3" customFormat="1" thickBot="1" x14ac:dyDescent="0.25">
      <c r="B14" s="5">
        <v>6</v>
      </c>
      <c r="C14" s="27" t="s">
        <v>19</v>
      </c>
      <c r="D14" s="60">
        <v>1500</v>
      </c>
      <c r="E14" s="61">
        <v>2000</v>
      </c>
      <c r="F14" s="59">
        <f t="shared" si="0"/>
        <v>3500</v>
      </c>
      <c r="G14" s="58">
        <v>0.22</v>
      </c>
      <c r="H14" s="65">
        <f t="shared" si="3"/>
        <v>770</v>
      </c>
      <c r="I14" s="73">
        <v>0</v>
      </c>
      <c r="J14" s="28">
        <f t="shared" si="2"/>
        <v>0</v>
      </c>
      <c r="K14" s="19"/>
      <c r="L14" s="19"/>
      <c r="M14" s="19"/>
    </row>
    <row r="15" spans="2:13" s="3" customFormat="1" thickBot="1" x14ac:dyDescent="0.25">
      <c r="B15" s="71">
        <v>7</v>
      </c>
      <c r="C15" s="51" t="s">
        <v>20</v>
      </c>
      <c r="D15" s="62">
        <v>5500</v>
      </c>
      <c r="E15" s="63">
        <v>7000</v>
      </c>
      <c r="F15" s="30">
        <f t="shared" si="0"/>
        <v>12500</v>
      </c>
      <c r="G15" s="58">
        <v>0.38</v>
      </c>
      <c r="H15" s="66">
        <f t="shared" si="3"/>
        <v>4750</v>
      </c>
      <c r="I15" s="73">
        <v>0</v>
      </c>
      <c r="J15" s="28">
        <f t="shared" si="2"/>
        <v>0</v>
      </c>
      <c r="K15" s="19"/>
      <c r="L15" s="19"/>
      <c r="M15" s="19"/>
    </row>
    <row r="16" spans="2:13" s="3" customFormat="1" ht="23.25" customHeight="1" thickBot="1" x14ac:dyDescent="0.25">
      <c r="B16" s="64"/>
      <c r="C16" s="84">
        <v>1</v>
      </c>
      <c r="D16" s="85"/>
      <c r="E16" s="85"/>
      <c r="F16" s="85"/>
      <c r="G16" s="85"/>
      <c r="H16" s="85"/>
      <c r="I16" s="85"/>
      <c r="J16" s="86"/>
      <c r="K16" s="19"/>
      <c r="L16" s="19"/>
      <c r="M16" s="19"/>
    </row>
    <row r="17" spans="2:13" s="3" customFormat="1" thickBot="1" x14ac:dyDescent="0.25">
      <c r="B17" s="7">
        <v>8</v>
      </c>
      <c r="C17" s="27" t="s">
        <v>21</v>
      </c>
      <c r="D17" s="45">
        <v>3300</v>
      </c>
      <c r="E17" s="55">
        <v>6300</v>
      </c>
      <c r="F17" s="59">
        <f t="shared" si="0"/>
        <v>9600</v>
      </c>
      <c r="G17" s="57">
        <v>4</v>
      </c>
      <c r="H17" s="65">
        <f t="shared" si="3"/>
        <v>38400</v>
      </c>
      <c r="I17" s="72">
        <v>0</v>
      </c>
      <c r="J17" s="28">
        <f t="shared" si="2"/>
        <v>0</v>
      </c>
      <c r="K17" s="19"/>
      <c r="L17" s="19"/>
      <c r="M17" s="19"/>
    </row>
    <row r="18" spans="2:13" s="3" customFormat="1" thickBot="1" x14ac:dyDescent="0.25">
      <c r="B18" s="6">
        <v>9</v>
      </c>
      <c r="C18" s="27" t="s">
        <v>22</v>
      </c>
      <c r="D18" s="62">
        <v>810</v>
      </c>
      <c r="E18" s="63">
        <v>800</v>
      </c>
      <c r="F18" s="30">
        <f t="shared" si="0"/>
        <v>1610</v>
      </c>
      <c r="G18" s="58">
        <v>4</v>
      </c>
      <c r="H18" s="66">
        <f t="shared" si="3"/>
        <v>6440</v>
      </c>
      <c r="I18" s="73">
        <v>0</v>
      </c>
      <c r="J18" s="28">
        <f t="shared" si="2"/>
        <v>0</v>
      </c>
      <c r="K18" s="19"/>
      <c r="L18" s="19"/>
      <c r="M18" s="19"/>
    </row>
    <row r="19" spans="2:13" s="67" customFormat="1" ht="23.25" customHeight="1" thickBot="1" x14ac:dyDescent="0.25">
      <c r="B19" s="64"/>
      <c r="C19" s="84" t="s">
        <v>23</v>
      </c>
      <c r="D19" s="85"/>
      <c r="E19" s="85"/>
      <c r="F19" s="85"/>
      <c r="G19" s="85"/>
      <c r="H19" s="85"/>
      <c r="I19" s="85"/>
      <c r="J19" s="86"/>
      <c r="K19" s="19"/>
      <c r="L19" s="19"/>
      <c r="M19" s="19"/>
    </row>
    <row r="20" spans="2:13" s="3" customFormat="1" thickBot="1" x14ac:dyDescent="0.25">
      <c r="B20" s="7">
        <v>10</v>
      </c>
      <c r="C20" s="51" t="s">
        <v>24</v>
      </c>
      <c r="D20" s="54">
        <v>2900</v>
      </c>
      <c r="E20" s="76">
        <v>5000</v>
      </c>
      <c r="F20" s="59">
        <f t="shared" si="0"/>
        <v>7900</v>
      </c>
      <c r="G20" s="50">
        <v>0.9</v>
      </c>
      <c r="H20" s="65">
        <f t="shared" si="3"/>
        <v>7110</v>
      </c>
      <c r="I20" s="72">
        <v>0</v>
      </c>
      <c r="J20" s="39">
        <f t="shared" si="2"/>
        <v>0</v>
      </c>
      <c r="K20" s="19"/>
      <c r="L20" s="19"/>
      <c r="M20" s="19"/>
    </row>
    <row r="21" spans="2:13" s="67" customFormat="1" thickBot="1" x14ac:dyDescent="0.25">
      <c r="B21" s="5">
        <v>11</v>
      </c>
      <c r="C21" s="44" t="s">
        <v>25</v>
      </c>
      <c r="D21" s="62">
        <v>900</v>
      </c>
      <c r="E21" s="63">
        <v>900</v>
      </c>
      <c r="F21" s="59">
        <f t="shared" si="0"/>
        <v>1800</v>
      </c>
      <c r="G21" s="11">
        <v>0.8</v>
      </c>
      <c r="H21" s="65">
        <f t="shared" si="3"/>
        <v>1440</v>
      </c>
      <c r="I21" s="73">
        <v>0</v>
      </c>
      <c r="J21" s="34">
        <f t="shared" si="2"/>
        <v>0</v>
      </c>
      <c r="K21" s="19"/>
      <c r="L21" s="19"/>
      <c r="M21" s="19"/>
    </row>
    <row r="22" spans="2:13" s="67" customFormat="1" thickBot="1" x14ac:dyDescent="0.25">
      <c r="B22" s="71">
        <v>12</v>
      </c>
      <c r="C22" s="44" t="s">
        <v>26</v>
      </c>
      <c r="D22" s="47">
        <v>900</v>
      </c>
      <c r="E22" s="77">
        <v>900</v>
      </c>
      <c r="F22" s="30">
        <f t="shared" si="0"/>
        <v>1800</v>
      </c>
      <c r="G22" s="52">
        <v>0.8</v>
      </c>
      <c r="H22" s="66">
        <f t="shared" si="3"/>
        <v>1440</v>
      </c>
      <c r="I22" s="74">
        <v>0</v>
      </c>
      <c r="J22" s="34">
        <f t="shared" si="2"/>
        <v>0</v>
      </c>
      <c r="K22" s="19"/>
      <c r="L22" s="19"/>
      <c r="M22" s="19"/>
    </row>
    <row r="23" spans="2:13" s="67" customFormat="1" ht="23.25" customHeight="1" thickBot="1" x14ac:dyDescent="0.25">
      <c r="B23" s="64"/>
      <c r="C23" s="84" t="s">
        <v>27</v>
      </c>
      <c r="D23" s="85"/>
      <c r="E23" s="85"/>
      <c r="F23" s="85"/>
      <c r="G23" s="85"/>
      <c r="H23" s="85"/>
      <c r="I23" s="85"/>
      <c r="J23" s="86"/>
      <c r="K23" s="19"/>
      <c r="L23" s="19"/>
      <c r="M23" s="19"/>
    </row>
    <row r="24" spans="2:13" s="67" customFormat="1" thickBot="1" x14ac:dyDescent="0.25">
      <c r="B24" s="7">
        <v>13</v>
      </c>
      <c r="C24" s="68" t="s">
        <v>28</v>
      </c>
      <c r="D24" s="49">
        <v>45</v>
      </c>
      <c r="E24" s="78">
        <v>20</v>
      </c>
      <c r="F24" s="59">
        <f t="shared" si="0"/>
        <v>65</v>
      </c>
      <c r="G24" s="50">
        <v>13</v>
      </c>
      <c r="H24" s="65">
        <f t="shared" si="3"/>
        <v>845</v>
      </c>
      <c r="I24" s="72">
        <v>0</v>
      </c>
      <c r="J24" s="39">
        <f t="shared" si="2"/>
        <v>0</v>
      </c>
      <c r="K24" s="19"/>
      <c r="L24" s="19"/>
      <c r="M24" s="19"/>
    </row>
    <row r="25" spans="2:13" s="67" customFormat="1" thickBot="1" x14ac:dyDescent="0.25">
      <c r="B25" s="5">
        <v>14</v>
      </c>
      <c r="C25" s="68" t="s">
        <v>29</v>
      </c>
      <c r="D25" s="47">
        <v>20</v>
      </c>
      <c r="E25" s="77">
        <v>20</v>
      </c>
      <c r="F25" s="59">
        <f t="shared" si="0"/>
        <v>40</v>
      </c>
      <c r="G25" s="11">
        <v>19</v>
      </c>
      <c r="H25" s="65">
        <f t="shared" si="3"/>
        <v>760</v>
      </c>
      <c r="I25" s="73">
        <v>0</v>
      </c>
      <c r="J25" s="34">
        <f t="shared" si="2"/>
        <v>0</v>
      </c>
      <c r="K25" s="19"/>
      <c r="L25" s="19"/>
      <c r="M25" s="19"/>
    </row>
    <row r="26" spans="2:13" s="3" customFormat="1" thickBot="1" x14ac:dyDescent="0.25">
      <c r="B26" s="71">
        <v>15</v>
      </c>
      <c r="C26" s="68" t="s">
        <v>30</v>
      </c>
      <c r="D26" s="47">
        <v>200</v>
      </c>
      <c r="E26" s="77">
        <v>200</v>
      </c>
      <c r="F26" s="30">
        <f t="shared" si="0"/>
        <v>400</v>
      </c>
      <c r="G26" s="52">
        <v>3.5</v>
      </c>
      <c r="H26" s="66">
        <f t="shared" si="3"/>
        <v>1400</v>
      </c>
      <c r="I26" s="74">
        <v>0</v>
      </c>
      <c r="J26" s="34">
        <f t="shared" si="2"/>
        <v>0</v>
      </c>
      <c r="K26" s="19"/>
      <c r="L26" s="19"/>
      <c r="M26" s="19"/>
    </row>
    <row r="27" spans="2:13" s="69" customFormat="1" ht="23.25" customHeight="1" thickBot="1" x14ac:dyDescent="0.25">
      <c r="B27" s="64"/>
      <c r="C27" s="84" t="s">
        <v>31</v>
      </c>
      <c r="D27" s="85"/>
      <c r="E27" s="85"/>
      <c r="F27" s="85"/>
      <c r="G27" s="85"/>
      <c r="H27" s="85"/>
      <c r="I27" s="85"/>
      <c r="J27" s="86"/>
      <c r="K27" s="19"/>
      <c r="L27" s="19"/>
      <c r="M27" s="19"/>
    </row>
    <row r="28" spans="2:13" s="69" customFormat="1" thickBot="1" x14ac:dyDescent="0.25">
      <c r="B28" s="7">
        <v>16</v>
      </c>
      <c r="C28" s="68" t="s">
        <v>32</v>
      </c>
      <c r="D28" s="49">
        <v>23000</v>
      </c>
      <c r="E28" s="78">
        <v>37000</v>
      </c>
      <c r="F28" s="59">
        <f t="shared" ref="F28:F29" si="4">SUM(D28:E28)</f>
        <v>60000</v>
      </c>
      <c r="G28" s="50">
        <v>0.15</v>
      </c>
      <c r="H28" s="65">
        <f t="shared" ref="H28:H29" si="5">F28*G28</f>
        <v>9000</v>
      </c>
      <c r="I28" s="72">
        <v>0</v>
      </c>
      <c r="J28" s="39">
        <f t="shared" ref="J28:J29" si="6">I28*F28</f>
        <v>0</v>
      </c>
      <c r="K28" s="19"/>
      <c r="L28" s="19"/>
      <c r="M28" s="19"/>
    </row>
    <row r="29" spans="2:13" s="69" customFormat="1" thickBot="1" x14ac:dyDescent="0.25">
      <c r="B29" s="6">
        <v>17</v>
      </c>
      <c r="C29" s="68" t="s">
        <v>33</v>
      </c>
      <c r="D29" s="47">
        <v>1500</v>
      </c>
      <c r="E29" s="77">
        <v>2300</v>
      </c>
      <c r="F29" s="59">
        <f t="shared" si="4"/>
        <v>3800</v>
      </c>
      <c r="G29" s="11">
        <v>0.25</v>
      </c>
      <c r="H29" s="65">
        <f t="shared" si="5"/>
        <v>950</v>
      </c>
      <c r="I29" s="73">
        <v>0</v>
      </c>
      <c r="J29" s="34">
        <f t="shared" si="6"/>
        <v>0</v>
      </c>
      <c r="K29" s="19"/>
      <c r="L29" s="19"/>
      <c r="M29" s="19"/>
    </row>
    <row r="30" spans="2:13" s="69" customFormat="1" ht="23.25" customHeight="1" thickBot="1" x14ac:dyDescent="0.25">
      <c r="B30" s="64"/>
      <c r="C30" s="84" t="s">
        <v>34</v>
      </c>
      <c r="D30" s="85"/>
      <c r="E30" s="85"/>
      <c r="F30" s="85"/>
      <c r="G30" s="85"/>
      <c r="H30" s="85"/>
      <c r="I30" s="85"/>
      <c r="J30" s="86"/>
      <c r="K30" s="19"/>
      <c r="L30" s="19"/>
      <c r="M30" s="19"/>
    </row>
    <row r="31" spans="2:13" s="69" customFormat="1" ht="23.25" thickBot="1" x14ac:dyDescent="0.25">
      <c r="B31" s="48">
        <v>18</v>
      </c>
      <c r="C31" s="70" t="s">
        <v>35</v>
      </c>
      <c r="D31" s="49">
        <v>270</v>
      </c>
      <c r="E31" s="78">
        <v>460</v>
      </c>
      <c r="F31" s="30">
        <f t="shared" ref="F31" si="7">SUM(D31:E31)</f>
        <v>730</v>
      </c>
      <c r="G31" s="53">
        <v>60</v>
      </c>
      <c r="H31" s="66">
        <f t="shared" ref="H31" si="8">F31*G31</f>
        <v>43800</v>
      </c>
      <c r="I31" s="75">
        <v>0</v>
      </c>
      <c r="J31" s="39">
        <f t="shared" ref="J31" si="9">I31*F31</f>
        <v>0</v>
      </c>
      <c r="K31" s="19"/>
      <c r="L31" s="19"/>
      <c r="M31" s="19"/>
    </row>
    <row r="32" spans="2:13" s="3" customFormat="1" ht="15.75" thickBot="1" x14ac:dyDescent="0.3">
      <c r="C32" s="31" t="s">
        <v>6</v>
      </c>
      <c r="D32"/>
      <c r="E32"/>
      <c r="F32"/>
      <c r="G32" s="33"/>
      <c r="H32" s="34">
        <f>SUM(H9:H31)</f>
        <v>167112.62</v>
      </c>
      <c r="I32" s="35"/>
      <c r="J32" s="34">
        <f>SUM(J9:J31)</f>
        <v>0</v>
      </c>
      <c r="K32" s="19"/>
      <c r="L32" s="19"/>
      <c r="M32" s="19"/>
    </row>
    <row r="33" spans="3:16" s="3" customFormat="1" thickBot="1" x14ac:dyDescent="0.25">
      <c r="C33" s="36" t="s">
        <v>2</v>
      </c>
      <c r="D33" s="32"/>
      <c r="E33" s="32"/>
      <c r="F33" s="32"/>
      <c r="G33" s="37"/>
      <c r="H33" s="14">
        <f>ROUND(H32*I33,2)</f>
        <v>35093.65</v>
      </c>
      <c r="I33" s="38">
        <v>0.21</v>
      </c>
      <c r="J33" s="15">
        <f>J32*I33</f>
        <v>0</v>
      </c>
      <c r="K33" s="19"/>
      <c r="L33" s="19"/>
      <c r="M33" s="19"/>
    </row>
    <row r="34" spans="3:16" s="3" customFormat="1" thickBot="1" x14ac:dyDescent="0.25">
      <c r="C34" s="36" t="s">
        <v>1</v>
      </c>
      <c r="D34" s="32"/>
      <c r="E34" s="32"/>
      <c r="F34" s="32"/>
      <c r="G34" s="37"/>
      <c r="H34" s="39">
        <f>H32+H33</f>
        <v>202206.27</v>
      </c>
      <c r="I34" s="40"/>
      <c r="J34" s="39">
        <f>SUM(J32:J33)</f>
        <v>0</v>
      </c>
      <c r="K34" s="19"/>
      <c r="L34" s="19"/>
      <c r="M34" s="19"/>
    </row>
    <row r="35" spans="3:16" s="3" customFormat="1" ht="12" x14ac:dyDescent="0.2">
      <c r="C35" s="19"/>
      <c r="D35" s="19"/>
      <c r="E35" s="19"/>
      <c r="F35" s="19"/>
      <c r="G35" s="19"/>
      <c r="H35" s="19"/>
      <c r="I35" s="41"/>
      <c r="J35" s="42"/>
      <c r="K35" s="43"/>
      <c r="L35" s="19"/>
      <c r="M35" s="19"/>
    </row>
    <row r="36" spans="3:16" s="3" customFormat="1" ht="12" x14ac:dyDescent="0.2">
      <c r="C36" s="19"/>
      <c r="D36" s="19"/>
      <c r="E36" s="19"/>
      <c r="F36" s="19"/>
      <c r="G36" s="19"/>
      <c r="H36" s="19"/>
      <c r="I36" s="41"/>
      <c r="J36" s="42"/>
      <c r="K36" s="43"/>
      <c r="L36" s="19"/>
      <c r="M36" s="19"/>
    </row>
    <row r="37" spans="3:16" s="3" customFormat="1" ht="12" x14ac:dyDescent="0.2">
      <c r="C37" s="19"/>
      <c r="D37" s="19"/>
      <c r="E37" s="19"/>
      <c r="F37" s="19"/>
      <c r="G37" s="19"/>
      <c r="H37" s="19"/>
      <c r="I37" s="41"/>
      <c r="J37" s="42"/>
      <c r="K37" s="43"/>
      <c r="L37" s="19"/>
      <c r="M37" s="19"/>
    </row>
    <row r="38" spans="3:16" s="3" customFormat="1" ht="12" x14ac:dyDescent="0.2">
      <c r="C38" s="19"/>
      <c r="D38" s="19"/>
      <c r="E38" s="19"/>
      <c r="F38" s="19"/>
      <c r="G38" s="19"/>
      <c r="H38" s="19"/>
      <c r="I38" s="41"/>
      <c r="J38" s="42"/>
      <c r="K38" s="43"/>
      <c r="L38" s="19"/>
      <c r="M38" s="19"/>
    </row>
    <row r="39" spans="3:16" s="3" customFormat="1" ht="12" x14ac:dyDescent="0.2">
      <c r="C39" s="19"/>
      <c r="D39" s="19"/>
      <c r="E39" s="19"/>
      <c r="F39" s="19"/>
      <c r="G39" s="19"/>
      <c r="H39" s="19"/>
      <c r="I39" s="41"/>
      <c r="J39" s="42"/>
      <c r="K39" s="43"/>
      <c r="L39" s="19"/>
      <c r="M39" s="19"/>
    </row>
    <row r="40" spans="3:16" s="3" customFormat="1" ht="12" customHeight="1" x14ac:dyDescent="0.2">
      <c r="C40" s="79" t="s">
        <v>0</v>
      </c>
      <c r="D40" s="79"/>
      <c r="E40" s="79"/>
      <c r="F40" s="79"/>
      <c r="G40" s="8"/>
      <c r="H40" s="8"/>
      <c r="I40" s="8"/>
      <c r="J40" s="4"/>
    </row>
    <row r="41" spans="3:16" x14ac:dyDescent="0.2">
      <c r="C41" s="81"/>
      <c r="D41" s="82"/>
      <c r="E41" s="82"/>
      <c r="F41" s="82"/>
      <c r="G41" s="82"/>
      <c r="H41" s="82"/>
      <c r="I41" s="82"/>
    </row>
    <row r="42" spans="3:16" ht="29.25" customHeight="1" x14ac:dyDescent="0.2">
      <c r="C42" s="79"/>
      <c r="D42" s="79"/>
      <c r="E42" s="79"/>
      <c r="F42" s="79"/>
      <c r="H42" s="10"/>
      <c r="I42" s="10"/>
      <c r="J42" s="10"/>
      <c r="M42" s="10"/>
      <c r="N42" s="10"/>
      <c r="O42" s="10"/>
      <c r="P42" s="13"/>
    </row>
    <row r="43" spans="3:16" x14ac:dyDescent="0.2">
      <c r="H43" s="10"/>
      <c r="I43" s="10"/>
      <c r="J43" s="10"/>
      <c r="K43" s="10"/>
      <c r="M43" s="13"/>
      <c r="N43" s="13"/>
      <c r="O43" s="13"/>
      <c r="P43" s="13"/>
    </row>
    <row r="44" spans="3:16" x14ac:dyDescent="0.2">
      <c r="H44" s="12"/>
      <c r="I44" s="12"/>
      <c r="J44" s="12"/>
      <c r="M44" s="10"/>
      <c r="N44" s="10"/>
      <c r="O44" s="10"/>
      <c r="P44" s="13"/>
    </row>
    <row r="45" spans="3:16" x14ac:dyDescent="0.2">
      <c r="H45" s="10"/>
      <c r="I45" s="10"/>
      <c r="J45" s="10"/>
      <c r="M45" s="13"/>
      <c r="N45" s="13"/>
      <c r="O45" s="13"/>
      <c r="P45" s="13"/>
    </row>
    <row r="49" spans="6:14" ht="15" x14ac:dyDescent="0.25">
      <c r="F49"/>
      <c r="G49"/>
      <c r="H49"/>
      <c r="I49"/>
      <c r="J49"/>
      <c r="K49"/>
      <c r="L49"/>
      <c r="M49"/>
      <c r="N49"/>
    </row>
    <row r="50" spans="6:14" ht="15" x14ac:dyDescent="0.25">
      <c r="F50"/>
      <c r="G50"/>
      <c r="H50"/>
      <c r="I50"/>
      <c r="J50"/>
      <c r="K50"/>
      <c r="L50"/>
      <c r="M50"/>
      <c r="N50"/>
    </row>
    <row r="51" spans="6:14" ht="15" x14ac:dyDescent="0.25">
      <c r="F51"/>
      <c r="G51"/>
      <c r="H51"/>
      <c r="I51"/>
      <c r="J51"/>
      <c r="K51"/>
      <c r="L51"/>
      <c r="M51"/>
      <c r="N51"/>
    </row>
    <row r="52" spans="6:14" ht="15" x14ac:dyDescent="0.25">
      <c r="F52"/>
      <c r="G52"/>
      <c r="H52"/>
      <c r="I52"/>
      <c r="J52"/>
      <c r="K52"/>
      <c r="L52"/>
      <c r="M52"/>
      <c r="N52"/>
    </row>
    <row r="53" spans="6:14" ht="15" x14ac:dyDescent="0.25">
      <c r="F53"/>
      <c r="G53"/>
      <c r="H53"/>
      <c r="I53"/>
      <c r="J53"/>
      <c r="K53"/>
      <c r="L53"/>
      <c r="M53"/>
      <c r="N53"/>
    </row>
    <row r="54" spans="6:14" ht="15" x14ac:dyDescent="0.25">
      <c r="F54"/>
      <c r="G54"/>
      <c r="H54"/>
      <c r="I54"/>
      <c r="J54"/>
      <c r="K54"/>
      <c r="L54"/>
      <c r="M54"/>
      <c r="N54"/>
    </row>
    <row r="55" spans="6:14" ht="15" x14ac:dyDescent="0.25">
      <c r="F55"/>
      <c r="G55"/>
      <c r="H55"/>
      <c r="I55"/>
      <c r="J55"/>
      <c r="K55"/>
      <c r="L55"/>
      <c r="M55"/>
      <c r="N55"/>
    </row>
    <row r="56" spans="6:14" ht="15" x14ac:dyDescent="0.25">
      <c r="F56"/>
      <c r="G56"/>
      <c r="H56"/>
      <c r="I56"/>
      <c r="J56"/>
      <c r="K56"/>
      <c r="L56"/>
      <c r="M56"/>
      <c r="N56"/>
    </row>
    <row r="57" spans="6:14" ht="15" x14ac:dyDescent="0.25">
      <c r="F57"/>
      <c r="G57"/>
      <c r="H57"/>
      <c r="I57"/>
      <c r="J57"/>
      <c r="K57"/>
      <c r="L57"/>
      <c r="M57"/>
      <c r="N57"/>
    </row>
    <row r="58" spans="6:14" ht="15" x14ac:dyDescent="0.25">
      <c r="F58"/>
      <c r="G58"/>
      <c r="H58"/>
      <c r="I58"/>
      <c r="J58"/>
      <c r="K58"/>
      <c r="L58"/>
      <c r="M58"/>
      <c r="N58"/>
    </row>
    <row r="59" spans="6:14" ht="15" x14ac:dyDescent="0.25">
      <c r="F59"/>
      <c r="G59"/>
      <c r="H59"/>
      <c r="I59"/>
      <c r="J59"/>
      <c r="K59"/>
      <c r="L59"/>
      <c r="M59"/>
      <c r="N59"/>
    </row>
    <row r="60" spans="6:14" ht="15" x14ac:dyDescent="0.25">
      <c r="F60"/>
      <c r="G60"/>
      <c r="H60"/>
      <c r="I60"/>
      <c r="J60"/>
      <c r="K60"/>
      <c r="L60"/>
      <c r="M60"/>
      <c r="N60"/>
    </row>
    <row r="61" spans="6:14" ht="15" x14ac:dyDescent="0.25">
      <c r="F61"/>
      <c r="G61"/>
      <c r="H61"/>
      <c r="I61"/>
      <c r="J61"/>
      <c r="K61"/>
      <c r="L61"/>
      <c r="M61"/>
      <c r="N61"/>
    </row>
    <row r="62" spans="6:14" ht="15" x14ac:dyDescent="0.25">
      <c r="F62"/>
      <c r="G62"/>
      <c r="H62"/>
      <c r="I62"/>
      <c r="J62"/>
      <c r="K62"/>
      <c r="L62"/>
      <c r="M62"/>
      <c r="N62"/>
    </row>
    <row r="63" spans="6:14" ht="15" x14ac:dyDescent="0.25">
      <c r="F63"/>
      <c r="G63"/>
      <c r="H63"/>
      <c r="I63"/>
      <c r="J63"/>
      <c r="K63"/>
      <c r="L63"/>
      <c r="M63"/>
      <c r="N63"/>
    </row>
    <row r="64" spans="6:14" ht="15" x14ac:dyDescent="0.25">
      <c r="F64"/>
      <c r="G64"/>
      <c r="H64"/>
      <c r="I64"/>
      <c r="J64"/>
      <c r="K64"/>
      <c r="L64"/>
      <c r="M64"/>
      <c r="N64"/>
    </row>
    <row r="65" spans="6:14" ht="15" x14ac:dyDescent="0.25">
      <c r="F65"/>
      <c r="G65"/>
      <c r="H65"/>
      <c r="I65"/>
      <c r="J65"/>
      <c r="K65"/>
      <c r="L65"/>
      <c r="M65"/>
      <c r="N65"/>
    </row>
    <row r="66" spans="6:14" ht="15" x14ac:dyDescent="0.25">
      <c r="F66"/>
      <c r="G66"/>
      <c r="H66"/>
      <c r="I66"/>
      <c r="J66"/>
      <c r="K66"/>
      <c r="L66"/>
      <c r="M66"/>
      <c r="N66"/>
    </row>
    <row r="67" spans="6:14" ht="15" x14ac:dyDescent="0.25">
      <c r="F67"/>
      <c r="G67"/>
      <c r="H67"/>
      <c r="I67"/>
      <c r="J67"/>
      <c r="K67"/>
      <c r="L67"/>
      <c r="M67"/>
      <c r="N67"/>
    </row>
    <row r="68" spans="6:14" ht="15" x14ac:dyDescent="0.25">
      <c r="F68"/>
      <c r="G68"/>
      <c r="H68"/>
      <c r="I68"/>
      <c r="J68"/>
      <c r="K68"/>
      <c r="L68"/>
      <c r="M68"/>
      <c r="N68"/>
    </row>
    <row r="69" spans="6:14" ht="15" x14ac:dyDescent="0.25">
      <c r="F69"/>
      <c r="G69"/>
      <c r="H69"/>
      <c r="I69"/>
      <c r="J69"/>
      <c r="K69"/>
      <c r="L69"/>
      <c r="M69"/>
      <c r="N69"/>
    </row>
    <row r="70" spans="6:14" ht="15" x14ac:dyDescent="0.25">
      <c r="F70"/>
      <c r="G70"/>
      <c r="H70"/>
      <c r="I70"/>
      <c r="J70"/>
      <c r="K70"/>
      <c r="L70"/>
      <c r="M70"/>
      <c r="N70"/>
    </row>
  </sheetData>
  <sheetProtection password="CA33" sheet="1" objects="1" scenarios="1"/>
  <mergeCells count="12">
    <mergeCell ref="C42:F42"/>
    <mergeCell ref="C4:I4"/>
    <mergeCell ref="C41:I41"/>
    <mergeCell ref="C5:I5"/>
    <mergeCell ref="C40:F40"/>
    <mergeCell ref="C8:J8"/>
    <mergeCell ref="C16:J16"/>
    <mergeCell ref="C19:J19"/>
    <mergeCell ref="C23:J23"/>
    <mergeCell ref="C27:J27"/>
    <mergeCell ref="C30:J30"/>
    <mergeCell ref="D6:F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1</vt:i4>
      </vt:variant>
      <vt:variant>
        <vt:lpstr>Intervals amb nom</vt:lpstr>
      </vt:variant>
      <vt:variant>
        <vt:i4>1</vt:i4>
      </vt:variant>
    </vt:vector>
  </HeadingPairs>
  <TitlesOfParts>
    <vt:vector size="2" baseType="lpstr">
      <vt:lpstr>Model preus unitaris</vt:lpstr>
      <vt:lpstr>'Model preus unitaris'!Àrea_d'impressió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sandreta</dc:creator>
  <cp:lastModifiedBy>Ajuntament de Barcelona</cp:lastModifiedBy>
  <cp:lastPrinted>2024-01-30T08:57:42Z</cp:lastPrinted>
  <dcterms:created xsi:type="dcterms:W3CDTF">2020-10-16T10:03:03Z</dcterms:created>
  <dcterms:modified xsi:type="dcterms:W3CDTF">2025-03-28T08:34:16Z</dcterms:modified>
</cp:coreProperties>
</file>