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F:\AREA D'INFRAESTRUCTURES\OFICINA TECNICA\PROMOCIÓ OBRES\01_MCFIH\SITUATS I COOPERATIVES\2-COOPERATIVES\REFORMA 2025\2-COMUNICACIONS\ENTRADES\JOSEP AUGE\250605 PE revissat\"/>
    </mc:Choice>
  </mc:AlternateContent>
  <xr:revisionPtr revIDLastSave="0" documentId="13_ncr:1_{9F8B4930-E3CD-4F93-BFEC-73C96A92AC1D}" xr6:coauthVersionLast="47" xr6:coauthVersionMax="47" xr10:uidLastSave="{00000000-0000-0000-0000-000000000000}"/>
  <bookViews>
    <workbookView xWindow="-120" yWindow="-120" windowWidth="29040" windowHeight="1584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2" l="1"/>
  <c r="H12" i="2"/>
  <c r="H13" i="2"/>
  <c r="H14" i="2"/>
  <c r="H15" i="2"/>
  <c r="H16" i="2"/>
  <c r="H23" i="2"/>
  <c r="H24" i="2"/>
  <c r="H25" i="2"/>
  <c r="H26" i="2"/>
  <c r="H27" i="2"/>
  <c r="H28" i="2"/>
  <c r="H29" i="2"/>
  <c r="H30" i="2"/>
  <c r="H31" i="2"/>
  <c r="H38" i="2"/>
  <c r="H39" i="2"/>
  <c r="H40" i="2"/>
  <c r="H41" i="2"/>
  <c r="H42" i="2"/>
  <c r="H43" i="2"/>
  <c r="H50" i="2"/>
  <c r="H51" i="2"/>
  <c r="H52" i="2"/>
  <c r="H53" i="2"/>
  <c r="H54" i="2"/>
  <c r="H61" i="2"/>
  <c r="H62" i="2"/>
  <c r="H63" i="2"/>
  <c r="H64" i="2"/>
  <c r="H65" i="2"/>
  <c r="H66" i="2"/>
  <c r="H67" i="2"/>
  <c r="H68" i="2"/>
  <c r="H69" i="2"/>
  <c r="H70" i="2"/>
  <c r="H71" i="2"/>
  <c r="H72" i="2"/>
  <c r="H73" i="2"/>
  <c r="H74" i="2"/>
  <c r="H75" i="2"/>
  <c r="H82" i="2"/>
  <c r="H83" i="2"/>
  <c r="H84" i="2"/>
  <c r="H85" i="2"/>
  <c r="H92" i="2"/>
  <c r="H93" i="2"/>
  <c r="H94" i="2"/>
  <c r="H101" i="2"/>
  <c r="H102" i="2" s="1"/>
  <c r="H108" i="2"/>
  <c r="H109" i="2"/>
  <c r="H110" i="2"/>
  <c r="H117" i="2"/>
  <c r="H118" i="2"/>
  <c r="H119" i="2"/>
  <c r="H120" i="2"/>
  <c r="H121" i="2"/>
  <c r="H122" i="2"/>
  <c r="H123" i="2"/>
  <c r="H124" i="2"/>
  <c r="H131" i="2"/>
  <c r="H132" i="2" s="1"/>
  <c r="H138" i="2"/>
  <c r="H139" i="2"/>
  <c r="H140" i="2"/>
  <c r="H147" i="2"/>
  <c r="H148" i="2" s="1"/>
  <c r="H44" i="2" l="1"/>
  <c r="H55" i="2"/>
  <c r="H125" i="2"/>
  <c r="H111" i="2"/>
  <c r="H95" i="2"/>
  <c r="H76" i="2"/>
  <c r="H141" i="2"/>
  <c r="H32" i="2"/>
  <c r="H86" i="2"/>
  <c r="H17" i="2"/>
  <c r="H150" i="2" l="1"/>
  <c r="H152" i="2" s="1"/>
  <c r="H153" i="2" l="1"/>
  <c r="H155" i="2"/>
</calcChain>
</file>

<file path=xl/sharedStrings.xml><?xml version="1.0" encoding="utf-8"?>
<sst xmlns="http://schemas.openxmlformats.org/spreadsheetml/2006/main" count="406" uniqueCount="169">
  <si>
    <t>MERCABARNA</t>
  </si>
  <si>
    <t>BARCELONA</t>
  </si>
  <si>
    <t>PRESSUPOST</t>
  </si>
  <si>
    <t>Preu</t>
  </si>
  <si>
    <t>Amidament</t>
  </si>
  <si>
    <t>Import</t>
  </si>
  <si>
    <t>Obra</t>
  </si>
  <si>
    <t>01</t>
  </si>
  <si>
    <t>Pressupost2024036</t>
  </si>
  <si>
    <t>Capítol</t>
  </si>
  <si>
    <t>AA</t>
  </si>
  <si>
    <t>COOPERATIVES</t>
  </si>
  <si>
    <t>Subcapítol</t>
  </si>
  <si>
    <t>00</t>
  </si>
  <si>
    <t>TREBALLS PREVIS</t>
  </si>
  <si>
    <t>01.AA.00</t>
  </si>
  <si>
    <t>P894-REC2</t>
  </si>
  <si>
    <t>m</t>
  </si>
  <si>
    <t>Pintat de passarel·la metàl·lica per ambdues cares, amb esmalt de poliuretà, amb dues capes d'imprimació antioxidant i 2 d'acabat.
Color a definir per la DF</t>
  </si>
  <si>
    <t>P214B-RECJ</t>
  </si>
  <si>
    <t>Desmuntatge de reixa de de canal de sanejament, amb mitjans manuals i càrrega de runa sobre camió o contenidor</t>
  </si>
  <si>
    <t>PDH0-RECZ</t>
  </si>
  <si>
    <t>u</t>
  </si>
  <si>
    <t>Jornada de treball per a neteja i desembussada clavegueres, pous i fosses sèptiques de clavegueram amb introducció manual de mànega amb aigua a pressió, amb aparell pneumàtic vibrador incorporat des de compressor situat en camió cisterna</t>
  </si>
  <si>
    <t>PD5T-RECO</t>
  </si>
  <si>
    <t>Reixa per a canal de mateixes característiques i mides que l'existent. Feta a mida, si s'escau. Col·locada mecànicament. Classe resistent C250.</t>
  </si>
  <si>
    <t>P21B0-REC1</t>
  </si>
  <si>
    <t>Retirada de camares de videovigilància pròpies de les parades que estiguin instal·lades amb afectació als treballs a executar.</t>
  </si>
  <si>
    <t>P21Q0-RECJ</t>
  </si>
  <si>
    <t>Retirada d'elements metàlics collats a l'estrucutra de les parades que sobresurten d'aquestes i entorpeixen la col·locació del fris, amb mitjans manuals i càrrega manual de runa sobre camió o contenidor
Inclou retirar les instal·lacions que puguin entorpir a la col·locació del fris.</t>
  </si>
  <si>
    <t>TOTAL</t>
  </si>
  <si>
    <t>PAVIMENT</t>
  </si>
  <si>
    <t>01.AA.01</t>
  </si>
  <si>
    <t>P214W-RECJ</t>
  </si>
  <si>
    <t>Rebaix de la superficie:
Caixejat perimetral dels perfils metàl·lics existents així com de la resta d'entregues amb el nou paviment, mitjançant diamantadora manual d'aspiració permanent. Inclou neteja i recollida de residus, càrrega sobre camió o contenidor. Tot llest per a rebre la resta de capes.
Un cop finalitzat el paviment nou, caldrà retirar-lo i es recolliran els residus generats.</t>
  </si>
  <si>
    <t>P214U-RECG</t>
  </si>
  <si>
    <t>m2</t>
  </si>
  <si>
    <t>Diamantat:
Diamantat de la superfície amb equip electromecànic rotatiu, dotat de capçals abrasius de diamant i aspiració permanent, per tal d'obrir porus i obtenir una bona adherència dels materials a usar en els processos posteriors. 
Inclou aspirat posterior. Fins i tot neteja i recollida de la pols i les restes generades, apilament, retirada, càrrega sobre camió o contenidor. Tot llest per a rebre resta de capes.</t>
  </si>
  <si>
    <t>P2146-RECR</t>
  </si>
  <si>
    <t>Reparació de les zones de paviment en mal estat (indicades per la DF o bé que no garanteixin la correcta execució del tractament final) mitjançant repicat amb martell elèctric i posterior recrescut amb morter epoxi igualant la planimetria amb la resta de la superfície. 
Inclou:
Reparació d'esquerdes superficials amb pseudo grapes de resina.
1- Tractament de llavis de la junta, amb obertura de les esquerdes.
2- Execució de roces transversals a banda i banda cada 40-50cm, d'una fondària de 12x12mm, i de 50cm de longitud.
3- Reomplert amb la resina de la capa base del paviment (Ucrete Base Coat)
Es deixarà tot llest per a rebre el tractament i paviment d'acabat.
Inclou càrrega sobre camió amb mitjans manuals.</t>
  </si>
  <si>
    <t>P81B-RECQ</t>
  </si>
  <si>
    <t>Capa Imprimació + morter autonivellant: 
Subministrament i aplicació en tota la superfície d'una capa d'imprimació epoxi Sikafloor 151 o similar.
Posterior abocament amb rastra de morter autonivellant Sikafloor 264 o similar i empolsat d'àrid Sikadur 502 o similar a saturació amb un espessor mitjà de 3mm i consum por m² de 6,00 kg. 
Tot llest per a rebre la resta de capes.</t>
  </si>
  <si>
    <t>P9M1-RECZ</t>
  </si>
  <si>
    <t>Capa de resina epoxi: 
Polit, escombrat i aspirat de l'àrid sobrant. 
S'aplicarà una capa de resina epoxi Sikafloor 264 o similar amb un consum per m² de 0,400 kg.
Inclou la formació i el segellat de les juntes de dilatació mitjançant el procediment:
a. Realització de calaix previ al llarg de la junta o esquerda, mitjançant disc (proporció 1:1).
b. Neteja amb aigua a pressió, aire comprimit i retirada de resta de junta antiga, si es el cas.
c. Col·locació producte de segellat elàstic monocomponent en base poliuretà tipus MasterSeal NP 474 o equivalent, segons prescripcions fabricant, prèvia col·locació obturador de fons, corró d'escuma de polietilè de cèl·lula tancada.</t>
  </si>
  <si>
    <t>P9K0-RECV</t>
  </si>
  <si>
    <t>Sejellat del paviment mitjançant l'aplicació de dues capes de poliuretà alifàtic Sikafloor 357 SP o similar amb un consum per m² de 0,6 kg. Cal garantir que la superficie entregada tingui classificació classe 2 (35&lt;Rd&lt;45)
Color RAL 7044.</t>
  </si>
  <si>
    <t>P9Z8-RECY</t>
  </si>
  <si>
    <t>Pintat de paviment amb pintura epoxi de dos components acabat en color definit per la DF.</t>
  </si>
  <si>
    <t>P9ZR-REC1</t>
  </si>
  <si>
    <t>Reconstrucció de Junta de Solera:
Reparació de junts existetns.
Replanteig, marcat i tall longitudinal de dimensions (5cm de profunditat i 10 cm d'amplària) a banda i banda de la junta amb talladora, disc de diamant i aigua. Aspirat de llots, neteja i retirada dels mateixos a abocador autoritzat.
Repicat manual amb martells elèctrics de l'interior de la superfície delimitada, formant una rasa longitudinal.
Neteja, retirada de residus i lliurament dels mateixos a gestor autoritzat. Escombrat i aspirat de la superfície, subministrament i aplicació d'una capa d'imprimació epoxi Sikafloor 151.
Subministrament i aplicació per vessament de morter autoanivellant epoxi de tres components Sikadur 42P.
Diamantat manual amb diamantadora elèctrica, igualant la planimetria amb la resta del paviment.
Replanteig, marcat i tall longitudinal (amb disc de diamant i aigua) a una profunditat de 5cm i una amplària d'entre 3 i 4 mm, en el centre de la junta.
Aspirat de llots i neteja de la junta. Retirada a abocador autoritzat.
Escombrat i aspirat de la superfície.
Subministrament i aplicació en els llavis de junta de Sika Primer 3N.
Posterior segellat amb masilla de poliuretà Sikaflex 11FC</t>
  </si>
  <si>
    <t>P9ZR-REC2</t>
  </si>
  <si>
    <t>Reparacions esquerdes mitjanes (esquerdes i deteriorament que afectin a més d'1/3 de l'espessor de la solera, amb un ample mig (0.5-1.5mm)
Reparació consistent en cosit de l'esquerda i substitució del formigó a nivell superficial:
1- Determinació i marcatge de la zona a reparar, de mínim 500m de llarg per 250-300mm de llarg.
2- Tall amb disc de diamant amb una profunditat de 30-50mm
3- Demolició del formigó afectat amb martell pneumàtic, fins arribar a la meitat de l'espessor de la solera. Retirada, sanejat, netaj i aspiració de la superfície resultant.
4- Col·locació i ancoratge de grapes de diàmetre 16mm, amb morters de resines, cada 150mm al llarg de l'esquerda.
5- Preparació de la superfície i rebliment amb morter de resines cimentoses, morter especial d'alta resistència, ultraràpid, tipus MASTEREMACO T 1100 TIX o equivalent.
6- Acabat i curat de la superfície per posterior aplicació del paviment.
7 - Marcatge de la junta i segellat.</t>
  </si>
  <si>
    <t>02</t>
  </si>
  <si>
    <t>PARADES</t>
  </si>
  <si>
    <t>01.AA.02</t>
  </si>
  <si>
    <t>P1D2-HA2M</t>
  </si>
  <si>
    <t>Protecció de la pols i la runa de mobiliari amb vel de polietilè, de 0,25 mm de gruix adherida amb cinta adhesiva plàstica per a làmines de polietilè fixada al parament mitjançant un bastiment</t>
  </si>
  <si>
    <t>P875-4SAJ</t>
  </si>
  <si>
    <t>Neteja i preparació de la superfície de perfils laminats d'acer fins a un grau de preparació Sa 2 segons la norma UNE-EN ISO 8501-1, amb mitjans raig de sorra seca i càrrega manual de runa sobre contenidor</t>
  </si>
  <si>
    <t>P877-4UBK</t>
  </si>
  <si>
    <t>Passivat de perfils laminats deteriorats amb raspallat previ i aplicació posterior de 2 capes d'imprimació anticorrosiva i pont d'unió de resines epoxi i ciment</t>
  </si>
  <si>
    <t>P44C-RECV</t>
  </si>
  <si>
    <t>pa</t>
  </si>
  <si>
    <t>Substitució de peu de pilar en mal estat, segons indicacions de la DF
Procediment:
1. Apuntalament de l'estructura durant l'execució de la substitució amb els puntals necessaris per garantir l'estabilitat durant l'actuació.
2. Tall del pilar a uns 50cm del paviment
3. Enderroc de paviment creant un dau de 50cm x 50cm x 30cm de profunditat. (inclou tall del paviment per delimitar la zona d'enderroc +  enderroc del paviment)
4. Col·locació de placa d'ancoratge ( de les mateixes dimensions que les existents) amb perns cargolats i peu de pilar de les mateixes dimensions que l'existent, col·locat a l'obra amb soldadura
5. Formigonat amb formigó sense retracció, del dau deixant-lo llest per rebre el nou paviment i deixant embeguda la placa d'ancoratge uns 7 cm.
Inclou tots els elements necessàris per a garantir la subtitució adequada del peu de pilar.</t>
  </si>
  <si>
    <t>P89C-REC2</t>
  </si>
  <si>
    <t>Pintat d'estructura d'acer a l'esmalt sintètic, amb dues capes d'imprimació antioxidant i dues d'acabat. 
Color RAL 2008 (taronja)</t>
  </si>
  <si>
    <t>P894-RECP</t>
  </si>
  <si>
    <t>Pintat de porticons metàl·lics:
1. Aplicació d'una capa d'imprimació sintètica anticorrossiva, de naturalesa alquídica modificada, amb un espessor de 35 ?m, tipus Primer Universal Jallut o similar. Inclou tots els elements i mitjans necessaris per a la realització dels treballs.
2. Aplicació d'acabat amb 2 capes de pintura monocapa universal acrílica de poliuretà alifàtic  de 2 components, amb  un espessor de 45 ?m , color RAL 2008 (taronja) o RAL 7044 (gris clar), a definir. Inclou tots els elements i mitjans necessaris per a la realització dels treballs. Inclou el pintat dels tubs d'instal·lacions existents fixats a l'estructura.</t>
  </si>
  <si>
    <t>03</t>
  </si>
  <si>
    <t>FRIS PARADES</t>
  </si>
  <si>
    <t>01.AA.03</t>
  </si>
  <si>
    <t>P21DD-RECZ</t>
  </si>
  <si>
    <t>Desmuntatge i muntatge segons projecte dels projectors existents, inclosa la retirada dels elements obsolets, amb mitjans manuals i càrrega manual de runa sobre camió o contenidor.
Inclou la part proporcional de protecció dels projectors durant la actuació a l'estructura metàl·lica.</t>
  </si>
  <si>
    <t>P21B0-RECW</t>
  </si>
  <si>
    <t>Retirada de rètol, fris i altres elements informatius col·locats a l'interior de les parades. 
Inclou retirada de panell, encadenat i suport de fixació en el cas que sigui necessari amb mitjans manuals i càrrega manual de runa sobre camió o contenidor.
Inclou retirada de tots els panells informatius, tant col·locats a la passera, com els penjats amb cadena, com tots aquells panells que indiqui la DF.</t>
  </si>
  <si>
    <t>P446-RECI</t>
  </si>
  <si>
    <t>kg</t>
  </si>
  <si>
    <t>Estructura d'acer S275J0H segons UNE-EN 10210-1 de suport, conformada per tubs verticals de 40x40x3 i tubs horitzontals 40x20x3, formades per peça composta, en perfils foradats laminats en calent sèrie quadrat i rectangular, treballat a taller i amb una capa d'imprimació antioxidant. Les peces han d'arribar completament soldades de taller.
L'estructura, esta formada per tubs verticals de 40x40x3 separats cada 1m i dos tubs (superior i inferior) horitzontals 40x20x3, fets a mida segons planols, soldats a taller i entregats a obra llestos per soldar a l'estructura existent.
Inclou preparació de l'estructura existent per rebre la soldadura.
Inlcou la soldadura de la nova estructura a la existent.</t>
  </si>
  <si>
    <t>P861-RACR</t>
  </si>
  <si>
    <t>Panell de composite d'alumini de 4mm de gruix, amb un desenvolupament total de 86cm (ala superior de 30mm + vertical de 800mm + ala inferior de 30mm) ancorat sobre l'estructura de suport:
Subministrament i col·locació de folre de fris de 86cm de desenvolupament, segons plànols, mitjançant panells de composite d'alumini d'Alucobond o similar, amb un desenvolupament variable en alçada i amplada de 4 mm de gruix, inclou plegament inferior i superior, acabat lacat en color RAL 2008 (taronja) per la part frontal i pintat en el mateix color per la cara posterior, ancorat mecànicament amb rebló i volandera (en la part superior e inferior), en els colisos prèviament executats, sobre estructura de suport formada per bastiments de perfils d'acer no inclosa en aquesta partida. 
S'inclouen tots els treballs i materials necessaris per a una perfecta planeïtat de l'acabat del composite. Folre visible a una cara, es deixarà net i sense film protector. 
El preu inclou mermes de material. 
Inclou tots els elements i mitjans auxiliars necessaris per a la realització de les tasques. 
Inclou la formació dels colissos necessaris per al seu ancorartge, tant al panell com a l'estructura suport.</t>
  </si>
  <si>
    <t>04</t>
  </si>
  <si>
    <t>ENLLUMENAT</t>
  </si>
  <si>
    <t>01.AA.04</t>
  </si>
  <si>
    <t>PHA2-REC4</t>
  </si>
  <si>
    <t>Llumenera en suspensió tipus HighBay HP
HIGHBAY HP 200W 90°0-10V 4K ED
Potencia.- 200W
4000K
Inclou Campana 90º HP 200/240W SPECIAL REFLECTOR RAL2008
Totalment instal·lada segons projecte</t>
  </si>
  <si>
    <t>PHA2-REC5</t>
  </si>
  <si>
    <t>Llumenera en suspensió tipus HighBay HP
HIGHBAY HP 150W 90°0-10V 4K ED
Potencia.- 150W
4000K
Inclou campana 90° HP 100/150W SPECIAL REFLECTOR RAL2008
Totalment instal·lada segons projecte</t>
  </si>
  <si>
    <t>PHA2-REC6</t>
  </si>
  <si>
    <t>HALL LED CELLING IP65 LARGE/VT 4000K BLANCO 
28VT52K470L65W
Totalment instal·lada segons projecte</t>
  </si>
  <si>
    <t>PHV1-RECC</t>
  </si>
  <si>
    <t>PA</t>
  </si>
  <si>
    <t>Ampliació o substitució de PLC existent al quadre elèctric d'enllumenat per incloure noves línies. Incloent muntatge i conexionat de tots els components. Inclou adaptacions i maniobres necessàries al quadre elèctric existent. Inclou programació d'integració a SCADA existent, instal·lat al centre de control.</t>
  </si>
  <si>
    <t>PG19-PPAA</t>
  </si>
  <si>
    <t>Partida alçada a justiificar. 
Legalització de la instal·lació elèctrica davant els organismes competents. Inclou certificats, tràmits i tot el necessari per a la legalització segons normativa vigent.
Inclou la realització de les operacions necessàries d'adequació de les instal·lacions per permetre la legalització del conjunt de la instal·lació, aportant tots els elements, materials i mecanismes necessaris i auxiliars per deixar-ho  ompletament acabat i en funcionament</t>
  </si>
  <si>
    <t>PG33-E751</t>
  </si>
  <si>
    <t>Cable amb conductor de coure de tensió assignada0,6/1 kV, de designació RZ1-K (AS), construcció segons norma UNE 21123-4, bipolar, de secció 2x4 mm2, amb coberta del cable de poliolefines, classe de reacció al foc Cca-s1b, d1, a1 segons la norma UNE-EN 50575 amb baixa emissió fums, col·locat en tub</t>
  </si>
  <si>
    <t>PG35-I6EI</t>
  </si>
  <si>
    <t>Cable amb conductor de coure de tensió assignada inferior o igual a 450/750 V, de designació H07Z1-K (AS) Type 2, construcció segons norma UNE-EN 50525-3-31, tripolar, de secció 3x6 mm2, amb aïllament de poliolefines, classe de reacció al foc Cca-s1b, d1, a1 segons la norma UNE-EN 50575, amb baixa emissió fums, +cable de comandament, col·locat en tub</t>
  </si>
  <si>
    <t>PG33-E752</t>
  </si>
  <si>
    <t>Cable amb conductor de coure de tensió assignada0,6/1 kV, de designació RZ1-K (AS), construcció segons norma UNE 21123-4, bipolar, de secció 2x6 mm2, amb coberta del cable de poliolefines, classe de reacció al foc Cca-s1b, d1, a1 segons la norma UNE-EN 50575 amb baixa emissió fums, col·locat en tub</t>
  </si>
  <si>
    <t>PG47-ELQF</t>
  </si>
  <si>
    <t>Interruptor automàtic magnetotèrmic de 10 A d'intensitat nominal, tipus PIA corba C, bipolar (2P), de 6000 A de poder de tall segons UNE-EN 60898 i de 10 kA de poder de tall segons UNE-EN 60947-2, de 2 mòduls DIN de 18 mm d'amplària, muntat en perfil DIN</t>
  </si>
  <si>
    <t>PG4B-DX3F</t>
  </si>
  <si>
    <t>Interruptor diferencial de la classe AC,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</si>
  <si>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PG2P-6T0M</t>
  </si>
  <si>
    <t>Tubo rígido de PVC, de 20 mm de diámetro nominal, aislante y no propagador de la llama, con una resistencia al impacto de 2 J, resistencia a compresión de 1250 N y una rigidez dieléctrica de 2000 V, con unión roscada y montado superficialmente</t>
  </si>
  <si>
    <t>PG2P-6T0N</t>
  </si>
  <si>
    <t>Tubo rígido de PVC, de 25 mm de diámetro nominal, aislante y no propagador de la llama, con una resistencia al impacto de 2 J, resistencia a compresión de 1250 N y una rigidez dieléctrica de 2000 V, con unión roscada y montado superficialmente</t>
  </si>
  <si>
    <t>PG12-DHER</t>
  </si>
  <si>
    <t>Caixa de derivació quadrada de plastificada, de 100x100 mm, amb grau de protecció IP-54, muntada superficialment</t>
  </si>
  <si>
    <t>PG33-E6CZ</t>
  </si>
  <si>
    <t>Cable amb conductor de coure de tensió assignada0,6/1 kV, de designació RZ1-K (AS), construcció segons norma UNE 21123-4, tripolar, de secció 3x10 mm2, amb coberta del cable de poliolefines, classe de reacció al foc Cca-s1b, d1, a1 segons la norma UNE-EN 50575 amb baixa emissió fums, col·locat en tub</t>
  </si>
  <si>
    <t>PG33-E6D1</t>
  </si>
  <si>
    <t>Cable amb conductor de coure de tensió assignada0,6/1 kV, de designació RZ1-K (AS), construcció segons norma UNE 21123-4, tripolar, de secció 3x16 mm2, amb coberta del cable de poliolefines, classe de reacció al foc Cca-s1b, d1, a1 segons la norma UNE-EN 50575 amb baixa emissió fums, col·locat en tub</t>
  </si>
  <si>
    <t>CQ</t>
  </si>
  <si>
    <t>CONTROL DE QUALITAT</t>
  </si>
  <si>
    <t>01.AA.CQ</t>
  </si>
  <si>
    <t>P9Y1-02J3</t>
  </si>
  <si>
    <t>Determinació a laboratori, mitjançant pèndol de fricció, de la resistència al lliscament/relliscada de paviments polits i no polits, segons la norma UNE-ENV 12633, per a un nombre de determinacions igual o superior a 10</t>
  </si>
  <si>
    <t>P449-02IL</t>
  </si>
  <si>
    <t>Jornada per a inspecció visual d'unions soldades segons UNE 14044 i UNE-EN 13018 i per a assaig mitjançant partícules magnètiques i/o líquids penetrants segons UNE-EN ISO 17638 i UNE-EN ISO 3452-1 i la seva acceptació segons UNE-EN ISO 23277 i UNE-EN ISO 23278</t>
  </si>
  <si>
    <t>P891-FHRK</t>
  </si>
  <si>
    <t>Determinació de la massa i el gruix del recobriment galvanitzat o de pintura en elements superficials, segons la norma UNE-EN ISO 1460, UNE-EN ISO 2178 o UNE-EN ISO 2808</t>
  </si>
  <si>
    <t>PHV1-ASBI</t>
  </si>
  <si>
    <t>PARTIDA ALÇADA: REDACCIÓ DEL AS-BUILT
1. DESCRIPCIÓ DE LA PARTIDA
Treballs corresponents a la redacció de la documentació ´´As-Built´´ de l'obra un cop finalitzada, incloent la recopilació d'informació, verificació de dades, aixecament de plànols definitius i elaboració de la memòria tècnica final.
2. UNITAT D'OBRA
L'execució es mesurarà per unitat completa de documentació As-Built lliurada i aprovada per la direcció facultativa.
3. TREBALLS A REALITZAR
- Revisar la documentació inicial del projecte executiu i les possibles modificacions realitzades durant l'execució de l'obra.
- Recopilar dades de camp mitjançant inspeccions in situ per verificar la correcta execució dels elements construïts.
- Elaborar els plànols definitius ´´As-Built´´ amb les modificacions i ajustos finals respecte al projecte inicial.
- Incorporar els canvis en les memòries descriptives i altres documents tècnics necessaris.
- Redacció i lliurament d'un informe final amb les conclusions del procés.
4. DOCUMENTACIÓ A LLIURAR
- Plànols ´´As-Built´´ en format digital (DWG, PDF) i, si escau, en format imprès.
- Memòria tècnica final amb descripció de les modificacions i ajustos respecte al projecte original.
- Inventari final d'instal·lacions, materials i equips instal·lats.
- Reportatge fotogràfic de l'estat final de l'obra.
5. CRITERIS DE MESURA I ACCEPTACIÓ
La partida es considerarà finalitzada quan es lliuri la documentació completa i aquesta sigui revisada i acceptada per la direcció facultativa i la propietat de l'obra.
El preu unitari inclou tots els costos associats als treballs descrits anteriorment, incloent el temps de dedicació, material necessari i despeses logístiques. El pagament es realitzarà segons les condicions establertes en el contracte de l'obra.</t>
  </si>
  <si>
    <t>GR</t>
  </si>
  <si>
    <t>GESTIÓ DE RESIDUS</t>
  </si>
  <si>
    <t>01.AA.GR</t>
  </si>
  <si>
    <t>P2R2-EU9P</t>
  </si>
  <si>
    <t>m3</t>
  </si>
  <si>
    <t>Classificació a peu d'obra de residus de construcció o demolició en fraccions segons REAL DECRETO 105/2008, amb mitjans manuals</t>
  </si>
  <si>
    <t>P2R5-DT2E</t>
  </si>
  <si>
    <t>Transport de residus a instal·lació autoritzada de gestió de residus, amb camió de 12 t i temps d'espera per a la càrrega a màquina, amb un recorregut de més de 2 i fins a 5 km</t>
  </si>
  <si>
    <t>P2RA-EU6B</t>
  </si>
  <si>
    <t>Disposició controlada en centre de reciclatge de residus barrejats inerts amb una densitat 1 t/m3, procedents de construcció o demolició, amb codi 17 01 07 segons la Llista Europea de Residus</t>
  </si>
  <si>
    <t>SS</t>
  </si>
  <si>
    <t>SEGURETAT I SALUT</t>
  </si>
  <si>
    <t>01.AA.SS</t>
  </si>
  <si>
    <t>PASSEDP1</t>
  </si>
  <si>
    <t>PARTIDA ALÇADA DE SEGURETAT I SALUT DE L'OBRA</t>
  </si>
  <si>
    <t>BB</t>
  </si>
  <si>
    <t>SITUATS</t>
  </si>
  <si>
    <t>TENDALS</t>
  </si>
  <si>
    <t>01.BB.01</t>
  </si>
  <si>
    <t>PAVL-RECG</t>
  </si>
  <si>
    <t>Tendal vertical enrotllable guiat i motoritzat amb teixit traslúcid.
Inclou tub de 40x40x1.5mm per regularitzar els pilars i poder ancorar les guies del tendal.
Motor amb accionament mitjançant inversor mural (inclou sensor de vent per accionar la recollida en cas de vent excessiu) versió ICS, amb accionament auxiliar a manivela en cas de tall elèctric.  
El teixit serà de qualitat CL700 de composició poliéster (trama plana, filat de 2.6x2.6 mm) recobert amb doble làmina de PVC transparent amb les següents característiques
tècniques:
- Espessor (mm) 0,75
- Pes (gr/m²) 887
- R. Tracció (N/cm) L783/A735 segons DIN 53.354 N/5cm
- R.Esquinçament (N) L251/A323 segons DIN 53.353 N
- Ext. Trencament (%) L31/A33 segons DIN 53.354 N
- Resist. tèrmica -20°C/+70°C
- Conductivitat (W/mk) 0.16,
- Comp. foc autoextingible</t>
  </si>
  <si>
    <t>PG82-RECF</t>
  </si>
  <si>
    <t>Treballs previs i posteriors necessàris per a la connexió dels tendals a la caixa general.
Inclou el subminsitrament i la instal·lació dels pulsadors d'accionament dels tendalls, ubicats segons indicacions de la DF.
Inclou el cablejat necessari per conectar els tendalls al motor tipus CSI. Cablejat de 3 fils, i secció segons normativa.</t>
  </si>
  <si>
    <t>PG2J-4BMQ</t>
  </si>
  <si>
    <t>Safata metàl·lica de reixa amb coberta i separadors d'acer galvanitzat en calent, d'alçària 100 mm i amplària 300 mm, col·locada sobre suports horitzontals amb elements de suport</t>
  </si>
  <si>
    <t>01.BB.02</t>
  </si>
  <si>
    <t>PHA2-REC7</t>
  </si>
  <si>
    <t>TERES IP66 MEDIUM BLANCO 
3000K 40º
14VT31K340M66W
Totalment instal·lada segons projecte</t>
  </si>
  <si>
    <t>01.BB.CQ</t>
  </si>
  <si>
    <t>PHV1-ASBU</t>
  </si>
  <si>
    <t xml:space="preserve"> GESTIO DE RESIDUS</t>
  </si>
  <si>
    <t>01.BB.GR</t>
  </si>
  <si>
    <t>01.BB.SS</t>
  </si>
  <si>
    <t>PASSEDP2</t>
  </si>
  <si>
    <t xml:space="preserve">TOTAL PRESSUPOST EXECUCIÓ MATERIAL: </t>
  </si>
  <si>
    <t>PEM</t>
  </si>
  <si>
    <t>DG</t>
  </si>
  <si>
    <t>BI</t>
  </si>
  <si>
    <t>PEC</t>
  </si>
  <si>
    <t>TOTAL PRESSUPOST EXECUCIÓ PER CONTRACTE:</t>
  </si>
  <si>
    <t>DESPESES GENERALS (13%)</t>
  </si>
  <si>
    <t>BENEFICI INDUSTRIAL (6%)</t>
  </si>
  <si>
    <t>El preu corresponen a les partides de Seguretat i Salut no es pot afectar de cap baixa a la oferta presentada, el valor ha de ser igual o superior al indicat al projecte. En cas contrari, es procedirà a una homogeneïtzació de l'oferta establint com a valors els indicats al projecte.</t>
  </si>
  <si>
    <t>REFORMA ESPAIS COOPERATIVES I SITUATS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</si>
</sst>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7">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theme="9" tint="0.59999389629810485"/>
        <bgColor indexed="64"/>
      </patternFill>
    </fill>
    <fill>
      <patternFill patternType="solid">
        <fgColor theme="9" tint="0.59999389629810485"/>
        <bgColor rgb="FFFFFFCC"/>
      </patternFill>
    </fill>
  </fills>
  <borders count="1">
    <border>
      <left/>
      <right/>
      <top/>
      <bottom/>
      <diagonal/>
    </border>
  </borders>
  <cellStyleXfs count="1">
    <xf numFmtId="0" fontId="0" fillId="0" borderId="0" applyNumberFormat="0" applyBorder="0" applyAlignment="0"/>
  </cellStyleXfs>
  <cellXfs count="29">
    <xf numFmtId="0" fontId="0" fillId="0" borderId="0" xfId="0"/>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164" fontId="3" fillId="0" borderId="0" xfId="0" applyNumberFormat="1" applyFont="1"/>
    <xf numFmtId="164" fontId="4" fillId="0" borderId="0" xfId="0" applyNumberFormat="1" applyFont="1"/>
    <xf numFmtId="164" fontId="1" fillId="6" borderId="0" xfId="0" applyNumberFormat="1" applyFont="1" applyFill="1" applyProtection="1">
      <protection locked="0"/>
    </xf>
    <xf numFmtId="0" fontId="2" fillId="2" borderId="0" xfId="0" applyFont="1" applyFill="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1" fillId="0" borderId="0" xfId="0" applyFont="1" applyAlignment="1"/>
    <xf numFmtId="0" fontId="0" fillId="2" borderId="0" xfId="0" applyFill="1" applyAlignment="1"/>
    <xf numFmtId="0" fontId="0" fillId="0" borderId="0" xfId="0" applyFill="1" applyAlignment="1">
      <alignment vertical="center" wrapText="1"/>
    </xf>
    <xf numFmtId="0" fontId="0" fillId="5" borderId="0" xfId="0" applyFill="1" applyAlignment="1">
      <alignment horizontal="center" vertical="center" wrapText="1"/>
    </xf>
    <xf numFmtId="0" fontId="1" fillId="0" borderId="0" xfId="0" applyFont="1" applyAlignment="1" applyProtection="1">
      <protection locked="0"/>
    </xf>
    <xf numFmtId="0" fontId="0" fillId="2" borderId="0" xfId="0" applyFill="1" applyAlignment="1" applyProtection="1">
      <protection locked="0"/>
    </xf>
    <xf numFmtId="0" fontId="3" fillId="3" borderId="0" xfId="0" applyFont="1" applyFill="1" applyAlignment="1" applyProtection="1">
      <alignment horizontal="right"/>
      <protection locked="0"/>
    </xf>
    <xf numFmtId="0" fontId="0" fillId="0" borderId="0" xfId="0" applyProtection="1">
      <protection locked="0"/>
    </xf>
    <xf numFmtId="0" fontId="3" fillId="0" borderId="0" xfId="0" applyFont="1" applyProtection="1">
      <protection locked="0"/>
    </xf>
    <xf numFmtId="0" fontId="0" fillId="0" borderId="0" xfId="0" applyFill="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1"/>
  <sheetViews>
    <sheetView tabSelected="1" workbookViewId="0">
      <pane ySplit="5" topLeftCell="A6" activePane="bottomLeft" state="frozenSplit"/>
      <selection pane="bottomLeft" activeCell="F109" sqref="F109"/>
    </sheetView>
  </sheetViews>
  <sheetFormatPr defaultRowHeight="15" x14ac:dyDescent="0.25"/>
  <cols>
    <col min="1" max="1" width="8.5703125" customWidth="1"/>
    <col min="2" max="2" width="3.42578125" customWidth="1"/>
    <col min="3" max="3" width="13.7109375" customWidth="1"/>
    <col min="4" max="4" width="4.42578125" customWidth="1"/>
    <col min="5" max="5" width="48.7109375" style="14" customWidth="1"/>
    <col min="6" max="6" width="12.7109375" style="26" customWidth="1"/>
    <col min="7" max="7" width="12.7109375" customWidth="1"/>
    <col min="8" max="8" width="13.7109375" customWidth="1"/>
  </cols>
  <sheetData>
    <row r="1" spans="1:8" x14ac:dyDescent="0.25">
      <c r="E1" s="19" t="s">
        <v>168</v>
      </c>
      <c r="F1" s="23"/>
      <c r="G1" s="19"/>
      <c r="H1" s="19"/>
    </row>
    <row r="2" spans="1:8" x14ac:dyDescent="0.25">
      <c r="E2" s="19" t="s">
        <v>0</v>
      </c>
      <c r="F2" s="23"/>
      <c r="G2" s="19"/>
      <c r="H2" s="19"/>
    </row>
    <row r="3" spans="1:8" x14ac:dyDescent="0.25">
      <c r="E3" s="19" t="s">
        <v>1</v>
      </c>
      <c r="F3" s="23"/>
      <c r="G3" s="19"/>
      <c r="H3" s="19"/>
    </row>
    <row r="4" spans="1:8" ht="18.75" x14ac:dyDescent="0.25">
      <c r="A4" s="2"/>
      <c r="B4" s="2"/>
      <c r="C4" s="2"/>
      <c r="D4" s="2"/>
      <c r="E4" s="13" t="s">
        <v>2</v>
      </c>
      <c r="F4" s="24"/>
      <c r="G4" s="20"/>
      <c r="H4" s="20"/>
    </row>
    <row r="5" spans="1:8" x14ac:dyDescent="0.25">
      <c r="F5" s="25" t="s">
        <v>3</v>
      </c>
      <c r="G5" s="3" t="s">
        <v>4</v>
      </c>
      <c r="H5" s="3" t="s">
        <v>5</v>
      </c>
    </row>
    <row r="7" spans="1:8" ht="15" customHeight="1" x14ac:dyDescent="0.25">
      <c r="C7" s="4" t="s">
        <v>6</v>
      </c>
      <c r="D7" s="5" t="s">
        <v>7</v>
      </c>
      <c r="E7" s="15" t="s">
        <v>8</v>
      </c>
    </row>
    <row r="8" spans="1:8" ht="15" customHeight="1" x14ac:dyDescent="0.25">
      <c r="C8" s="4" t="s">
        <v>9</v>
      </c>
      <c r="D8" s="5" t="s">
        <v>10</v>
      </c>
      <c r="E8" s="15" t="s">
        <v>11</v>
      </c>
    </row>
    <row r="9" spans="1:8" ht="15" customHeight="1" x14ac:dyDescent="0.25">
      <c r="C9" s="4" t="s">
        <v>12</v>
      </c>
      <c r="D9" s="5" t="s">
        <v>13</v>
      </c>
      <c r="E9" s="15" t="s">
        <v>14</v>
      </c>
    </row>
    <row r="10" spans="1:8" ht="15" customHeight="1" x14ac:dyDescent="0.25"/>
    <row r="11" spans="1:8" ht="15" customHeight="1" x14ac:dyDescent="0.25">
      <c r="A11" s="1" t="s">
        <v>15</v>
      </c>
      <c r="B11" s="1">
        <v>1</v>
      </c>
      <c r="C11" s="1" t="s">
        <v>16</v>
      </c>
      <c r="D11" s="6" t="s">
        <v>17</v>
      </c>
      <c r="E11" s="16" t="s">
        <v>18</v>
      </c>
      <c r="F11" s="7">
        <v>0</v>
      </c>
      <c r="G11" s="8">
        <v>22</v>
      </c>
      <c r="H11" s="9">
        <f t="shared" ref="H11:H16" si="0">ROUND(ROUND(F11,2)*ROUND(G11,3),2)</f>
        <v>0</v>
      </c>
    </row>
    <row r="12" spans="1:8" ht="15" customHeight="1" x14ac:dyDescent="0.25">
      <c r="A12" s="1" t="s">
        <v>15</v>
      </c>
      <c r="B12" s="1">
        <v>2</v>
      </c>
      <c r="C12" s="1" t="s">
        <v>19</v>
      </c>
      <c r="D12" s="6" t="s">
        <v>17</v>
      </c>
      <c r="E12" s="17" t="s">
        <v>20</v>
      </c>
      <c r="F12" s="7">
        <v>0</v>
      </c>
      <c r="G12" s="8">
        <v>10</v>
      </c>
      <c r="H12" s="9">
        <f t="shared" si="0"/>
        <v>0</v>
      </c>
    </row>
    <row r="13" spans="1:8" ht="15" customHeight="1" x14ac:dyDescent="0.25">
      <c r="A13" s="1" t="s">
        <v>15</v>
      </c>
      <c r="B13" s="1">
        <v>3</v>
      </c>
      <c r="C13" s="1" t="s">
        <v>21</v>
      </c>
      <c r="D13" s="6" t="s">
        <v>22</v>
      </c>
      <c r="E13" s="17" t="s">
        <v>23</v>
      </c>
      <c r="F13" s="7">
        <v>0</v>
      </c>
      <c r="G13" s="8">
        <v>10</v>
      </c>
      <c r="H13" s="9">
        <f t="shared" si="0"/>
        <v>0</v>
      </c>
    </row>
    <row r="14" spans="1:8" ht="15" customHeight="1" x14ac:dyDescent="0.25">
      <c r="A14" s="1" t="s">
        <v>15</v>
      </c>
      <c r="B14" s="1">
        <v>4</v>
      </c>
      <c r="C14" s="1" t="s">
        <v>24</v>
      </c>
      <c r="D14" s="6" t="s">
        <v>17</v>
      </c>
      <c r="E14" s="17" t="s">
        <v>25</v>
      </c>
      <c r="F14" s="7">
        <v>0</v>
      </c>
      <c r="G14" s="8">
        <v>10</v>
      </c>
      <c r="H14" s="9">
        <f t="shared" si="0"/>
        <v>0</v>
      </c>
    </row>
    <row r="15" spans="1:8" ht="15" customHeight="1" x14ac:dyDescent="0.25">
      <c r="A15" s="1" t="s">
        <v>15</v>
      </c>
      <c r="B15" s="1">
        <v>5</v>
      </c>
      <c r="C15" s="1" t="s">
        <v>26</v>
      </c>
      <c r="D15" s="6" t="s">
        <v>22</v>
      </c>
      <c r="E15" s="17" t="s">
        <v>27</v>
      </c>
      <c r="F15" s="7">
        <v>0</v>
      </c>
      <c r="G15" s="8">
        <v>8</v>
      </c>
      <c r="H15" s="9">
        <f t="shared" si="0"/>
        <v>0</v>
      </c>
    </row>
    <row r="16" spans="1:8" ht="15" customHeight="1" x14ac:dyDescent="0.25">
      <c r="A16" s="1" t="s">
        <v>15</v>
      </c>
      <c r="B16" s="1">
        <v>6</v>
      </c>
      <c r="C16" s="1" t="s">
        <v>28</v>
      </c>
      <c r="D16" s="6" t="s">
        <v>22</v>
      </c>
      <c r="E16" s="16" t="s">
        <v>29</v>
      </c>
      <c r="F16" s="7">
        <v>0</v>
      </c>
      <c r="G16" s="8">
        <v>20</v>
      </c>
      <c r="H16" s="9">
        <f t="shared" si="0"/>
        <v>0</v>
      </c>
    </row>
    <row r="17" spans="1:8" ht="15" customHeight="1" x14ac:dyDescent="0.25">
      <c r="E17" s="15" t="s">
        <v>30</v>
      </c>
      <c r="F17" s="27"/>
      <c r="G17" s="4"/>
      <c r="H17" s="10">
        <f>SUM(H11:H16)</f>
        <v>0</v>
      </c>
    </row>
    <row r="18" spans="1:8" ht="15" customHeight="1" x14ac:dyDescent="0.25"/>
    <row r="19" spans="1:8" ht="15" customHeight="1" x14ac:dyDescent="0.25">
      <c r="C19" s="4" t="s">
        <v>6</v>
      </c>
      <c r="D19" s="5" t="s">
        <v>7</v>
      </c>
      <c r="E19" s="15" t="s">
        <v>8</v>
      </c>
    </row>
    <row r="20" spans="1:8" ht="15" customHeight="1" x14ac:dyDescent="0.25">
      <c r="C20" s="4" t="s">
        <v>9</v>
      </c>
      <c r="D20" s="5" t="s">
        <v>10</v>
      </c>
      <c r="E20" s="15" t="s">
        <v>11</v>
      </c>
    </row>
    <row r="21" spans="1:8" ht="15" customHeight="1" x14ac:dyDescent="0.25">
      <c r="C21" s="4" t="s">
        <v>12</v>
      </c>
      <c r="D21" s="5" t="s">
        <v>7</v>
      </c>
      <c r="E21" s="15" t="s">
        <v>31</v>
      </c>
    </row>
    <row r="22" spans="1:8" ht="15" customHeight="1" x14ac:dyDescent="0.25"/>
    <row r="23" spans="1:8" ht="15" customHeight="1" x14ac:dyDescent="0.25">
      <c r="A23" s="1" t="s">
        <v>32</v>
      </c>
      <c r="B23" s="1">
        <v>1</v>
      </c>
      <c r="C23" s="1" t="s">
        <v>33</v>
      </c>
      <c r="D23" s="6" t="s">
        <v>17</v>
      </c>
      <c r="E23" s="16" t="s">
        <v>34</v>
      </c>
      <c r="F23" s="7">
        <v>0</v>
      </c>
      <c r="G23" s="8">
        <v>385</v>
      </c>
      <c r="H23" s="9">
        <f t="shared" ref="H23:H31" si="1">ROUND(ROUND(F23,2)*ROUND(G23,3),2)</f>
        <v>0</v>
      </c>
    </row>
    <row r="24" spans="1:8" ht="15" customHeight="1" x14ac:dyDescent="0.25">
      <c r="A24" s="1" t="s">
        <v>32</v>
      </c>
      <c r="B24" s="1">
        <v>2</v>
      </c>
      <c r="C24" s="1" t="s">
        <v>35</v>
      </c>
      <c r="D24" s="6" t="s">
        <v>36</v>
      </c>
      <c r="E24" s="16" t="s">
        <v>37</v>
      </c>
      <c r="F24" s="7">
        <v>0</v>
      </c>
      <c r="G24" s="8">
        <v>1300</v>
      </c>
      <c r="H24" s="9">
        <f t="shared" si="1"/>
        <v>0</v>
      </c>
    </row>
    <row r="25" spans="1:8" ht="15" customHeight="1" x14ac:dyDescent="0.25">
      <c r="A25" s="1" t="s">
        <v>32</v>
      </c>
      <c r="B25" s="1">
        <v>3</v>
      </c>
      <c r="C25" s="1" t="s">
        <v>38</v>
      </c>
      <c r="D25" s="6" t="s">
        <v>36</v>
      </c>
      <c r="E25" s="16" t="s">
        <v>39</v>
      </c>
      <c r="F25" s="7">
        <v>0</v>
      </c>
      <c r="G25" s="8">
        <v>89.81</v>
      </c>
      <c r="H25" s="9">
        <f t="shared" si="1"/>
        <v>0</v>
      </c>
    </row>
    <row r="26" spans="1:8" ht="15" customHeight="1" x14ac:dyDescent="0.25">
      <c r="A26" s="1" t="s">
        <v>32</v>
      </c>
      <c r="B26" s="1">
        <v>4</v>
      </c>
      <c r="C26" s="1" t="s">
        <v>40</v>
      </c>
      <c r="D26" s="6" t="s">
        <v>36</v>
      </c>
      <c r="E26" s="16" t="s">
        <v>41</v>
      </c>
      <c r="F26" s="7">
        <v>0</v>
      </c>
      <c r="G26" s="8">
        <v>1300</v>
      </c>
      <c r="H26" s="9">
        <f t="shared" si="1"/>
        <v>0</v>
      </c>
    </row>
    <row r="27" spans="1:8" ht="15" customHeight="1" x14ac:dyDescent="0.25">
      <c r="A27" s="1" t="s">
        <v>32</v>
      </c>
      <c r="B27" s="1">
        <v>5</v>
      </c>
      <c r="C27" s="1" t="s">
        <v>42</v>
      </c>
      <c r="D27" s="6" t="s">
        <v>36</v>
      </c>
      <c r="E27" s="16" t="s">
        <v>43</v>
      </c>
      <c r="F27" s="7">
        <v>0</v>
      </c>
      <c r="G27" s="8">
        <v>1300</v>
      </c>
      <c r="H27" s="9">
        <f t="shared" si="1"/>
        <v>0</v>
      </c>
    </row>
    <row r="28" spans="1:8" ht="15" customHeight="1" x14ac:dyDescent="0.25">
      <c r="A28" s="1" t="s">
        <v>32</v>
      </c>
      <c r="B28" s="1">
        <v>6</v>
      </c>
      <c r="C28" s="1" t="s">
        <v>44</v>
      </c>
      <c r="D28" s="6" t="s">
        <v>36</v>
      </c>
      <c r="E28" s="16" t="s">
        <v>45</v>
      </c>
      <c r="F28" s="7">
        <v>0</v>
      </c>
      <c r="G28" s="8">
        <v>1300</v>
      </c>
      <c r="H28" s="9">
        <f t="shared" si="1"/>
        <v>0</v>
      </c>
    </row>
    <row r="29" spans="1:8" ht="15" customHeight="1" x14ac:dyDescent="0.25">
      <c r="A29" s="1" t="s">
        <v>32</v>
      </c>
      <c r="B29" s="1">
        <v>7</v>
      </c>
      <c r="C29" s="1" t="s">
        <v>46</v>
      </c>
      <c r="D29" s="6" t="s">
        <v>36</v>
      </c>
      <c r="E29" s="17" t="s">
        <v>47</v>
      </c>
      <c r="F29" s="7">
        <v>0</v>
      </c>
      <c r="G29" s="8">
        <v>41.36</v>
      </c>
      <c r="H29" s="9">
        <f t="shared" si="1"/>
        <v>0</v>
      </c>
    </row>
    <row r="30" spans="1:8" ht="15" customHeight="1" x14ac:dyDescent="0.25">
      <c r="A30" s="1" t="s">
        <v>32</v>
      </c>
      <c r="B30" s="1">
        <v>8</v>
      </c>
      <c r="C30" s="1" t="s">
        <v>48</v>
      </c>
      <c r="D30" s="6" t="s">
        <v>17</v>
      </c>
      <c r="E30" s="16" t="s">
        <v>49</v>
      </c>
      <c r="F30" s="7">
        <v>0</v>
      </c>
      <c r="G30" s="8">
        <v>50</v>
      </c>
      <c r="H30" s="9">
        <f t="shared" si="1"/>
        <v>0</v>
      </c>
    </row>
    <row r="31" spans="1:8" ht="15" customHeight="1" x14ac:dyDescent="0.25">
      <c r="A31" s="1" t="s">
        <v>32</v>
      </c>
      <c r="B31" s="1">
        <v>9</v>
      </c>
      <c r="C31" s="1" t="s">
        <v>50</v>
      </c>
      <c r="D31" s="6" t="s">
        <v>17</v>
      </c>
      <c r="E31" s="16" t="s">
        <v>51</v>
      </c>
      <c r="F31" s="7">
        <v>0</v>
      </c>
      <c r="G31" s="8">
        <v>50</v>
      </c>
      <c r="H31" s="9">
        <f t="shared" si="1"/>
        <v>0</v>
      </c>
    </row>
    <row r="32" spans="1:8" ht="15" customHeight="1" x14ac:dyDescent="0.25">
      <c r="E32" s="15" t="s">
        <v>30</v>
      </c>
      <c r="F32" s="27"/>
      <c r="G32" s="4"/>
      <c r="H32" s="10">
        <f>SUM(H23:H31)</f>
        <v>0</v>
      </c>
    </row>
    <row r="33" spans="1:8" ht="15" customHeight="1" x14ac:dyDescent="0.25"/>
    <row r="34" spans="1:8" ht="15" customHeight="1" x14ac:dyDescent="0.25">
      <c r="C34" s="4" t="s">
        <v>6</v>
      </c>
      <c r="D34" s="5" t="s">
        <v>7</v>
      </c>
      <c r="E34" s="15" t="s">
        <v>8</v>
      </c>
    </row>
    <row r="35" spans="1:8" ht="15" customHeight="1" x14ac:dyDescent="0.25">
      <c r="C35" s="4" t="s">
        <v>9</v>
      </c>
      <c r="D35" s="5" t="s">
        <v>10</v>
      </c>
      <c r="E35" s="15" t="s">
        <v>11</v>
      </c>
    </row>
    <row r="36" spans="1:8" ht="15" customHeight="1" x14ac:dyDescent="0.25">
      <c r="C36" s="4" t="s">
        <v>12</v>
      </c>
      <c r="D36" s="5" t="s">
        <v>52</v>
      </c>
      <c r="E36" s="15" t="s">
        <v>53</v>
      </c>
    </row>
    <row r="37" spans="1:8" ht="15" customHeight="1" x14ac:dyDescent="0.25"/>
    <row r="38" spans="1:8" ht="15" customHeight="1" x14ac:dyDescent="0.25">
      <c r="A38" s="1" t="s">
        <v>54</v>
      </c>
      <c r="B38" s="1">
        <v>1</v>
      </c>
      <c r="C38" s="1" t="s">
        <v>55</v>
      </c>
      <c r="D38" s="6" t="s">
        <v>36</v>
      </c>
      <c r="E38" s="17" t="s">
        <v>56</v>
      </c>
      <c r="F38" s="7">
        <v>0</v>
      </c>
      <c r="G38" s="8">
        <v>720.35199999999998</v>
      </c>
      <c r="H38" s="9">
        <f t="shared" ref="H38:H43" si="2">ROUND(ROUND(F38,2)*ROUND(G38,3),2)</f>
        <v>0</v>
      </c>
    </row>
    <row r="39" spans="1:8" ht="15" customHeight="1" x14ac:dyDescent="0.25">
      <c r="A39" s="1" t="s">
        <v>54</v>
      </c>
      <c r="B39" s="1">
        <v>2</v>
      </c>
      <c r="C39" s="1" t="s">
        <v>57</v>
      </c>
      <c r="D39" s="6" t="s">
        <v>36</v>
      </c>
      <c r="E39" s="17" t="s">
        <v>58</v>
      </c>
      <c r="F39" s="7">
        <v>0</v>
      </c>
      <c r="G39" s="8">
        <v>191.15799999999999</v>
      </c>
      <c r="H39" s="9">
        <f t="shared" si="2"/>
        <v>0</v>
      </c>
    </row>
    <row r="40" spans="1:8" ht="15" customHeight="1" x14ac:dyDescent="0.25">
      <c r="A40" s="1" t="s">
        <v>54</v>
      </c>
      <c r="B40" s="1">
        <v>3</v>
      </c>
      <c r="C40" s="1" t="s">
        <v>59</v>
      </c>
      <c r="D40" s="6" t="s">
        <v>36</v>
      </c>
      <c r="E40" s="17" t="s">
        <v>60</v>
      </c>
      <c r="F40" s="7">
        <v>0</v>
      </c>
      <c r="G40" s="8">
        <v>191.15799999999999</v>
      </c>
      <c r="H40" s="9">
        <f t="shared" si="2"/>
        <v>0</v>
      </c>
    </row>
    <row r="41" spans="1:8" ht="15" customHeight="1" x14ac:dyDescent="0.25">
      <c r="A41" s="1" t="s">
        <v>54</v>
      </c>
      <c r="B41" s="1">
        <v>4</v>
      </c>
      <c r="C41" s="1" t="s">
        <v>61</v>
      </c>
      <c r="D41" s="6" t="s">
        <v>62</v>
      </c>
      <c r="E41" s="16" t="s">
        <v>63</v>
      </c>
      <c r="F41" s="7">
        <v>0</v>
      </c>
      <c r="G41" s="8">
        <v>10</v>
      </c>
      <c r="H41" s="9">
        <f t="shared" si="2"/>
        <v>0</v>
      </c>
    </row>
    <row r="42" spans="1:8" ht="15" customHeight="1" x14ac:dyDescent="0.25">
      <c r="A42" s="1" t="s">
        <v>54</v>
      </c>
      <c r="B42" s="1">
        <v>5</v>
      </c>
      <c r="C42" s="1" t="s">
        <v>64</v>
      </c>
      <c r="D42" s="6" t="s">
        <v>36</v>
      </c>
      <c r="E42" s="16" t="s">
        <v>65</v>
      </c>
      <c r="F42" s="7">
        <v>0</v>
      </c>
      <c r="G42" s="8">
        <v>191.15799999999999</v>
      </c>
      <c r="H42" s="9">
        <f t="shared" si="2"/>
        <v>0</v>
      </c>
    </row>
    <row r="43" spans="1:8" ht="15" customHeight="1" x14ac:dyDescent="0.25">
      <c r="A43" s="1" t="s">
        <v>54</v>
      </c>
      <c r="B43" s="1">
        <v>6</v>
      </c>
      <c r="C43" s="1" t="s">
        <v>66</v>
      </c>
      <c r="D43" s="6" t="s">
        <v>36</v>
      </c>
      <c r="E43" s="16" t="s">
        <v>67</v>
      </c>
      <c r="F43" s="7">
        <v>0</v>
      </c>
      <c r="G43" s="8">
        <v>795.87199999999996</v>
      </c>
      <c r="H43" s="9">
        <f t="shared" si="2"/>
        <v>0</v>
      </c>
    </row>
    <row r="44" spans="1:8" ht="15" customHeight="1" x14ac:dyDescent="0.25">
      <c r="E44" s="15" t="s">
        <v>30</v>
      </c>
      <c r="F44" s="27"/>
      <c r="G44" s="4"/>
      <c r="H44" s="10">
        <f>SUM(H38:H43)</f>
        <v>0</v>
      </c>
    </row>
    <row r="45" spans="1:8" ht="15" customHeight="1" x14ac:dyDescent="0.25"/>
    <row r="46" spans="1:8" ht="15" customHeight="1" x14ac:dyDescent="0.25">
      <c r="C46" s="4" t="s">
        <v>6</v>
      </c>
      <c r="D46" s="5" t="s">
        <v>7</v>
      </c>
      <c r="E46" s="15" t="s">
        <v>8</v>
      </c>
    </row>
    <row r="47" spans="1:8" ht="15" customHeight="1" x14ac:dyDescent="0.25">
      <c r="C47" s="4" t="s">
        <v>9</v>
      </c>
      <c r="D47" s="5" t="s">
        <v>10</v>
      </c>
      <c r="E47" s="15" t="s">
        <v>11</v>
      </c>
    </row>
    <row r="48" spans="1:8" ht="15" customHeight="1" x14ac:dyDescent="0.25">
      <c r="C48" s="4" t="s">
        <v>12</v>
      </c>
      <c r="D48" s="5" t="s">
        <v>68</v>
      </c>
      <c r="E48" s="15" t="s">
        <v>69</v>
      </c>
    </row>
    <row r="49" spans="1:8" ht="15" customHeight="1" x14ac:dyDescent="0.25"/>
    <row r="50" spans="1:8" ht="15" customHeight="1" x14ac:dyDescent="0.25">
      <c r="A50" s="1" t="s">
        <v>70</v>
      </c>
      <c r="B50" s="1">
        <v>1</v>
      </c>
      <c r="C50" s="1" t="s">
        <v>71</v>
      </c>
      <c r="D50" s="6" t="s">
        <v>22</v>
      </c>
      <c r="E50" s="16" t="s">
        <v>72</v>
      </c>
      <c r="F50" s="7">
        <v>0</v>
      </c>
      <c r="G50" s="8">
        <v>64</v>
      </c>
      <c r="H50" s="9">
        <f>ROUND(ROUND(F50,2)*ROUND(G50,3),2)</f>
        <v>0</v>
      </c>
    </row>
    <row r="51" spans="1:8" ht="15" customHeight="1" x14ac:dyDescent="0.25">
      <c r="A51" s="1" t="s">
        <v>70</v>
      </c>
      <c r="B51" s="1">
        <v>2</v>
      </c>
      <c r="C51" s="1" t="s">
        <v>73</v>
      </c>
      <c r="D51" s="6" t="s">
        <v>22</v>
      </c>
      <c r="E51" s="16" t="s">
        <v>74</v>
      </c>
      <c r="F51" s="7">
        <v>0</v>
      </c>
      <c r="G51" s="8">
        <v>28</v>
      </c>
      <c r="H51" s="9">
        <f>ROUND(ROUND(F51,2)*ROUND(G51,3),2)</f>
        <v>0</v>
      </c>
    </row>
    <row r="52" spans="1:8" ht="15" customHeight="1" x14ac:dyDescent="0.25">
      <c r="A52" s="1" t="s">
        <v>70</v>
      </c>
      <c r="B52" s="1">
        <v>3</v>
      </c>
      <c r="C52" s="1" t="s">
        <v>75</v>
      </c>
      <c r="D52" s="6" t="s">
        <v>76</v>
      </c>
      <c r="E52" s="16" t="s">
        <v>77</v>
      </c>
      <c r="F52" s="7">
        <v>0</v>
      </c>
      <c r="G52" s="8">
        <v>1989.31</v>
      </c>
      <c r="H52" s="9">
        <f>ROUND(ROUND(F52,2)*ROUND(G52,3),2)</f>
        <v>0</v>
      </c>
    </row>
    <row r="53" spans="1:8" ht="15" customHeight="1" x14ac:dyDescent="0.25">
      <c r="A53" s="1" t="s">
        <v>70</v>
      </c>
      <c r="B53" s="1">
        <v>4</v>
      </c>
      <c r="C53" s="1" t="s">
        <v>64</v>
      </c>
      <c r="D53" s="6" t="s">
        <v>36</v>
      </c>
      <c r="E53" s="16" t="s">
        <v>65</v>
      </c>
      <c r="F53" s="7">
        <v>0</v>
      </c>
      <c r="G53" s="8">
        <v>151.87200000000001</v>
      </c>
      <c r="H53" s="9">
        <f>ROUND(ROUND(F53,2)*ROUND(G53,3),2)</f>
        <v>0</v>
      </c>
    </row>
    <row r="54" spans="1:8" ht="15" customHeight="1" x14ac:dyDescent="0.25">
      <c r="A54" s="1" t="s">
        <v>70</v>
      </c>
      <c r="B54" s="1">
        <v>5</v>
      </c>
      <c r="C54" s="1" t="s">
        <v>78</v>
      </c>
      <c r="D54" s="6" t="s">
        <v>36</v>
      </c>
      <c r="E54" s="16" t="s">
        <v>79</v>
      </c>
      <c r="F54" s="7">
        <v>0</v>
      </c>
      <c r="G54" s="8">
        <v>200.816</v>
      </c>
      <c r="H54" s="9">
        <f>ROUND(ROUND(F54,2)*ROUND(G54,3),2)</f>
        <v>0</v>
      </c>
    </row>
    <row r="55" spans="1:8" ht="15" customHeight="1" x14ac:dyDescent="0.25">
      <c r="E55" s="15" t="s">
        <v>30</v>
      </c>
      <c r="F55" s="27"/>
      <c r="G55" s="4"/>
      <c r="H55" s="10">
        <f>SUM(H50:H54)</f>
        <v>0</v>
      </c>
    </row>
    <row r="56" spans="1:8" ht="15" customHeight="1" x14ac:dyDescent="0.25"/>
    <row r="57" spans="1:8" ht="15" customHeight="1" x14ac:dyDescent="0.25">
      <c r="C57" s="4" t="s">
        <v>6</v>
      </c>
      <c r="D57" s="5" t="s">
        <v>7</v>
      </c>
      <c r="E57" s="15" t="s">
        <v>8</v>
      </c>
    </row>
    <row r="58" spans="1:8" ht="15" customHeight="1" x14ac:dyDescent="0.25">
      <c r="C58" s="4" t="s">
        <v>9</v>
      </c>
      <c r="D58" s="5" t="s">
        <v>10</v>
      </c>
      <c r="E58" s="15" t="s">
        <v>11</v>
      </c>
    </row>
    <row r="59" spans="1:8" ht="15" customHeight="1" x14ac:dyDescent="0.25">
      <c r="C59" s="4" t="s">
        <v>12</v>
      </c>
      <c r="D59" s="5" t="s">
        <v>80</v>
      </c>
      <c r="E59" s="15" t="s">
        <v>81</v>
      </c>
    </row>
    <row r="60" spans="1:8" ht="15" customHeight="1" x14ac:dyDescent="0.25"/>
    <row r="61" spans="1:8" ht="15" customHeight="1" x14ac:dyDescent="0.25">
      <c r="A61" s="1" t="s">
        <v>82</v>
      </c>
      <c r="B61" s="1">
        <v>1</v>
      </c>
      <c r="C61" s="1" t="s">
        <v>83</v>
      </c>
      <c r="D61" s="6" t="s">
        <v>22</v>
      </c>
      <c r="E61" s="16" t="s">
        <v>84</v>
      </c>
      <c r="F61" s="7">
        <v>0</v>
      </c>
      <c r="G61" s="8">
        <v>12</v>
      </c>
      <c r="H61" s="9">
        <f t="shared" ref="H61:H75" si="3">ROUND(ROUND(F61,2)*ROUND(G61,3),2)</f>
        <v>0</v>
      </c>
    </row>
    <row r="62" spans="1:8" ht="15" customHeight="1" x14ac:dyDescent="0.25">
      <c r="A62" s="1" t="s">
        <v>82</v>
      </c>
      <c r="B62" s="1">
        <v>2</v>
      </c>
      <c r="C62" s="1" t="s">
        <v>85</v>
      </c>
      <c r="D62" s="6" t="s">
        <v>22</v>
      </c>
      <c r="E62" s="16" t="s">
        <v>86</v>
      </c>
      <c r="F62" s="7">
        <v>0</v>
      </c>
      <c r="G62" s="8">
        <v>4</v>
      </c>
      <c r="H62" s="9">
        <f t="shared" si="3"/>
        <v>0</v>
      </c>
    </row>
    <row r="63" spans="1:8" ht="15" customHeight="1" x14ac:dyDescent="0.25">
      <c r="A63" s="1" t="s">
        <v>82</v>
      </c>
      <c r="B63" s="1">
        <v>3</v>
      </c>
      <c r="C63" s="1" t="s">
        <v>87</v>
      </c>
      <c r="D63" s="6" t="s">
        <v>22</v>
      </c>
      <c r="E63" s="16" t="s">
        <v>88</v>
      </c>
      <c r="F63" s="7">
        <v>0</v>
      </c>
      <c r="G63" s="8">
        <v>14</v>
      </c>
      <c r="H63" s="9">
        <f t="shared" si="3"/>
        <v>0</v>
      </c>
    </row>
    <row r="64" spans="1:8" ht="15" customHeight="1" x14ac:dyDescent="0.25">
      <c r="A64" s="1" t="s">
        <v>82</v>
      </c>
      <c r="B64" s="1">
        <v>4</v>
      </c>
      <c r="C64" s="1" t="s">
        <v>89</v>
      </c>
      <c r="D64" s="6" t="s">
        <v>90</v>
      </c>
      <c r="E64" s="17" t="s">
        <v>91</v>
      </c>
      <c r="F64" s="7">
        <v>0</v>
      </c>
      <c r="G64" s="8">
        <v>1</v>
      </c>
      <c r="H64" s="9">
        <f t="shared" si="3"/>
        <v>0</v>
      </c>
    </row>
    <row r="65" spans="1:8" ht="15" customHeight="1" x14ac:dyDescent="0.25">
      <c r="A65" s="1" t="s">
        <v>82</v>
      </c>
      <c r="B65" s="1">
        <v>5</v>
      </c>
      <c r="C65" s="1" t="s">
        <v>92</v>
      </c>
      <c r="D65" s="6" t="s">
        <v>90</v>
      </c>
      <c r="E65" s="16" t="s">
        <v>93</v>
      </c>
      <c r="F65" s="7">
        <v>0</v>
      </c>
      <c r="G65" s="8">
        <v>1</v>
      </c>
      <c r="H65" s="9">
        <f t="shared" si="3"/>
        <v>0</v>
      </c>
    </row>
    <row r="66" spans="1:8" ht="15" customHeight="1" x14ac:dyDescent="0.25">
      <c r="A66" s="1" t="s">
        <v>82</v>
      </c>
      <c r="B66" s="1">
        <v>6</v>
      </c>
      <c r="C66" s="1" t="s">
        <v>94</v>
      </c>
      <c r="D66" s="6" t="s">
        <v>17</v>
      </c>
      <c r="E66" s="17" t="s">
        <v>95</v>
      </c>
      <c r="F66" s="7">
        <v>0</v>
      </c>
      <c r="G66" s="8">
        <v>100</v>
      </c>
      <c r="H66" s="9">
        <f t="shared" si="3"/>
        <v>0</v>
      </c>
    </row>
    <row r="67" spans="1:8" ht="15" customHeight="1" x14ac:dyDescent="0.25">
      <c r="A67" s="1" t="s">
        <v>82</v>
      </c>
      <c r="B67" s="1">
        <v>7</v>
      </c>
      <c r="C67" s="1" t="s">
        <v>96</v>
      </c>
      <c r="D67" s="6" t="s">
        <v>17</v>
      </c>
      <c r="E67" s="17" t="s">
        <v>97</v>
      </c>
      <c r="F67" s="7">
        <v>0</v>
      </c>
      <c r="G67" s="8">
        <v>1.2</v>
      </c>
      <c r="H67" s="9">
        <f t="shared" si="3"/>
        <v>0</v>
      </c>
    </row>
    <row r="68" spans="1:8" ht="15" customHeight="1" x14ac:dyDescent="0.25">
      <c r="A68" s="1" t="s">
        <v>82</v>
      </c>
      <c r="B68" s="1">
        <v>8</v>
      </c>
      <c r="C68" s="1" t="s">
        <v>98</v>
      </c>
      <c r="D68" s="6" t="s">
        <v>17</v>
      </c>
      <c r="E68" s="17" t="s">
        <v>99</v>
      </c>
      <c r="F68" s="7">
        <v>0</v>
      </c>
      <c r="G68" s="8">
        <v>265</v>
      </c>
      <c r="H68" s="9">
        <f t="shared" si="3"/>
        <v>0</v>
      </c>
    </row>
    <row r="69" spans="1:8" ht="15" customHeight="1" x14ac:dyDescent="0.25">
      <c r="A69" s="1" t="s">
        <v>82</v>
      </c>
      <c r="B69" s="1">
        <v>9</v>
      </c>
      <c r="C69" s="1" t="s">
        <v>100</v>
      </c>
      <c r="D69" s="6" t="s">
        <v>22</v>
      </c>
      <c r="E69" s="17" t="s">
        <v>101</v>
      </c>
      <c r="F69" s="7">
        <v>0</v>
      </c>
      <c r="G69" s="8">
        <v>3</v>
      </c>
      <c r="H69" s="9">
        <f t="shared" si="3"/>
        <v>0</v>
      </c>
    </row>
    <row r="70" spans="1:8" ht="15" customHeight="1" x14ac:dyDescent="0.25">
      <c r="A70" s="1" t="s">
        <v>82</v>
      </c>
      <c r="B70" s="1">
        <v>10</v>
      </c>
      <c r="C70" s="1" t="s">
        <v>102</v>
      </c>
      <c r="D70" s="6" t="s">
        <v>22</v>
      </c>
      <c r="E70" s="17" t="s">
        <v>103</v>
      </c>
      <c r="F70" s="7">
        <v>0</v>
      </c>
      <c r="G70" s="8">
        <v>1</v>
      </c>
      <c r="H70" s="9">
        <f t="shared" si="3"/>
        <v>0</v>
      </c>
    </row>
    <row r="71" spans="1:8" ht="15" customHeight="1" x14ac:dyDescent="0.25">
      <c r="A71" s="1" t="s">
        <v>82</v>
      </c>
      <c r="B71" s="1">
        <v>11</v>
      </c>
      <c r="C71" s="1" t="s">
        <v>104</v>
      </c>
      <c r="D71" s="6" t="s">
        <v>17</v>
      </c>
      <c r="E71" s="17" t="s">
        <v>105</v>
      </c>
      <c r="F71" s="7">
        <v>0</v>
      </c>
      <c r="G71" s="8">
        <v>100</v>
      </c>
      <c r="H71" s="9">
        <f t="shared" si="3"/>
        <v>0</v>
      </c>
    </row>
    <row r="72" spans="1:8" ht="15" customHeight="1" x14ac:dyDescent="0.25">
      <c r="A72" s="1" t="s">
        <v>82</v>
      </c>
      <c r="B72" s="1">
        <v>12</v>
      </c>
      <c r="C72" s="1" t="s">
        <v>106</v>
      </c>
      <c r="D72" s="6" t="s">
        <v>17</v>
      </c>
      <c r="E72" s="17" t="s">
        <v>107</v>
      </c>
      <c r="F72" s="7">
        <v>0</v>
      </c>
      <c r="G72" s="8">
        <v>265</v>
      </c>
      <c r="H72" s="9">
        <f t="shared" si="3"/>
        <v>0</v>
      </c>
    </row>
    <row r="73" spans="1:8" ht="15" customHeight="1" x14ac:dyDescent="0.25">
      <c r="A73" s="1" t="s">
        <v>82</v>
      </c>
      <c r="B73" s="1">
        <v>13</v>
      </c>
      <c r="C73" s="1" t="s">
        <v>108</v>
      </c>
      <c r="D73" s="6" t="s">
        <v>22</v>
      </c>
      <c r="E73" s="17" t="s">
        <v>109</v>
      </c>
      <c r="F73" s="7">
        <v>0</v>
      </c>
      <c r="G73" s="8">
        <v>50</v>
      </c>
      <c r="H73" s="9">
        <f t="shared" si="3"/>
        <v>0</v>
      </c>
    </row>
    <row r="74" spans="1:8" ht="15" customHeight="1" x14ac:dyDescent="0.25">
      <c r="A74" s="1" t="s">
        <v>82</v>
      </c>
      <c r="B74" s="1">
        <v>14</v>
      </c>
      <c r="C74" s="1" t="s">
        <v>110</v>
      </c>
      <c r="D74" s="6" t="s">
        <v>17</v>
      </c>
      <c r="E74" s="17" t="s">
        <v>111</v>
      </c>
      <c r="F74" s="7">
        <v>0</v>
      </c>
      <c r="G74" s="8">
        <v>300</v>
      </c>
      <c r="H74" s="9">
        <f t="shared" si="3"/>
        <v>0</v>
      </c>
    </row>
    <row r="75" spans="1:8" ht="15" customHeight="1" x14ac:dyDescent="0.25">
      <c r="A75" s="1" t="s">
        <v>82</v>
      </c>
      <c r="B75" s="1">
        <v>15</v>
      </c>
      <c r="C75" s="1" t="s">
        <v>112</v>
      </c>
      <c r="D75" s="6" t="s">
        <v>17</v>
      </c>
      <c r="E75" s="17" t="s">
        <v>113</v>
      </c>
      <c r="F75" s="7">
        <v>0</v>
      </c>
      <c r="G75" s="8">
        <v>300</v>
      </c>
      <c r="H75" s="9">
        <f t="shared" si="3"/>
        <v>0</v>
      </c>
    </row>
    <row r="76" spans="1:8" ht="15" customHeight="1" x14ac:dyDescent="0.25">
      <c r="E76" s="15" t="s">
        <v>30</v>
      </c>
      <c r="F76" s="27"/>
      <c r="G76" s="4"/>
      <c r="H76" s="10">
        <f>SUM(H61:H75)</f>
        <v>0</v>
      </c>
    </row>
    <row r="77" spans="1:8" ht="15" customHeight="1" x14ac:dyDescent="0.25"/>
    <row r="78" spans="1:8" ht="15" customHeight="1" x14ac:dyDescent="0.25">
      <c r="C78" s="4" t="s">
        <v>6</v>
      </c>
      <c r="D78" s="5" t="s">
        <v>7</v>
      </c>
      <c r="E78" s="15" t="s">
        <v>8</v>
      </c>
    </row>
    <row r="79" spans="1:8" ht="15" customHeight="1" x14ac:dyDescent="0.25">
      <c r="C79" s="4" t="s">
        <v>9</v>
      </c>
      <c r="D79" s="5" t="s">
        <v>10</v>
      </c>
      <c r="E79" s="15" t="s">
        <v>11</v>
      </c>
    </row>
    <row r="80" spans="1:8" ht="15" customHeight="1" x14ac:dyDescent="0.25">
      <c r="C80" s="4" t="s">
        <v>12</v>
      </c>
      <c r="D80" s="5" t="s">
        <v>114</v>
      </c>
      <c r="E80" s="15" t="s">
        <v>115</v>
      </c>
    </row>
    <row r="81" spans="1:8" ht="15" customHeight="1" x14ac:dyDescent="0.25"/>
    <row r="82" spans="1:8" ht="15" customHeight="1" x14ac:dyDescent="0.25">
      <c r="A82" s="1" t="s">
        <v>116</v>
      </c>
      <c r="B82" s="1">
        <v>1</v>
      </c>
      <c r="C82" s="1" t="s">
        <v>117</v>
      </c>
      <c r="D82" s="6" t="s">
        <v>22</v>
      </c>
      <c r="E82" s="17" t="s">
        <v>118</v>
      </c>
      <c r="F82" s="7">
        <v>0</v>
      </c>
      <c r="G82" s="8">
        <v>5</v>
      </c>
      <c r="H82" s="9">
        <f>ROUND(ROUND(F82,2)*ROUND(G82,3),2)</f>
        <v>0</v>
      </c>
    </row>
    <row r="83" spans="1:8" ht="15" customHeight="1" x14ac:dyDescent="0.25">
      <c r="A83" s="1" t="s">
        <v>116</v>
      </c>
      <c r="B83" s="1">
        <v>2</v>
      </c>
      <c r="C83" s="1" t="s">
        <v>119</v>
      </c>
      <c r="D83" s="6" t="s">
        <v>22</v>
      </c>
      <c r="E83" s="17" t="s">
        <v>120</v>
      </c>
      <c r="F83" s="7">
        <v>0</v>
      </c>
      <c r="G83" s="8">
        <v>3</v>
      </c>
      <c r="H83" s="9">
        <f>ROUND(ROUND(F83,2)*ROUND(G83,3),2)</f>
        <v>0</v>
      </c>
    </row>
    <row r="84" spans="1:8" ht="15" customHeight="1" x14ac:dyDescent="0.25">
      <c r="A84" s="1" t="s">
        <v>116</v>
      </c>
      <c r="B84" s="1">
        <v>3</v>
      </c>
      <c r="C84" s="1" t="s">
        <v>121</v>
      </c>
      <c r="D84" s="6" t="s">
        <v>22</v>
      </c>
      <c r="E84" s="17" t="s">
        <v>122</v>
      </c>
      <c r="F84" s="7">
        <v>0</v>
      </c>
      <c r="G84" s="8">
        <v>3</v>
      </c>
      <c r="H84" s="9">
        <f>ROUND(ROUND(F84,2)*ROUND(G84,3),2)</f>
        <v>0</v>
      </c>
    </row>
    <row r="85" spans="1:8" ht="15" customHeight="1" x14ac:dyDescent="0.25">
      <c r="A85" s="1" t="s">
        <v>116</v>
      </c>
      <c r="B85" s="1">
        <v>4</v>
      </c>
      <c r="C85" s="1" t="s">
        <v>123</v>
      </c>
      <c r="D85" s="6" t="s">
        <v>90</v>
      </c>
      <c r="E85" s="16" t="s">
        <v>124</v>
      </c>
      <c r="F85" s="7">
        <v>0</v>
      </c>
      <c r="G85" s="8">
        <v>1</v>
      </c>
      <c r="H85" s="9">
        <f>ROUND(ROUND(F85,2)*ROUND(G85,3),2)</f>
        <v>0</v>
      </c>
    </row>
    <row r="86" spans="1:8" ht="15" customHeight="1" x14ac:dyDescent="0.25">
      <c r="E86" s="15" t="s">
        <v>30</v>
      </c>
      <c r="F86" s="27"/>
      <c r="G86" s="4"/>
      <c r="H86" s="10">
        <f>SUM(H82:H85)</f>
        <v>0</v>
      </c>
    </row>
    <row r="87" spans="1:8" ht="15" customHeight="1" x14ac:dyDescent="0.25"/>
    <row r="88" spans="1:8" ht="15" customHeight="1" x14ac:dyDescent="0.25">
      <c r="C88" s="4" t="s">
        <v>6</v>
      </c>
      <c r="D88" s="5" t="s">
        <v>7</v>
      </c>
      <c r="E88" s="15" t="s">
        <v>8</v>
      </c>
    </row>
    <row r="89" spans="1:8" ht="15" customHeight="1" x14ac:dyDescent="0.25">
      <c r="C89" s="4" t="s">
        <v>9</v>
      </c>
      <c r="D89" s="5" t="s">
        <v>10</v>
      </c>
      <c r="E89" s="15" t="s">
        <v>11</v>
      </c>
    </row>
    <row r="90" spans="1:8" ht="15" customHeight="1" x14ac:dyDescent="0.25">
      <c r="C90" s="4" t="s">
        <v>12</v>
      </c>
      <c r="D90" s="5" t="s">
        <v>125</v>
      </c>
      <c r="E90" s="15" t="s">
        <v>126</v>
      </c>
    </row>
    <row r="91" spans="1:8" ht="15" customHeight="1" x14ac:dyDescent="0.25"/>
    <row r="92" spans="1:8" ht="15" customHeight="1" x14ac:dyDescent="0.25">
      <c r="A92" s="1" t="s">
        <v>127</v>
      </c>
      <c r="B92" s="1">
        <v>1</v>
      </c>
      <c r="C92" s="1" t="s">
        <v>128</v>
      </c>
      <c r="D92" s="6" t="s">
        <v>129</v>
      </c>
      <c r="E92" s="17" t="s">
        <v>130</v>
      </c>
      <c r="F92" s="7">
        <v>0</v>
      </c>
      <c r="G92" s="8">
        <v>48.225000000000001</v>
      </c>
      <c r="H92" s="9">
        <f>ROUND(ROUND(F92,2)*ROUND(G92,3),2)</f>
        <v>0</v>
      </c>
    </row>
    <row r="93" spans="1:8" ht="15" customHeight="1" x14ac:dyDescent="0.25">
      <c r="A93" s="1" t="s">
        <v>127</v>
      </c>
      <c r="B93" s="1">
        <v>2</v>
      </c>
      <c r="C93" s="1" t="s">
        <v>131</v>
      </c>
      <c r="D93" s="6" t="s">
        <v>129</v>
      </c>
      <c r="E93" s="17" t="s">
        <v>132</v>
      </c>
      <c r="F93" s="7">
        <v>0</v>
      </c>
      <c r="G93" s="8">
        <v>48.225000000000001</v>
      </c>
      <c r="H93" s="9">
        <f>ROUND(ROUND(F93,2)*ROUND(G93,3),2)</f>
        <v>0</v>
      </c>
    </row>
    <row r="94" spans="1:8" ht="15" customHeight="1" x14ac:dyDescent="0.25">
      <c r="A94" s="1" t="s">
        <v>127</v>
      </c>
      <c r="B94" s="1">
        <v>3</v>
      </c>
      <c r="C94" s="1" t="s">
        <v>133</v>
      </c>
      <c r="D94" s="6" t="s">
        <v>129</v>
      </c>
      <c r="E94" s="17" t="s">
        <v>134</v>
      </c>
      <c r="F94" s="7">
        <v>0</v>
      </c>
      <c r="G94" s="8">
        <v>48.225000000000001</v>
      </c>
      <c r="H94" s="9">
        <f>ROUND(ROUND(F94,2)*ROUND(G94,3),2)</f>
        <v>0</v>
      </c>
    </row>
    <row r="95" spans="1:8" ht="15" customHeight="1" x14ac:dyDescent="0.25">
      <c r="E95" s="15" t="s">
        <v>30</v>
      </c>
      <c r="F95" s="27"/>
      <c r="G95" s="4"/>
      <c r="H95" s="10">
        <f>SUM(H92:H94)</f>
        <v>0</v>
      </c>
    </row>
    <row r="96" spans="1:8" ht="15" customHeight="1" x14ac:dyDescent="0.25"/>
    <row r="97" spans="1:8" ht="15" customHeight="1" x14ac:dyDescent="0.25">
      <c r="C97" s="4" t="s">
        <v>6</v>
      </c>
      <c r="D97" s="5" t="s">
        <v>7</v>
      </c>
      <c r="E97" s="15" t="s">
        <v>8</v>
      </c>
    </row>
    <row r="98" spans="1:8" ht="15" customHeight="1" x14ac:dyDescent="0.25">
      <c r="C98" s="4" t="s">
        <v>9</v>
      </c>
      <c r="D98" s="5" t="s">
        <v>10</v>
      </c>
      <c r="E98" s="15" t="s">
        <v>11</v>
      </c>
    </row>
    <row r="99" spans="1:8" ht="15" customHeight="1" x14ac:dyDescent="0.25">
      <c r="C99" s="4" t="s">
        <v>12</v>
      </c>
      <c r="D99" s="5" t="s">
        <v>135</v>
      </c>
      <c r="E99" s="15" t="s">
        <v>136</v>
      </c>
    </row>
    <row r="100" spans="1:8" ht="15" customHeight="1" x14ac:dyDescent="0.25"/>
    <row r="101" spans="1:8" ht="15" customHeight="1" x14ac:dyDescent="0.25">
      <c r="A101" s="1" t="s">
        <v>137</v>
      </c>
      <c r="B101" s="1">
        <v>1</v>
      </c>
      <c r="C101" s="1" t="s">
        <v>138</v>
      </c>
      <c r="D101" s="6" t="s">
        <v>62</v>
      </c>
      <c r="E101" s="17" t="s">
        <v>139</v>
      </c>
      <c r="F101" s="12">
        <v>0</v>
      </c>
      <c r="G101" s="8">
        <v>1</v>
      </c>
      <c r="H101" s="9">
        <f>ROUND(ROUND(F101,2)*ROUND(G101,3),2)</f>
        <v>0</v>
      </c>
    </row>
    <row r="102" spans="1:8" ht="15" customHeight="1" x14ac:dyDescent="0.25">
      <c r="E102" s="15" t="s">
        <v>30</v>
      </c>
      <c r="F102" s="27"/>
      <c r="G102" s="4"/>
      <c r="H102" s="10">
        <f>SUM(H101:H101)</f>
        <v>0</v>
      </c>
    </row>
    <row r="103" spans="1:8" ht="15" customHeight="1" x14ac:dyDescent="0.25"/>
    <row r="104" spans="1:8" ht="15" customHeight="1" x14ac:dyDescent="0.25">
      <c r="C104" s="4" t="s">
        <v>6</v>
      </c>
      <c r="D104" s="5" t="s">
        <v>7</v>
      </c>
      <c r="E104" s="15" t="s">
        <v>8</v>
      </c>
    </row>
    <row r="105" spans="1:8" ht="15" customHeight="1" x14ac:dyDescent="0.25">
      <c r="C105" s="4" t="s">
        <v>9</v>
      </c>
      <c r="D105" s="5" t="s">
        <v>140</v>
      </c>
      <c r="E105" s="15" t="s">
        <v>141</v>
      </c>
    </row>
    <row r="106" spans="1:8" ht="15" customHeight="1" x14ac:dyDescent="0.25">
      <c r="C106" s="4" t="s">
        <v>12</v>
      </c>
      <c r="D106" s="5" t="s">
        <v>7</v>
      </c>
      <c r="E106" s="15" t="s">
        <v>142</v>
      </c>
    </row>
    <row r="107" spans="1:8" ht="15" customHeight="1" x14ac:dyDescent="0.25"/>
    <row r="108" spans="1:8" ht="15" customHeight="1" x14ac:dyDescent="0.25">
      <c r="A108" s="1" t="s">
        <v>143</v>
      </c>
      <c r="B108" s="1">
        <v>1</v>
      </c>
      <c r="C108" s="1" t="s">
        <v>144</v>
      </c>
      <c r="D108" s="6" t="s">
        <v>22</v>
      </c>
      <c r="E108" s="16" t="s">
        <v>145</v>
      </c>
      <c r="F108" s="7">
        <v>0</v>
      </c>
      <c r="G108" s="8">
        <v>8</v>
      </c>
      <c r="H108" s="9">
        <f>ROUND(ROUND(F108,2)*ROUND(G108,3),2)</f>
        <v>0</v>
      </c>
    </row>
    <row r="109" spans="1:8" ht="15" customHeight="1" x14ac:dyDescent="0.25">
      <c r="A109" s="1" t="s">
        <v>143</v>
      </c>
      <c r="B109" s="1">
        <v>2</v>
      </c>
      <c r="C109" s="1" t="s">
        <v>146</v>
      </c>
      <c r="D109" s="6" t="s">
        <v>22</v>
      </c>
      <c r="E109" s="16" t="s">
        <v>147</v>
      </c>
      <c r="F109" s="7">
        <v>0</v>
      </c>
      <c r="G109" s="8">
        <v>8</v>
      </c>
      <c r="H109" s="9">
        <f>ROUND(ROUND(F109,2)*ROUND(G109,3),2)</f>
        <v>0</v>
      </c>
    </row>
    <row r="110" spans="1:8" ht="15" customHeight="1" x14ac:dyDescent="0.25">
      <c r="A110" s="1" t="s">
        <v>143</v>
      </c>
      <c r="B110" s="1">
        <v>3</v>
      </c>
      <c r="C110" s="1" t="s">
        <v>148</v>
      </c>
      <c r="D110" s="6" t="s">
        <v>17</v>
      </c>
      <c r="E110" s="17" t="s">
        <v>149</v>
      </c>
      <c r="F110" s="7">
        <v>0</v>
      </c>
      <c r="G110" s="8">
        <v>10</v>
      </c>
      <c r="H110" s="9">
        <f>ROUND(ROUND(F110,2)*ROUND(G110,3),2)</f>
        <v>0</v>
      </c>
    </row>
    <row r="111" spans="1:8" ht="15" customHeight="1" x14ac:dyDescent="0.25">
      <c r="E111" s="15" t="s">
        <v>30</v>
      </c>
      <c r="F111" s="27"/>
      <c r="G111" s="4"/>
      <c r="H111" s="10">
        <f>SUM(H108:H110)</f>
        <v>0</v>
      </c>
    </row>
    <row r="112" spans="1:8" ht="15" customHeight="1" x14ac:dyDescent="0.25"/>
    <row r="113" spans="1:8" ht="15" customHeight="1" x14ac:dyDescent="0.25">
      <c r="C113" s="4" t="s">
        <v>6</v>
      </c>
      <c r="D113" s="5" t="s">
        <v>7</v>
      </c>
      <c r="E113" s="15" t="s">
        <v>8</v>
      </c>
    </row>
    <row r="114" spans="1:8" ht="15" customHeight="1" x14ac:dyDescent="0.25">
      <c r="C114" s="4" t="s">
        <v>9</v>
      </c>
      <c r="D114" s="5" t="s">
        <v>140</v>
      </c>
      <c r="E114" s="15" t="s">
        <v>141</v>
      </c>
    </row>
    <row r="115" spans="1:8" ht="15" customHeight="1" x14ac:dyDescent="0.25">
      <c r="C115" s="4" t="s">
        <v>12</v>
      </c>
      <c r="D115" s="5" t="s">
        <v>52</v>
      </c>
      <c r="E115" s="15" t="s">
        <v>81</v>
      </c>
    </row>
    <row r="116" spans="1:8" ht="15" customHeight="1" x14ac:dyDescent="0.25"/>
    <row r="117" spans="1:8" ht="15" customHeight="1" x14ac:dyDescent="0.25">
      <c r="A117" s="1" t="s">
        <v>150</v>
      </c>
      <c r="B117" s="1">
        <v>1</v>
      </c>
      <c r="C117" s="1" t="s">
        <v>151</v>
      </c>
      <c r="D117" s="6" t="s">
        <v>22</v>
      </c>
      <c r="E117" s="16" t="s">
        <v>152</v>
      </c>
      <c r="F117" s="7">
        <v>0</v>
      </c>
      <c r="G117" s="8">
        <v>48</v>
      </c>
      <c r="H117" s="9">
        <f t="shared" ref="H117:H124" si="4">ROUND(ROUND(F117,2)*ROUND(G117,3),2)</f>
        <v>0</v>
      </c>
    </row>
    <row r="118" spans="1:8" ht="15" customHeight="1" x14ac:dyDescent="0.25">
      <c r="A118" s="1" t="s">
        <v>150</v>
      </c>
      <c r="B118" s="1">
        <v>2</v>
      </c>
      <c r="C118" s="1" t="s">
        <v>89</v>
      </c>
      <c r="D118" s="6" t="s">
        <v>90</v>
      </c>
      <c r="E118" s="17" t="s">
        <v>91</v>
      </c>
      <c r="F118" s="7">
        <v>0</v>
      </c>
      <c r="G118" s="8">
        <v>1</v>
      </c>
      <c r="H118" s="9">
        <f t="shared" si="4"/>
        <v>0</v>
      </c>
    </row>
    <row r="119" spans="1:8" ht="15" customHeight="1" x14ac:dyDescent="0.25">
      <c r="A119" s="1" t="s">
        <v>150</v>
      </c>
      <c r="B119" s="1">
        <v>3</v>
      </c>
      <c r="C119" s="1" t="s">
        <v>92</v>
      </c>
      <c r="D119" s="6" t="s">
        <v>90</v>
      </c>
      <c r="E119" s="16" t="s">
        <v>93</v>
      </c>
      <c r="F119" s="7">
        <v>0</v>
      </c>
      <c r="G119" s="8">
        <v>1</v>
      </c>
      <c r="H119" s="9">
        <f t="shared" si="4"/>
        <v>0</v>
      </c>
    </row>
    <row r="120" spans="1:8" ht="15" customHeight="1" x14ac:dyDescent="0.25">
      <c r="A120" s="1" t="s">
        <v>150</v>
      </c>
      <c r="B120" s="1">
        <v>4</v>
      </c>
      <c r="C120" s="1" t="s">
        <v>94</v>
      </c>
      <c r="D120" s="6" t="s">
        <v>17</v>
      </c>
      <c r="E120" s="17" t="s">
        <v>95</v>
      </c>
      <c r="F120" s="7">
        <v>0</v>
      </c>
      <c r="G120" s="8">
        <v>340</v>
      </c>
      <c r="H120" s="9">
        <f t="shared" si="4"/>
        <v>0</v>
      </c>
    </row>
    <row r="121" spans="1:8" ht="15" customHeight="1" x14ac:dyDescent="0.25">
      <c r="A121" s="1" t="s">
        <v>150</v>
      </c>
      <c r="B121" s="1">
        <v>5</v>
      </c>
      <c r="C121" s="1" t="s">
        <v>100</v>
      </c>
      <c r="D121" s="6" t="s">
        <v>22</v>
      </c>
      <c r="E121" s="17" t="s">
        <v>101</v>
      </c>
      <c r="F121" s="7">
        <v>0</v>
      </c>
      <c r="G121" s="8">
        <v>2</v>
      </c>
      <c r="H121" s="9">
        <f t="shared" si="4"/>
        <v>0</v>
      </c>
    </row>
    <row r="122" spans="1:8" ht="15" customHeight="1" x14ac:dyDescent="0.25">
      <c r="A122" s="1" t="s">
        <v>150</v>
      </c>
      <c r="B122" s="1">
        <v>6</v>
      </c>
      <c r="C122" s="1" t="s">
        <v>102</v>
      </c>
      <c r="D122" s="6" t="s">
        <v>22</v>
      </c>
      <c r="E122" s="17" t="s">
        <v>103</v>
      </c>
      <c r="F122" s="7">
        <v>0</v>
      </c>
      <c r="G122" s="8">
        <v>1</v>
      </c>
      <c r="H122" s="9">
        <f t="shared" si="4"/>
        <v>0</v>
      </c>
    </row>
    <row r="123" spans="1:8" ht="15" customHeight="1" x14ac:dyDescent="0.25">
      <c r="A123" s="1" t="s">
        <v>150</v>
      </c>
      <c r="B123" s="1">
        <v>7</v>
      </c>
      <c r="C123" s="1" t="s">
        <v>104</v>
      </c>
      <c r="D123" s="6" t="s">
        <v>17</v>
      </c>
      <c r="E123" s="17" t="s">
        <v>105</v>
      </c>
      <c r="F123" s="7">
        <v>0</v>
      </c>
      <c r="G123" s="8">
        <v>340</v>
      </c>
      <c r="H123" s="9">
        <f t="shared" si="4"/>
        <v>0</v>
      </c>
    </row>
    <row r="124" spans="1:8" ht="15" customHeight="1" x14ac:dyDescent="0.25">
      <c r="A124" s="1" t="s">
        <v>150</v>
      </c>
      <c r="B124" s="1">
        <v>8</v>
      </c>
      <c r="C124" s="1" t="s">
        <v>108</v>
      </c>
      <c r="D124" s="6" t="s">
        <v>22</v>
      </c>
      <c r="E124" s="17" t="s">
        <v>109</v>
      </c>
      <c r="F124" s="7">
        <v>0</v>
      </c>
      <c r="G124" s="8">
        <v>100</v>
      </c>
      <c r="H124" s="9">
        <f t="shared" si="4"/>
        <v>0</v>
      </c>
    </row>
    <row r="125" spans="1:8" ht="15" customHeight="1" x14ac:dyDescent="0.25">
      <c r="E125" s="15" t="s">
        <v>30</v>
      </c>
      <c r="F125" s="27"/>
      <c r="G125" s="4"/>
      <c r="H125" s="10">
        <f>SUM(H117:H124)</f>
        <v>0</v>
      </c>
    </row>
    <row r="126" spans="1:8" ht="15" customHeight="1" x14ac:dyDescent="0.25"/>
    <row r="127" spans="1:8" ht="15" customHeight="1" x14ac:dyDescent="0.25">
      <c r="C127" s="4" t="s">
        <v>6</v>
      </c>
      <c r="D127" s="5" t="s">
        <v>7</v>
      </c>
      <c r="E127" s="15" t="s">
        <v>8</v>
      </c>
    </row>
    <row r="128" spans="1:8" ht="15" customHeight="1" x14ac:dyDescent="0.25">
      <c r="C128" s="4" t="s">
        <v>9</v>
      </c>
      <c r="D128" s="5" t="s">
        <v>140</v>
      </c>
      <c r="E128" s="15" t="s">
        <v>141</v>
      </c>
    </row>
    <row r="129" spans="1:8" ht="15" customHeight="1" x14ac:dyDescent="0.25">
      <c r="C129" s="4" t="s">
        <v>12</v>
      </c>
      <c r="D129" s="5" t="s">
        <v>114</v>
      </c>
      <c r="E129" s="15" t="s">
        <v>115</v>
      </c>
    </row>
    <row r="130" spans="1:8" ht="15" customHeight="1" x14ac:dyDescent="0.25"/>
    <row r="131" spans="1:8" ht="15" customHeight="1" x14ac:dyDescent="0.25">
      <c r="A131" s="1" t="s">
        <v>153</v>
      </c>
      <c r="B131" s="1">
        <v>1</v>
      </c>
      <c r="C131" s="1" t="s">
        <v>154</v>
      </c>
      <c r="D131" s="6" t="s">
        <v>90</v>
      </c>
      <c r="E131" s="16" t="s">
        <v>124</v>
      </c>
      <c r="F131" s="7">
        <v>0</v>
      </c>
      <c r="G131" s="8">
        <v>1</v>
      </c>
      <c r="H131" s="9">
        <f>ROUND(ROUND(F131,2)*ROUND(G131,3),2)</f>
        <v>0</v>
      </c>
    </row>
    <row r="132" spans="1:8" ht="15" customHeight="1" x14ac:dyDescent="0.25">
      <c r="E132" s="15" t="s">
        <v>30</v>
      </c>
      <c r="F132" s="27"/>
      <c r="G132" s="4"/>
      <c r="H132" s="10">
        <f>SUM(H131:H131)</f>
        <v>0</v>
      </c>
    </row>
    <row r="133" spans="1:8" ht="15" customHeight="1" x14ac:dyDescent="0.25"/>
    <row r="134" spans="1:8" ht="15" customHeight="1" x14ac:dyDescent="0.25">
      <c r="C134" s="4" t="s">
        <v>6</v>
      </c>
      <c r="D134" s="5" t="s">
        <v>7</v>
      </c>
      <c r="E134" s="15" t="s">
        <v>8</v>
      </c>
    </row>
    <row r="135" spans="1:8" ht="15" customHeight="1" x14ac:dyDescent="0.25">
      <c r="C135" s="4" t="s">
        <v>9</v>
      </c>
      <c r="D135" s="5" t="s">
        <v>140</v>
      </c>
      <c r="E135" s="15" t="s">
        <v>141</v>
      </c>
    </row>
    <row r="136" spans="1:8" ht="15" customHeight="1" x14ac:dyDescent="0.25">
      <c r="C136" s="4" t="s">
        <v>12</v>
      </c>
      <c r="D136" s="5" t="s">
        <v>125</v>
      </c>
      <c r="E136" s="15" t="s">
        <v>155</v>
      </c>
    </row>
    <row r="137" spans="1:8" ht="15" customHeight="1" x14ac:dyDescent="0.25"/>
    <row r="138" spans="1:8" ht="15" customHeight="1" x14ac:dyDescent="0.25">
      <c r="A138" s="1" t="s">
        <v>156</v>
      </c>
      <c r="B138" s="1">
        <v>1</v>
      </c>
      <c r="C138" s="1" t="s">
        <v>128</v>
      </c>
      <c r="D138" s="6" t="s">
        <v>129</v>
      </c>
      <c r="E138" s="17" t="s">
        <v>130</v>
      </c>
      <c r="F138" s="7">
        <v>0</v>
      </c>
      <c r="G138" s="8">
        <v>9</v>
      </c>
      <c r="H138" s="9">
        <f>ROUND(ROUND(F138,2)*ROUND(G138,3),2)</f>
        <v>0</v>
      </c>
    </row>
    <row r="139" spans="1:8" ht="15" customHeight="1" x14ac:dyDescent="0.25">
      <c r="A139" s="1" t="s">
        <v>156</v>
      </c>
      <c r="B139" s="1">
        <v>2</v>
      </c>
      <c r="C139" s="1" t="s">
        <v>131</v>
      </c>
      <c r="D139" s="6" t="s">
        <v>129</v>
      </c>
      <c r="E139" s="17" t="s">
        <v>132</v>
      </c>
      <c r="F139" s="7">
        <v>0</v>
      </c>
      <c r="G139" s="8">
        <v>9</v>
      </c>
      <c r="H139" s="9">
        <f>ROUND(ROUND(F139,2)*ROUND(G139,3),2)</f>
        <v>0</v>
      </c>
    </row>
    <row r="140" spans="1:8" ht="15" customHeight="1" x14ac:dyDescent="0.25">
      <c r="A140" s="1" t="s">
        <v>156</v>
      </c>
      <c r="B140" s="1">
        <v>3</v>
      </c>
      <c r="C140" s="1" t="s">
        <v>133</v>
      </c>
      <c r="D140" s="6" t="s">
        <v>129</v>
      </c>
      <c r="E140" s="17" t="s">
        <v>134</v>
      </c>
      <c r="F140" s="7">
        <v>0</v>
      </c>
      <c r="G140" s="8">
        <v>9</v>
      </c>
      <c r="H140" s="9">
        <f>ROUND(ROUND(F140,2)*ROUND(G140,3),2)</f>
        <v>0</v>
      </c>
    </row>
    <row r="141" spans="1:8" ht="15" customHeight="1" x14ac:dyDescent="0.25">
      <c r="E141" s="15" t="s">
        <v>30</v>
      </c>
      <c r="F141" s="27"/>
      <c r="G141" s="4"/>
      <c r="H141" s="10">
        <f>SUM(H138:H140)</f>
        <v>0</v>
      </c>
    </row>
    <row r="142" spans="1:8" ht="15" customHeight="1" x14ac:dyDescent="0.25"/>
    <row r="143" spans="1:8" ht="15" customHeight="1" x14ac:dyDescent="0.25">
      <c r="C143" s="4" t="s">
        <v>6</v>
      </c>
      <c r="D143" s="5" t="s">
        <v>7</v>
      </c>
      <c r="E143" s="15" t="s">
        <v>8</v>
      </c>
    </row>
    <row r="144" spans="1:8" ht="15" customHeight="1" x14ac:dyDescent="0.25">
      <c r="C144" s="4" t="s">
        <v>9</v>
      </c>
      <c r="D144" s="5" t="s">
        <v>140</v>
      </c>
      <c r="E144" s="15" t="s">
        <v>141</v>
      </c>
    </row>
    <row r="145" spans="1:8" ht="15" customHeight="1" x14ac:dyDescent="0.25">
      <c r="C145" s="4" t="s">
        <v>12</v>
      </c>
      <c r="D145" s="5" t="s">
        <v>135</v>
      </c>
      <c r="E145" s="15" t="s">
        <v>136</v>
      </c>
    </row>
    <row r="146" spans="1:8" ht="15" customHeight="1" x14ac:dyDescent="0.25"/>
    <row r="147" spans="1:8" ht="15" customHeight="1" x14ac:dyDescent="0.25">
      <c r="A147" s="1" t="s">
        <v>157</v>
      </c>
      <c r="B147" s="1">
        <v>1</v>
      </c>
      <c r="C147" s="1" t="s">
        <v>158</v>
      </c>
      <c r="D147" s="6" t="s">
        <v>62</v>
      </c>
      <c r="E147" s="17" t="s">
        <v>139</v>
      </c>
      <c r="F147" s="12">
        <v>0</v>
      </c>
      <c r="G147" s="8">
        <v>1</v>
      </c>
      <c r="H147" s="9">
        <f>ROUND(ROUND(F147,2)*ROUND(G147,3),2)</f>
        <v>0</v>
      </c>
    </row>
    <row r="148" spans="1:8" ht="15" customHeight="1" x14ac:dyDescent="0.25">
      <c r="E148" s="15" t="s">
        <v>30</v>
      </c>
      <c r="F148" s="27"/>
      <c r="G148" s="4"/>
      <c r="H148" s="10">
        <f>SUM(H147:H147)</f>
        <v>0</v>
      </c>
    </row>
    <row r="149" spans="1:8" ht="15" customHeight="1" x14ac:dyDescent="0.25"/>
    <row r="150" spans="1:8" ht="15" customHeight="1" x14ac:dyDescent="0.25">
      <c r="A150" t="s">
        <v>160</v>
      </c>
      <c r="E150" s="18" t="s">
        <v>159</v>
      </c>
      <c r="H150" s="11">
        <f>SUM(H6:H149)/2</f>
        <v>0</v>
      </c>
    </row>
    <row r="151" spans="1:8" ht="15" customHeight="1" x14ac:dyDescent="0.25">
      <c r="E151" s="18"/>
      <c r="H151" s="11"/>
    </row>
    <row r="152" spans="1:8" ht="15" customHeight="1" x14ac:dyDescent="0.25">
      <c r="A152" t="s">
        <v>161</v>
      </c>
      <c r="E152" s="18" t="s">
        <v>165</v>
      </c>
      <c r="H152" s="11">
        <f>H150*0.13</f>
        <v>0</v>
      </c>
    </row>
    <row r="153" spans="1:8" ht="15" customHeight="1" x14ac:dyDescent="0.25">
      <c r="A153" t="s">
        <v>162</v>
      </c>
      <c r="E153" s="18" t="s">
        <v>166</v>
      </c>
      <c r="H153" s="11">
        <f>H150*0.06</f>
        <v>0</v>
      </c>
    </row>
    <row r="154" spans="1:8" ht="15" customHeight="1" x14ac:dyDescent="0.25">
      <c r="E154" s="18"/>
      <c r="H154" s="11"/>
    </row>
    <row r="155" spans="1:8" ht="15" customHeight="1" x14ac:dyDescent="0.25">
      <c r="A155" t="s">
        <v>163</v>
      </c>
      <c r="E155" s="18" t="s">
        <v>164</v>
      </c>
      <c r="H155" s="11">
        <f>H150+H152+H153</f>
        <v>0</v>
      </c>
    </row>
    <row r="156" spans="1:8" ht="15" customHeight="1" x14ac:dyDescent="0.25"/>
    <row r="157" spans="1:8" ht="15" customHeight="1" x14ac:dyDescent="0.25">
      <c r="A157" s="22" t="s">
        <v>167</v>
      </c>
      <c r="B157" s="22"/>
      <c r="C157" s="22"/>
      <c r="D157" s="22"/>
      <c r="E157" s="22"/>
      <c r="F157" s="28"/>
      <c r="G157" s="21"/>
      <c r="H157" s="21"/>
    </row>
    <row r="158" spans="1:8" ht="15" customHeight="1" x14ac:dyDescent="0.25">
      <c r="A158" s="22"/>
      <c r="B158" s="22"/>
      <c r="C158" s="22"/>
      <c r="D158" s="22"/>
      <c r="E158" s="22"/>
      <c r="F158" s="28"/>
      <c r="G158" s="21"/>
      <c r="H158" s="21"/>
    </row>
    <row r="159" spans="1:8" ht="15" customHeight="1" x14ac:dyDescent="0.25">
      <c r="A159" s="22"/>
      <c r="B159" s="22"/>
      <c r="C159" s="22"/>
      <c r="D159" s="22"/>
      <c r="E159" s="22"/>
      <c r="F159" s="28"/>
      <c r="G159" s="21"/>
      <c r="H159" s="21"/>
    </row>
    <row r="160" spans="1:8" ht="15" customHeight="1" x14ac:dyDescent="0.25">
      <c r="A160" s="22"/>
      <c r="B160" s="22"/>
      <c r="C160" s="22"/>
      <c r="D160" s="22"/>
      <c r="E160" s="22"/>
    </row>
    <row r="161" ht="15" customHeight="1" x14ac:dyDescent="0.25"/>
  </sheetData>
  <sheetProtection algorithmName="SHA-512" hashValue="I4e9WtaEx6QXh60FROk+kZkFDOU8uzAK5i65Z1mCFs/XM9mUEQBgdrL8tcYDSC2fPpmqQo+bO8lRwT4MnWgBXQ==" saltValue="mPZw8iKgw22KM7nw8xSODg==" spinCount="100000" sheet="1"/>
  <mergeCells count="1">
    <mergeCell ref="A157:E160"/>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 Badenas Carpio</cp:lastModifiedBy>
  <dcterms:created xsi:type="dcterms:W3CDTF">2025-06-05T13:28:52Z</dcterms:created>
  <dcterms:modified xsi:type="dcterms:W3CDTF">2025-06-05T14:06:09Z</dcterms:modified>
</cp:coreProperties>
</file>