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AquestLlibreDeTreball" defaultThemeVersion="124226"/>
  <bookViews>
    <workbookView xWindow="0" yWindow="0" windowWidth="28020" windowHeight="7410"/>
  </bookViews>
  <sheets>
    <sheet name="VIVERISME" sheetId="3" r:id="rId1"/>
  </sheets>
  <definedNames>
    <definedName name="_xlnm._FilterDatabase" localSheetId="0" hidden="1">VIVERISME!$A$1:$F$81</definedName>
    <definedName name="Z_08793BA1_910D_4750_9A89_57FD9DDAB193_.wvu.FilterData" localSheetId="0" hidden="1">VIVERISME!$A$1:$F$81</definedName>
    <definedName name="Z_23EF97C1_7790_4595_8E3E_ED939AEB0B06_.wvu.FilterData" localSheetId="0" hidden="1">VIVERISME!$A$1:$F$81</definedName>
    <definedName name="Z_3BA38F28_F003_4684_9255_DABD5E393E19_.wvu.FilterData" localSheetId="0" hidden="1">VIVERISME!$A$1:$F$81</definedName>
    <definedName name="Z_F361D5F0_8FB5_40FD_93AE_E7F35383BAE6_.wvu.FilterData" localSheetId="0" hidden="1">VIVERISME!$A$1:$F$81</definedName>
  </definedNames>
  <calcPr calcId="145621"/>
  <customWorkbookViews>
    <customWorkbookView name="Ajuntament de Barcelona - Visualització personal" guid="{3BA38F28-F003-4684-9255-DABD5E393E19}" mergeInterval="0" personalView="1" maximized="1" windowWidth="1920" windowHeight="854" activeSheetId="1"/>
  </customWorkbookViews>
</workbook>
</file>

<file path=xl/calcChain.xml><?xml version="1.0" encoding="utf-8"?>
<calcChain xmlns="http://schemas.openxmlformats.org/spreadsheetml/2006/main">
  <c r="J81" i="3" l="1"/>
  <c r="I81" i="3"/>
  <c r="J80" i="3"/>
  <c r="I80" i="3"/>
  <c r="J79" i="3"/>
  <c r="I79" i="3"/>
  <c r="J78" i="3"/>
  <c r="I78" i="3"/>
  <c r="J77" i="3"/>
  <c r="I77" i="3"/>
  <c r="J76" i="3"/>
  <c r="I76" i="3"/>
  <c r="J75" i="3"/>
  <c r="I75" i="3"/>
  <c r="J74" i="3"/>
  <c r="I74" i="3"/>
  <c r="J73" i="3"/>
  <c r="I73" i="3"/>
  <c r="J72" i="3"/>
  <c r="I72" i="3"/>
  <c r="J71" i="3"/>
  <c r="I71" i="3"/>
  <c r="J70" i="3"/>
  <c r="I70" i="3"/>
  <c r="J68" i="3"/>
  <c r="I68" i="3"/>
  <c r="J67" i="3"/>
  <c r="I67" i="3"/>
  <c r="J66" i="3"/>
  <c r="I66" i="3"/>
  <c r="J65" i="3"/>
  <c r="I65" i="3"/>
  <c r="J64" i="3"/>
  <c r="I64" i="3"/>
  <c r="J63" i="3"/>
  <c r="I63" i="3"/>
  <c r="J61" i="3"/>
  <c r="I61" i="3"/>
  <c r="J60" i="3"/>
  <c r="I60" i="3"/>
  <c r="J59" i="3"/>
  <c r="I59" i="3"/>
  <c r="J58" i="3"/>
  <c r="I58" i="3"/>
  <c r="J57" i="3"/>
  <c r="I57" i="3"/>
  <c r="J55" i="3"/>
  <c r="I55" i="3"/>
  <c r="J54" i="3"/>
  <c r="I54" i="3"/>
  <c r="J53" i="3"/>
  <c r="I53" i="3"/>
  <c r="J52" i="3"/>
  <c r="I52" i="3"/>
  <c r="J51" i="3"/>
  <c r="I51" i="3"/>
  <c r="J50" i="3"/>
  <c r="I50" i="3"/>
  <c r="J49" i="3"/>
  <c r="I49" i="3"/>
  <c r="J48" i="3"/>
  <c r="I48" i="3"/>
  <c r="J47" i="3"/>
  <c r="I47" i="3"/>
  <c r="J46" i="3"/>
  <c r="I46" i="3"/>
  <c r="J45" i="3"/>
  <c r="I45" i="3"/>
  <c r="J44" i="3"/>
  <c r="I44" i="3"/>
  <c r="J42" i="3"/>
  <c r="I42" i="3"/>
  <c r="J41" i="3"/>
  <c r="I41" i="3"/>
  <c r="J40" i="3"/>
  <c r="I40" i="3"/>
  <c r="J39" i="3"/>
  <c r="I39" i="3"/>
  <c r="J38" i="3"/>
  <c r="I38" i="3"/>
  <c r="J37" i="3"/>
  <c r="I37" i="3"/>
  <c r="J36" i="3"/>
  <c r="I36" i="3"/>
  <c r="J35" i="3"/>
  <c r="I35" i="3"/>
  <c r="J34" i="3"/>
  <c r="I34" i="3"/>
  <c r="J33" i="3"/>
  <c r="I33" i="3"/>
  <c r="J32" i="3"/>
  <c r="I32" i="3"/>
  <c r="J31" i="3"/>
  <c r="I31" i="3"/>
  <c r="J30" i="3"/>
  <c r="I30" i="3"/>
  <c r="J29" i="3"/>
  <c r="I29" i="3"/>
  <c r="J28" i="3"/>
  <c r="I28" i="3"/>
  <c r="J27" i="3"/>
  <c r="I27" i="3"/>
  <c r="J26" i="3"/>
  <c r="I26" i="3"/>
  <c r="J25" i="3"/>
  <c r="I25" i="3"/>
  <c r="J24" i="3"/>
  <c r="I24" i="3"/>
  <c r="J22" i="3"/>
  <c r="I22" i="3"/>
  <c r="J21" i="3"/>
  <c r="I21" i="3"/>
  <c r="J20" i="3"/>
  <c r="I20" i="3"/>
  <c r="J19" i="3"/>
  <c r="I19" i="3"/>
  <c r="J18" i="3"/>
  <c r="I18" i="3"/>
  <c r="J17" i="3"/>
  <c r="I17" i="3"/>
  <c r="J16" i="3"/>
  <c r="I16" i="3"/>
  <c r="J15" i="3"/>
  <c r="I15" i="3"/>
  <c r="J14" i="3"/>
  <c r="I14" i="3"/>
  <c r="J13" i="3"/>
  <c r="I13" i="3"/>
  <c r="J12" i="3"/>
  <c r="I12" i="3"/>
  <c r="J11" i="3"/>
  <c r="I11" i="3"/>
  <c r="J10" i="3"/>
  <c r="I10" i="3"/>
  <c r="J9" i="3"/>
  <c r="I9" i="3"/>
  <c r="J8" i="3"/>
  <c r="I8" i="3"/>
  <c r="J7" i="3"/>
  <c r="I7" i="3"/>
  <c r="J6" i="3"/>
  <c r="I6" i="3"/>
  <c r="J5" i="3"/>
  <c r="I5" i="3"/>
  <c r="J4" i="3"/>
  <c r="I4" i="3"/>
  <c r="J3" i="3"/>
  <c r="I3" i="3"/>
  <c r="F81" i="3" l="1"/>
  <c r="F80" i="3"/>
  <c r="F79" i="3"/>
  <c r="F78" i="3"/>
  <c r="F77" i="3"/>
  <c r="F76" i="3"/>
  <c r="F75" i="3"/>
  <c r="F74" i="3"/>
  <c r="F73" i="3"/>
  <c r="F72" i="3"/>
  <c r="F71" i="3"/>
  <c r="F70" i="3"/>
  <c r="F68" i="3"/>
  <c r="F67" i="3"/>
  <c r="F66" i="3"/>
  <c r="F65" i="3"/>
  <c r="F64" i="3"/>
  <c r="F63" i="3"/>
  <c r="F61" i="3"/>
  <c r="F60" i="3"/>
  <c r="F59" i="3"/>
  <c r="F58" i="3"/>
  <c r="F57" i="3"/>
  <c r="F55" i="3"/>
  <c r="F54" i="3"/>
  <c r="F53" i="3"/>
  <c r="F52" i="3"/>
  <c r="F51" i="3"/>
  <c r="F50" i="3"/>
  <c r="F49" i="3"/>
  <c r="F48" i="3"/>
  <c r="F47" i="3"/>
  <c r="F46" i="3"/>
  <c r="F45" i="3"/>
  <c r="F44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85" i="3" l="1"/>
  <c r="F86" i="3" l="1"/>
</calcChain>
</file>

<file path=xl/sharedStrings.xml><?xml version="1.0" encoding="utf-8"?>
<sst xmlns="http://schemas.openxmlformats.org/spreadsheetml/2006/main" count="165" uniqueCount="98">
  <si>
    <t>CONTENIDOR 23L 40X29,5X36 CMS TERRACOTA</t>
  </si>
  <si>
    <t>PISTOLA  REG GATELL REGULABLE CERAMIC</t>
  </si>
  <si>
    <t>VALLA TRASLADABLE 3500X2000</t>
  </si>
  <si>
    <t>SAFATA CULTIU 40 ALVEOLS</t>
  </si>
  <si>
    <t>UNITAT</t>
  </si>
  <si>
    <t>BORRASSA 3X4 MTS DE RAFIA VERD AMB ANELL CABSTAR CAIXA GRAN</t>
  </si>
  <si>
    <t>TANQUES FUSTA I FERRO</t>
  </si>
  <si>
    <t>CULTIVADOR DE 84MM TIPUS BELLOTA O SIMILAR</t>
  </si>
  <si>
    <t>PINXO PLANTADOR PER BULBS TIPUS BELLOTA O SIMILAR</t>
  </si>
  <si>
    <t>BORDURA LIMITADORA DE PARTERRES DE WPC 9 CMS EN BOBINA DE 20 MTS (20
ESTAQUES)</t>
  </si>
  <si>
    <t>BORRASSA  2,5X2,5 M RAFIA  PIAGGIO</t>
  </si>
  <si>
    <t>BORRASSA.RAFIA VERD MOSQUITERA DE 7 X 4 M</t>
  </si>
  <si>
    <t>CAMPANA  CONICA MOTXILA  MATABI</t>
  </si>
  <si>
    <t>CAMPANA RECTANGULAR TIPUS MATABI</t>
  </si>
  <si>
    <t>CONTENIDOR ALT ROSER 20X24,5 CMS</t>
  </si>
  <si>
    <t>CONTENIDOR TATAY MOD OLYMPYA DE 7 LTS O SIMILAR</t>
  </si>
  <si>
    <t>CONTENIDOR 6 L REF R020 ROSERS 20X24,5</t>
  </si>
  <si>
    <t>CONTENIDOR 32 L DE 45X33X40 CMS COLOR TERRACOTA MOD LEADER TIPUS MYC-
5</t>
  </si>
  <si>
    <t>CONTENIDOR 44L 50X37,5X45 CMS TERRACOTA</t>
  </si>
  <si>
    <t>CONTENIDOR 140X90X130 CMS DE 1.000 LTS TIPUS CONN-B140 TIPUS  MYC-5</t>
  </si>
  <si>
    <t>ESTACA TRASPLANTAR TIPUS BELLOTA</t>
  </si>
  <si>
    <t>HIDROJARDINERA ANTRACITA RECTAGULAR  75X35X40CMS</t>
  </si>
  <si>
    <t>MANEGA 11 X 16 REFORÇADA TIPUS PIRELLI O SIMILAR</t>
  </si>
  <si>
    <t>MANEGA 15 X 23 REFORÇADA TIPUS PIRELLI O SIMILAR</t>
  </si>
  <si>
    <t>MANEGA 25 X 35 REFORÇADA TIPUS PIRELLI O SIMILAR</t>
  </si>
  <si>
    <t>MANEGA 45 X 55 REFORÇADA TIPUS PIRELLI O SIMILAR</t>
  </si>
  <si>
    <t>MANEGA FITO ALFA PRES 80/240 BARES 12X21</t>
  </si>
  <si>
    <t>MANEGA FITO ALFA PRES 80/240 BARES 8X16</t>
  </si>
  <si>
    <t>MANEGA PS 25 MM TIP BOMBERS (PLANA BLAU). ROTLLE 50M.</t>
  </si>
  <si>
    <t>MOTXILA SULFATARORA 16 L. TIPUS MATABI AMB CAMPANA</t>
  </si>
  <si>
    <t>RULO D'AIGUA 60 L.COMPAC TERRES LOG 60CM</t>
  </si>
  <si>
    <t>RULO LLIS MANUAL DE FERRO 400 X 500 MM</t>
  </si>
  <si>
    <t>RULO PUES MANUAL DE FERRO 400 X 500 MM</t>
  </si>
  <si>
    <t>SAFATA CULTIU 112 ALVEOLS</t>
  </si>
  <si>
    <t>TELA PLANTEX GOLD 1 X100 MTS (ROTLLE)</t>
  </si>
  <si>
    <t>TELA PLANTEX GOLD 2 X100 MTS (ROTLLE)</t>
  </si>
  <si>
    <t>TEST DE MATERIAL FANG  13 x 11.3 cm</t>
  </si>
  <si>
    <t>VALLA GALVANIZADA TRASLADABLE 3500X1900</t>
  </si>
  <si>
    <t>JARDINERES I SAFATES DE CULTIU</t>
  </si>
  <si>
    <t>BORRASSA, MANTES I TELES</t>
  </si>
  <si>
    <t>MATERIAL DE REG I COMPLEMENTS</t>
  </si>
  <si>
    <t>FITOSANITARI</t>
  </si>
  <si>
    <t>CODI ARTICLE</t>
  </si>
  <si>
    <t>TANCA PLASTIC VERD PROTECCIO 1M/H. ROTLLE- 50M  (€/ROTLLE)</t>
  </si>
  <si>
    <t>Format</t>
  </si>
  <si>
    <t>PAQUET</t>
  </si>
  <si>
    <t>ROTLLE</t>
  </si>
  <si>
    <t>CAIXA</t>
  </si>
  <si>
    <t>PINS DE FIXACIO 13X3 (PAQ 20 UTS)  CALIBRE 3,6 mm TELA ANTIGER</t>
  </si>
  <si>
    <t>CONTENIDOR 14,5LTS DE 62X20X18 CMS COLOR TERRACOTA TIPUS MYC-5</t>
  </si>
  <si>
    <t>BOL DE 98 LTS DE 82X28,5 CMS TERRACOTA MOD ST-82 TIPUS MYC-5</t>
  </si>
  <si>
    <t xml:space="preserve">HIDROJARDINERA ANTRACITA DIAM 22 CMS TIPUS PLASTIKEN REF 4122 </t>
  </si>
  <si>
    <t>HIDROJARDINERA ANTRACITA DIAM 26 CMS TIPUS PLASTIKEN REF 4126</t>
  </si>
  <si>
    <t>HIDROJARDINERA ANTRACITA DIAM 32 CMS TIPUS PLASTIKEN REF 4132</t>
  </si>
  <si>
    <t>HIDROJARDINERA ANTRACITA DIAM 48 CMS TIPUS PLASTIKEN REF 4148</t>
  </si>
  <si>
    <t>PLACA GODET 16 ALV. QUADRAT (200 UD CAIXA)</t>
  </si>
  <si>
    <t>BORRASSA 3,5 X 3 MTS DE RAFIA VERD AMB ANELL CABSTAR CAIXA PETITA</t>
  </si>
  <si>
    <t>BORRASSA RAFIA VERD MOSQUITERA DE 5 X 4 M</t>
  </si>
  <si>
    <t>MALLA ELEC-SOLDADA COLOR VERD 1,8/2,4 100X50 CM</t>
  </si>
  <si>
    <t>MALLA SOMBREJADOR COLOR VERD (ROTLLE DE 4X50 M)</t>
  </si>
  <si>
    <t>MALLA SOMBREJADOR COLOR VERD (ROTLLE DE 2X50 M)</t>
  </si>
  <si>
    <t>ROTLLE 100 MX210CM AMPL TELA ANTIGER 130G NEGRA</t>
  </si>
  <si>
    <t>YUTA TALLADA ROTLLE  15CMS X 30 MTS</t>
  </si>
  <si>
    <t>YUTA TALLADA ROTLLE  50 CMS X 100 MTS</t>
  </si>
  <si>
    <t>MANEGA C-CONECTORES MICHELIN 10 MTS 6X8MM</t>
  </si>
  <si>
    <t>MANEGA C-CONECTORES MICHELIN 5 MTS 6X8MM</t>
  </si>
  <si>
    <t>MANEGA PLANA AGROFLAT M 75MM 7-22B</t>
  </si>
  <si>
    <t>MANEGA REFORZADA HELIFLEX 19MMX25MT</t>
  </si>
  <si>
    <t>MANEGA REFORZADA HELIFLEX 25MMX25MT</t>
  </si>
  <si>
    <t>MANEGA REFORZADA HELIFLEX 25MMX50MT</t>
  </si>
  <si>
    <t>CANYIS 2 M ROTLLES 5 M</t>
  </si>
  <si>
    <t>CANYIS 1'5 M ROTLLES 5 M</t>
  </si>
  <si>
    <t>ROTLLO</t>
  </si>
  <si>
    <t>Quantitat estimada 2025</t>
  </si>
  <si>
    <t>Preu sortida 2025</t>
  </si>
  <si>
    <t>Import sortida 2025</t>
  </si>
  <si>
    <t>TRAVESSER MITJA CANYA 100X8 CMS CERT. FSC</t>
  </si>
  <si>
    <t>LLISTO FUSTA TRACTADA 9,5X2 CM - 1 M. TRAVESSERS CERT. FSC</t>
  </si>
  <si>
    <t>CONTENIDOR 75LTS DE 85X38X35 CMS COLOR TERRACOTA TIPUS MYC-5</t>
  </si>
  <si>
    <t xml:space="preserve">VARETA TUTOR PLASTIFICADA DE 1,2m </t>
  </si>
  <si>
    <t>RODO FUSTA TRACTADA 200X8 TUTORS UN CERT. FSC</t>
  </si>
  <si>
    <t>CORRETJA TUTOR REFORÇADA VERDA 3,5 CMX25M (ROTLLE+25 PRESILLES)</t>
  </si>
  <si>
    <t>PRESILLA VERDA PER CORRETJA REFORÇADA TUTOR (BOSSA 25 UNITATS)</t>
  </si>
  <si>
    <t>PLANTACIO</t>
  </si>
  <si>
    <t>BOSSA</t>
  </si>
  <si>
    <t>METRE</t>
  </si>
  <si>
    <t>CONTENIDOR 40LTS DE 44X38 CMS COLOR TERRACOTA TIPUS MYC-5</t>
  </si>
  <si>
    <t>LONA COLOR VERD  3,5 X 3 MTS MTS PVC (CABSTAR PETITA 10,5 M2)</t>
  </si>
  <si>
    <t>LONA COLOR VERD  3X4 MTS PVC (CABSTAR GRAN 12M2)</t>
  </si>
  <si>
    <t xml:space="preserve">LONA COLOR VERD 2,5X2,5 M PVC (PIAGGIO 6,25 M2) </t>
  </si>
  <si>
    <t>LONA COLOR VERD 5X3 M PVC (MANTA ARBRAT 15M2)</t>
  </si>
  <si>
    <t>MANTA-TELA DE COCO PEÇA DE 2X25 M (50M2)  500 GR/M2</t>
  </si>
  <si>
    <t>TOTAL</t>
  </si>
  <si>
    <t>TOTAL (IVA inclòs)</t>
  </si>
  <si>
    <t>OFERTA</t>
  </si>
  <si>
    <t>IMPORT</t>
  </si>
  <si>
    <t>Alerta</t>
  </si>
  <si>
    <t>ANNEX 9 - LOT 3 - RELACIO ARTICLES MATERIAL DE VIVERISME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</si>
</sst>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1A0C7"/>
        <bgColor rgb="FF000000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</cellStyleXfs>
  <cellXfs count="24">
    <xf numFmtId="0" fontId="0" fillId="0" borderId="0" xfId="0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Fill="1"/>
    <xf numFmtId="0" fontId="4" fillId="0" borderId="0" xfId="0" applyFont="1" applyFill="1" applyBorder="1" applyAlignment="1">
      <alignment vertical="top"/>
    </xf>
    <xf numFmtId="0" fontId="4" fillId="0" borderId="0" xfId="0" quotePrefix="1" applyFont="1" applyFill="1" applyBorder="1" applyAlignment="1">
      <alignment wrapText="1"/>
    </xf>
    <xf numFmtId="0" fontId="4" fillId="0" borderId="0" xfId="0" applyFont="1" applyFill="1" applyAlignment="1">
      <alignment vertical="top"/>
    </xf>
    <xf numFmtId="0" fontId="4" fillId="0" borderId="0" xfId="0" applyFont="1" applyAlignment="1">
      <alignment vertical="top"/>
    </xf>
    <xf numFmtId="4" fontId="4" fillId="0" borderId="0" xfId="0" applyNumberFormat="1" applyFont="1" applyBorder="1" applyAlignment="1">
      <alignment vertical="top"/>
    </xf>
    <xf numFmtId="4" fontId="4" fillId="0" borderId="0" xfId="0" applyNumberFormat="1" applyFont="1" applyFill="1" applyBorder="1" applyAlignment="1">
      <alignment vertical="top"/>
    </xf>
    <xf numFmtId="1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9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4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9" fontId="6" fillId="3" borderId="0" xfId="0" applyNumberFormat="1" applyFont="1" applyFill="1" applyBorder="1" applyAlignment="1" applyProtection="1">
      <alignment horizontal="center" vertical="center" wrapText="1"/>
      <protection hidden="1"/>
    </xf>
    <xf numFmtId="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" fontId="4" fillId="0" borderId="0" xfId="0" applyNumberFormat="1" applyFont="1" applyFill="1"/>
    <xf numFmtId="4" fontId="6" fillId="0" borderId="0" xfId="0" applyNumberFormat="1" applyFont="1" applyBorder="1" applyAlignment="1">
      <alignment vertical="top"/>
    </xf>
    <xf numFmtId="4" fontId="0" fillId="0" borderId="0" xfId="0" applyNumberFormat="1" applyAlignment="1">
      <alignment vertical="top"/>
    </xf>
    <xf numFmtId="0" fontId="7" fillId="0" borderId="0" xfId="0" applyFont="1" applyAlignment="1">
      <alignment vertical="top"/>
    </xf>
    <xf numFmtId="4" fontId="0" fillId="4" borderId="0" xfId="0" applyNumberFormat="1" applyFill="1" applyAlignment="1">
      <alignment vertical="top"/>
    </xf>
    <xf numFmtId="4" fontId="6" fillId="5" borderId="0" xfId="1" applyNumberFormat="1" applyFont="1" applyFill="1" applyAlignment="1">
      <alignment horizontal="center" vertical="center" wrapText="1"/>
    </xf>
    <xf numFmtId="9" fontId="6" fillId="5" borderId="0" xfId="1" applyNumberFormat="1" applyFont="1" applyFill="1" applyAlignment="1">
      <alignment horizontal="center" vertical="center" wrapText="1"/>
    </xf>
    <xf numFmtId="4" fontId="0" fillId="0" borderId="0" xfId="0" applyNumberFormat="1" applyFill="1" applyAlignment="1">
      <alignment vertical="top"/>
    </xf>
  </cellXfs>
  <cellStyles count="7">
    <cellStyle name="Coma 2" xfId="3"/>
    <cellStyle name="Normal" xfId="0" builtinId="0"/>
    <cellStyle name="Normal 2" xfId="1"/>
    <cellStyle name="Normal 3" xfId="6"/>
    <cellStyle name="Normal 3 4" xfId="4"/>
    <cellStyle name="Normal 4" xfId="5"/>
    <cellStyle name="Normal 9" xfId="2"/>
  </cellStyles>
  <dxfs count="2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ull3">
    <pageSetUpPr fitToPage="1"/>
  </sheetPr>
  <dimension ref="A1:J92"/>
  <sheetViews>
    <sheetView tabSelected="1" workbookViewId="0">
      <selection activeCell="B12" sqref="B12"/>
    </sheetView>
  </sheetViews>
  <sheetFormatPr defaultColWidth="9.1796875" defaultRowHeight="12.5" x14ac:dyDescent="0.25"/>
  <cols>
    <col min="1" max="1" width="9.26953125" style="1" customWidth="1"/>
    <col min="2" max="2" width="126.1796875" style="1" customWidth="1"/>
    <col min="3" max="3" width="13.26953125" style="1" customWidth="1"/>
    <col min="4" max="4" width="16.81640625" style="3" bestFit="1" customWidth="1"/>
    <col min="5" max="5" width="16.81640625" style="8" customWidth="1"/>
    <col min="6" max="6" width="12.26953125" style="7" bestFit="1" customWidth="1"/>
    <col min="7" max="16384" width="9.1796875" style="6"/>
  </cols>
  <sheetData>
    <row r="1" spans="1:10" ht="26" x14ac:dyDescent="0.25">
      <c r="A1" s="9" t="s">
        <v>42</v>
      </c>
      <c r="B1" s="10" t="s">
        <v>97</v>
      </c>
      <c r="C1" s="10" t="s">
        <v>44</v>
      </c>
      <c r="D1" s="10" t="s">
        <v>73</v>
      </c>
      <c r="E1" s="11" t="s">
        <v>74</v>
      </c>
      <c r="F1" s="11" t="s">
        <v>75</v>
      </c>
      <c r="H1" s="21" t="s">
        <v>94</v>
      </c>
      <c r="I1" s="21" t="s">
        <v>95</v>
      </c>
      <c r="J1" s="22" t="s">
        <v>96</v>
      </c>
    </row>
    <row r="2" spans="1:10" s="5" customFormat="1" ht="13" x14ac:dyDescent="0.25">
      <c r="A2" s="12"/>
      <c r="B2" s="13" t="s">
        <v>38</v>
      </c>
      <c r="C2" s="14"/>
      <c r="D2" s="14"/>
      <c r="E2" s="15"/>
      <c r="F2" s="15"/>
      <c r="H2" s="18"/>
      <c r="I2" s="18"/>
      <c r="J2" s="19"/>
    </row>
    <row r="3" spans="1:10" x14ac:dyDescent="0.25">
      <c r="A3" s="1">
        <v>1729</v>
      </c>
      <c r="B3" s="1" t="s">
        <v>50</v>
      </c>
      <c r="C3" s="1" t="s">
        <v>4</v>
      </c>
      <c r="D3" s="3">
        <v>10</v>
      </c>
      <c r="E3" s="7">
        <v>34.979999999999997</v>
      </c>
      <c r="F3" s="7">
        <f>D3*E3</f>
        <v>349.79999999999995</v>
      </c>
      <c r="H3" s="20"/>
      <c r="I3" s="18">
        <f>H3*D3</f>
        <v>0</v>
      </c>
      <c r="J3" s="19" t="str">
        <f>IF(H3&gt;E3,"Error, import excedit"," ")</f>
        <v xml:space="preserve"> </v>
      </c>
    </row>
    <row r="4" spans="1:10" x14ac:dyDescent="0.25">
      <c r="A4" s="1">
        <v>1731</v>
      </c>
      <c r="B4" s="1" t="s">
        <v>49</v>
      </c>
      <c r="C4" s="1" t="s">
        <v>4</v>
      </c>
      <c r="D4" s="3">
        <v>10</v>
      </c>
      <c r="E4" s="7">
        <v>4.76</v>
      </c>
      <c r="F4" s="7">
        <f t="shared" ref="F4:F67" si="0">D4*E4</f>
        <v>47.599999999999994</v>
      </c>
      <c r="H4" s="20"/>
      <c r="I4" s="18">
        <f t="shared" ref="I4:I67" si="1">H4*D4</f>
        <v>0</v>
      </c>
      <c r="J4" s="19" t="str">
        <f t="shared" ref="J4:J67" si="2">IF(H4&gt;E4,"Error, import excedit"," ")</f>
        <v xml:space="preserve"> </v>
      </c>
    </row>
    <row r="5" spans="1:10" x14ac:dyDescent="0.25">
      <c r="A5" s="1">
        <v>1687</v>
      </c>
      <c r="B5" s="1" t="s">
        <v>19</v>
      </c>
      <c r="C5" s="1" t="s">
        <v>4</v>
      </c>
      <c r="D5" s="3">
        <v>10</v>
      </c>
      <c r="E5" s="7">
        <v>129.51</v>
      </c>
      <c r="F5" s="7">
        <f t="shared" si="0"/>
        <v>1295.0999999999999</v>
      </c>
      <c r="H5" s="20"/>
      <c r="I5" s="18">
        <f t="shared" si="1"/>
        <v>0</v>
      </c>
      <c r="J5" s="19" t="str">
        <f t="shared" si="2"/>
        <v xml:space="preserve"> </v>
      </c>
    </row>
    <row r="6" spans="1:10" x14ac:dyDescent="0.25">
      <c r="A6" s="1">
        <v>1726</v>
      </c>
      <c r="B6" s="1" t="s">
        <v>0</v>
      </c>
      <c r="C6" s="1" t="s">
        <v>4</v>
      </c>
      <c r="D6" s="3">
        <v>10</v>
      </c>
      <c r="E6" s="8">
        <v>5.92</v>
      </c>
      <c r="F6" s="7">
        <f t="shared" si="0"/>
        <v>59.2</v>
      </c>
      <c r="H6" s="20"/>
      <c r="I6" s="18">
        <f t="shared" si="1"/>
        <v>0</v>
      </c>
      <c r="J6" s="19" t="str">
        <f t="shared" si="2"/>
        <v xml:space="preserve"> </v>
      </c>
    </row>
    <row r="7" spans="1:10" x14ac:dyDescent="0.25">
      <c r="A7" s="1">
        <v>1727</v>
      </c>
      <c r="B7" s="1" t="s">
        <v>17</v>
      </c>
      <c r="C7" s="1" t="s">
        <v>4</v>
      </c>
      <c r="D7" s="3">
        <v>10</v>
      </c>
      <c r="E7" s="8">
        <v>8.1300000000000008</v>
      </c>
      <c r="F7" s="7">
        <f t="shared" si="0"/>
        <v>81.300000000000011</v>
      </c>
      <c r="H7" s="20"/>
      <c r="I7" s="18">
        <f t="shared" si="1"/>
        <v>0</v>
      </c>
      <c r="J7" s="19" t="str">
        <f t="shared" si="2"/>
        <v xml:space="preserve"> </v>
      </c>
    </row>
    <row r="8" spans="1:10" x14ac:dyDescent="0.25">
      <c r="A8" s="1">
        <v>1732</v>
      </c>
      <c r="B8" s="1" t="s">
        <v>86</v>
      </c>
      <c r="C8" s="1" t="s">
        <v>4</v>
      </c>
      <c r="D8" s="3">
        <v>25</v>
      </c>
      <c r="E8" s="7">
        <v>11.85</v>
      </c>
      <c r="F8" s="7">
        <f t="shared" si="0"/>
        <v>296.25</v>
      </c>
      <c r="H8" s="20"/>
      <c r="I8" s="18">
        <f t="shared" si="1"/>
        <v>0</v>
      </c>
      <c r="J8" s="19" t="str">
        <f t="shared" si="2"/>
        <v xml:space="preserve"> </v>
      </c>
    </row>
    <row r="9" spans="1:10" x14ac:dyDescent="0.25">
      <c r="A9" s="1">
        <v>1728</v>
      </c>
      <c r="B9" s="1" t="s">
        <v>18</v>
      </c>
      <c r="C9" s="1" t="s">
        <v>4</v>
      </c>
      <c r="D9" s="3">
        <v>10</v>
      </c>
      <c r="E9" s="7">
        <v>9.6999999999999993</v>
      </c>
      <c r="F9" s="7">
        <f t="shared" si="0"/>
        <v>97</v>
      </c>
      <c r="H9" s="20"/>
      <c r="I9" s="18">
        <f t="shared" si="1"/>
        <v>0</v>
      </c>
      <c r="J9" s="19" t="str">
        <f t="shared" si="2"/>
        <v xml:space="preserve"> </v>
      </c>
    </row>
    <row r="10" spans="1:10" x14ac:dyDescent="0.25">
      <c r="A10" s="1">
        <v>706</v>
      </c>
      <c r="B10" s="1" t="s">
        <v>16</v>
      </c>
      <c r="C10" s="1" t="s">
        <v>4</v>
      </c>
      <c r="D10" s="3">
        <v>10</v>
      </c>
      <c r="E10" s="7">
        <v>0.84</v>
      </c>
      <c r="F10" s="7">
        <f t="shared" si="0"/>
        <v>8.4</v>
      </c>
      <c r="H10" s="20"/>
      <c r="I10" s="18">
        <f t="shared" si="1"/>
        <v>0</v>
      </c>
      <c r="J10" s="19" t="str">
        <f t="shared" si="2"/>
        <v xml:space="preserve"> </v>
      </c>
    </row>
    <row r="11" spans="1:10" x14ac:dyDescent="0.25">
      <c r="A11" s="1">
        <v>1730</v>
      </c>
      <c r="B11" s="1" t="s">
        <v>78</v>
      </c>
      <c r="C11" s="1" t="s">
        <v>4</v>
      </c>
      <c r="D11" s="3">
        <v>25</v>
      </c>
      <c r="E11" s="7">
        <v>26.03</v>
      </c>
      <c r="F11" s="7">
        <f t="shared" si="0"/>
        <v>650.75</v>
      </c>
      <c r="H11" s="20"/>
      <c r="I11" s="18">
        <f t="shared" si="1"/>
        <v>0</v>
      </c>
      <c r="J11" s="19" t="str">
        <f t="shared" si="2"/>
        <v xml:space="preserve"> </v>
      </c>
    </row>
    <row r="12" spans="1:10" x14ac:dyDescent="0.25">
      <c r="A12" s="1">
        <v>717</v>
      </c>
      <c r="B12" s="1" t="s">
        <v>14</v>
      </c>
      <c r="C12" s="1" t="s">
        <v>4</v>
      </c>
      <c r="D12" s="3">
        <v>150</v>
      </c>
      <c r="E12" s="7">
        <v>0.55000000000000004</v>
      </c>
      <c r="F12" s="7">
        <f t="shared" si="0"/>
        <v>82.5</v>
      </c>
      <c r="H12" s="20"/>
      <c r="I12" s="18">
        <f t="shared" si="1"/>
        <v>0</v>
      </c>
      <c r="J12" s="19" t="str">
        <f t="shared" si="2"/>
        <v xml:space="preserve"> </v>
      </c>
    </row>
    <row r="13" spans="1:10" x14ac:dyDescent="0.25">
      <c r="A13" s="1">
        <v>1039</v>
      </c>
      <c r="B13" s="1" t="s">
        <v>15</v>
      </c>
      <c r="C13" s="1" t="s">
        <v>4</v>
      </c>
      <c r="D13" s="3">
        <v>10</v>
      </c>
      <c r="E13" s="7">
        <v>9.41</v>
      </c>
      <c r="F13" s="7">
        <f t="shared" si="0"/>
        <v>94.1</v>
      </c>
      <c r="H13" s="20"/>
      <c r="I13" s="18">
        <f t="shared" si="1"/>
        <v>0</v>
      </c>
      <c r="J13" s="19" t="str">
        <f t="shared" si="2"/>
        <v xml:space="preserve"> </v>
      </c>
    </row>
    <row r="14" spans="1:10" x14ac:dyDescent="0.25">
      <c r="A14" s="1">
        <v>1683</v>
      </c>
      <c r="B14" s="1" t="s">
        <v>51</v>
      </c>
      <c r="C14" s="1" t="s">
        <v>4</v>
      </c>
      <c r="D14" s="3">
        <v>15</v>
      </c>
      <c r="E14" s="8">
        <v>11.63</v>
      </c>
      <c r="F14" s="7">
        <f t="shared" si="0"/>
        <v>174.45000000000002</v>
      </c>
      <c r="H14" s="20"/>
      <c r="I14" s="18">
        <f t="shared" si="1"/>
        <v>0</v>
      </c>
      <c r="J14" s="19" t="str">
        <f t="shared" si="2"/>
        <v xml:space="preserve"> </v>
      </c>
    </row>
    <row r="15" spans="1:10" x14ac:dyDescent="0.25">
      <c r="A15" s="1">
        <v>1724</v>
      </c>
      <c r="B15" s="1" t="s">
        <v>52</v>
      </c>
      <c r="C15" s="1" t="s">
        <v>4</v>
      </c>
      <c r="D15" s="3">
        <v>10</v>
      </c>
      <c r="E15" s="8">
        <v>7.67</v>
      </c>
      <c r="F15" s="7">
        <f t="shared" si="0"/>
        <v>76.7</v>
      </c>
      <c r="H15" s="20"/>
      <c r="I15" s="18">
        <f t="shared" si="1"/>
        <v>0</v>
      </c>
      <c r="J15" s="19" t="str">
        <f t="shared" si="2"/>
        <v xml:space="preserve"> </v>
      </c>
    </row>
    <row r="16" spans="1:10" x14ac:dyDescent="0.25">
      <c r="A16" s="1">
        <v>1725</v>
      </c>
      <c r="B16" s="1" t="s">
        <v>53</v>
      </c>
      <c r="C16" s="1" t="s">
        <v>4</v>
      </c>
      <c r="D16" s="3">
        <v>10</v>
      </c>
      <c r="E16" s="8">
        <v>20.55</v>
      </c>
      <c r="F16" s="7">
        <f t="shared" si="0"/>
        <v>205.5</v>
      </c>
      <c r="H16" s="20"/>
      <c r="I16" s="18">
        <f t="shared" si="1"/>
        <v>0</v>
      </c>
      <c r="J16" s="19" t="str">
        <f t="shared" si="2"/>
        <v xml:space="preserve"> </v>
      </c>
    </row>
    <row r="17" spans="1:10" x14ac:dyDescent="0.25">
      <c r="A17" s="1">
        <v>2439</v>
      </c>
      <c r="B17" s="1" t="s">
        <v>54</v>
      </c>
      <c r="C17" s="1" t="s">
        <v>4</v>
      </c>
      <c r="D17" s="3">
        <v>30</v>
      </c>
      <c r="E17" s="8">
        <v>47.66</v>
      </c>
      <c r="F17" s="7">
        <f t="shared" si="0"/>
        <v>1429.8</v>
      </c>
      <c r="H17" s="20"/>
      <c r="I17" s="18">
        <f t="shared" si="1"/>
        <v>0</v>
      </c>
      <c r="J17" s="19" t="str">
        <f t="shared" si="2"/>
        <v xml:space="preserve"> </v>
      </c>
    </row>
    <row r="18" spans="1:10" x14ac:dyDescent="0.25">
      <c r="A18" s="1">
        <v>2915</v>
      </c>
      <c r="B18" s="1" t="s">
        <v>21</v>
      </c>
      <c r="C18" s="1" t="s">
        <v>4</v>
      </c>
      <c r="D18" s="3">
        <v>3</v>
      </c>
      <c r="E18" s="7">
        <v>169.04</v>
      </c>
      <c r="F18" s="7">
        <f t="shared" si="0"/>
        <v>507.12</v>
      </c>
      <c r="H18" s="20"/>
      <c r="I18" s="18">
        <f t="shared" si="1"/>
        <v>0</v>
      </c>
      <c r="J18" s="19" t="str">
        <f t="shared" si="2"/>
        <v xml:space="preserve"> </v>
      </c>
    </row>
    <row r="19" spans="1:10" x14ac:dyDescent="0.25">
      <c r="A19" s="1">
        <v>2492</v>
      </c>
      <c r="B19" s="1" t="s">
        <v>55</v>
      </c>
      <c r="C19" s="1" t="s">
        <v>47</v>
      </c>
      <c r="D19" s="3">
        <v>5</v>
      </c>
      <c r="E19" s="7">
        <v>0.71</v>
      </c>
      <c r="F19" s="7">
        <f t="shared" si="0"/>
        <v>3.55</v>
      </c>
      <c r="H19" s="20"/>
      <c r="I19" s="18">
        <f t="shared" si="1"/>
        <v>0</v>
      </c>
      <c r="J19" s="19" t="str">
        <f t="shared" si="2"/>
        <v xml:space="preserve"> </v>
      </c>
    </row>
    <row r="20" spans="1:10" x14ac:dyDescent="0.25">
      <c r="A20" s="1">
        <v>291</v>
      </c>
      <c r="B20" s="1" t="s">
        <v>33</v>
      </c>
      <c r="C20" s="1" t="s">
        <v>4</v>
      </c>
      <c r="D20" s="3">
        <v>10</v>
      </c>
      <c r="E20" s="8">
        <v>1.86</v>
      </c>
      <c r="F20" s="7">
        <f t="shared" si="0"/>
        <v>18.600000000000001</v>
      </c>
      <c r="H20" s="20"/>
      <c r="I20" s="18">
        <f t="shared" si="1"/>
        <v>0</v>
      </c>
      <c r="J20" s="19" t="str">
        <f t="shared" si="2"/>
        <v xml:space="preserve"> </v>
      </c>
    </row>
    <row r="21" spans="1:10" x14ac:dyDescent="0.25">
      <c r="A21" s="1">
        <v>292</v>
      </c>
      <c r="B21" s="1" t="s">
        <v>3</v>
      </c>
      <c r="C21" s="1" t="s">
        <v>4</v>
      </c>
      <c r="D21" s="3">
        <v>10</v>
      </c>
      <c r="E21" s="8">
        <v>2.02</v>
      </c>
      <c r="F21" s="7">
        <f t="shared" si="0"/>
        <v>20.2</v>
      </c>
      <c r="H21" s="20"/>
      <c r="I21" s="18">
        <f t="shared" si="1"/>
        <v>0</v>
      </c>
      <c r="J21" s="19" t="str">
        <f t="shared" si="2"/>
        <v xml:space="preserve"> </v>
      </c>
    </row>
    <row r="22" spans="1:10" x14ac:dyDescent="0.25">
      <c r="A22" s="1">
        <v>2491</v>
      </c>
      <c r="B22" s="1" t="s">
        <v>36</v>
      </c>
      <c r="C22" s="1" t="s">
        <v>4</v>
      </c>
      <c r="D22" s="3">
        <v>20</v>
      </c>
      <c r="E22" s="8">
        <v>2</v>
      </c>
      <c r="F22" s="7">
        <f t="shared" si="0"/>
        <v>40</v>
      </c>
      <c r="H22" s="20"/>
      <c r="I22" s="18">
        <f t="shared" si="1"/>
        <v>0</v>
      </c>
      <c r="J22" s="19" t="str">
        <f t="shared" si="2"/>
        <v xml:space="preserve"> </v>
      </c>
    </row>
    <row r="23" spans="1:10" ht="13" x14ac:dyDescent="0.25">
      <c r="B23" s="13" t="s">
        <v>39</v>
      </c>
      <c r="H23" s="23"/>
      <c r="I23" s="23"/>
      <c r="J23" s="19"/>
    </row>
    <row r="24" spans="1:10" x14ac:dyDescent="0.25">
      <c r="A24" s="1">
        <v>993</v>
      </c>
      <c r="B24" s="1" t="s">
        <v>10</v>
      </c>
      <c r="C24" s="1" t="s">
        <v>46</v>
      </c>
      <c r="D24" s="3">
        <v>10</v>
      </c>
      <c r="E24" s="8">
        <v>22.41</v>
      </c>
      <c r="F24" s="7">
        <f t="shared" si="0"/>
        <v>224.1</v>
      </c>
      <c r="H24" s="20"/>
      <c r="I24" s="18">
        <f t="shared" si="1"/>
        <v>0</v>
      </c>
      <c r="J24" s="19" t="str">
        <f t="shared" si="2"/>
        <v xml:space="preserve"> </v>
      </c>
    </row>
    <row r="25" spans="1:10" x14ac:dyDescent="0.25">
      <c r="A25" s="1">
        <v>2021</v>
      </c>
      <c r="B25" s="1" t="s">
        <v>56</v>
      </c>
      <c r="C25" s="1" t="s">
        <v>46</v>
      </c>
      <c r="D25" s="3">
        <v>10</v>
      </c>
      <c r="E25" s="8">
        <v>68.38</v>
      </c>
      <c r="F25" s="7">
        <f t="shared" si="0"/>
        <v>683.8</v>
      </c>
      <c r="H25" s="20"/>
      <c r="I25" s="18">
        <f t="shared" si="1"/>
        <v>0</v>
      </c>
      <c r="J25" s="19" t="str">
        <f t="shared" si="2"/>
        <v xml:space="preserve"> </v>
      </c>
    </row>
    <row r="26" spans="1:10" x14ac:dyDescent="0.25">
      <c r="A26" s="1">
        <v>2020</v>
      </c>
      <c r="B26" s="1" t="s">
        <v>5</v>
      </c>
      <c r="C26" s="1" t="s">
        <v>46</v>
      </c>
      <c r="D26" s="3">
        <v>5</v>
      </c>
      <c r="E26" s="7">
        <v>62.97</v>
      </c>
      <c r="F26" s="7">
        <f t="shared" si="0"/>
        <v>314.85000000000002</v>
      </c>
      <c r="H26" s="20"/>
      <c r="I26" s="18">
        <f t="shared" si="1"/>
        <v>0</v>
      </c>
      <c r="J26" s="19" t="str">
        <f t="shared" si="2"/>
        <v xml:space="preserve"> </v>
      </c>
    </row>
    <row r="27" spans="1:10" x14ac:dyDescent="0.25">
      <c r="A27" s="1">
        <v>995</v>
      </c>
      <c r="B27" s="1" t="s">
        <v>57</v>
      </c>
      <c r="C27" s="1" t="s">
        <v>46</v>
      </c>
      <c r="D27" s="3">
        <v>10</v>
      </c>
      <c r="E27" s="7">
        <v>31.45</v>
      </c>
      <c r="F27" s="7">
        <f t="shared" si="0"/>
        <v>314.5</v>
      </c>
      <c r="H27" s="20"/>
      <c r="I27" s="18">
        <f t="shared" si="1"/>
        <v>0</v>
      </c>
      <c r="J27" s="19" t="str">
        <f t="shared" si="2"/>
        <v xml:space="preserve"> </v>
      </c>
    </row>
    <row r="28" spans="1:10" x14ac:dyDescent="0.25">
      <c r="A28" s="1">
        <v>996</v>
      </c>
      <c r="B28" s="1" t="s">
        <v>11</v>
      </c>
      <c r="C28" s="1" t="s">
        <v>46</v>
      </c>
      <c r="D28" s="3">
        <v>1</v>
      </c>
      <c r="E28" s="7">
        <v>38.03</v>
      </c>
      <c r="F28" s="7">
        <f t="shared" si="0"/>
        <v>38.03</v>
      </c>
      <c r="H28" s="20"/>
      <c r="I28" s="18">
        <f t="shared" si="1"/>
        <v>0</v>
      </c>
      <c r="J28" s="19" t="str">
        <f t="shared" si="2"/>
        <v xml:space="preserve"> </v>
      </c>
    </row>
    <row r="29" spans="1:10" x14ac:dyDescent="0.25">
      <c r="A29" s="1">
        <v>2441</v>
      </c>
      <c r="B29" s="1" t="s">
        <v>87</v>
      </c>
      <c r="C29" s="1" t="s">
        <v>46</v>
      </c>
      <c r="D29" s="3">
        <v>11</v>
      </c>
      <c r="E29" s="7">
        <v>102.5</v>
      </c>
      <c r="F29" s="7">
        <f t="shared" si="0"/>
        <v>1127.5</v>
      </c>
      <c r="H29" s="20"/>
      <c r="I29" s="18">
        <f t="shared" si="1"/>
        <v>0</v>
      </c>
      <c r="J29" s="19" t="str">
        <f t="shared" si="2"/>
        <v xml:space="preserve"> </v>
      </c>
    </row>
    <row r="30" spans="1:10" x14ac:dyDescent="0.25">
      <c r="A30" s="1">
        <v>2440</v>
      </c>
      <c r="B30" s="1" t="s">
        <v>88</v>
      </c>
      <c r="C30" s="1" t="s">
        <v>46</v>
      </c>
      <c r="D30" s="3">
        <v>10</v>
      </c>
      <c r="E30" s="7">
        <v>123</v>
      </c>
      <c r="F30" s="7">
        <f t="shared" si="0"/>
        <v>1230</v>
      </c>
      <c r="H30" s="20"/>
      <c r="I30" s="18">
        <f t="shared" si="1"/>
        <v>0</v>
      </c>
      <c r="J30" s="19" t="str">
        <f t="shared" si="2"/>
        <v xml:space="preserve"> </v>
      </c>
    </row>
    <row r="31" spans="1:10" x14ac:dyDescent="0.25">
      <c r="A31" s="1">
        <v>2442</v>
      </c>
      <c r="B31" s="1" t="s">
        <v>89</v>
      </c>
      <c r="C31" s="1" t="s">
        <v>46</v>
      </c>
      <c r="D31" s="3">
        <v>10</v>
      </c>
      <c r="E31" s="7">
        <v>64</v>
      </c>
      <c r="F31" s="7">
        <f t="shared" si="0"/>
        <v>640</v>
      </c>
      <c r="H31" s="20"/>
      <c r="I31" s="18">
        <f t="shared" si="1"/>
        <v>0</v>
      </c>
      <c r="J31" s="19" t="str">
        <f t="shared" si="2"/>
        <v xml:space="preserve"> </v>
      </c>
    </row>
    <row r="32" spans="1:10" x14ac:dyDescent="0.25">
      <c r="A32" s="1">
        <v>1119</v>
      </c>
      <c r="B32" s="1" t="s">
        <v>90</v>
      </c>
      <c r="C32" s="1" t="s">
        <v>46</v>
      </c>
      <c r="D32" s="3">
        <v>1</v>
      </c>
      <c r="E32" s="8">
        <v>153.80000000000001</v>
      </c>
      <c r="F32" s="7">
        <f t="shared" si="0"/>
        <v>153.80000000000001</v>
      </c>
      <c r="H32" s="20"/>
      <c r="I32" s="18">
        <f t="shared" si="1"/>
        <v>0</v>
      </c>
      <c r="J32" s="19" t="str">
        <f t="shared" si="2"/>
        <v xml:space="preserve"> </v>
      </c>
    </row>
    <row r="33" spans="1:10" x14ac:dyDescent="0.25">
      <c r="A33" s="2">
        <v>2916</v>
      </c>
      <c r="B33" s="2" t="s">
        <v>58</v>
      </c>
      <c r="C33" s="1" t="s">
        <v>4</v>
      </c>
      <c r="D33" s="2">
        <v>150</v>
      </c>
      <c r="E33" s="16">
        <v>2.9</v>
      </c>
      <c r="F33" s="7">
        <f t="shared" si="0"/>
        <v>435</v>
      </c>
      <c r="H33" s="20"/>
      <c r="I33" s="18">
        <f t="shared" si="1"/>
        <v>0</v>
      </c>
      <c r="J33" s="19" t="str">
        <f t="shared" si="2"/>
        <v xml:space="preserve"> </v>
      </c>
    </row>
    <row r="34" spans="1:10" s="5" customFormat="1" x14ac:dyDescent="0.25">
      <c r="A34" s="3">
        <v>2480</v>
      </c>
      <c r="B34" s="3" t="s">
        <v>60</v>
      </c>
      <c r="C34" s="3" t="s">
        <v>46</v>
      </c>
      <c r="D34" s="3">
        <v>2</v>
      </c>
      <c r="E34" s="8">
        <v>107</v>
      </c>
      <c r="F34" s="7">
        <f t="shared" si="0"/>
        <v>214</v>
      </c>
      <c r="H34" s="20"/>
      <c r="I34" s="18">
        <f t="shared" si="1"/>
        <v>0</v>
      </c>
      <c r="J34" s="19" t="str">
        <f t="shared" si="2"/>
        <v xml:space="preserve"> </v>
      </c>
    </row>
    <row r="35" spans="1:10" s="5" customFormat="1" x14ac:dyDescent="0.25">
      <c r="A35" s="3">
        <v>3334</v>
      </c>
      <c r="B35" s="3" t="s">
        <v>59</v>
      </c>
      <c r="C35" s="3" t="s">
        <v>46</v>
      </c>
      <c r="D35" s="3">
        <v>2</v>
      </c>
      <c r="E35" s="8">
        <v>214</v>
      </c>
      <c r="F35" s="7">
        <f t="shared" si="0"/>
        <v>428</v>
      </c>
      <c r="H35" s="20"/>
      <c r="I35" s="18">
        <f t="shared" si="1"/>
        <v>0</v>
      </c>
      <c r="J35" s="19" t="str">
        <f t="shared" si="2"/>
        <v xml:space="preserve"> </v>
      </c>
    </row>
    <row r="36" spans="1:10" x14ac:dyDescent="0.25">
      <c r="A36" s="1">
        <v>1237</v>
      </c>
      <c r="B36" s="1" t="s">
        <v>91</v>
      </c>
      <c r="C36" s="1" t="s">
        <v>46</v>
      </c>
      <c r="D36" s="3">
        <v>2</v>
      </c>
      <c r="E36" s="7">
        <v>216</v>
      </c>
      <c r="F36" s="7">
        <f t="shared" si="0"/>
        <v>432</v>
      </c>
      <c r="H36" s="20"/>
      <c r="I36" s="18">
        <f t="shared" si="1"/>
        <v>0</v>
      </c>
      <c r="J36" s="19" t="str">
        <f t="shared" si="2"/>
        <v xml:space="preserve"> </v>
      </c>
    </row>
    <row r="37" spans="1:10" x14ac:dyDescent="0.25">
      <c r="A37" s="1">
        <v>1185</v>
      </c>
      <c r="B37" s="1" t="s">
        <v>48</v>
      </c>
      <c r="C37" s="1" t="s">
        <v>45</v>
      </c>
      <c r="D37" s="3">
        <v>80</v>
      </c>
      <c r="E37" s="8">
        <v>5.17</v>
      </c>
      <c r="F37" s="7">
        <f t="shared" si="0"/>
        <v>413.6</v>
      </c>
      <c r="H37" s="20"/>
      <c r="I37" s="18">
        <f t="shared" si="1"/>
        <v>0</v>
      </c>
      <c r="J37" s="19" t="str">
        <f t="shared" si="2"/>
        <v xml:space="preserve"> </v>
      </c>
    </row>
    <row r="38" spans="1:10" x14ac:dyDescent="0.25">
      <c r="A38" s="1">
        <v>2541</v>
      </c>
      <c r="B38" s="1" t="s">
        <v>61</v>
      </c>
      <c r="C38" s="1" t="s">
        <v>46</v>
      </c>
      <c r="D38" s="3">
        <v>25</v>
      </c>
      <c r="E38" s="7">
        <v>1.57</v>
      </c>
      <c r="F38" s="7">
        <f t="shared" si="0"/>
        <v>39.25</v>
      </c>
      <c r="H38" s="20"/>
      <c r="I38" s="18">
        <f t="shared" si="1"/>
        <v>0</v>
      </c>
      <c r="J38" s="19" t="str">
        <f t="shared" si="2"/>
        <v xml:space="preserve"> </v>
      </c>
    </row>
    <row r="39" spans="1:10" x14ac:dyDescent="0.25">
      <c r="A39" s="1">
        <v>1658</v>
      </c>
      <c r="B39" s="1" t="s">
        <v>34</v>
      </c>
      <c r="C39" s="1" t="s">
        <v>46</v>
      </c>
      <c r="D39" s="3">
        <v>1</v>
      </c>
      <c r="E39" s="7">
        <v>180</v>
      </c>
      <c r="F39" s="7">
        <f t="shared" si="0"/>
        <v>180</v>
      </c>
      <c r="H39" s="20"/>
      <c r="I39" s="18">
        <f t="shared" si="1"/>
        <v>0</v>
      </c>
      <c r="J39" s="19" t="str">
        <f t="shared" si="2"/>
        <v xml:space="preserve"> </v>
      </c>
    </row>
    <row r="40" spans="1:10" x14ac:dyDescent="0.25">
      <c r="A40" s="1">
        <v>1657</v>
      </c>
      <c r="B40" s="1" t="s">
        <v>35</v>
      </c>
      <c r="C40" s="1" t="s">
        <v>46</v>
      </c>
      <c r="D40" s="3">
        <v>1</v>
      </c>
      <c r="E40" s="7">
        <v>245.78</v>
      </c>
      <c r="F40" s="7">
        <f t="shared" si="0"/>
        <v>245.78</v>
      </c>
      <c r="H40" s="20"/>
      <c r="I40" s="18">
        <f t="shared" si="1"/>
        <v>0</v>
      </c>
      <c r="J40" s="19" t="str">
        <f t="shared" si="2"/>
        <v xml:space="preserve"> </v>
      </c>
    </row>
    <row r="41" spans="1:10" s="5" customFormat="1" x14ac:dyDescent="0.25">
      <c r="A41" s="3">
        <v>1675</v>
      </c>
      <c r="B41" s="3" t="s">
        <v>62</v>
      </c>
      <c r="C41" s="3" t="s">
        <v>46</v>
      </c>
      <c r="D41" s="3">
        <v>20</v>
      </c>
      <c r="E41" s="8">
        <v>8.7100000000000009</v>
      </c>
      <c r="F41" s="7">
        <f t="shared" si="0"/>
        <v>174.20000000000002</v>
      </c>
      <c r="H41" s="20"/>
      <c r="I41" s="18">
        <f t="shared" si="1"/>
        <v>0</v>
      </c>
      <c r="J41" s="19" t="str">
        <f t="shared" si="2"/>
        <v xml:space="preserve"> </v>
      </c>
    </row>
    <row r="42" spans="1:10" s="5" customFormat="1" x14ac:dyDescent="0.25">
      <c r="A42" s="3">
        <v>1682</v>
      </c>
      <c r="B42" s="3" t="s">
        <v>63</v>
      </c>
      <c r="C42" s="3" t="s">
        <v>46</v>
      </c>
      <c r="D42" s="3">
        <v>40</v>
      </c>
      <c r="E42" s="8">
        <v>11.93</v>
      </c>
      <c r="F42" s="7">
        <f t="shared" si="0"/>
        <v>477.2</v>
      </c>
      <c r="H42" s="20"/>
      <c r="I42" s="18">
        <f t="shared" si="1"/>
        <v>0</v>
      </c>
      <c r="J42" s="19" t="str">
        <f t="shared" si="2"/>
        <v xml:space="preserve"> </v>
      </c>
    </row>
    <row r="43" spans="1:10" s="5" customFormat="1" ht="13" x14ac:dyDescent="0.25">
      <c r="A43" s="3"/>
      <c r="B43" s="13" t="s">
        <v>40</v>
      </c>
      <c r="C43" s="3"/>
      <c r="D43" s="3"/>
      <c r="E43" s="8"/>
      <c r="F43" s="7"/>
      <c r="H43" s="23"/>
      <c r="I43" s="23"/>
      <c r="J43" s="19"/>
    </row>
    <row r="44" spans="1:10" x14ac:dyDescent="0.25">
      <c r="A44" s="1">
        <v>1144</v>
      </c>
      <c r="B44" s="1" t="s">
        <v>22</v>
      </c>
      <c r="C44" s="1" t="s">
        <v>85</v>
      </c>
      <c r="D44" s="3">
        <v>10</v>
      </c>
      <c r="E44" s="7">
        <v>2.87</v>
      </c>
      <c r="F44" s="7">
        <f t="shared" si="0"/>
        <v>28.700000000000003</v>
      </c>
      <c r="H44" s="20"/>
      <c r="I44" s="18">
        <f t="shared" si="1"/>
        <v>0</v>
      </c>
      <c r="J44" s="19" t="str">
        <f t="shared" si="2"/>
        <v xml:space="preserve"> </v>
      </c>
    </row>
    <row r="45" spans="1:10" x14ac:dyDescent="0.25">
      <c r="A45" s="1">
        <v>1145</v>
      </c>
      <c r="B45" s="1" t="s">
        <v>23</v>
      </c>
      <c r="C45" s="1" t="s">
        <v>4</v>
      </c>
      <c r="D45" s="3">
        <v>10</v>
      </c>
      <c r="E45" s="8">
        <v>2.17</v>
      </c>
      <c r="F45" s="7">
        <f t="shared" si="0"/>
        <v>21.7</v>
      </c>
      <c r="H45" s="20"/>
      <c r="I45" s="18">
        <f t="shared" si="1"/>
        <v>0</v>
      </c>
      <c r="J45" s="19" t="str">
        <f t="shared" si="2"/>
        <v xml:space="preserve"> </v>
      </c>
    </row>
    <row r="46" spans="1:10" x14ac:dyDescent="0.25">
      <c r="A46" s="1">
        <v>1146</v>
      </c>
      <c r="B46" s="1" t="s">
        <v>24</v>
      </c>
      <c r="C46" s="1" t="s">
        <v>4</v>
      </c>
      <c r="D46" s="3">
        <v>10</v>
      </c>
      <c r="E46" s="8">
        <v>5.18</v>
      </c>
      <c r="F46" s="7">
        <f t="shared" si="0"/>
        <v>51.8</v>
      </c>
      <c r="H46" s="20"/>
      <c r="I46" s="18">
        <f t="shared" si="1"/>
        <v>0</v>
      </c>
      <c r="J46" s="19" t="str">
        <f t="shared" si="2"/>
        <v xml:space="preserve"> </v>
      </c>
    </row>
    <row r="47" spans="1:10" x14ac:dyDescent="0.25">
      <c r="A47" s="1">
        <v>1147</v>
      </c>
      <c r="B47" s="1" t="s">
        <v>25</v>
      </c>
      <c r="C47" s="1" t="s">
        <v>4</v>
      </c>
      <c r="D47" s="3">
        <v>10</v>
      </c>
      <c r="E47" s="7">
        <v>14.33</v>
      </c>
      <c r="F47" s="7">
        <f t="shared" si="0"/>
        <v>143.30000000000001</v>
      </c>
      <c r="H47" s="20"/>
      <c r="I47" s="18">
        <f t="shared" si="1"/>
        <v>0</v>
      </c>
      <c r="J47" s="19" t="str">
        <f t="shared" si="2"/>
        <v xml:space="preserve"> </v>
      </c>
    </row>
    <row r="48" spans="1:10" x14ac:dyDescent="0.25">
      <c r="A48" s="2">
        <v>2917</v>
      </c>
      <c r="B48" s="2" t="s">
        <v>64</v>
      </c>
      <c r="C48" s="1" t="s">
        <v>4</v>
      </c>
      <c r="D48" s="2">
        <v>1</v>
      </c>
      <c r="E48" s="16">
        <v>22.25</v>
      </c>
      <c r="F48" s="7">
        <f t="shared" si="0"/>
        <v>22.25</v>
      </c>
      <c r="H48" s="20"/>
      <c r="I48" s="18">
        <f t="shared" si="1"/>
        <v>0</v>
      </c>
      <c r="J48" s="19" t="str">
        <f t="shared" si="2"/>
        <v xml:space="preserve"> </v>
      </c>
    </row>
    <row r="49" spans="1:10" x14ac:dyDescent="0.25">
      <c r="A49" s="2">
        <v>2918</v>
      </c>
      <c r="B49" s="2" t="s">
        <v>65</v>
      </c>
      <c r="C49" s="1" t="s">
        <v>4</v>
      </c>
      <c r="D49" s="2">
        <v>2</v>
      </c>
      <c r="E49" s="16">
        <v>19.990000000000002</v>
      </c>
      <c r="F49" s="7">
        <f t="shared" si="0"/>
        <v>39.980000000000004</v>
      </c>
      <c r="H49" s="20"/>
      <c r="I49" s="18">
        <f t="shared" si="1"/>
        <v>0</v>
      </c>
      <c r="J49" s="19" t="str">
        <f t="shared" si="2"/>
        <v xml:space="preserve"> </v>
      </c>
    </row>
    <row r="50" spans="1:10" x14ac:dyDescent="0.25">
      <c r="A50" s="2">
        <v>2919</v>
      </c>
      <c r="B50" s="2" t="s">
        <v>66</v>
      </c>
      <c r="C50" s="1" t="s">
        <v>4</v>
      </c>
      <c r="D50" s="2">
        <v>140</v>
      </c>
      <c r="E50" s="16">
        <v>6.2</v>
      </c>
      <c r="F50" s="7">
        <f t="shared" si="0"/>
        <v>868</v>
      </c>
      <c r="H50" s="20"/>
      <c r="I50" s="18">
        <f t="shared" si="1"/>
        <v>0</v>
      </c>
      <c r="J50" s="19" t="str">
        <f t="shared" si="2"/>
        <v xml:space="preserve"> </v>
      </c>
    </row>
    <row r="51" spans="1:10" x14ac:dyDescent="0.25">
      <c r="A51" s="1">
        <v>1150</v>
      </c>
      <c r="B51" s="1" t="s">
        <v>28</v>
      </c>
      <c r="C51" s="1" t="s">
        <v>72</v>
      </c>
      <c r="D51" s="3">
        <v>30</v>
      </c>
      <c r="E51" s="8">
        <v>121.5</v>
      </c>
      <c r="F51" s="7">
        <f t="shared" si="0"/>
        <v>3645</v>
      </c>
      <c r="H51" s="20"/>
      <c r="I51" s="18">
        <f t="shared" si="1"/>
        <v>0</v>
      </c>
      <c r="J51" s="19" t="str">
        <f t="shared" si="2"/>
        <v xml:space="preserve"> </v>
      </c>
    </row>
    <row r="52" spans="1:10" x14ac:dyDescent="0.25">
      <c r="A52" s="2">
        <v>2920</v>
      </c>
      <c r="B52" s="2" t="s">
        <v>67</v>
      </c>
      <c r="C52" s="1" t="s">
        <v>4</v>
      </c>
      <c r="D52" s="2">
        <v>4</v>
      </c>
      <c r="E52" s="16">
        <v>49.46</v>
      </c>
      <c r="F52" s="7">
        <f t="shared" si="0"/>
        <v>197.84</v>
      </c>
      <c r="H52" s="20"/>
      <c r="I52" s="18">
        <f t="shared" si="1"/>
        <v>0</v>
      </c>
      <c r="J52" s="19" t="str">
        <f t="shared" si="2"/>
        <v xml:space="preserve"> </v>
      </c>
    </row>
    <row r="53" spans="1:10" x14ac:dyDescent="0.25">
      <c r="A53" s="2">
        <v>2921</v>
      </c>
      <c r="B53" s="2" t="s">
        <v>68</v>
      </c>
      <c r="C53" s="1" t="s">
        <v>4</v>
      </c>
      <c r="D53" s="2">
        <v>2</v>
      </c>
      <c r="E53" s="16">
        <v>76.239999999999995</v>
      </c>
      <c r="F53" s="7">
        <f t="shared" si="0"/>
        <v>152.47999999999999</v>
      </c>
      <c r="H53" s="20"/>
      <c r="I53" s="18">
        <f t="shared" si="1"/>
        <v>0</v>
      </c>
      <c r="J53" s="19" t="str">
        <f t="shared" si="2"/>
        <v xml:space="preserve"> </v>
      </c>
    </row>
    <row r="54" spans="1:10" x14ac:dyDescent="0.25">
      <c r="A54" s="2">
        <v>2922</v>
      </c>
      <c r="B54" s="2" t="s">
        <v>69</v>
      </c>
      <c r="C54" s="1" t="s">
        <v>4</v>
      </c>
      <c r="D54" s="2">
        <v>20</v>
      </c>
      <c r="E54" s="16">
        <v>152.47999999999999</v>
      </c>
      <c r="F54" s="7">
        <f t="shared" si="0"/>
        <v>3049.6</v>
      </c>
      <c r="H54" s="20"/>
      <c r="I54" s="18">
        <f t="shared" si="1"/>
        <v>0</v>
      </c>
      <c r="J54" s="19" t="str">
        <f t="shared" si="2"/>
        <v xml:space="preserve"> </v>
      </c>
    </row>
    <row r="55" spans="1:10" x14ac:dyDescent="0.25">
      <c r="A55" s="1">
        <v>591</v>
      </c>
      <c r="B55" s="1" t="s">
        <v>1</v>
      </c>
      <c r="C55" s="1" t="s">
        <v>4</v>
      </c>
      <c r="D55" s="3">
        <v>4</v>
      </c>
      <c r="E55" s="7">
        <v>7.63</v>
      </c>
      <c r="F55" s="7">
        <f t="shared" si="0"/>
        <v>30.52</v>
      </c>
      <c r="H55" s="20"/>
      <c r="I55" s="18">
        <f t="shared" si="1"/>
        <v>0</v>
      </c>
      <c r="J55" s="19" t="str">
        <f t="shared" si="2"/>
        <v xml:space="preserve"> </v>
      </c>
    </row>
    <row r="56" spans="1:10" ht="13" x14ac:dyDescent="0.25">
      <c r="B56" s="13" t="s">
        <v>41</v>
      </c>
      <c r="E56" s="7"/>
      <c r="H56" s="23"/>
      <c r="I56" s="23"/>
      <c r="J56" s="19"/>
    </row>
    <row r="57" spans="1:10" x14ac:dyDescent="0.25">
      <c r="A57" s="1">
        <v>110</v>
      </c>
      <c r="B57" s="1" t="s">
        <v>12</v>
      </c>
      <c r="C57" s="1" t="s">
        <v>4</v>
      </c>
      <c r="D57" s="3">
        <v>10</v>
      </c>
      <c r="E57" s="7">
        <v>6.7</v>
      </c>
      <c r="F57" s="7">
        <f t="shared" si="0"/>
        <v>67</v>
      </c>
      <c r="H57" s="20"/>
      <c r="I57" s="18">
        <f t="shared" si="1"/>
        <v>0</v>
      </c>
      <c r="J57" s="19" t="str">
        <f t="shared" si="2"/>
        <v xml:space="preserve"> </v>
      </c>
    </row>
    <row r="58" spans="1:10" x14ac:dyDescent="0.25">
      <c r="A58" s="1">
        <v>111</v>
      </c>
      <c r="B58" s="1" t="s">
        <v>13</v>
      </c>
      <c r="C58" s="1" t="s">
        <v>4</v>
      </c>
      <c r="D58" s="3">
        <v>10</v>
      </c>
      <c r="E58" s="7">
        <v>10.34</v>
      </c>
      <c r="F58" s="7">
        <f t="shared" si="0"/>
        <v>103.4</v>
      </c>
      <c r="H58" s="20"/>
      <c r="I58" s="18">
        <f t="shared" si="1"/>
        <v>0</v>
      </c>
      <c r="J58" s="19" t="str">
        <f t="shared" si="2"/>
        <v xml:space="preserve"> </v>
      </c>
    </row>
    <row r="59" spans="1:10" x14ac:dyDescent="0.25">
      <c r="A59" s="1">
        <v>1148</v>
      </c>
      <c r="B59" s="1" t="s">
        <v>26</v>
      </c>
      <c r="C59" s="1" t="s">
        <v>4</v>
      </c>
      <c r="D59" s="3">
        <v>8</v>
      </c>
      <c r="E59" s="7">
        <v>9.86</v>
      </c>
      <c r="F59" s="7">
        <f t="shared" si="0"/>
        <v>78.88</v>
      </c>
      <c r="H59" s="20"/>
      <c r="I59" s="18">
        <f t="shared" si="1"/>
        <v>0</v>
      </c>
      <c r="J59" s="19" t="str">
        <f t="shared" si="2"/>
        <v xml:space="preserve"> </v>
      </c>
    </row>
    <row r="60" spans="1:10" x14ac:dyDescent="0.25">
      <c r="A60" s="1">
        <v>1149</v>
      </c>
      <c r="B60" s="1" t="s">
        <v>27</v>
      </c>
      <c r="C60" s="1" t="s">
        <v>4</v>
      </c>
      <c r="D60" s="3">
        <v>8</v>
      </c>
      <c r="E60" s="7">
        <v>6.17</v>
      </c>
      <c r="F60" s="7">
        <f t="shared" si="0"/>
        <v>49.36</v>
      </c>
      <c r="H60" s="20"/>
      <c r="I60" s="18">
        <f t="shared" si="1"/>
        <v>0</v>
      </c>
      <c r="J60" s="19" t="str">
        <f t="shared" si="2"/>
        <v xml:space="preserve"> </v>
      </c>
    </row>
    <row r="61" spans="1:10" x14ac:dyDescent="0.25">
      <c r="A61" s="1">
        <v>261</v>
      </c>
      <c r="B61" s="1" t="s">
        <v>29</v>
      </c>
      <c r="C61" s="1" t="s">
        <v>4</v>
      </c>
      <c r="D61" s="3">
        <v>8</v>
      </c>
      <c r="E61" s="8">
        <v>23.76</v>
      </c>
      <c r="F61" s="7">
        <f t="shared" si="0"/>
        <v>190.08</v>
      </c>
      <c r="H61" s="20"/>
      <c r="I61" s="18">
        <f t="shared" si="1"/>
        <v>0</v>
      </c>
      <c r="J61" s="19" t="str">
        <f t="shared" si="2"/>
        <v xml:space="preserve"> </v>
      </c>
    </row>
    <row r="62" spans="1:10" ht="13" x14ac:dyDescent="0.25">
      <c r="B62" s="13" t="s">
        <v>6</v>
      </c>
      <c r="H62" s="23"/>
      <c r="I62" s="23"/>
      <c r="J62" s="19"/>
    </row>
    <row r="63" spans="1:10" x14ac:dyDescent="0.25">
      <c r="A63" s="1">
        <v>116</v>
      </c>
      <c r="B63" s="1" t="s">
        <v>71</v>
      </c>
      <c r="C63" s="1" t="s">
        <v>72</v>
      </c>
      <c r="D63" s="3">
        <v>7</v>
      </c>
      <c r="E63" s="7">
        <v>204.9</v>
      </c>
      <c r="F63" s="7">
        <f t="shared" si="0"/>
        <v>1434.3</v>
      </c>
      <c r="H63" s="20"/>
      <c r="I63" s="18">
        <f t="shared" si="1"/>
        <v>0</v>
      </c>
      <c r="J63" s="19" t="str">
        <f t="shared" si="2"/>
        <v xml:space="preserve"> </v>
      </c>
    </row>
    <row r="64" spans="1:10" x14ac:dyDescent="0.25">
      <c r="A64" s="1">
        <v>117</v>
      </c>
      <c r="B64" s="1" t="s">
        <v>70</v>
      </c>
      <c r="C64" s="1" t="s">
        <v>72</v>
      </c>
      <c r="D64" s="3">
        <v>7</v>
      </c>
      <c r="E64" s="7">
        <v>364.5</v>
      </c>
      <c r="F64" s="7">
        <f t="shared" si="0"/>
        <v>2551.5</v>
      </c>
      <c r="H64" s="20"/>
      <c r="I64" s="18">
        <f t="shared" si="1"/>
        <v>0</v>
      </c>
      <c r="J64" s="19" t="str">
        <f t="shared" si="2"/>
        <v xml:space="preserve"> </v>
      </c>
    </row>
    <row r="65" spans="1:10" x14ac:dyDescent="0.25">
      <c r="A65" s="1">
        <v>2923</v>
      </c>
      <c r="B65" s="1" t="s">
        <v>43</v>
      </c>
      <c r="C65" s="1" t="s">
        <v>4</v>
      </c>
      <c r="D65" s="3">
        <v>100</v>
      </c>
      <c r="E65" s="7">
        <v>27.78</v>
      </c>
      <c r="F65" s="7">
        <f t="shared" si="0"/>
        <v>2778</v>
      </c>
      <c r="H65" s="20"/>
      <c r="I65" s="18">
        <f t="shared" si="1"/>
        <v>0</v>
      </c>
      <c r="J65" s="19" t="str">
        <f t="shared" si="2"/>
        <v xml:space="preserve"> </v>
      </c>
    </row>
    <row r="66" spans="1:10" x14ac:dyDescent="0.25">
      <c r="A66" s="1">
        <v>2494</v>
      </c>
      <c r="B66" s="1" t="s">
        <v>37</v>
      </c>
      <c r="C66" s="1" t="s">
        <v>4</v>
      </c>
      <c r="D66" s="3">
        <v>40</v>
      </c>
      <c r="E66" s="7">
        <v>50.36</v>
      </c>
      <c r="F66" s="7">
        <f t="shared" si="0"/>
        <v>2014.4</v>
      </c>
      <c r="H66" s="20"/>
      <c r="I66" s="18">
        <f t="shared" si="1"/>
        <v>0</v>
      </c>
      <c r="J66" s="19" t="str">
        <f t="shared" si="2"/>
        <v xml:space="preserve"> </v>
      </c>
    </row>
    <row r="67" spans="1:10" x14ac:dyDescent="0.25">
      <c r="A67" s="1">
        <v>2495</v>
      </c>
      <c r="B67" s="1" t="s">
        <v>2</v>
      </c>
      <c r="C67" s="1" t="s">
        <v>4</v>
      </c>
      <c r="D67" s="3">
        <v>40</v>
      </c>
      <c r="E67" s="7">
        <v>22</v>
      </c>
      <c r="F67" s="7">
        <f t="shared" si="0"/>
        <v>880</v>
      </c>
      <c r="H67" s="20"/>
      <c r="I67" s="18">
        <f t="shared" si="1"/>
        <v>0</v>
      </c>
      <c r="J67" s="19" t="str">
        <f t="shared" si="2"/>
        <v xml:space="preserve"> </v>
      </c>
    </row>
    <row r="68" spans="1:10" x14ac:dyDescent="0.25">
      <c r="A68" s="1">
        <v>2924</v>
      </c>
      <c r="B68" s="1" t="s">
        <v>79</v>
      </c>
      <c r="C68" s="1" t="s">
        <v>4</v>
      </c>
      <c r="D68" s="3">
        <v>40</v>
      </c>
      <c r="E68" s="7">
        <v>1.5</v>
      </c>
      <c r="F68" s="7">
        <f t="shared" ref="F68:F81" si="3">D68*E68</f>
        <v>60</v>
      </c>
      <c r="H68" s="20"/>
      <c r="I68" s="18">
        <f t="shared" ref="I68:I81" si="4">H68*D68</f>
        <v>0</v>
      </c>
      <c r="J68" s="19" t="str">
        <f t="shared" ref="J68:J81" si="5">IF(H68&gt;E68,"Error, import excedit"," ")</f>
        <v xml:space="preserve"> </v>
      </c>
    </row>
    <row r="69" spans="1:10" ht="13" x14ac:dyDescent="0.25">
      <c r="B69" s="13" t="s">
        <v>83</v>
      </c>
      <c r="H69" s="23"/>
      <c r="I69" s="23"/>
      <c r="J69" s="19"/>
    </row>
    <row r="70" spans="1:10" x14ac:dyDescent="0.25">
      <c r="A70" s="3">
        <v>3123</v>
      </c>
      <c r="B70" s="3" t="s">
        <v>9</v>
      </c>
      <c r="C70" s="1" t="s">
        <v>4</v>
      </c>
      <c r="D70" s="3">
        <v>25</v>
      </c>
      <c r="E70" s="8">
        <v>201.56</v>
      </c>
      <c r="F70" s="7">
        <f t="shared" si="3"/>
        <v>5039</v>
      </c>
      <c r="H70" s="20"/>
      <c r="I70" s="18">
        <f t="shared" si="4"/>
        <v>0</v>
      </c>
      <c r="J70" s="19" t="str">
        <f t="shared" si="5"/>
        <v xml:space="preserve"> </v>
      </c>
    </row>
    <row r="71" spans="1:10" x14ac:dyDescent="0.25">
      <c r="A71" s="3">
        <v>1949</v>
      </c>
      <c r="B71" s="3" t="s">
        <v>81</v>
      </c>
      <c r="C71" s="1" t="s">
        <v>4</v>
      </c>
      <c r="D71" s="3">
        <v>50</v>
      </c>
      <c r="E71" s="8">
        <v>83</v>
      </c>
      <c r="F71" s="7">
        <f t="shared" si="3"/>
        <v>4150</v>
      </c>
      <c r="H71" s="20"/>
      <c r="I71" s="18">
        <f t="shared" si="4"/>
        <v>0</v>
      </c>
      <c r="J71" s="19" t="str">
        <f t="shared" si="5"/>
        <v xml:space="preserve"> </v>
      </c>
    </row>
    <row r="72" spans="1:10" x14ac:dyDescent="0.25">
      <c r="A72" s="3">
        <v>1188</v>
      </c>
      <c r="B72" s="3" t="s">
        <v>82</v>
      </c>
      <c r="C72" s="1" t="s">
        <v>84</v>
      </c>
      <c r="D72" s="3">
        <v>80</v>
      </c>
      <c r="E72" s="8">
        <v>11</v>
      </c>
      <c r="F72" s="7">
        <f t="shared" si="3"/>
        <v>880</v>
      </c>
      <c r="H72" s="20"/>
      <c r="I72" s="18">
        <f t="shared" si="4"/>
        <v>0</v>
      </c>
      <c r="J72" s="19" t="str">
        <f t="shared" si="5"/>
        <v xml:space="preserve"> </v>
      </c>
    </row>
    <row r="73" spans="1:10" x14ac:dyDescent="0.25">
      <c r="A73" s="3">
        <v>2538</v>
      </c>
      <c r="B73" s="3" t="s">
        <v>7</v>
      </c>
      <c r="C73" s="1" t="s">
        <v>4</v>
      </c>
      <c r="D73" s="3">
        <v>10</v>
      </c>
      <c r="E73" s="7">
        <v>8.15</v>
      </c>
      <c r="F73" s="7">
        <f t="shared" si="3"/>
        <v>81.5</v>
      </c>
      <c r="H73" s="20"/>
      <c r="I73" s="18">
        <f t="shared" si="4"/>
        <v>0</v>
      </c>
      <c r="J73" s="19" t="str">
        <f t="shared" si="5"/>
        <v xml:space="preserve"> </v>
      </c>
    </row>
    <row r="74" spans="1:10" x14ac:dyDescent="0.25">
      <c r="A74" s="1">
        <v>201</v>
      </c>
      <c r="B74" s="1" t="s">
        <v>20</v>
      </c>
      <c r="C74" s="1" t="s">
        <v>4</v>
      </c>
      <c r="D74" s="3">
        <v>10</v>
      </c>
      <c r="E74" s="7">
        <v>4.76</v>
      </c>
      <c r="F74" s="7">
        <f t="shared" si="3"/>
        <v>47.599999999999994</v>
      </c>
      <c r="H74" s="20"/>
      <c r="I74" s="18">
        <f t="shared" si="4"/>
        <v>0</v>
      </c>
      <c r="J74" s="19" t="str">
        <f t="shared" si="5"/>
        <v xml:space="preserve"> </v>
      </c>
    </row>
    <row r="75" spans="1:10" x14ac:dyDescent="0.25">
      <c r="A75" s="1">
        <v>2925</v>
      </c>
      <c r="B75" s="1" t="s">
        <v>77</v>
      </c>
      <c r="C75" s="1" t="s">
        <v>4</v>
      </c>
      <c r="D75" s="3">
        <v>500</v>
      </c>
      <c r="E75" s="7">
        <v>3.6</v>
      </c>
      <c r="F75" s="7">
        <f t="shared" si="3"/>
        <v>1800</v>
      </c>
      <c r="H75" s="20"/>
      <c r="I75" s="18">
        <f t="shared" si="4"/>
        <v>0</v>
      </c>
      <c r="J75" s="19" t="str">
        <f t="shared" si="5"/>
        <v xml:space="preserve"> </v>
      </c>
    </row>
    <row r="76" spans="1:10" x14ac:dyDescent="0.25">
      <c r="A76" s="1">
        <v>2432</v>
      </c>
      <c r="B76" s="1" t="s">
        <v>8</v>
      </c>
      <c r="C76" s="1" t="s">
        <v>4</v>
      </c>
      <c r="D76" s="3">
        <v>10</v>
      </c>
      <c r="E76" s="7">
        <v>6.98</v>
      </c>
      <c r="F76" s="7">
        <f t="shared" si="3"/>
        <v>69.800000000000011</v>
      </c>
      <c r="H76" s="20"/>
      <c r="I76" s="18">
        <f t="shared" si="4"/>
        <v>0</v>
      </c>
      <c r="J76" s="19" t="str">
        <f t="shared" si="5"/>
        <v xml:space="preserve"> </v>
      </c>
    </row>
    <row r="77" spans="1:10" x14ac:dyDescent="0.25">
      <c r="A77" s="1">
        <v>1936</v>
      </c>
      <c r="B77" s="1" t="s">
        <v>80</v>
      </c>
      <c r="C77" s="1" t="s">
        <v>4</v>
      </c>
      <c r="D77" s="3">
        <v>950</v>
      </c>
      <c r="E77" s="7">
        <v>9.3000000000000007</v>
      </c>
      <c r="F77" s="7">
        <f t="shared" si="3"/>
        <v>8835</v>
      </c>
      <c r="H77" s="20"/>
      <c r="I77" s="18">
        <f t="shared" si="4"/>
        <v>0</v>
      </c>
      <c r="J77" s="19" t="str">
        <f t="shared" si="5"/>
        <v xml:space="preserve"> </v>
      </c>
    </row>
    <row r="78" spans="1:10" x14ac:dyDescent="0.25">
      <c r="A78" s="1">
        <v>1211</v>
      </c>
      <c r="B78" s="1" t="s">
        <v>30</v>
      </c>
      <c r="C78" s="1" t="s">
        <v>4</v>
      </c>
      <c r="D78" s="3">
        <v>10</v>
      </c>
      <c r="E78" s="8">
        <v>270.39999999999998</v>
      </c>
      <c r="F78" s="7">
        <f t="shared" si="3"/>
        <v>2704</v>
      </c>
      <c r="H78" s="20"/>
      <c r="I78" s="18">
        <f t="shared" si="4"/>
        <v>0</v>
      </c>
      <c r="J78" s="19" t="str">
        <f t="shared" si="5"/>
        <v xml:space="preserve"> </v>
      </c>
    </row>
    <row r="79" spans="1:10" x14ac:dyDescent="0.25">
      <c r="A79" s="1">
        <v>288</v>
      </c>
      <c r="B79" s="1" t="s">
        <v>31</v>
      </c>
      <c r="C79" s="1" t="s">
        <v>4</v>
      </c>
      <c r="D79" s="3">
        <v>10</v>
      </c>
      <c r="E79" s="7">
        <v>109.27</v>
      </c>
      <c r="F79" s="7">
        <f t="shared" si="3"/>
        <v>1092.7</v>
      </c>
      <c r="H79" s="20"/>
      <c r="I79" s="18">
        <f t="shared" si="4"/>
        <v>0</v>
      </c>
      <c r="J79" s="19" t="str">
        <f t="shared" si="5"/>
        <v xml:space="preserve"> </v>
      </c>
    </row>
    <row r="80" spans="1:10" x14ac:dyDescent="0.25">
      <c r="A80" s="1">
        <v>289</v>
      </c>
      <c r="B80" s="1" t="s">
        <v>32</v>
      </c>
      <c r="C80" s="1" t="s">
        <v>4</v>
      </c>
      <c r="D80" s="3">
        <v>10</v>
      </c>
      <c r="E80" s="7">
        <v>180</v>
      </c>
      <c r="F80" s="7">
        <f t="shared" si="3"/>
        <v>1800</v>
      </c>
      <c r="H80" s="20"/>
      <c r="I80" s="18">
        <f t="shared" si="4"/>
        <v>0</v>
      </c>
      <c r="J80" s="19" t="str">
        <f t="shared" si="5"/>
        <v xml:space="preserve"> </v>
      </c>
    </row>
    <row r="81" spans="1:10" x14ac:dyDescent="0.25">
      <c r="A81" s="1">
        <v>2926</v>
      </c>
      <c r="B81" s="1" t="s">
        <v>76</v>
      </c>
      <c r="C81" s="1" t="s">
        <v>4</v>
      </c>
      <c r="D81" s="3">
        <v>500</v>
      </c>
      <c r="E81" s="7">
        <v>4.5999999999999996</v>
      </c>
      <c r="F81" s="7">
        <f t="shared" si="3"/>
        <v>2300</v>
      </c>
      <c r="H81" s="20"/>
      <c r="I81" s="18">
        <f t="shared" si="4"/>
        <v>0</v>
      </c>
      <c r="J81" s="19" t="str">
        <f t="shared" si="5"/>
        <v xml:space="preserve"> </v>
      </c>
    </row>
    <row r="85" spans="1:10" ht="13" x14ac:dyDescent="0.25">
      <c r="E85" s="17" t="s">
        <v>92</v>
      </c>
      <c r="F85" s="17">
        <f>SUM(F3:F84)</f>
        <v>60561.220000000008</v>
      </c>
    </row>
    <row r="86" spans="1:10" ht="13" x14ac:dyDescent="0.25">
      <c r="E86" s="17" t="s">
        <v>93</v>
      </c>
      <c r="F86" s="17">
        <f>F85*1.21</f>
        <v>73279.07620000001</v>
      </c>
    </row>
    <row r="88" spans="1:10" x14ac:dyDescent="0.25">
      <c r="B88" s="4"/>
    </row>
    <row r="89" spans="1:10" x14ac:dyDescent="0.25">
      <c r="B89" s="4"/>
    </row>
    <row r="90" spans="1:10" x14ac:dyDescent="0.25">
      <c r="B90" s="4"/>
    </row>
    <row r="91" spans="1:10" x14ac:dyDescent="0.25">
      <c r="B91" s="4"/>
      <c r="D91" s="8"/>
    </row>
    <row r="92" spans="1:10" x14ac:dyDescent="0.25">
      <c r="B92" s="4"/>
    </row>
  </sheetData>
  <autoFilter ref="A1:F81"/>
  <sortState ref="A2:H86">
    <sortCondition ref="B2:B86"/>
  </sortState>
  <customSheetViews>
    <customSheetView guid="{3BA38F28-F003-4684-9255-DABD5E393E19}">
      <selection activeCell="G13" sqref="G13"/>
      <pageMargins left="0.7" right="0.7" top="0.75" bottom="0.75" header="0.3" footer="0.3"/>
      <pageSetup paperSize="9" orientation="landscape" r:id="rId1"/>
    </customSheetView>
  </customSheetViews>
  <conditionalFormatting sqref="B88:B92">
    <cfRule type="duplicateValues" dxfId="1" priority="27"/>
  </conditionalFormatting>
  <conditionalFormatting sqref="A1:A2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56" fitToHeight="5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VIVERISME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Laia Peláez Maza</cp:lastModifiedBy>
  <cp:revision>1</cp:revision>
  <cp:lastPrinted>2025-05-22T10:07:34Z</cp:lastPrinted>
  <dcterms:created xsi:type="dcterms:W3CDTF">2024-11-11T09:06:41Z</dcterms:created>
  <dcterms:modified xsi:type="dcterms:W3CDTF">2025-05-23T08:37:36Z</dcterms:modified>
</cp:coreProperties>
</file>