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EMD_Compra_Equipament\2.PLA INVERSIONS capVI\2025\Expedients\Concursos\Llums quirúrgiques\1. Doc Preliminar\"/>
    </mc:Choice>
  </mc:AlternateContent>
  <bookViews>
    <workbookView xWindow="0" yWindow="0" windowWidth="19200" windowHeight="11460" firstSheet="2" activeTab="6"/>
  </bookViews>
  <sheets>
    <sheet name="1.1 LLUM DOBLE EXCÈNT monitor" sheetId="5" r:id="rId1"/>
    <sheet name="1.2 LLUM QUIRÚRGIC Hibrid EXCÊN" sheetId="16" r:id="rId2"/>
    <sheet name="1.3 CÀMERA" sheetId="13" r:id="rId3"/>
    <sheet name="1.4 LLUM QUIRÚRGIC DOBLE CÈNTRI" sheetId="19" r:id="rId4"/>
    <sheet name="1.5 LLUM DOBLE EXCÈNTRICA " sheetId="20" r:id="rId5"/>
    <sheet name="1.6. BRAÇ PORTAMONITOR" sheetId="21" r:id="rId6"/>
    <sheet name="MILLORES" sheetId="6" r:id="rId7"/>
  </sheets>
  <definedNames>
    <definedName name="_xlnm._FilterDatabase" localSheetId="0" hidden="1">'1.1 LLUM DOBLE EXCÈNT monitor'!$C$15:$J$89</definedName>
    <definedName name="_xlnm._FilterDatabase" localSheetId="1" hidden="1">'1.2 LLUM QUIRÚRGIC Hibrid EXCÊN'!$C$15:$H$31</definedName>
    <definedName name="_xlnm._FilterDatabase" localSheetId="3" hidden="1">'1.4 LLUM QUIRÚRGIC DOBLE CÈNTRI'!$C$15:$H$33</definedName>
    <definedName name="_xlnm._FilterDatabase" localSheetId="4" hidden="1">'1.5 LLUM DOBLE EXCÈNTRICA '!$C$15:$I$33</definedName>
    <definedName name="_xlnm._FilterDatabase" localSheetId="5" hidden="1">'1.6. BRAÇ PORTAMONITOR'!$C$15:$H$39</definedName>
    <definedName name="_xlnm.Print_Area" localSheetId="0">'1.1 LLUM DOBLE EXCÈNT monitor'!$A$1:$J$88</definedName>
    <definedName name="_xlnm.Print_Area" localSheetId="1">'1.2 LLUM QUIRÚRGIC Hibrid EXCÊN'!$A$1:$H$31</definedName>
    <definedName name="_xlnm.Print_Area" localSheetId="3">'1.4 LLUM QUIRÚRGIC DOBLE CÈNTRI'!$A$1:$H$33</definedName>
    <definedName name="_xlnm.Print_Area" localSheetId="4">'1.5 LLUM DOBLE EXCÈNTRICA '!$A$1:$I$33</definedName>
    <definedName name="_xlnm.Print_Area" localSheetId="5">'1.6. BRAÇ PORTAMONITOR'!$A$1:$H$39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6" l="1"/>
  <c r="C30" i="6"/>
  <c r="C3" i="6" l="1"/>
  <c r="B3" i="6"/>
  <c r="C23" i="6"/>
  <c r="C22" i="6"/>
  <c r="D4" i="5" l="1"/>
  <c r="C21" i="6" l="1"/>
  <c r="D21" i="21"/>
  <c r="D21" i="20"/>
  <c r="D21" i="19"/>
  <c r="D20" i="13"/>
  <c r="D21" i="13" s="1"/>
  <c r="D22" i="13" s="1"/>
  <c r="D23" i="13" s="1"/>
  <c r="C4" i="5"/>
  <c r="C7" i="6" l="1"/>
  <c r="C6" i="6"/>
  <c r="B7" i="6"/>
  <c r="B6" i="6"/>
  <c r="C5" i="6"/>
  <c r="B5" i="6"/>
  <c r="D4" i="21"/>
  <c r="C4" i="21"/>
  <c r="D22" i="20"/>
  <c r="D23" i="20" s="1"/>
  <c r="D24" i="20" s="1"/>
  <c r="D4" i="20"/>
  <c r="C4" i="20"/>
  <c r="D26" i="20" l="1"/>
  <c r="D27" i="20" s="1"/>
  <c r="D30" i="20" s="1"/>
  <c r="D31" i="20" s="1"/>
  <c r="D35" i="20" s="1"/>
  <c r="D22" i="21"/>
  <c r="D23" i="21" s="1"/>
  <c r="D24" i="21" s="1"/>
  <c r="D26" i="21" s="1"/>
  <c r="D27" i="21" s="1"/>
  <c r="D28" i="21" s="1"/>
  <c r="D29" i="21" s="1"/>
  <c r="D30" i="21" s="1"/>
  <c r="D31" i="21" s="1"/>
  <c r="D32" i="21" s="1"/>
  <c r="D33" i="21" s="1"/>
  <c r="D35" i="21" s="1"/>
  <c r="D36" i="21" s="1"/>
  <c r="D37" i="21" l="1"/>
  <c r="D38" i="21" s="1"/>
  <c r="D41" i="21" s="1"/>
  <c r="D4" i="19" l="1"/>
  <c r="C4" i="19"/>
  <c r="D22" i="19" l="1"/>
  <c r="D23" i="19" s="1"/>
  <c r="D24" i="19" s="1"/>
  <c r="D27" i="19" l="1"/>
  <c r="D26" i="19"/>
  <c r="D31" i="19" l="1"/>
  <c r="D35" i="19" s="1"/>
  <c r="D30" i="19"/>
  <c r="A11" i="6" l="1"/>
  <c r="B18" i="6"/>
  <c r="D20" i="16"/>
  <c r="D4" i="16"/>
  <c r="C4" i="16"/>
  <c r="D22" i="16" l="1"/>
  <c r="D23" i="16" s="1"/>
  <c r="D24" i="16" s="1"/>
  <c r="D25" i="16" s="1"/>
  <c r="D27" i="16" s="1"/>
  <c r="D28" i="16" s="1"/>
  <c r="D20" i="5" l="1"/>
  <c r="D22" i="5" s="1"/>
  <c r="B2" i="6" l="1"/>
  <c r="D4" i="13" l="1"/>
  <c r="C4" i="13"/>
  <c r="C4" i="6" l="1"/>
  <c r="B4" i="6"/>
  <c r="B68" i="6" l="1"/>
  <c r="B60" i="6"/>
  <c r="B54" i="6"/>
  <c r="B47" i="6"/>
  <c r="A44" i="6"/>
  <c r="C45" i="6" s="1"/>
  <c r="B36" i="6"/>
  <c r="B31" i="6"/>
  <c r="B25" i="6"/>
  <c r="B14" i="6"/>
  <c r="C12" i="6"/>
  <c r="C24" i="6" l="1"/>
  <c r="C28" i="6" s="1"/>
  <c r="C29" i="6" s="1"/>
  <c r="C35" i="6" s="1"/>
  <c r="C39" i="6" s="1"/>
  <c r="C50" i="6" s="1"/>
  <c r="C51" i="6" s="1"/>
  <c r="C52" i="6" s="1"/>
  <c r="C53" i="6" s="1"/>
  <c r="C57" i="6" s="1"/>
  <c r="C58" i="6" s="1"/>
  <c r="C59" i="6" s="1"/>
  <c r="C63" i="6" s="1"/>
  <c r="C64" i="6" s="1"/>
  <c r="C65" i="6" s="1"/>
  <c r="C66" i="6" s="1"/>
  <c r="C67" i="6" s="1"/>
  <c r="C71" i="6" s="1"/>
  <c r="C72" i="6" s="1"/>
  <c r="C73" i="6" s="1"/>
  <c r="C74" i="6" s="1"/>
  <c r="C2" i="6"/>
  <c r="D23" i="5" l="1"/>
  <c r="D24" i="5" s="1"/>
  <c r="D25" i="5" s="1"/>
  <c r="D27" i="5" s="1"/>
  <c r="D28" i="5" s="1"/>
  <c r="D30" i="5" s="1"/>
  <c r="D31" i="5" s="1"/>
  <c r="D32" i="5" s="1"/>
  <c r="D33" i="5" s="1"/>
  <c r="D34" i="5" s="1"/>
  <c r="D35" i="5" s="1"/>
  <c r="D36" i="5" s="1"/>
  <c r="D37" i="5" s="1"/>
  <c r="D39" i="5" l="1"/>
  <c r="D40" i="5" s="1"/>
  <c r="D41" i="5" s="1"/>
  <c r="D42" i="5" s="1"/>
  <c r="D43" i="5" s="1"/>
  <c r="D44" i="5" s="1"/>
  <c r="D45" i="5" s="1"/>
  <c r="D46" i="5" s="1"/>
  <c r="D47" i="5" s="1"/>
  <c r="D48" i="5" s="1"/>
  <c r="D49" i="5" s="1"/>
  <c r="D50" i="5" s="1"/>
  <c r="D51" i="5" s="1"/>
  <c r="D52" i="5" s="1"/>
  <c r="D53" i="5" s="1"/>
  <c r="D54" i="5" s="1"/>
  <c r="D55" i="5" s="1"/>
  <c r="D56" i="5" s="1"/>
  <c r="D57" i="5" s="1"/>
  <c r="D58" i="5" s="1"/>
  <c r="D59" i="5" s="1"/>
  <c r="D60" i="5" s="1"/>
  <c r="D61" i="5" s="1"/>
  <c r="D62" i="5" s="1"/>
  <c r="D63" i="5" s="1"/>
  <c r="D64" i="5" s="1"/>
  <c r="D65" i="5" s="1"/>
  <c r="D66" i="5" s="1"/>
  <c r="D67" i="5" s="1"/>
  <c r="D69" i="5" l="1"/>
  <c r="D70" i="5" s="1"/>
  <c r="D71" i="5" s="1"/>
  <c r="D72" i="5" s="1"/>
  <c r="D73" i="5" s="1"/>
  <c r="D74" i="5" s="1"/>
  <c r="D75" i="5" s="1"/>
  <c r="D76" i="5" s="1"/>
  <c r="D78" i="5" s="1"/>
  <c r="D79" i="5" s="1"/>
  <c r="D80" i="5" s="1"/>
  <c r="D81" i="5" s="1"/>
  <c r="D82" i="5" s="1"/>
  <c r="D83" i="5" s="1"/>
  <c r="D84" i="5" l="1"/>
  <c r="D85" i="5" s="1"/>
  <c r="D87" i="5" l="1"/>
  <c r="D88" i="5" s="1"/>
  <c r="D89" i="5" s="1"/>
  <c r="D90" i="5" s="1"/>
  <c r="D92" i="5" s="1"/>
</calcChain>
</file>

<file path=xl/sharedStrings.xml><?xml version="1.0" encoding="utf-8"?>
<sst xmlns="http://schemas.openxmlformats.org/spreadsheetml/2006/main" count="464" uniqueCount="210">
  <si>
    <t>SI</t>
  </si>
  <si>
    <t>LLUMS QUIRÚRGICS</t>
  </si>
  <si>
    <t>EMPRESA</t>
  </si>
  <si>
    <t>NIF</t>
  </si>
  <si>
    <t>Correu electrònic</t>
  </si>
  <si>
    <r>
      <t>2a) Característiques bàsiques:</t>
    </r>
    <r>
      <rPr>
        <sz val="16"/>
        <color theme="1"/>
        <rFont val="Arial Black"/>
        <family val="2"/>
      </rPr>
      <t xml:space="preserve"> 0 punts: cal presentar memòria justificativa conforme el compliment dels criteris</t>
    </r>
  </si>
  <si>
    <r>
      <rPr>
        <b/>
        <sz val="9"/>
        <color rgb="FF000000"/>
        <rFont val="Arial"/>
        <family val="2"/>
      </rPr>
      <t xml:space="preserve">Nota: </t>
    </r>
    <r>
      <rPr>
        <sz val="9"/>
        <color rgb="FF000000"/>
        <rFont val="Arial"/>
        <family val="2"/>
      </rPr>
      <t>a la columna</t>
    </r>
    <r>
      <rPr>
        <b/>
        <sz val="9"/>
        <color rgb="FF000000"/>
        <rFont val="Arial"/>
        <family val="2"/>
      </rPr>
      <t xml:space="preserve"> "Índex documental"</t>
    </r>
    <r>
      <rPr>
        <sz val="9"/>
        <color rgb="FF000000"/>
        <rFont val="Arial"/>
        <family val="2"/>
      </rPr>
      <t>, cal indicar la ubicació exacta a la documentació aportada (full, apartat, etc.) on es troben les característiques tècniques. A la columna</t>
    </r>
    <r>
      <rPr>
        <b/>
        <sz val="9"/>
        <color rgb="FF000000"/>
        <rFont val="Arial"/>
        <family val="2"/>
      </rPr>
      <t xml:space="preserve"> "Característiques específiques (Descripció breu)"</t>
    </r>
    <r>
      <rPr>
        <sz val="9"/>
        <color rgb="FF000000"/>
        <rFont val="Arial"/>
        <family val="2"/>
      </rPr>
      <t xml:space="preserve"> cal afegir una breu descripció i els valors, rangs o quantitats que demana cada ítem de la fitxa tècnica.</t>
    </r>
  </si>
  <si>
    <t xml:space="preserve">Definició </t>
  </si>
  <si>
    <t>És causa d'exclusió</t>
  </si>
  <si>
    <t>Índex</t>
  </si>
  <si>
    <t>Prestacions tècniques i funcionals</t>
  </si>
  <si>
    <t>Caracteristiques de l'equip ofertat, descripció curta.</t>
  </si>
  <si>
    <t>Índex documental de la descripció.</t>
  </si>
  <si>
    <t>Característiques d'obligat compliment: les ofertes que no compleixin tots els requisits obligatoris quedaran excloses</t>
  </si>
  <si>
    <t>1.1. Característiques tècniques bàsiques</t>
  </si>
  <si>
    <t>El sistema ha de ser ergonòmic, estar equilibrat dinàmicament i els moviments han de ser suaus</t>
  </si>
  <si>
    <t>Intensitat lluminosa màxima de 160.000 lux en cada cúpula (aportar certificats)</t>
  </si>
  <si>
    <t>La regulació de la intensitat de llum preferiblement contínua dins del rang propi de cada làmpada, amb control d'intensitat des de la làmpada- indicar mètodes de regulació d'intensitat rangs i salts incrementals</t>
  </si>
  <si>
    <t>Diàmetre D50/D10 igual o superior a 0,50</t>
  </si>
  <si>
    <t>Incloure esquema de com són els llums per dins.</t>
  </si>
  <si>
    <t>Indicar graus IP de llums, indicar sistemes refrigeració si disposen</t>
  </si>
  <si>
    <t>Presentar fotografia de braç portamonitors, indicant recollida de cables, espai per transformadors, connexions… es valorarà en la mostra - grau IP</t>
  </si>
  <si>
    <t>Càmera</t>
  </si>
  <si>
    <r>
      <t>2a) Característiques bàsiques: 0 punts</t>
    </r>
    <r>
      <rPr>
        <sz val="10"/>
        <rFont val="Arial Black"/>
        <family val="2"/>
      </rPr>
      <t xml:space="preserve"> </t>
    </r>
    <r>
      <rPr>
        <sz val="14"/>
        <rFont val="Arial Black"/>
        <family val="2"/>
      </rPr>
      <t xml:space="preserve">   </t>
    </r>
  </si>
  <si>
    <t>Punts a atorgar:</t>
  </si>
  <si>
    <r>
      <t>2b) Millores a considerar:</t>
    </r>
    <r>
      <rPr>
        <sz val="10"/>
        <rFont val="Arial Black"/>
        <family val="2"/>
      </rPr>
      <t xml:space="preserve"> </t>
    </r>
    <r>
      <rPr>
        <sz val="14"/>
        <rFont val="Arial Black"/>
        <family val="2"/>
      </rPr>
      <t xml:space="preserve">   </t>
    </r>
  </si>
  <si>
    <t>Fins a</t>
  </si>
  <si>
    <t>punts</t>
  </si>
  <si>
    <t>Puntuació</t>
  </si>
  <si>
    <t>Llindar Puntuació min.</t>
  </si>
  <si>
    <t>Descripció:</t>
  </si>
  <si>
    <t>VTop - Valoració tècnica (Llindar 50%) - Millores tècniques de les llums quirúrgiques dobles referent a l'adequació amb qualsevol entorn quirúrgic</t>
  </si>
  <si>
    <t>VTmv -Val.Tecnica millor valorada</t>
  </si>
  <si>
    <t>P op-Puntuació oferta a puntuar</t>
  </si>
  <si>
    <t>VTop - Valoració tècnica  (Llindar 50%) - Millors prestacions manteniment</t>
  </si>
  <si>
    <t xml:space="preserve">Mínima despesa de manteniment. Indicar preus de tots els recanvis: 
-Targetes electròniques
-Fonts d'alimentació
-Leds indicar com es canvien si un a un, en blocs de n unitats i/o led+ targeta electrònica i cost
-Mànecs
-Canòpia de la cúpula
-Tots els recanvis
Indicar cost hora tècnic i desplaçament
Indicar tasques manteniment preventiu
</t>
  </si>
  <si>
    <r>
      <t xml:space="preserve">Es valoraran les propostes de conveni, que fomentin el co-desenvolupament futur de les solucions presentades, avaluació d'equips i col.laboració amb el centre de simulació
</t>
    </r>
    <r>
      <rPr>
        <b/>
        <sz val="12"/>
        <rFont val="Arial"/>
        <family val="2"/>
      </rPr>
      <t>Caldrà presentar proposta Acord Marc amb interessos comuns i els projectes concrets de col·laboració en els que cal indicar (segons el tipus de projecte):</t>
    </r>
    <r>
      <rPr>
        <sz val="12"/>
        <rFont val="Arial"/>
        <family val="2"/>
      </rPr>
      <t xml:space="preserve">
-Abast del projecte
-RRHH propis del centre necessaris per desenvolupar-ho i compromisos que s'esperen del centre
-RRHH del proveïdor disponibles pel projecte
-Recursos posats pel proveïdor en el centre pel desenvolupament del projecte
-Durada 
Segons naturalesa del projecte caldrà afegir:
</t>
    </r>
    <r>
      <rPr>
        <u/>
        <sz val="12"/>
        <rFont val="Arial"/>
        <family val="2"/>
      </rPr>
      <t>Projectes codesenvolupament/avaluació/reference site</t>
    </r>
    <r>
      <rPr>
        <sz val="12"/>
        <rFont val="Arial"/>
        <family val="2"/>
      </rPr>
      <t xml:space="preserve">
-Compromís d'actualització permanent de les novetats dels equipaments oferts un cop a mercat
-Suport metodològic i de recursos (materials i humans) en les reorganitzacions assistencials així com en la recerca i desenvolupament de la tecnologia 
-Proposta de condicions del codesenvolupament
-Compromís d'incorporació de les línies de recerca i/o nous software relacions amb les tecnologies i patologies licitades o relacionades
-Cooperació del licitador en desenvolupaments futurs de noves solucions predictives o indicadors. 
-Suport en la difusió del projecte a nivell assistència i de recerca en els àmbits social i científic
-Pla de formació en el moment de la implantació i durant tota la vigència del contracte
</t>
    </r>
  </si>
  <si>
    <t>2c) Presentació de la mostra (valoració assistencial):</t>
  </si>
  <si>
    <t>Solució que garanteixi al màxim la seguretat i facilitat dels treballadors en la manipulació de l'equip i l'entorn de treball, així com la facilitat de maniobrabilitat</t>
  </si>
  <si>
    <t>Prestacions i dimensions que s'adeqüen a les necessitats de l'espai i del servei</t>
  </si>
  <si>
    <t>Es valorarà la facilitat de neteja i higiene</t>
  </si>
  <si>
    <t>Es valorarà l'adequació de l'equip i les seves característiques a les necessitats assistencials de l'entorn quirúrgic</t>
  </si>
  <si>
    <t>Es valorarà l'adequació al servei de les prestacions tècniques addicionals de les llums</t>
  </si>
  <si>
    <t>Facilitat de muntatge, comandament i integració de la solució de gravació</t>
  </si>
  <si>
    <t xml:space="preserve">Es valoraran el funcionament, ergonomia i adequació a l'entorn quirúrgic del braç porta monitors </t>
  </si>
  <si>
    <t>Mànecs reutilitzables i rebutjables i altres fungibles</t>
  </si>
  <si>
    <t>Es valoraran els altres accessoris que s'hagin inclòs en la oferta</t>
  </si>
  <si>
    <t>S'avalua la robustesa de la solució, materials acabats, llocs de pas per cablatges, pintures, peces mòbils etc..</t>
  </si>
  <si>
    <t>Es valorarà les condicions d’instal·lació i possibilitats durant la visita a instal·lacions similars, versatilitat de les solucions i acabats</t>
  </si>
  <si>
    <t>Facilitat de dur a terme manteniments preventius, ajustos de moviment, bloquejos, canvis de trajectes, leds i canòpies</t>
  </si>
  <si>
    <t>Altres aspectes que garanteixin un millor manteniment i una major vida útil de l'equip</t>
  </si>
  <si>
    <t>RESUM</t>
  </si>
  <si>
    <t>2a) Característiques bàsiques: 0 punts: cal presentar memòria justificativa conforme el compliment dels criteris</t>
  </si>
  <si>
    <r>
      <t>2b) Millores a considerar:    Fins a</t>
    </r>
    <r>
      <rPr>
        <b/>
        <sz val="12"/>
        <color rgb="FFFF0000"/>
        <rFont val="Arial"/>
        <family val="2"/>
      </rPr>
      <t xml:space="preserve"> 24</t>
    </r>
    <r>
      <rPr>
        <b/>
        <sz val="12"/>
        <color theme="1"/>
        <rFont val="Arial"/>
        <family val="2"/>
      </rPr>
      <t xml:space="preserve"> punts, inclouen:</t>
    </r>
  </si>
  <si>
    <r>
      <t xml:space="preserve">2c) Presentació de la mostra (valoració assistencial): Fins a </t>
    </r>
    <r>
      <rPr>
        <b/>
        <sz val="12"/>
        <color rgb="FFFF0000"/>
        <rFont val="Arial"/>
        <family val="2"/>
      </rPr>
      <t>24</t>
    </r>
    <r>
      <rPr>
        <b/>
        <sz val="12"/>
        <color theme="1"/>
        <rFont val="Arial"/>
        <family val="2"/>
      </rPr>
      <t xml:space="preserve"> punts:</t>
    </r>
  </si>
  <si>
    <t>Notes addcionals:</t>
  </si>
  <si>
    <r>
      <rPr>
        <b/>
        <sz val="14"/>
        <color rgb="FF000000"/>
        <rFont val="Calibri"/>
        <family val="2"/>
      </rPr>
      <t>El llindar per a cada criteri a partir del qual s’aplicarà la fórmula, s’estableix en el 50%,</t>
    </r>
    <r>
      <rPr>
        <sz val="14"/>
        <color rgb="FF000000"/>
        <rFont val="Calibri"/>
        <family val="2"/>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</si>
  <si>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t>Existeixen dues opcions possibles respecte la funció d’aquest llindar del 50% segons si cap de les ofertes el supera (opció 1) o almenys una de les ofertes tècniques el supera (opció 2).</t>
  </si>
  <si>
    <r>
      <rPr>
        <b/>
        <sz val="14"/>
        <color rgb="FF000000"/>
        <rFont val="Calibri"/>
        <family val="2"/>
      </rPr>
      <t xml:space="preserve">Opció 1 </t>
    </r>
    <r>
      <rPr>
        <sz val="14"/>
        <color rgb="FF000000"/>
        <rFont val="Calibri"/>
        <family val="2"/>
      </rPr>
      <t>- Si cap valoració de les ofertes supera el llindar de valoració mínim, totes obtenen com a puntuació el valor obtingut en la fase de valoració i cap queda exclosa de la licitació.</t>
    </r>
  </si>
  <si>
    <r>
      <rPr>
        <b/>
        <sz val="14"/>
        <color rgb="FF000000"/>
        <rFont val="Calibri"/>
        <family val="2"/>
      </rPr>
      <t>Opció 2</t>
    </r>
    <r>
      <rPr>
        <sz val="14"/>
        <color rgb="FF000000"/>
        <rFont val="Calibri"/>
        <family val="2"/>
      </rPr>
      <t>- Si alguna valoració de les ofertes supera el llindar, es puntuen totes les ofertes i cap queda exclosa de la fase de puntuació, ni tampoc de la licitació.</t>
    </r>
  </si>
  <si>
    <t>En cap cas aquest llindar mínim de valoració tècnica suposa una exclusió de la licitació.</t>
  </si>
  <si>
    <t xml:space="preserve">Pes no superior a 20 kg per cada cúpula </t>
  </si>
  <si>
    <t>LOT 1.1</t>
  </si>
  <si>
    <t>LOT 1.2</t>
  </si>
  <si>
    <t>LOT 1.3</t>
  </si>
  <si>
    <t>CÀMERA PER A LLUM QUIRÚRGIC</t>
  </si>
  <si>
    <r>
      <t xml:space="preserve">Càmera per a llum quirúrgica 
</t>
    </r>
    <r>
      <rPr>
        <b/>
        <sz val="12"/>
        <rFont val="Arial"/>
        <family val="2"/>
      </rPr>
      <t>Cal incloure el Product Datasheet i manual d'usuari
No incloure un material necessari pel funcionament de l'equip pot ser motiu d'exclusió del concurs</t>
    </r>
  </si>
  <si>
    <t>LOT 1</t>
  </si>
  <si>
    <t>Suport VESA 75, 100 o adeuquat als monitors de 24" i fins a 32"</t>
  </si>
  <si>
    <t>Indicar on està el mànec de control del braç portamonitor (dreta, esquerra, abaix, etc) i si pot tenir diferents configuracions a decidir per l'Hospital en el moment de la instal·lació</t>
  </si>
  <si>
    <r>
      <t xml:space="preserve">Indicar el consum de potència </t>
    </r>
    <r>
      <rPr>
        <sz val="11"/>
        <color rgb="FF7030A0"/>
        <rFont val="Arial"/>
        <family val="2"/>
      </rPr>
      <t>en W</t>
    </r>
  </si>
  <si>
    <t>Indicar controls i regulacions dipsonibles (encesa i apagat, intensitat, càmera, etc) des del panell de control de la cúpula</t>
  </si>
  <si>
    <t>Indicar controls i regulacions dipsonibles (encesa i apagat, zoom, etc) i des d'on (indicar totes les opcions incloses a l'oferta)</t>
  </si>
  <si>
    <t>Es valoren mesures de seguretat i comfort dels cirurgians així com millores tècniques que suposin majors prestacions i versatilitat a les descrites de les llums quirúrgiques i càmeres</t>
  </si>
  <si>
    <t>Càmera extraíble intercambiable (sense l'ús d'eines) no inclosa en la cúpula</t>
  </si>
  <si>
    <t>Indicar número de fonts lumíniques per cúpula- grups de LED i configuració.
Diferenciar entre els LEDs de la llum principal i de la llum ambiental</t>
  </si>
  <si>
    <t>Indicar electrònica comuna dels LEDs i esquema unifilar del conjunt des de la font d'alimentació</t>
  </si>
  <si>
    <t>Il·luminació amb 2 màscares de mínim 50%</t>
  </si>
  <si>
    <t>Índex de rendiment particular (R9) igual o superior a 85. Indicar</t>
  </si>
  <si>
    <t>Indicar si disposa de modes o mecanismes de prevenció de la fatiga ocular dels professionals</t>
  </si>
  <si>
    <t>Eix únic per als dos braços amb embellidor</t>
  </si>
  <si>
    <t>Cúpula de llum quirúrgica</t>
  </si>
  <si>
    <t>Eficiència lluminosa tecnologia LED d'un mateix color per la llum principal</t>
  </si>
  <si>
    <t>Indicar si la cúpula diposa de nansa o mànec extern a la cúpula per a poder moure-la i ubicar-la de forma correcta</t>
  </si>
  <si>
    <t>En el moment de instal·lació del redireccionament d'imatges l'adjudicatari es compromet a desmuntar i tornar a muntar (seguint les indicacions de la direcció de tecnologia mèdica del centre) els eixos i/o braços de la solució per a garantir el pas del cablejat sense cost adicional</t>
  </si>
  <si>
    <t>Braç per suport cúpula llum</t>
  </si>
  <si>
    <t>Els nous braços han de garantir que es poden mantenir les funcionalitat actuals (distància, abast a taula quirúrgica i angles de gir) (revisar a la visita d'obra)</t>
  </si>
  <si>
    <t>Braç portamonitor amb embellidor per encabir cablejat, transformadors, etc.</t>
  </si>
  <si>
    <t>Indicar graus de llibertat del monitor i solució penjat:
Moviment de monitor  inclou:
Tilting - indicar angle en graus º
Indicar graus de gir en vertical
Indicar posicions estables on el monitor pugui romandre i com es fixen si s'escau</t>
  </si>
  <si>
    <t>Calendaris i proposetes d'implantació</t>
  </si>
  <si>
    <t>Incloure anclatges i embellidors: Tota la instal.lació es claus en mà si cal fer ajustos de tancament del forat a actual o modificació de l'estructura d'anclatge van a carrreg del proveïdor deixan el quiròfan en les mateixes condicions que l'actual
- Presentar esquema i fotografies muntage embellidors
-Indicar com es desmunten</t>
  </si>
  <si>
    <t>Braç porta monitors apte per monitors de 24" i fins a 32"  
Indicar tots els rangs de gir (en graus) de totes les articulacions dels braços de les cúpules. Adjuntar esquema.</t>
  </si>
  <si>
    <t>Embellidor en part posterior per encabir transformadors i adequar entrada cables
Presentar fotografies i solucions per entrada de cables i encabir transformadors
Indicar dimensions (embellidors i espais utils interns)</t>
  </si>
  <si>
    <t>Indicar diàmetre intern pel pas del cablejat en mm - pas mínim (a la part més desfavorable) superior a 28 mm</t>
  </si>
  <si>
    <t>Capacitat de càrrega pes monintor + accessoris com a minim fins a 20 kg- Indicar càrrega màxima en Kg</t>
  </si>
  <si>
    <t>LEDs i regulació</t>
  </si>
  <si>
    <t>Inclou mecanisme automàtic de compensació d'ombres o compensació estructural constructiva d’ombres
- Indicar mode de funcionament i presentar vídeo (es valora a la mostra)</t>
  </si>
  <si>
    <r>
      <t>Profunditat del camp lluminós L1+L2 al 60% igual o superior a</t>
    </r>
    <r>
      <rPr>
        <sz val="11"/>
        <color rgb="FFFF0000"/>
        <rFont val="Arial"/>
        <family val="2"/>
      </rPr>
      <t xml:space="preserve"> </t>
    </r>
    <r>
      <rPr>
        <sz val="11"/>
        <rFont val="Arial"/>
        <family val="2"/>
      </rPr>
      <t xml:space="preserve">50 cm. Indicar
</t>
    </r>
  </si>
  <si>
    <t>Càmera inalàmbrica
Indicar com funcion la solució 
Emisor i receptor en quina tecnologia
Indicar com es receptor/processador i on es pot col.locar en quiròfans</t>
  </si>
  <si>
    <t>Indicar si es pot rentar, desinfectar o esterilitzar o si disposa de manec esteril</t>
  </si>
  <si>
    <t>Càmera FULL HD o superior - indicar matriu imatges
-2 megapíxels - indicar MPX
- zoom de fins a 40x - indicar
-sortides HDMI- indicat tipus de sortides</t>
  </si>
  <si>
    <t>Indicar si s'inclouen sistemes automàtics de regulació de la intensitat o similars que augmentin el confort i comoditat d'ús dels llums
Indicar mode de funcionament i tecnologia
Indicar si diposa d'aquesta opció i cost addicional que suposa
(Si s'inclou es valora en la mostra)</t>
  </si>
  <si>
    <t>Indicar si s'inclou a l'oferta modes de visió compatible amb sistemes d'imatge per fluorescència
Indicar mode funcionament i tecnologia 
Indicar si diposa d'aquesta opció i cost addicional que suposa
(Si s'inclou es valora en la mostra)</t>
  </si>
  <si>
    <t>Diàmetre de la cúpula mínim de 68 cm. Indicar diàmetre en cm</t>
  </si>
  <si>
    <t>Els materials han de ser resistents, de fàcil neteja i amb cantons arrodonits</t>
  </si>
  <si>
    <t xml:space="preserve">Manteniment i neteja </t>
  </si>
  <si>
    <t>Implantació de tots els elements claus en mà seguint les indicacions de la direcció d'infraestructures del centre.
Totes les instal·lacions i connexions van a càrrec del proveïdor (muntatge en estructures, connexions de gasos, connexions elèctriques, dades, etc.)
Connexió a SAI quiròfans i quadre d'aïllament seguint les indicacions del centre.
En cap cas quedarà cap element en el fals sostre. Tots els elements s'han d'ubicar en ubicacions accessibles per a facilitar la reparació i el manteniment, de forma que no calgui tancar el quiròfan després de la intervenció.</t>
  </si>
  <si>
    <t>Accesoris</t>
  </si>
  <si>
    <t>Cúpula de llum quirúrgica- idem lot 1.1</t>
  </si>
  <si>
    <t>Manteniment i neteja - idem lot 1.1</t>
  </si>
  <si>
    <t>Calendaris i proposetes d'implantació- idem lot 1.1</t>
  </si>
  <si>
    <t>Proposta i mock up funcionament en els quiròfans estandars
Prestacions addicionals de moviment i graus de llibertat</t>
  </si>
  <si>
    <t>Es valorarà la integració del comandament ubicat a la llum</t>
  </si>
  <si>
    <t>Energia radiant no superior a 4 mW/m2*lux. Indicar.</t>
  </si>
  <si>
    <t>Indicar detergents/desinfectants aptes per a neteja</t>
  </si>
  <si>
    <t>Millor solució d'instal.lació i memòria tècnica instal.lacions</t>
  </si>
  <si>
    <t>Millor proposta detallada de calendari i pla implantació</t>
  </si>
  <si>
    <t>LLUM QUIRÚRGIC DOBLE EXCÈNTRIC</t>
  </si>
  <si>
    <t>LLUM QUIRÚRGIC DOBLE EXCÈNTRIC PER A QUIRÒFANS HÍBRIDS</t>
  </si>
  <si>
    <t>LLUM QUIRÚRGIC DOBLE CÈNTRIC</t>
  </si>
  <si>
    <t>Solució de llum quirúrgica amb doble cúpula cèntric amb anclatge únic</t>
  </si>
  <si>
    <t>Per a sostres alçada terra fals sostre superiors o igual 2,8 m - braç per suport cupula amb doble arc balcànic i sostres alts - amb gir de la cúpula 360º 
Per a sostres alçada terra fals sostre inferiors 2,8 m - braç per suport cupula amb  arc simple i sostres baixos - amb gir de la cúpula 360º 
Indicar tots els rangs de gir (en graus) de totes les articulacions dels braços de les cúpules. Adjuntar esquema.</t>
  </si>
  <si>
    <t>Cúpula de llum quirúrgica - idem lot 1.1</t>
  </si>
  <si>
    <t>Instal.lació claus en mà i retirada equipament existent - idem lot 1.1</t>
  </si>
  <si>
    <r>
      <t xml:space="preserve">Indicar tipus d'acabats i pintura que dificulti l'adherència bacteriana tant de braços, cúpules com canòpies
</t>
    </r>
    <r>
      <rPr>
        <b/>
        <sz val="11"/>
        <rFont val="Arial"/>
        <family val="2"/>
      </rPr>
      <t>Per valorar aquest aspecte cal presentar test certificat</t>
    </r>
  </si>
  <si>
    <r>
      <t xml:space="preserve">Disseny que permeti que no distorsioni el fluxe laminar dels quiròfans
</t>
    </r>
    <r>
      <rPr>
        <b/>
        <sz val="11"/>
        <rFont val="Arial"/>
        <family val="2"/>
      </rPr>
      <t>Indicar resultat de test en % i</t>
    </r>
    <r>
      <rPr>
        <sz val="11"/>
        <rFont val="Arial"/>
        <family val="2"/>
      </rPr>
      <t xml:space="preserve"> p</t>
    </r>
    <r>
      <rPr>
        <b/>
        <sz val="11"/>
        <rFont val="Arial"/>
        <family val="2"/>
      </rPr>
      <t>resentar certificats o informe de prova que mostrin que les llums no alteren l'eficàcia del flux laminar dins dels quiròfans- Test DIN 1946</t>
    </r>
  </si>
  <si>
    <t>Prestacions luminiques i reducció ombres segons
Cal presentar certificat amb les mesures d'acord amb la norma IEC 60601-2-41- pels valors que es demanen en aquest apartat</t>
  </si>
  <si>
    <t>LLUM QUIRÚRGIC DOBLE EXCÈNTRIC AMB BRAÇ PORTAMONITOR</t>
  </si>
  <si>
    <t xml:space="preserve">Solució llum quirúrgica excentrics amb anclatge únic </t>
  </si>
  <si>
    <t>Eix únic amb embellidor</t>
  </si>
  <si>
    <t>LOT 1.6</t>
  </si>
  <si>
    <t>BRAÇ PORTAMONITOR</t>
  </si>
  <si>
    <t>LOT 1.5</t>
  </si>
  <si>
    <t>LOT 1.4</t>
  </si>
  <si>
    <t>Indicar dimensions dels braços de la proposta i radi d'acció
-Braç principal: long eix a eix (mm)- minim 950 mm
-Braç principal: angle rotació (º) i bloqueig - minim  300º 
-Braç secundari amb alçavada variable: long eix a eix (mm)
-Braç secundari amb alçavada variable: indicar angle gir amunt (º) i angle gir abaix (º)
-Braç secundari amb alçavada variable: rang alçada variable en cm</t>
  </si>
  <si>
    <t>Si degut a l'ampliació d'una solució de llum quirúrgic amb el braç portamonitor cal modificar l'eix dels braços o embellidor o qualsevol tasca relacionada, aquestes correran a càrrec de l'adjudicatari</t>
  </si>
  <si>
    <t xml:space="preserve">Solució llum quirúrgica i monitor excèntrics amb anclatge únic </t>
  </si>
  <si>
    <t>Braç per suport cúpula amb doble arc balcànic i sostres alts - amb gir de la cúpula 360º
Indicar tots els rangs de gir (en graus) de totes les articulacions dels braços de les cúpules. Adjuntar esquema.</t>
  </si>
  <si>
    <t>Incloure anclatges i embellidors: Tota la instal·lació es claus en mà si cal fer ajustos de tancament del forat a actual o modificació de l'estructura d'anclatge van a carrreg del proveïdor deixan el quiròfan en les mateixes condicions que l'actual
- Presentar esquema i fotografies muntage embellidors
-Indicar com es desmunten</t>
  </si>
  <si>
    <t xml:space="preserve">Dos solució llum quirúrgica i monitor excèntrics amb únic anclatge. Cada unitat està compost de:
-Braç per suport cúpula llum
-Braç portamonitor amb embellidor per encabir cablejat, transformadors etc.. 
-Eix únic per als dos braços amb embellidor
-Instal·lació claus en mà i retirada equipament existent
Presentar les diferents solucions d’instal·lació en planells 2D acotats per cada quiròfan: 
-Dos braços excèntrics - indicant cotes i angles de gir - longitud braços
Incloure mock-up 3d, que permeti veure possibilitats de gir, moviments llums alçades i dimensionament dels quiròfans estàdandards per quiròfans d'alçada terra- fals sostre de 3,00 m (revisar a visita d'obra)
</t>
  </si>
  <si>
    <t xml:space="preserve">Implantació. Amb els mock-up's i plànols acotats cal garantir que:
-El braç de la cúpula es pot posar a ambdós costats de la taula quirúrgica i abasta l'extrem oposat de la taula quirúrgica
-La variació d'alçada de la cúpula  (mesurat desde la part inferior mànec) entre 2,10 i 90 cm del terra 
-El monitor es pot posar a ambdós costats de la taula quirúrgica i abasta l'extrem opostat de la taula quirúrgica
-La variació d'alçada del braç del monitor (mesurat en part inferior manec) entre 2,00 i 90 cm del terra </t>
  </si>
  <si>
    <t>Les longituds dels braços actualment instal·lats (braç principal + braç secundari) son de: 900 mm + 700 mm. 
S'ha de garantir un radi d'acció útil fins al centre de la cúpula de mínim 1600mm.  
Indicar dimensions dels braços de la proposta i radi d'acció
-Braç principal: longitud eix a eix (mm) - mínim 900 mm
-Braç principal: angle rotació (º) i bloqueig - mínim- rotació lliure 360º
-Braç secundari amb alçavada variable: long eix a eix (mm)
-Braç secundari amb alçavada variable: indicar angle gir amunt (º) i angle gir abaix (º)
-Braç secundari amb alçada variable: rang alçada variable en cm</t>
  </si>
  <si>
    <t>Cada solució llum quirúrgica i monitor excèntrics amb únic anclatge i un únic tub per als braços de cúpula i monitor 
Braços cúpula i monitor poden girar independenmtent sense xocar entre ells
Braç cúpula ha de permetre 360 º gir lliure
Braç monitor indicar angle de gir (mínim 300º) i angle de bloqueig (º)</t>
  </si>
  <si>
    <t>Indicar graus de llibertat del monitor i solució penjat:
Moviment de monitor inclou:
Tilting - indicar angle en graus º
Indicar graus de gir en vertical
Indicar posicions estables on el monitor pugui romandre i com es fixen si s'escau</t>
  </si>
  <si>
    <t xml:space="preserve">Temperatura de color Fixe. 
S'accepten temperetures fixes amb qualsevol valor en el rang de 3.500-5.000 K </t>
  </si>
  <si>
    <t>Inclou llum ambiental verda per a cirurgia laparoscòpica en la cúpula amb LEDs independents.
Indicar :
-Intensitat lluminosa (Lux)
-Temperatura de color (K)
-Nombre de LEDs
-Com s'encen i s'apaga
-Inclou regulacio d'intensitat</t>
  </si>
  <si>
    <t>Disseny que eviti la formació d'ombres i distorsió del color.
Indicar percentatge d'il·luminació  restant amb:
 1 màscara
 2 màscares
 1 tub
 1 tub + 1 màscara
 1 tub + 2 màscares
Presentar certificat de fabricant segons norma IEC 60601-2-41</t>
  </si>
  <si>
    <t>Indicar L1-L2 - Presentar certificat de fabricant segons norma IEC 60601-2-41</t>
  </si>
  <si>
    <r>
      <t>Profunditat del camp lluminós L1+L2 al 20% igual o superior a</t>
    </r>
    <r>
      <rPr>
        <sz val="11"/>
        <color rgb="FFFF0000"/>
        <rFont val="Arial"/>
        <family val="2"/>
      </rPr>
      <t xml:space="preserve"> </t>
    </r>
    <r>
      <rPr>
        <sz val="11"/>
        <rFont val="Arial"/>
        <family val="2"/>
      </rPr>
      <t>100 cm. Indicar
Presentar certificat de fàbrica</t>
    </r>
  </si>
  <si>
    <t>Factor de reproducció del color (Ra)  igual o superior a 95. Indicar</t>
  </si>
  <si>
    <t>Font d'alimentació 
Indicar el sistema d'alimentació de la làmpada (mides esquemes de connexió i possibilitats d'ubicació) - presentar proposta d'ubicació</t>
  </si>
  <si>
    <t>Indicar si la oferta inclou :
- SAI nou de 20 minuts en oferta per suport amb dues cupules
- Revisió i canvi de bateries de SAIs actuals si són compatibles</t>
  </si>
  <si>
    <t xml:space="preserve">Panell i controls en un lloc accessible al cirurgià i assistent prop del camp quirúrgic i de forma ergonòmica. 
Indicar:
On és i com es fa - pantalla, en mànec esterlitizable, altres.
Com es regula - intensitat
Com es regula - tamany de camp
Com s'encén llum ambiental
Com s'encén llums principals
Es pot sincronitzar la regulació de la l'intensitat de les dues cúpules
</t>
  </si>
  <si>
    <t xml:space="preserve">Pla de contingència. Indicar funcionament i esquema unifilar en cas de fallida de: 
-Targeta electrònica de control
-Font alimentació
-Bloc de leds o led individual
-Comandament/pantalla cúpula
-Comandament a paret
La no inclusió d'aquesta informació és motiu d'exclusió
</t>
  </si>
  <si>
    <t>Cal retirar equipament existents, anclar-se a estructura existent (preferiblement sense requeriments soldat- l'hospital no proveira estructures addcionals a les existents ni suport per soldat), cal presentar certificats de càrregues i moments flectors i validar junt amb la direcció infraestructures les càrregues i anclatges, retirar cablatge existent dels conductes entre elements quiròfan (torretes,llums, sala tecnica i sala sais) que han de quedar lliures, restant unicament amb cables i passos pels patch de connexions vídeo i les alimentacions necessàries.  Cal proveïr embellidors i arreglar acabats sostres per tal d'aconsseguir estanqueitat.</t>
  </si>
  <si>
    <t>La font d'alimentació  ni cap element susceptible reparació (targetes electròniques, emisors o altres) no s'ubica en cap cas al sostre - presentar proposta per les ubicacions</t>
  </si>
  <si>
    <t>Dos solució llum quirúrgic excèntric amb anclatge únic pels quiròfans híbrids del centre. Cada unitat està compost de:
-Braç per suport cúpula llum
-Eix únic amb embellidor instal.lat en ancoratge existent en els quiròfans
-cúpula de llum quirúrgica
-instal·lació claus en mà i retirada equipament existent
Cal incloure el Product Datasheet i manual d'usuari. La no presentació es motiu d'exclusió
Cal presentar marcat CE model concret. La no presentació es motiu d'exclusió
Cal presentar els certificats del fabricants on s'indica. La no presentació és motiu d'exclusió
No incloure un material necessari pel funcionament de l'equip es motiu d'exclusió del concurs</t>
  </si>
  <si>
    <t>Incloure anclatges i embellidors: Tota la instal·lació es claus en mà si cal fer ajustos de tancament del forat a actual o modificació de l'estructura d'anclatge van a carreg del proveïdor deixan el quiròfan en les mateixes condicions que l'actual
- Presentar esquema i fotografies muntage embellidors
-Indicar com es desmunten</t>
  </si>
  <si>
    <r>
      <rPr>
        <b/>
        <sz val="12"/>
        <rFont val="Arial"/>
        <family val="2"/>
      </rPr>
      <t>Dos solucions de llum quirúrgica i monitor excentrics amb anclatge únic . Cada unitat està compost d</t>
    </r>
    <r>
      <rPr>
        <sz val="12"/>
        <rFont val="Arial"/>
        <family val="2"/>
      </rPr>
      <t>e:
-Braç per suport cupula llum
-Braç portamonitor amb embellidor per encabir cablejat, transformadors etc.. 
-Eix únic per als dos braços amb embellidor instal.lat en ancoratge existent en els quiròfans
-Cupula de llum quirúrgica
-Instal.lació claus en mà i retirada equipament existent</t>
    </r>
    <r>
      <rPr>
        <b/>
        <sz val="12"/>
        <rFont val="Arial"/>
        <family val="2"/>
      </rPr>
      <t xml:space="preserve">
Cal incloure el Product Datasheet i manual d'usuari. La no presentació es motiu d'exclusió
Cal presentar marcat CE model concret. La no presentació es motiu d'exclusió
Cal presentar els certificats del fabricants on s'indica. La no presentació és motiu d'exclusió
No incloure un material necessari pel funcionament de l'equip es motiu d'exclusió del concurs</t>
    </r>
  </si>
  <si>
    <t>Dos solució llum quirúrgic excèntrics amb únic anclatge. Cada unitat està compost de:
-Braç per suport cúpula llum
-Eix únic amb embellidor
-Instal·lació claus en mà i retirada equipament existent
Presentar les diferents solucions d’instal·lació en planells 2D acotats per cada quiròfan: 
-Braços excèntrics - indicant cotes i angles de gir - longitud braços
Incloure mock-up 3d, que permeti veure possibilitats de gir, moviments llums alçades i dimensionament dels quiròfans estàdandards per quiròfans d'alçada terra - fals sostre de:  
- Q:Vascular: 2,90 m (revisar a visita d'obra)
- Q:Neurocirr: 3,10 m (revisar a visita d'obra)</t>
  </si>
  <si>
    <t>Cada solució llum quirúrgic excèntric amb únic anclatge 
Anclatges independents
-Braç cúpula ha de permetre 360 º gir lliure si va muntant independent
-Cal instal·lar en els anclatges independents existents tenint en compte i evitant creuaments i permetnet gir dels braços per sota del braços existents 
Anclatges compartit
-Lum que comparteixi anclatge amb torreta existent (Q4 Vascular), s'haurà de muntar en anclatge compartit o fer el canvi del conjunt incloent una torreta amb totes les prestacions, funcionalitats i connexions com la que actualment existeix</t>
  </si>
  <si>
    <t xml:space="preserve">Implantació. Amb els mock ups i planos acotats cal garantir que:
-La cúpula es pot posar a ambdós costats de la taula quirúrgica i abasta l'extrem opostat de la taula quirúrgica
-La variació d'alçada de la cúpula  (mesurat en part inferior mànec) entre 2,00 i 90 cm del terra 
</t>
  </si>
  <si>
    <t>Les longituds dels braços actualment instal·lats (braç principal + braç secundari) permeten un abast que cal garantir:
Radi d'acció útil fins al centre de la cúpula de mínim 2.550mm (ambdos braços)
Indicar dimensions dels braços de la proposta i radi d'acció
-Braç principal: longitud eix a eix (mm)- minim 1500 mm
-Braç principal: angle rotació (º) i bloqueig - mínim- rotació lliure 360º
-Braç secundari amb alçada variable: long eix a eix (mm)
-Braç secundari amb alçada variable: indicar angle gir amunt (º) i angle gir abaix (º)
-Braç secundari amb alçada variable: rang alçada variable en cm</t>
  </si>
  <si>
    <t>Instal·lació claus en mà i retirada equipament existent- idem lot 1.1</t>
  </si>
  <si>
    <t>Cada solució llum quirúrgica cèntrica amb únic anclatge i un únic tub per als braços de cúpula
Braços cúpula poden girar independenmtent sense xocar entre ells
Braç cúpula ha de permetre 360 º gir lliure</t>
  </si>
  <si>
    <t xml:space="preserve">Implantació. Amb els mock-ups i plànols acotats cal garantir que:
-la cúpula es pot posar a ambdós costats de la taula quirúrgica i abasta l'extrem opostat de la taula quirúrgica
-la variació d'alçada de la cúpula  (mesurat en part inferior mànec) entre 2,10 i 90 cm del terra </t>
  </si>
  <si>
    <t>Per a sostres alçada terra fals sostre superiors o igual 2,8 m - braç per suport cúpula amb doble arc balcànic i sostres alts - amb gir de la cúpula 360º 
Per a sostres alçada terra fals sostre inferiors 2,8 m - braç per suport cúpula amb  arc simple i sostres baixos - amb gir de la cúpula 360º 
Indicar tots els rangs de gir (en graus) de totes les articulacions dels braços de les cúpules. Adjuntar esquema.</t>
  </si>
  <si>
    <t>Cada solució llum quirúrgic excèntric amb únic anclatge i un únic tub pel braç de la cúpula
Braç cúpula ha de permetre 360 º gir lliure</t>
  </si>
  <si>
    <t xml:space="preserve">Implantació. Amb els mock ups i plànols acotats cal garantir que:
-el cúpula es pot posar a ambdós costats de la taula quirúrgica i abasta l'extrem opostat de la taula quirúrgica
-la variació d'alçada de la cúpula  (mesurat en part inferior mànec) entre 2,10 i 90 cm del terra 
</t>
  </si>
  <si>
    <t>Solució d'amplicació de braç portamonitor</t>
  </si>
  <si>
    <t>Capacitat de càrrega pes monitor + accessoris com a mínim fins a 20 kg - Indicar càrrega màxima en Kg</t>
  </si>
  <si>
    <r>
      <t xml:space="preserve">La vida útil dels LEDs és igual o superior a 50.000 hores. 
Vida útil LEDs llum principal
Vida útil LEDs  verds ambiental per cirugia laparoscòpica
</t>
    </r>
    <r>
      <rPr>
        <b/>
        <sz val="11"/>
        <rFont val="Arial"/>
        <family val="2"/>
      </rPr>
      <t>Presentar certificat de pruebas corresponent (TM-21 o equivalent)</t>
    </r>
  </si>
  <si>
    <r>
      <t xml:space="preserve">Els mànecs ser resistents, de fàcil neteja i amb cantons arrodonits
S'han d'incloure 3 mànecs esterilitzables per cúpula
-Els mànecs reutilitzables han de ser esterilitzables
</t>
    </r>
    <r>
      <rPr>
        <sz val="11"/>
        <rFont val="Arial"/>
        <family val="2"/>
      </rPr>
      <t>-Permet solució amb cobertura estèril de mànecs rebutjable</t>
    </r>
    <r>
      <rPr>
        <sz val="11"/>
        <color theme="1"/>
        <rFont val="Arial"/>
        <family val="2"/>
      </rPr>
      <t>- indicar si les dues solucions son compatibles- indicar referències i proveidors compatibles</t>
    </r>
  </si>
  <si>
    <t>Accesoris - idem lot 1.1 (a excepció de les següents característiques)</t>
  </si>
  <si>
    <r>
      <rPr>
        <b/>
        <sz val="11"/>
        <color theme="1"/>
        <rFont val="Arial"/>
        <family val="2"/>
      </rPr>
      <t>No aplica:</t>
    </r>
    <r>
      <rPr>
        <sz val="11"/>
        <color theme="1"/>
        <rFont val="Arial"/>
        <family val="2"/>
      </rPr>
      <t xml:space="preserve">
Indicar si la oferta inclou :
- SAI nou de 20 minuts en oferta per suport ambdues cupules
- Rrevisió i canvi de bateries de SAIs actuals si son compatibles</t>
    </r>
  </si>
  <si>
    <r>
      <rPr>
        <b/>
        <sz val="11"/>
        <rFont val="Arial"/>
        <family val="2"/>
      </rPr>
      <t>No aplica:</t>
    </r>
    <r>
      <rPr>
        <sz val="11"/>
        <rFont val="Arial"/>
        <family val="2"/>
      </rPr>
      <t xml:space="preserve">
Com a mínim una cúpula per quiròfan amb preinstal·lació de càmera extraíble d'enregistrament  (Lot 1.3) 
</t>
    </r>
  </si>
  <si>
    <t>Prestacions lumíniques, ajustos/regulació, etc.</t>
  </si>
  <si>
    <r>
      <rPr>
        <b/>
        <sz val="12"/>
        <rFont val="Arial"/>
        <family val="2"/>
      </rPr>
      <t>Solució de llum quirúrgica amb doble cúpula cèntric amb anclatge únic . Solució composada per</t>
    </r>
    <r>
      <rPr>
        <sz val="12"/>
        <rFont val="Arial"/>
        <family val="2"/>
      </rPr>
      <t>:
-2 braços per suport cúpula llum
-Eix únic per als dos braços amb embellidor instal.lat en ancoratge existent en els quiròfans
-2 cúpules de llum quirúrgica
-Instal.lació claus en mà i retirada equipament existent</t>
    </r>
    <r>
      <rPr>
        <b/>
        <sz val="12"/>
        <rFont val="Arial"/>
        <family val="2"/>
      </rPr>
      <t xml:space="preserve">
Cal incloure el Product Datasheet i manual d'usuari. La no presentació es motiu d'exclusió
Cal presentar marcat CE model concret. La no presentació es motiu d'exclusió
Cal presentar els certificats del fabricants on s'indica. La no presentació és motiu d'exclusió
No incloure un material necessari pel funcionament de l'equip es motiu d'exclusió del concurs</t>
    </r>
  </si>
  <si>
    <t>Dos solucions de llum quirúrgic excèntric amb anclatge únic. Cada unitat està compost de:
-Braç per suport cúpula llum
-Eix únic amb embellidor instal.lat en ancoratge existent en els quiròfans
-cúpula de llum quirúrgica
-Instal.lació claus en mà i retirada equipament existent
Cal incloure el Product Datasheet i manual d'usuari. La no presentació es motiu d'exclusió
Cal presentar marcat CE model concret. La no presentació es motiu d'exclusió
Cal presentar els certificats del fabricants on s'indica. La no presentació és motiu d'exclusió
No incloure un material necessari pel funcionament de l'equip es motiu d'exclusió del concurs</t>
  </si>
  <si>
    <r>
      <t xml:space="preserve">Solució de llum quirúrgica amb doble cúpula cèntric amb anclatge únic . Cada unitat està compost de:
-2 braços per suport cúpula llum
-Eix únic per als dos braços amb embellidor instal.lat en ancoratge existent en els quiròfans
-2 cúpules de llum quirúrgica
-Instal.lació claus en mà i retirada equipament existent
</t>
    </r>
    <r>
      <rPr>
        <b/>
        <sz val="11"/>
        <rFont val="Arial"/>
        <family val="2"/>
      </rPr>
      <t xml:space="preserve">Presentar les diferents solucions d’instal·lació en planells 2D acotats per cada quiròfan: </t>
    </r>
    <r>
      <rPr>
        <sz val="11"/>
        <rFont val="Arial"/>
        <family val="2"/>
      </rPr>
      <t xml:space="preserve">
-Dos braços cèntrics - indicant cotes i angles de gir - long braços
</t>
    </r>
    <r>
      <rPr>
        <b/>
        <sz val="11"/>
        <rFont val="Arial"/>
        <family val="2"/>
      </rPr>
      <t xml:space="preserve">Incloure mock-up 3d, que permeti veure possibilitats de gir, moviments llums alçades i dimensionament del quiròfan per quiròfans de alçada terra- fals sostres superior o igual a 2,80 m 
Incloure mock-up 3d, que permeti veure possibilitats de gir, moviments llums alçades i dimensionament del quiròfan per quiròfans de alçada terra- fals sostres inferiors a 2,80 m </t>
    </r>
    <r>
      <rPr>
        <sz val="11"/>
        <rFont val="Arial"/>
        <family val="2"/>
      </rPr>
      <t xml:space="preserve">
</t>
    </r>
  </si>
  <si>
    <r>
      <t xml:space="preserve">Dos solució llum quirúrgica excentrics amb unic anclatge. Cada unitat està compost de:
-Braç per suport cúpula llum
-Eix únic amb embellidor instal.lat en ancoratge existent en els quiròfans
-Instal.lació claus en mà i retirada equipament existent
</t>
    </r>
    <r>
      <rPr>
        <b/>
        <sz val="11"/>
        <rFont val="Arial"/>
        <family val="2"/>
      </rPr>
      <t xml:space="preserve">Presentar les diferents solucions d’instal·lació en planells 2D acotats per cada quiròfan: </t>
    </r>
    <r>
      <rPr>
        <sz val="11"/>
        <rFont val="Arial"/>
        <family val="2"/>
      </rPr>
      <t xml:space="preserve">
-Braços excèntrics - indicant cotes i angles de gir - long braços
</t>
    </r>
    <r>
      <rPr>
        <b/>
        <sz val="11"/>
        <rFont val="Arial"/>
        <family val="2"/>
      </rPr>
      <t xml:space="preserve">
Incloure mock-up 3d, que permeti veure possibilitats de gir, moviments llums alçades i dimensionament del quiròfan per quiròfans de alçada terra- fals sostres superior o igual a 2,80 m 
Incloure mock-up 3d, que permeti veure possibilitats de gir, moviments llums alçades i dimensionament del quiròfan per quiròfans de alçada terra- fals sostres inferiors a 2,80 m </t>
    </r>
  </si>
  <si>
    <t>Instal·lació claus en mà i retirada equipament existent</t>
  </si>
  <si>
    <t>Adaptació a les diferents cirurgies. Idoneïtat de la solució llum ambient presentada
-indicar lux
-indicar si es regulable
-ubicació i nombre leds
-tamany camp</t>
  </si>
  <si>
    <t>Diàmetre del camp lluminós variable desde mànec
Indicar mètode (variació electrònic encesa i apagada leds, mecànic amb òptiques, motoritzat..) i des d'on es fa
Diàmetre total de variació</t>
  </si>
  <si>
    <t>Diàmetre del camp lluminós D10 a 1 metre mínim de 20 a 25 cm 
Ajustable, Indicar  rang en cm</t>
  </si>
  <si>
    <t>Indicar Diàmetre del camp lluminós D50 a 1 metre
Ajustable, Indicar  rang en cm</t>
  </si>
  <si>
    <t>Indicar dimensions dels braços de la proposta i radi d'acció
-Braç principal: long eix a eix (mm)- minim 800/900 mm
-Braç principal: angle rotació (º) i bloqueig - minim 800/900 mm- rotació lliure 360º
-Braç secundari amb alçavada variable: long eix a eix (mm)
-Braç secundari amb alçavada variable: indicar angle gir amunt (º) i angle gir abaix (º)
-Braç secundari amb alçada variable: rang alçada variable en cm</t>
  </si>
  <si>
    <r>
      <rPr>
        <sz val="10"/>
        <rFont val="Arial"/>
        <family val="2"/>
      </rPr>
      <t>Cal complir calendari d'instal.lacio pels diferents elements que es sol.licitaran</t>
    </r>
    <r>
      <rPr>
        <b/>
        <sz val="10"/>
        <rFont val="Arial"/>
        <family val="2"/>
      </rPr>
      <t xml:space="preserve">
</t>
    </r>
    <r>
      <rPr>
        <sz val="10"/>
        <rFont val="Arial"/>
        <family val="2"/>
      </rPr>
      <t xml:space="preserve">CAL PRESENTAR CRONOGRAMA DETALLAT DE TREBALLS (pròpis i amb el centre per assolir data quiròfan actiu)
</t>
    </r>
    <r>
      <rPr>
        <b/>
        <sz val="10"/>
        <rFont val="Arial"/>
        <family val="2"/>
      </rPr>
      <t xml:space="preserve">
Cal lliurar l'equipament el mateix dia que s'indica inici instal.lació i el quiròfan estarà actiu el dia indicat- Preveure calendari (2 dies per neteja i l'endemà 9 am presa mesures qualitat aire Quirúrgic+ 5 dies per activar quiròfan)
Cal presentar MÈMORIA OBRES- Incloent detalladament tasques a dur a terme (necessitatas d'obertures sostres, connexions i canvi placa anclates...) i propostes de tancament dels sequencial dels diferents quiròfans i aïllament àres durant intervenció indicant arees afectades, circulacions i cronograma obertura seqüencial. (durant visita obra es lliurarà planol quiròfan tipus, Q31 HT)
</t>
    </r>
    <r>
      <rPr>
        <sz val="10"/>
        <rFont val="Arial"/>
        <family val="2"/>
      </rPr>
      <t>La no presentació d'aquesta documentació es motiu d'exclusió.</t>
    </r>
  </si>
  <si>
    <r>
      <rPr>
        <sz val="10"/>
        <rFont val="Arial"/>
        <family val="2"/>
      </rPr>
      <t>Cal complir calendari d'instal.lacio pels diferents elements que es sol.licitaran</t>
    </r>
    <r>
      <rPr>
        <b/>
        <sz val="10"/>
        <rFont val="Arial"/>
        <family val="2"/>
      </rPr>
      <t xml:space="preserve">
</t>
    </r>
    <r>
      <rPr>
        <sz val="10"/>
        <rFont val="Arial"/>
        <family val="2"/>
      </rPr>
      <t xml:space="preserve">CAL PRESENTAR CRONOGRAMA DETALLAT DE TREBALLS (pròpis i amb el centre per assolir data quiròfan actiu)
</t>
    </r>
    <r>
      <rPr>
        <b/>
        <sz val="10"/>
        <rFont val="Arial"/>
        <family val="2"/>
      </rPr>
      <t xml:space="preserve">
Cal lliurar l'equipament el mateix dia que s'indica inici instal.lació i el quiròfan estarà actiu el dia indicat- Preveure calendari (2 dies per neteja i l'endemà 9 am presa mesures qualitat aire Quirúrgic+ 5 dies per activar quiròfan)
Cal presentar MÈMORIA OBRES- Incloent detalladament tasques a dur a terme (necessitatas d'obertures sostres, connexions i canvi placa anclates...) i propostes de tancament dels sequencial dels diferents quiròfans i aïllament àres durant intervenció indicant arees afectades, circulacions i cronograma obertura seqüencial. (durant visita obra es lliurarà planol quiròfan tipus, QPSPV)
</t>
    </r>
    <r>
      <rPr>
        <sz val="10"/>
        <rFont val="Arial"/>
        <family val="2"/>
      </rPr>
      <t>La no presentació d'aquesta documentació es motiu d'exclusió.</t>
    </r>
  </si>
  <si>
    <t>Les longituds dels braços actualment instal·lats (braç principal + braç secundari) són de: 950 mm + 950 mm. 
S'ha de garantir un radi d'acció útil fins al centre de la cúpula de mínim 1900mm.  
Indicar dimensions dels braços de la proposta i radi d'acció
-Braç principal: long eix a eix (mm)- mínim 950 mm
-Braç principal: angle rotació (º) i bloqueig - mínim  300º 
-Braç secundari amb alçada variable: longitud eix a eix (mm)- 900 mm
-Braç secundari amb alçada variable: indicar angle gir amunt (º) i angle gir abaix (º)
-Braç secundari amb alçada variable: rang alçada variable en cm</t>
  </si>
  <si>
    <t>S'ha de garantir un radi d'acció útil fins al centre de la cúpula de mínim 1900mm.  
Indicar dimensions dels braços de la proposta i radi d'acció
-Braç principal: long eix a eix (mm)- mínim 950 mm
-Braç principal: angle rotació (º) i bloqueig - mínim  300º 
-Braç secundari amb alçada variable: longitud eix a eix (mm)- 900 mm
-Braç secundari amb alçada variable: indicar angle gir amunt (º) i angle gir abaix (º)
-Braç secundari amb alçada variable: rang alçada variable en cm</t>
  </si>
  <si>
    <r>
      <rPr>
        <b/>
        <sz val="12"/>
        <rFont val="Arial"/>
        <family val="2"/>
      </rPr>
      <t>Solució d'ampliació d'un nou braç portamonitor per a llums quirúrgics (excentriques o centriques). Cada unitat està compost d</t>
    </r>
    <r>
      <rPr>
        <sz val="12"/>
        <rFont val="Arial"/>
        <family val="2"/>
      </rPr>
      <t>e:
-Braç portamonitor amb embellidor per encabir cablejat, transformadors etc.. 
-Eix únic per als múltiples braços amb embellidor instal.lat en ancoratge existent en els quiròfans
-Instal.lació claus en mà i retirada equipament existent</t>
    </r>
  </si>
  <si>
    <t>Ampliació d'un braç portamonitor. Cada unitat està compost de:
-Braç portamonitor amb embellidor per encabir cablejat, transformadors etc.. 
-Eix únic amb embellidor
-Instal.lació claus en mà i retirada equipament existent</t>
  </si>
  <si>
    <t xml:space="preserve">Cal garantir que:
-el monitor es pot posar a ambdós costats de la taula quirúrgica i abasta l'extrem opostat de la taula quirúrgica
-la variació d'alçada de la monitor ( mesurat en part inferior manec) entre 2,00 i 90 cm del terra </t>
  </si>
  <si>
    <t>Cal poder pot afegir monitor un comp montats llums. 
Indicar temps de muntatges i requeriments</t>
  </si>
  <si>
    <t>Es valorarà la facilitat d'ús i accessos del comandaments i maniobrabilitat</t>
  </si>
  <si>
    <r>
      <t xml:space="preserve">Es valorarà que les llums siguin compatibles amb els equips de visualització i avaluació d'imatges que permeten als professionals estudiar la circulació dels vasos limfàtics i sanguinis, així com la perfusió tissular, processos quirúrgics molt habituals en cirurgies de mama, de fetge i de plàstica.
</t>
    </r>
    <r>
      <rPr>
        <sz val="12"/>
        <rFont val="Arial"/>
        <family val="2"/>
      </rPr>
      <t>Aquesta millora cal incloure un minim de 10 millores per a</t>
    </r>
    <r>
      <rPr>
        <b/>
        <sz val="12"/>
        <rFont val="Arial"/>
        <family val="2"/>
      </rPr>
      <t xml:space="preserve"> 5 solucions de llums quirúrgics ( per la compra de 10 unitats)</t>
    </r>
  </si>
  <si>
    <t>Presentar 3 certificats de tres clinents de bones pràctiques i resultats satisfactòris en la implantació de llums quirúrgics en blocs quirúrgics de 18 quiròfans o més</t>
  </si>
  <si>
    <t>Inclou solució de control de paret per regulació de llum</t>
  </si>
  <si>
    <t>Irradiància no superior a 615 W/m2 a màxima intensitat de la llum en funcionament normal (indicar lux)
Indicar.</t>
  </si>
  <si>
    <t xml:space="preserve">Com a mínim una cúpula per quiròfan amb preinstal·lació de càmera extraíble d'enregistrament  (Lot 1.3) </t>
  </si>
  <si>
    <t>Cal complir calendari d'instal.lacio per a les diferents elements que es sol.licitaran
-BQ Parells entre 11 Agost i 5 Setembe 2025 -(cal munar en aquest perióde -7 Sol. llum quirurgic  i 2 llum quirúrugic hibirds)
-BQ senar entre segona quinzena agost i primera setembre 2026 - s'admeten propostes alternatives nadals i altres dates a valora
CAL PRESENTAR CRONOGRAMA DETALLAT DE TREBALLS (pròpis i amb el centre per assolir data quiròfan actiu)
Cal lliurar l'equipament el mateix dia que s'indica inici instal·lació i el quiròfan estarà actiu el dia indicat- Preveure calendari (2 dies per neteja i l'endemà 9 am presa mesures qualitat aire Quirúrgic+ 5 dies per activar quiròfan)
Cal presentar MÈMORIA OBRES- Incloent detalladament tasques a dur a terme (necessitatas d'obertures sostres, connexions i canvi placa anclates...) i propostes de tancament del seqüencial dels diferents quiròfans i aïllament àres durant intervenció indicant arees afectades, circulacions i cronograma obertura seqüencial. (durant visita instal.lacions es proveïran planols autocad)
Aquest terminis seran vàlids sempre que l'adjudicació sigui executada abans 30 juny - si hi ha retards administratius, es retrassara l'instal·lació tant com es retrassi el procés administratiu
La no presentació d'aquesta documentació es motiu d'exclusió.</t>
  </si>
  <si>
    <t>VTop - Valoració tècnica (Llindar 50%) - Millor proposta d'implantació i versatilitat funcional de les solucions en tots els quiròfans</t>
  </si>
  <si>
    <r>
      <t xml:space="preserve">VTop - Valoració tècnica (Llindar 50%) - Prestacions tècniques  de les cúpules quirúrgiques i </t>
    </r>
    <r>
      <rPr>
        <b/>
        <sz val="12"/>
        <rFont val="Arial"/>
        <family val="2"/>
      </rPr>
      <t>càmera</t>
    </r>
    <r>
      <rPr>
        <b/>
        <sz val="12"/>
        <color theme="1"/>
        <rFont val="Arial"/>
        <family val="2"/>
      </rPr>
      <t xml:space="preserve"> que suposin una millora en el flux de treball per als professionals</t>
    </r>
  </si>
  <si>
    <t xml:space="preserve">VTop - Valoració tècnica  (Llindar 50%) - Suport tècnic, científic i col·laboració I+D per part del licitador
</t>
  </si>
  <si>
    <t>Llum rodable per tenir de back up inclosa en la oferta
Dues unitats un a per parells (compra 9 conjunts) i 1 per senars (compra 10 conjunts)</t>
  </si>
  <si>
    <t>Valoracio tècnica (Llindar 50%) - Avaluació de les prestacions lumíniques i adequació a les necessitats de les diferents cirurgies de les llums</t>
  </si>
  <si>
    <t>Valoracio tècnica (Llindar 50%) - Robustesa, facilitat d'ajust, muntatge i manteniment</t>
  </si>
  <si>
    <t>Valoracio tècnica (Llindar 50%) - Avaluació dels accessoris oferts</t>
  </si>
  <si>
    <t>Valoracio tècnica (Llindar 50%) - Ergonomia, seguretat, facilitat de moviment i neteja de les 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</si>
</sst>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gt;0.00"/>
    <numFmt numFmtId="165" formatCode="_-* #,##0.00\ _€_-;\-* #,##0.00\ _€_-;_-* &quot;-&quot;??\ _€_-;_-@_-"/>
  </numFmts>
  <fonts count="69" x14ac:knownFonts="1">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Calibri"/>
      <family val="2"/>
    </font>
    <font>
      <sz val="10"/>
      <color indexed="8"/>
      <name val="Arial"/>
      <family val="2"/>
    </font>
    <font>
      <sz val="11"/>
      <color theme="1"/>
      <name val="Calibri"/>
      <family val="2"/>
    </font>
    <font>
      <b/>
      <sz val="20"/>
      <color theme="1"/>
      <name val="Arial Black"/>
      <family val="2"/>
    </font>
    <font>
      <b/>
      <sz val="14"/>
      <color rgb="FF000000"/>
      <name val="Arial"/>
      <family val="2"/>
    </font>
    <font>
      <sz val="11"/>
      <name val="Arial"/>
      <family val="2"/>
    </font>
    <font>
      <sz val="10"/>
      <color theme="1"/>
      <name val="Arial"/>
      <family val="2"/>
    </font>
    <font>
      <sz val="14"/>
      <color theme="1"/>
      <name val="Arial Black"/>
      <family val="2"/>
    </font>
    <font>
      <b/>
      <sz val="16"/>
      <color theme="1"/>
      <name val="Arial Black"/>
      <family val="2"/>
    </font>
    <font>
      <sz val="16"/>
      <color theme="1"/>
      <name val="Arial Black"/>
      <family val="2"/>
    </font>
    <font>
      <b/>
      <sz val="16"/>
      <color theme="3" tint="0.39997558519241921"/>
      <name val="Arial Black"/>
      <family val="2"/>
    </font>
    <font>
      <sz val="9"/>
      <color rgb="FF000000"/>
      <name val="Arial"/>
      <family val="2"/>
    </font>
    <font>
      <b/>
      <sz val="9"/>
      <color rgb="FF000000"/>
      <name val="Arial"/>
      <family val="2"/>
    </font>
    <font>
      <sz val="11"/>
      <color rgb="FF000000"/>
      <name val="Arial"/>
      <family val="2"/>
    </font>
    <font>
      <b/>
      <sz val="11"/>
      <color rgb="FF000000"/>
      <name val="Arial"/>
      <family val="2"/>
    </font>
    <font>
      <sz val="10"/>
      <color rgb="FF000000"/>
      <name val="Arial"/>
      <family val="2"/>
    </font>
    <font>
      <b/>
      <sz val="12"/>
      <color theme="1"/>
      <name val="Arial"/>
      <family val="2"/>
    </font>
    <font>
      <b/>
      <sz val="10"/>
      <color theme="1"/>
      <name val="Arial"/>
      <family val="2"/>
    </font>
    <font>
      <sz val="11"/>
      <color theme="1"/>
      <name val="Arial"/>
      <family val="2"/>
    </font>
    <font>
      <b/>
      <sz val="10"/>
      <color rgb="FF000000"/>
      <name val="Arial"/>
      <family val="2"/>
    </font>
    <font>
      <b/>
      <sz val="12"/>
      <color rgb="FF000000"/>
      <name val="Arial"/>
      <family val="2"/>
    </font>
    <font>
      <sz val="12"/>
      <color theme="1"/>
      <name val="Arial"/>
      <family val="2"/>
    </font>
    <font>
      <sz val="12"/>
      <name val="Arial"/>
      <family val="2"/>
    </font>
    <font>
      <b/>
      <sz val="18"/>
      <name val="Arial Black"/>
      <family val="2"/>
    </font>
    <font>
      <b/>
      <sz val="18"/>
      <color theme="1"/>
      <name val="Arial Black"/>
      <family val="2"/>
    </font>
    <font>
      <sz val="10"/>
      <color rgb="FFFF0000"/>
      <name val="Arial"/>
      <family val="2"/>
    </font>
    <font>
      <b/>
      <sz val="11"/>
      <color theme="1"/>
      <name val="Arial"/>
      <family val="2"/>
    </font>
    <font>
      <sz val="12"/>
      <color rgb="FF000000"/>
      <name val="Arial"/>
      <family val="2"/>
    </font>
    <font>
      <b/>
      <sz val="12"/>
      <name val="Arial"/>
      <family val="2"/>
    </font>
    <font>
      <sz val="11"/>
      <color indexed="8"/>
      <name val="Calibri"/>
      <family val="2"/>
    </font>
    <font>
      <sz val="14"/>
      <color rgb="FF000000"/>
      <name val="Arial Black"/>
      <family val="2"/>
    </font>
    <font>
      <b/>
      <sz val="20"/>
      <color rgb="FF000000"/>
      <name val="Arial Black"/>
      <family val="2"/>
    </font>
    <font>
      <sz val="14"/>
      <name val="Arial Black"/>
      <family val="2"/>
    </font>
    <font>
      <b/>
      <sz val="16"/>
      <color rgb="FF000000"/>
      <name val="Arial Black"/>
      <family val="2"/>
    </font>
    <font>
      <sz val="16"/>
      <color rgb="FF000000"/>
      <name val="Arial Black"/>
      <family val="2"/>
    </font>
    <font>
      <b/>
      <sz val="16"/>
      <name val="Arial Black"/>
      <family val="2"/>
    </font>
    <font>
      <b/>
      <sz val="16"/>
      <color rgb="FF538DD5"/>
      <name val="Arial Black"/>
      <family val="2"/>
    </font>
    <font>
      <sz val="10"/>
      <color theme="1"/>
      <name val="Calibri"/>
      <family val="2"/>
      <scheme val="minor"/>
    </font>
    <font>
      <sz val="12"/>
      <color theme="1"/>
      <name val="Calibri"/>
      <family val="2"/>
      <scheme val="minor"/>
    </font>
    <font>
      <sz val="11"/>
      <name val="Calibri"/>
      <family val="2"/>
      <scheme val="minor"/>
    </font>
    <font>
      <b/>
      <sz val="20"/>
      <name val="Arial Black"/>
      <family val="2"/>
    </font>
    <font>
      <sz val="11"/>
      <color rgb="FFFF0000"/>
      <name val="Arial"/>
      <family val="2"/>
    </font>
    <font>
      <sz val="11"/>
      <color rgb="FF000000"/>
      <name val="Calibri"/>
      <family val="2"/>
      <scheme val="minor"/>
    </font>
    <font>
      <b/>
      <sz val="14"/>
      <name val="Arial Black"/>
      <family val="2"/>
    </font>
    <font>
      <sz val="10"/>
      <name val="Arial Black"/>
      <family val="2"/>
    </font>
    <font>
      <b/>
      <sz val="20"/>
      <color rgb="FFFF0000"/>
      <name val="Arial Black"/>
      <family val="2"/>
    </font>
    <font>
      <sz val="12"/>
      <color rgb="FF000000"/>
      <name val="Arial Black"/>
      <family val="2"/>
    </font>
    <font>
      <sz val="14"/>
      <color rgb="FFFF0000"/>
      <name val="Arial Black"/>
      <family val="2"/>
    </font>
    <font>
      <b/>
      <sz val="14"/>
      <color rgb="FF000000"/>
      <name val="Arial Black"/>
      <family val="2"/>
    </font>
    <font>
      <b/>
      <sz val="12"/>
      <color rgb="FF000000"/>
      <name val="Arial Black"/>
      <family val="2"/>
    </font>
    <font>
      <b/>
      <sz val="10"/>
      <color theme="0"/>
      <name val="Arial"/>
      <family val="2"/>
    </font>
    <font>
      <b/>
      <sz val="12"/>
      <color theme="0"/>
      <name val="Arial"/>
      <family val="2"/>
    </font>
    <font>
      <b/>
      <sz val="12"/>
      <color rgb="FFFF0000"/>
      <name val="Arial"/>
      <family val="2"/>
    </font>
    <font>
      <u/>
      <sz val="12"/>
      <name val="Arial"/>
      <family val="2"/>
    </font>
    <font>
      <b/>
      <u/>
      <sz val="16"/>
      <color theme="1"/>
      <name val="Arial"/>
      <family val="2"/>
    </font>
    <font>
      <b/>
      <u/>
      <sz val="10"/>
      <color rgb="FF000000"/>
      <name val="Calibri"/>
      <family val="2"/>
    </font>
    <font>
      <sz val="14"/>
      <color rgb="FF000000"/>
      <name val="Calibri"/>
      <family val="2"/>
    </font>
    <font>
      <b/>
      <sz val="14"/>
      <color rgb="FF000000"/>
      <name val="Calibri"/>
      <family val="2"/>
    </font>
    <font>
      <sz val="11"/>
      <color rgb="FF0070C0"/>
      <name val="Calibri"/>
      <family val="2"/>
      <scheme val="minor"/>
    </font>
    <font>
      <sz val="11"/>
      <color rgb="FF7030A0"/>
      <name val="Arial"/>
      <family val="2"/>
    </font>
    <font>
      <b/>
      <sz val="12"/>
      <name val="Arial Black"/>
      <family val="2"/>
    </font>
    <font>
      <sz val="12"/>
      <color theme="1"/>
      <name val="Calibri"/>
      <family val="2"/>
    </font>
    <font>
      <b/>
      <sz val="12"/>
      <color theme="3" tint="0.39997558519241921"/>
      <name val="Arial Black"/>
      <family val="2"/>
    </font>
    <font>
      <sz val="10"/>
      <color rgb="FFED7D31"/>
      <name val="Arial"/>
      <family val="2"/>
    </font>
    <font>
      <b/>
      <sz val="11"/>
      <name val="Arial"/>
      <family val="2"/>
    </font>
  </fonts>
  <fills count="16">
    <fill>
      <patternFill patternType="none"/>
    </fill>
    <fill>
      <patternFill patternType="gray125"/>
    </fill>
    <fill>
      <patternFill patternType="solid">
        <fgColor theme="0"/>
        <bgColor indexed="64"/>
      </patternFill>
    </fill>
    <fill>
      <patternFill patternType="solid">
        <fgColor rgb="FFD6E3BC"/>
        <bgColor rgb="FFD6E3BC"/>
      </patternFill>
    </fill>
    <fill>
      <patternFill patternType="solid">
        <fgColor rgb="FFC6D9F0"/>
        <bgColor rgb="FFC6D9F0"/>
      </patternFill>
    </fill>
    <fill>
      <patternFill patternType="solid">
        <fgColor rgb="FFFFFFFF"/>
        <bgColor rgb="FF000000"/>
      </patternFill>
    </fill>
    <fill>
      <patternFill patternType="solid">
        <fgColor theme="0"/>
        <bgColor rgb="FF000000"/>
      </patternFill>
    </fill>
    <fill>
      <patternFill patternType="solid">
        <fgColor rgb="FFC5D9F1"/>
        <bgColor rgb="FF000000"/>
      </patternFill>
    </fill>
    <fill>
      <patternFill patternType="solid">
        <fgColor rgb="FFD6E3BC"/>
        <bgColor indexed="64"/>
      </patternFill>
    </fill>
    <fill>
      <patternFill patternType="solid">
        <fgColor rgb="FFFCD5B4"/>
        <bgColor rgb="FF000000"/>
      </patternFill>
    </fill>
    <fill>
      <patternFill patternType="solid">
        <fgColor rgb="FFFCD5B4"/>
        <bgColor rgb="FFD6E3BC"/>
      </patternFill>
    </fill>
    <fill>
      <patternFill patternType="solid">
        <fgColor theme="0" tint="-0.14999847407452621"/>
        <bgColor rgb="FF000000"/>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0.749992370372631"/>
        <bgColor indexed="64"/>
      </patternFill>
    </fill>
    <fill>
      <patternFill patternType="solid">
        <fgColor theme="0"/>
        <bgColor rgb="FFC6D9F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auto="1"/>
      </right>
      <top/>
      <bottom style="thin">
        <color auto="1"/>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s>
  <cellStyleXfs count="33">
    <xf numFmtId="0" fontId="0" fillId="0" borderId="0"/>
    <xf numFmtId="0" fontId="4" fillId="0" borderId="0" applyNumberFormat="0" applyFill="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applyNumberFormat="0" applyFill="0" applyBorder="0" applyProtection="0"/>
    <xf numFmtId="0" fontId="5" fillId="0" borderId="0"/>
    <xf numFmtId="0" fontId="22" fillId="0" borderId="0"/>
    <xf numFmtId="0" fontId="1" fillId="0" borderId="0"/>
    <xf numFmtId="0" fontId="1" fillId="0" borderId="0"/>
    <xf numFmtId="43" fontId="1" fillId="0" borderId="0" applyFont="0" applyFill="0" applyBorder="0" applyAlignment="0" applyProtection="0"/>
    <xf numFmtId="0" fontId="1" fillId="0" borderId="0"/>
    <xf numFmtId="0" fontId="33" fillId="0" borderId="0" applyNumberFormat="0" applyFill="0" applyBorder="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292">
    <xf numFmtId="0" fontId="0" fillId="0" borderId="0" xfId="0"/>
    <xf numFmtId="0" fontId="0" fillId="0" borderId="0" xfId="0" applyAlignment="1">
      <alignment horizontal="left" vertical="top" wrapText="1"/>
    </xf>
    <xf numFmtId="0" fontId="0" fillId="2" borderId="0" xfId="0" applyFill="1" applyAlignment="1">
      <alignment horizontal="center" vertical="center"/>
    </xf>
    <xf numFmtId="0" fontId="19" fillId="7" borderId="1" xfId="2" applyFont="1" applyFill="1" applyBorder="1" applyAlignment="1" applyProtection="1">
      <alignment horizontal="right" vertical="center" wrapText="1"/>
      <protection locked="0"/>
    </xf>
    <xf numFmtId="0" fontId="9" fillId="8" borderId="9" xfId="2" applyFont="1" applyFill="1" applyBorder="1" applyAlignment="1">
      <alignment vertical="center" wrapText="1"/>
    </xf>
    <xf numFmtId="0" fontId="27" fillId="0" borderId="0" xfId="0" applyFont="1" applyAlignment="1">
      <alignment vertical="center"/>
    </xf>
    <xf numFmtId="0" fontId="8" fillId="8" borderId="2" xfId="2" applyFont="1" applyFill="1" applyBorder="1" applyAlignment="1">
      <alignmen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9" fillId="8" borderId="8" xfId="2" applyFont="1" applyFill="1" applyBorder="1" applyAlignment="1">
      <alignment vertical="center" wrapText="1"/>
    </xf>
    <xf numFmtId="0" fontId="18" fillId="3" borderId="9" xfId="2" applyFont="1" applyFill="1" applyBorder="1" applyAlignment="1">
      <alignment horizontal="left" vertical="center" wrapText="1"/>
    </xf>
    <xf numFmtId="0" fontId="18" fillId="3" borderId="1" xfId="2" applyFont="1" applyFill="1" applyBorder="1" applyAlignment="1">
      <alignment horizontal="center" vertical="center" wrapText="1"/>
    </xf>
    <xf numFmtId="0" fontId="0" fillId="2" borderId="0" xfId="0" applyFill="1" applyAlignment="1">
      <alignment vertical="center"/>
    </xf>
    <xf numFmtId="0" fontId="8" fillId="8" borderId="2" xfId="2" applyFont="1" applyFill="1" applyBorder="1" applyAlignment="1">
      <alignment vertical="center"/>
    </xf>
    <xf numFmtId="0" fontId="10" fillId="2" borderId="0" xfId="0" applyFont="1" applyFill="1" applyAlignment="1">
      <alignment horizontal="center" vertical="center"/>
    </xf>
    <xf numFmtId="0" fontId="10" fillId="2" borderId="0" xfId="2" applyFont="1" applyFill="1" applyAlignment="1">
      <alignment vertical="center" wrapText="1"/>
    </xf>
    <xf numFmtId="0" fontId="1" fillId="2" borderId="0" xfId="2" applyFill="1" applyAlignment="1">
      <alignment vertical="center"/>
    </xf>
    <xf numFmtId="0" fontId="1" fillId="2" borderId="10" xfId="2" applyFill="1" applyBorder="1" applyAlignment="1">
      <alignment horizontal="center" vertical="center"/>
    </xf>
    <xf numFmtId="0" fontId="1" fillId="2" borderId="3" xfId="2" applyFill="1" applyBorder="1" applyAlignment="1">
      <alignment horizontal="center" vertical="center"/>
    </xf>
    <xf numFmtId="0" fontId="10" fillId="2" borderId="3" xfId="2" applyFont="1" applyFill="1" applyBorder="1" applyAlignment="1">
      <alignment horizontal="center" vertical="center"/>
    </xf>
    <xf numFmtId="0" fontId="1" fillId="2" borderId="0" xfId="9" applyFill="1"/>
    <xf numFmtId="0" fontId="1" fillId="2" borderId="0" xfId="9" applyFill="1" applyAlignment="1">
      <alignment vertical="top"/>
    </xf>
    <xf numFmtId="0" fontId="1" fillId="2" borderId="0" xfId="9" applyFill="1" applyAlignment="1">
      <alignment horizontal="left" vertical="top" wrapText="1"/>
    </xf>
    <xf numFmtId="0" fontId="1" fillId="2" borderId="0" xfId="9" applyFill="1" applyAlignment="1">
      <alignment horizontal="left" vertical="top"/>
    </xf>
    <xf numFmtId="0" fontId="1" fillId="0" borderId="0" xfId="9"/>
    <xf numFmtId="0" fontId="10" fillId="2" borderId="0" xfId="9" applyFont="1" applyFill="1" applyAlignment="1">
      <alignment horizontal="center" vertical="top"/>
    </xf>
    <xf numFmtId="0" fontId="1" fillId="0" borderId="0" xfId="9" applyAlignment="1">
      <alignment vertical="top"/>
    </xf>
    <xf numFmtId="0" fontId="11" fillId="2" borderId="0" xfId="0" applyFont="1" applyFill="1" applyAlignment="1">
      <alignment horizontal="left" vertical="center" wrapText="1"/>
    </xf>
    <xf numFmtId="0" fontId="17" fillId="3" borderId="2" xfId="2" applyFont="1" applyFill="1" applyBorder="1" applyAlignment="1">
      <alignment horizontal="left" vertical="center" wrapText="1"/>
    </xf>
    <xf numFmtId="0" fontId="25" fillId="2" borderId="0" xfId="2" applyFont="1" applyFill="1" applyAlignment="1">
      <alignment horizontal="left" vertical="center" wrapText="1"/>
    </xf>
    <xf numFmtId="0" fontId="0" fillId="0" borderId="0" xfId="0" applyAlignment="1">
      <alignment vertical="center"/>
    </xf>
    <xf numFmtId="0" fontId="18" fillId="3" borderId="1" xfId="2" applyFont="1" applyFill="1" applyBorder="1" applyAlignment="1">
      <alignment horizontal="left" vertical="center" wrapText="1"/>
    </xf>
    <xf numFmtId="0" fontId="10" fillId="2" borderId="0" xfId="2" applyFont="1" applyFill="1" applyAlignment="1">
      <alignment vertical="center"/>
    </xf>
    <xf numFmtId="0" fontId="9" fillId="0" borderId="1" xfId="2" applyFont="1" applyBorder="1" applyAlignment="1">
      <alignment horizontal="left" vertical="top" wrapText="1"/>
    </xf>
    <xf numFmtId="0" fontId="9" fillId="2" borderId="1" xfId="2" applyFont="1" applyFill="1" applyBorder="1" applyAlignment="1">
      <alignment horizontal="left" vertical="top" wrapText="1"/>
    </xf>
    <xf numFmtId="0" fontId="6" fillId="5" borderId="0" xfId="18" applyFont="1" applyFill="1" applyBorder="1"/>
    <xf numFmtId="0" fontId="0" fillId="2" borderId="0" xfId="0" applyFill="1"/>
    <xf numFmtId="0" fontId="46" fillId="5" borderId="0" xfId="9" applyFont="1" applyFill="1" applyAlignment="1">
      <alignment vertical="center"/>
    </xf>
    <xf numFmtId="0" fontId="47" fillId="0" borderId="0" xfId="9" applyFont="1" applyAlignment="1">
      <alignment horizontal="right" vertical="center"/>
    </xf>
    <xf numFmtId="0" fontId="47" fillId="5" borderId="0" xfId="9" applyFont="1" applyFill="1" applyAlignment="1">
      <alignment horizontal="right" vertical="center"/>
    </xf>
    <xf numFmtId="0" fontId="39" fillId="2" borderId="0" xfId="0" applyFont="1" applyFill="1" applyAlignment="1">
      <alignment horizontal="center" wrapText="1"/>
    </xf>
    <xf numFmtId="0" fontId="39" fillId="2" borderId="0" xfId="0" applyFont="1" applyFill="1" applyAlignment="1">
      <alignment horizontal="left" wrapText="1"/>
    </xf>
    <xf numFmtId="0" fontId="0" fillId="2" borderId="0" xfId="0" applyFill="1" applyAlignment="1">
      <alignment vertical="top"/>
    </xf>
    <xf numFmtId="0" fontId="0" fillId="2" borderId="0" xfId="0" applyFill="1" applyAlignment="1">
      <alignment horizontal="left" vertical="top"/>
    </xf>
    <xf numFmtId="0" fontId="7" fillId="2" borderId="0" xfId="0" applyFont="1" applyFill="1" applyAlignment="1">
      <alignment horizontal="left" vertical="top" wrapText="1"/>
    </xf>
    <xf numFmtId="0" fontId="44" fillId="5" borderId="0" xfId="9" applyFont="1" applyFill="1" applyAlignment="1">
      <alignment vertical="center"/>
    </xf>
    <xf numFmtId="0" fontId="35" fillId="5" borderId="0" xfId="9" applyFont="1" applyFill="1" applyAlignment="1">
      <alignment horizontal="left" vertical="center" wrapText="1"/>
    </xf>
    <xf numFmtId="0" fontId="49" fillId="2" borderId="0" xfId="9" applyFont="1" applyFill="1" applyAlignment="1">
      <alignment horizontal="left" vertical="top"/>
    </xf>
    <xf numFmtId="0" fontId="50" fillId="9" borderId="18" xfId="9" applyFont="1" applyFill="1" applyBorder="1" applyAlignment="1">
      <alignment horizontal="center" vertical="center" wrapText="1"/>
    </xf>
    <xf numFmtId="0" fontId="19" fillId="5" borderId="0" xfId="9" applyFont="1" applyFill="1" applyAlignment="1">
      <alignment horizontal="center" vertical="center"/>
    </xf>
    <xf numFmtId="0" fontId="39" fillId="5" borderId="0" xfId="9" applyFont="1" applyFill="1" applyAlignment="1">
      <alignment horizontal="left" vertical="top" wrapText="1"/>
    </xf>
    <xf numFmtId="0" fontId="36" fillId="5" borderId="0" xfId="9" applyFont="1" applyFill="1" applyAlignment="1">
      <alignment horizontal="left" vertical="center" wrapText="1"/>
    </xf>
    <xf numFmtId="0" fontId="51" fillId="5" borderId="0" xfId="9" applyFont="1" applyFill="1" applyAlignment="1">
      <alignment horizontal="left" vertical="center" wrapText="1"/>
    </xf>
    <xf numFmtId="0" fontId="52" fillId="9" borderId="19" xfId="9" applyFont="1" applyFill="1" applyBorder="1" applyAlignment="1">
      <alignment horizontal="center" vertical="center"/>
    </xf>
    <xf numFmtId="0" fontId="39" fillId="5" borderId="0" xfId="9" applyFont="1" applyFill="1" applyAlignment="1">
      <alignment horizontal="right" vertical="top" wrapText="1"/>
    </xf>
    <xf numFmtId="0" fontId="39" fillId="5" borderId="0" xfId="9" applyFont="1" applyFill="1" applyAlignment="1">
      <alignment horizontal="center" vertical="center" wrapText="1"/>
    </xf>
    <xf numFmtId="0" fontId="39" fillId="5" borderId="0" xfId="9" applyFont="1" applyFill="1" applyAlignment="1">
      <alignment horizontal="left" vertical="center" wrapText="1"/>
    </xf>
    <xf numFmtId="0" fontId="46" fillId="5" borderId="0" xfId="9" applyFont="1" applyFill="1"/>
    <xf numFmtId="0" fontId="52" fillId="5" borderId="0" xfId="9" applyFont="1" applyFill="1" applyAlignment="1">
      <alignment horizontal="right" vertical="top" wrapText="1"/>
    </xf>
    <xf numFmtId="0" fontId="47" fillId="5" borderId="0" xfId="9" applyFont="1" applyFill="1" applyAlignment="1">
      <alignment horizontal="center" vertical="top" wrapText="1"/>
    </xf>
    <xf numFmtId="0" fontId="47" fillId="5" borderId="0" xfId="9" applyFont="1" applyFill="1" applyAlignment="1">
      <alignment horizontal="left" vertical="top" wrapText="1"/>
    </xf>
    <xf numFmtId="0" fontId="40" fillId="5" borderId="0" xfId="9" applyFont="1" applyFill="1" applyAlignment="1">
      <alignment horizontal="left" vertical="top" wrapText="1"/>
    </xf>
    <xf numFmtId="0" fontId="50" fillId="9" borderId="10" xfId="18" applyFont="1" applyFill="1" applyBorder="1" applyAlignment="1">
      <alignment horizontal="center" vertical="center" wrapText="1"/>
    </xf>
    <xf numFmtId="0" fontId="50" fillId="9" borderId="14" xfId="18" applyFont="1" applyFill="1" applyBorder="1" applyAlignment="1">
      <alignment horizontal="center" vertical="center" wrapText="1"/>
    </xf>
    <xf numFmtId="0" fontId="53" fillId="9" borderId="1" xfId="18" applyFont="1" applyFill="1" applyBorder="1" applyAlignment="1">
      <alignment horizontal="center" vertical="center" wrapText="1"/>
    </xf>
    <xf numFmtId="0" fontId="34" fillId="9" borderId="1" xfId="18" applyFont="1" applyFill="1" applyBorder="1" applyAlignment="1">
      <alignment horizontal="left" vertical="center" wrapText="1"/>
    </xf>
    <xf numFmtId="0" fontId="18" fillId="10" borderId="15" xfId="18" applyFont="1" applyFill="1" applyBorder="1" applyAlignment="1">
      <alignment horizontal="center" vertical="center" wrapText="1"/>
    </xf>
    <xf numFmtId="0" fontId="18" fillId="10" borderId="12" xfId="18" applyFont="1" applyFill="1" applyBorder="1" applyAlignment="1">
      <alignment horizontal="center" vertical="center" wrapText="1"/>
    </xf>
    <xf numFmtId="0" fontId="24" fillId="11" borderId="20" xfId="9" applyFont="1" applyFill="1" applyBorder="1" applyAlignment="1">
      <alignment horizontal="center" vertical="center"/>
    </xf>
    <xf numFmtId="164" fontId="24" fillId="11" borderId="21" xfId="9" applyNumberFormat="1" applyFont="1" applyFill="1" applyBorder="1" applyAlignment="1">
      <alignment horizontal="center" vertical="center"/>
    </xf>
    <xf numFmtId="0" fontId="46" fillId="5" borderId="0" xfId="9" applyFont="1" applyFill="1" applyAlignment="1">
      <alignment horizontal="center" vertical="center"/>
    </xf>
    <xf numFmtId="0" fontId="21" fillId="13" borderId="1" xfId="18" applyFont="1" applyFill="1" applyBorder="1" applyAlignment="1">
      <alignment vertical="center" wrapText="1"/>
    </xf>
    <xf numFmtId="0" fontId="54" fillId="14" borderId="1" xfId="18" applyFont="1" applyFill="1" applyBorder="1" applyAlignment="1">
      <alignment vertical="center" wrapText="1"/>
    </xf>
    <xf numFmtId="0" fontId="19" fillId="11" borderId="6" xfId="9" applyFont="1" applyFill="1" applyBorder="1" applyAlignment="1">
      <alignment vertical="center"/>
    </xf>
    <xf numFmtId="0" fontId="19" fillId="4" borderId="1" xfId="9" applyFont="1" applyFill="1" applyBorder="1" applyAlignment="1">
      <alignment horizontal="left" vertical="center" wrapText="1"/>
    </xf>
    <xf numFmtId="0" fontId="46" fillId="5" borderId="0" xfId="9" applyFont="1" applyFill="1" applyBorder="1" applyAlignment="1">
      <alignment horizontal="center" vertical="center"/>
    </xf>
    <xf numFmtId="0" fontId="31" fillId="0" borderId="1" xfId="9" applyFont="1" applyBorder="1" applyAlignment="1">
      <alignment horizontal="left" vertical="top" wrapText="1"/>
    </xf>
    <xf numFmtId="0" fontId="19" fillId="11" borderId="1" xfId="9" applyFont="1" applyFill="1" applyBorder="1" applyAlignment="1">
      <alignment horizontal="center" vertical="center"/>
    </xf>
    <xf numFmtId="0" fontId="1" fillId="2" borderId="0" xfId="9" applyFill="1" applyBorder="1" applyAlignment="1"/>
    <xf numFmtId="0" fontId="1" fillId="2" borderId="6" xfId="21" applyFont="1" applyFill="1" applyBorder="1" applyAlignment="1">
      <alignment horizontal="center" vertical="center" wrapText="1"/>
    </xf>
    <xf numFmtId="0" fontId="25" fillId="0" borderId="1" xfId="9" applyFont="1" applyBorder="1" applyAlignment="1">
      <alignment horizontal="justify" vertical="top" wrapText="1"/>
    </xf>
    <xf numFmtId="0" fontId="19" fillId="4" borderId="1" xfId="21" applyFont="1" applyFill="1" applyBorder="1" applyAlignment="1">
      <alignment horizontal="left" vertical="center" wrapText="1"/>
    </xf>
    <xf numFmtId="0" fontId="43" fillId="2" borderId="7" xfId="9" applyFont="1" applyFill="1" applyBorder="1" applyAlignment="1">
      <alignment horizontal="center"/>
    </xf>
    <xf numFmtId="0" fontId="43" fillId="2" borderId="6" xfId="9" applyFont="1" applyFill="1" applyBorder="1" applyAlignment="1">
      <alignment horizontal="center" vertical="center"/>
    </xf>
    <xf numFmtId="0" fontId="2" fillId="4" borderId="4" xfId="21" applyFont="1" applyFill="1" applyBorder="1" applyAlignment="1">
      <alignment horizontal="left" vertical="center" wrapText="1"/>
    </xf>
    <xf numFmtId="0" fontId="1" fillId="2" borderId="0" xfId="9" applyFill="1" applyAlignment="1">
      <alignment horizontal="center"/>
    </xf>
    <xf numFmtId="0" fontId="1" fillId="2" borderId="0" xfId="9" applyFill="1" applyBorder="1" applyAlignment="1">
      <alignment horizontal="center"/>
    </xf>
    <xf numFmtId="0" fontId="31" fillId="5" borderId="0" xfId="9" applyFont="1" applyFill="1" applyBorder="1" applyAlignment="1">
      <alignment horizontal="left" vertical="top" wrapText="1"/>
    </xf>
    <xf numFmtId="0" fontId="19" fillId="6" borderId="0" xfId="9" applyFont="1" applyFill="1" applyAlignment="1">
      <alignment horizontal="left" vertical="center" wrapText="1"/>
    </xf>
    <xf numFmtId="0" fontId="23" fillId="5" borderId="0" xfId="9" applyFont="1" applyFill="1" applyAlignment="1">
      <alignment vertical="center"/>
    </xf>
    <xf numFmtId="0" fontId="19" fillId="5" borderId="0" xfId="9" applyFont="1" applyFill="1" applyAlignment="1">
      <alignment horizontal="left" vertical="top" wrapText="1"/>
    </xf>
    <xf numFmtId="0" fontId="34" fillId="9" borderId="18" xfId="9" applyFont="1" applyFill="1" applyBorder="1" applyAlignment="1">
      <alignment horizontal="center" vertical="center" wrapText="1"/>
    </xf>
    <xf numFmtId="0" fontId="37" fillId="5" borderId="0" xfId="9" applyFont="1" applyFill="1" applyAlignment="1">
      <alignment horizontal="left" vertical="top"/>
    </xf>
    <xf numFmtId="0" fontId="37" fillId="9" borderId="19" xfId="9" applyFont="1" applyFill="1" applyBorder="1" applyAlignment="1">
      <alignment horizontal="center" vertical="center"/>
    </xf>
    <xf numFmtId="0" fontId="37" fillId="5" borderId="0" xfId="9" applyFont="1" applyFill="1" applyAlignment="1">
      <alignment horizontal="right" vertical="top" wrapText="1"/>
    </xf>
    <xf numFmtId="0" fontId="37" fillId="6" borderId="0" xfId="9" applyFont="1" applyFill="1" applyAlignment="1">
      <alignment horizontal="center" vertical="center" wrapText="1"/>
    </xf>
    <xf numFmtId="0" fontId="37" fillId="6" borderId="0" xfId="9" applyFont="1" applyFill="1" applyAlignment="1">
      <alignment horizontal="left" vertical="center" wrapText="1"/>
    </xf>
    <xf numFmtId="0" fontId="39" fillId="5" borderId="0" xfId="9" applyFont="1" applyFill="1" applyAlignment="1">
      <alignment horizontal="center" vertical="top" wrapText="1"/>
    </xf>
    <xf numFmtId="0" fontId="40" fillId="6" borderId="0" xfId="9" applyFont="1" applyFill="1" applyAlignment="1">
      <alignment horizontal="left" vertical="top" wrapText="1"/>
    </xf>
    <xf numFmtId="0" fontId="34" fillId="9" borderId="10" xfId="9" applyFont="1" applyFill="1" applyBorder="1" applyAlignment="1">
      <alignment horizontal="center" vertical="center" wrapText="1"/>
    </xf>
    <xf numFmtId="0" fontId="34" fillId="9" borderId="14" xfId="9" applyFont="1" applyFill="1" applyBorder="1" applyAlignment="1">
      <alignment horizontal="center" vertical="center" wrapText="1"/>
    </xf>
    <xf numFmtId="0" fontId="53" fillId="9" borderId="8" xfId="9" applyFont="1" applyFill="1" applyBorder="1" applyAlignment="1">
      <alignment horizontal="center" vertical="center" wrapText="1"/>
    </xf>
    <xf numFmtId="0" fontId="34" fillId="9" borderId="8" xfId="9" applyFont="1" applyFill="1" applyBorder="1" applyAlignment="1">
      <alignment horizontal="left" vertical="center" wrapText="1"/>
    </xf>
    <xf numFmtId="0" fontId="18" fillId="10" borderId="15" xfId="9" applyFont="1" applyFill="1" applyBorder="1" applyAlignment="1">
      <alignment horizontal="center" vertical="center" wrapText="1"/>
    </xf>
    <xf numFmtId="0" fontId="18" fillId="10" borderId="14" xfId="9" applyFont="1" applyFill="1" applyBorder="1" applyAlignment="1">
      <alignment horizontal="center" vertical="center" wrapText="1"/>
    </xf>
    <xf numFmtId="0" fontId="23" fillId="11" borderId="6" xfId="9" applyFont="1" applyFill="1" applyBorder="1" applyAlignment="1">
      <alignment vertical="center"/>
    </xf>
    <xf numFmtId="0" fontId="25" fillId="2" borderId="1" xfId="9" applyFont="1" applyFill="1" applyBorder="1" applyAlignment="1">
      <alignment horizontal="justify" vertical="top" wrapText="1"/>
    </xf>
    <xf numFmtId="0" fontId="19" fillId="4" borderId="10" xfId="9" applyFont="1" applyFill="1" applyBorder="1" applyAlignment="1">
      <alignment horizontal="left" vertical="center" wrapText="1"/>
    </xf>
    <xf numFmtId="0" fontId="19" fillId="4" borderId="14" xfId="9" applyFont="1" applyFill="1" applyBorder="1" applyAlignment="1">
      <alignment horizontal="left" vertical="center" wrapText="1"/>
    </xf>
    <xf numFmtId="0" fontId="19" fillId="4" borderId="3" xfId="9" applyFont="1" applyFill="1" applyBorder="1" applyAlignment="1">
      <alignment horizontal="left" vertical="center" wrapText="1"/>
    </xf>
    <xf numFmtId="0" fontId="19" fillId="4" borderId="6" xfId="9" applyFont="1" applyFill="1" applyBorder="1" applyAlignment="1">
      <alignment horizontal="left" vertical="center" wrapText="1"/>
    </xf>
    <xf numFmtId="0" fontId="31" fillId="2" borderId="1" xfId="9" applyFont="1" applyFill="1" applyBorder="1" applyAlignment="1">
      <alignment horizontal="left" vertical="top" wrapText="1"/>
    </xf>
    <xf numFmtId="0" fontId="23" fillId="11" borderId="22" xfId="9" applyFont="1" applyFill="1" applyBorder="1" applyAlignment="1">
      <alignment vertical="center"/>
    </xf>
    <xf numFmtId="0" fontId="19" fillId="4" borderId="4" xfId="9" applyFont="1" applyFill="1" applyBorder="1" applyAlignment="1">
      <alignment horizontal="left" vertical="center" wrapText="1"/>
    </xf>
    <xf numFmtId="0" fontId="19" fillId="4" borderId="17" xfId="9" applyFont="1" applyFill="1" applyBorder="1" applyAlignment="1">
      <alignment horizontal="left" vertical="center" wrapText="1"/>
    </xf>
    <xf numFmtId="0" fontId="23" fillId="11" borderId="23" xfId="9" applyFont="1" applyFill="1" applyBorder="1" applyAlignment="1">
      <alignment vertical="center"/>
    </xf>
    <xf numFmtId="0" fontId="31" fillId="2" borderId="1" xfId="9" applyFont="1" applyFill="1" applyBorder="1" applyAlignment="1">
      <alignment vertical="top"/>
    </xf>
    <xf numFmtId="0" fontId="19" fillId="4" borderId="24" xfId="9" applyFont="1" applyFill="1" applyBorder="1" applyAlignment="1">
      <alignment horizontal="left" vertical="center" wrapText="1"/>
    </xf>
    <xf numFmtId="0" fontId="31" fillId="2" borderId="1" xfId="9" applyFont="1" applyFill="1" applyBorder="1" applyAlignment="1">
      <alignment vertical="top" wrapText="1"/>
    </xf>
    <xf numFmtId="0" fontId="23" fillId="11" borderId="18" xfId="9" applyFont="1" applyFill="1" applyBorder="1" applyAlignment="1">
      <alignment vertical="center"/>
    </xf>
    <xf numFmtId="0" fontId="23" fillId="11" borderId="19" xfId="9" applyFont="1" applyFill="1" applyBorder="1" applyAlignment="1">
      <alignment vertical="center"/>
    </xf>
    <xf numFmtId="0" fontId="23" fillId="6" borderId="0" xfId="9" applyFont="1" applyFill="1" applyAlignment="1">
      <alignment vertical="center"/>
    </xf>
    <xf numFmtId="0" fontId="46" fillId="6" borderId="0" xfId="9" applyFont="1" applyFill="1" applyAlignment="1">
      <alignment horizontal="center" vertical="center"/>
    </xf>
    <xf numFmtId="0" fontId="25" fillId="2" borderId="0" xfId="9" applyFont="1" applyFill="1" applyAlignment="1">
      <alignment horizontal="justify" vertical="top" wrapText="1"/>
    </xf>
    <xf numFmtId="0" fontId="19" fillId="15" borderId="0" xfId="9" applyFont="1" applyFill="1" applyAlignment="1">
      <alignment horizontal="left" vertical="center" wrapText="1"/>
    </xf>
    <xf numFmtId="0" fontId="21" fillId="2" borderId="0" xfId="9" applyFont="1" applyFill="1" applyAlignment="1">
      <alignment vertical="top"/>
    </xf>
    <xf numFmtId="0" fontId="21" fillId="2" borderId="0" xfId="9" applyFont="1" applyFill="1" applyAlignment="1">
      <alignment horizontal="center" vertical="top"/>
    </xf>
    <xf numFmtId="0" fontId="37" fillId="5" borderId="0" xfId="18" applyFont="1" applyFill="1" applyBorder="1" applyAlignment="1">
      <alignment horizontal="left" vertical="top" wrapText="1"/>
    </xf>
    <xf numFmtId="0" fontId="19" fillId="6" borderId="0" xfId="9" applyFont="1" applyFill="1" applyAlignment="1">
      <alignment horizontal="left" vertical="top" wrapText="1"/>
    </xf>
    <xf numFmtId="0" fontId="20" fillId="2" borderId="0" xfId="9" applyFont="1" applyFill="1" applyAlignment="1">
      <alignment horizontal="left" vertical="top" wrapText="1"/>
    </xf>
    <xf numFmtId="0" fontId="25" fillId="2" borderId="0" xfId="9" applyFont="1" applyFill="1" applyAlignment="1">
      <alignment horizontal="left" vertical="top" wrapText="1"/>
    </xf>
    <xf numFmtId="0" fontId="6" fillId="5" borderId="0" xfId="9" applyFont="1" applyFill="1"/>
    <xf numFmtId="0" fontId="19" fillId="5" borderId="0" xfId="9" applyFont="1" applyFill="1" applyAlignment="1">
      <alignment horizontal="center" vertical="top"/>
    </xf>
    <xf numFmtId="0" fontId="58" fillId="2" borderId="0" xfId="9" applyFont="1" applyFill="1" applyAlignment="1">
      <alignment horizontal="left" vertical="top" wrapText="1"/>
    </xf>
    <xf numFmtId="0" fontId="59" fillId="5" borderId="0" xfId="9" applyFont="1" applyFill="1" applyAlignment="1">
      <alignment horizontal="left" vertical="top" wrapText="1"/>
    </xf>
    <xf numFmtId="0" fontId="60" fillId="5" borderId="18" xfId="9" applyFont="1" applyFill="1" applyBorder="1" applyAlignment="1">
      <alignment horizontal="left" vertical="top" wrapText="1"/>
    </xf>
    <xf numFmtId="0" fontId="60" fillId="5" borderId="26" xfId="9" applyFont="1" applyFill="1" applyBorder="1" applyAlignment="1">
      <alignment horizontal="left" vertical="top" wrapText="1"/>
    </xf>
    <xf numFmtId="0" fontId="60" fillId="5" borderId="27" xfId="9" applyFont="1" applyFill="1" applyBorder="1" applyAlignment="1">
      <alignment horizontal="left" vertical="top" wrapText="1"/>
    </xf>
    <xf numFmtId="0" fontId="60" fillId="5" borderId="23" xfId="9" applyFont="1" applyFill="1" applyBorder="1" applyAlignment="1">
      <alignment horizontal="left" vertical="top" wrapText="1"/>
    </xf>
    <xf numFmtId="0" fontId="60" fillId="5" borderId="0" xfId="9" applyFont="1" applyFill="1" applyAlignment="1">
      <alignment horizontal="left" vertical="top" wrapText="1"/>
    </xf>
    <xf numFmtId="0" fontId="60" fillId="5" borderId="28" xfId="9" applyFont="1" applyFill="1" applyBorder="1" applyAlignment="1">
      <alignment horizontal="left" vertical="top" wrapText="1"/>
    </xf>
    <xf numFmtId="0" fontId="60" fillId="5" borderId="19" xfId="9" applyFont="1" applyFill="1" applyBorder="1" applyAlignment="1">
      <alignment horizontal="left" vertical="top" wrapText="1"/>
    </xf>
    <xf numFmtId="0" fontId="60" fillId="5" borderId="29" xfId="9" applyFont="1" applyFill="1" applyBorder="1" applyAlignment="1">
      <alignment horizontal="left" vertical="top" wrapText="1"/>
    </xf>
    <xf numFmtId="0" fontId="60" fillId="5" borderId="30" xfId="9" applyFont="1" applyFill="1" applyBorder="1" applyAlignment="1">
      <alignment horizontal="left" vertical="top" wrapText="1"/>
    </xf>
    <xf numFmtId="0" fontId="38" fillId="5" borderId="0" xfId="9" applyFont="1" applyFill="1" applyAlignment="1">
      <alignment horizontal="left" vertical="top" wrapText="1"/>
    </xf>
    <xf numFmtId="0" fontId="6" fillId="5" borderId="0" xfId="9" applyFont="1" applyFill="1" applyAlignment="1">
      <alignment horizontal="left" vertical="top" wrapText="1"/>
    </xf>
    <xf numFmtId="0" fontId="0" fillId="0" borderId="2" xfId="0" applyBorder="1" applyAlignment="1">
      <alignment vertical="center"/>
    </xf>
    <xf numFmtId="0" fontId="25" fillId="2" borderId="2" xfId="2" applyFont="1" applyFill="1" applyBorder="1" applyAlignment="1">
      <alignment vertical="top" wrapText="1"/>
    </xf>
    <xf numFmtId="0" fontId="25" fillId="2" borderId="8" xfId="2" applyFont="1" applyFill="1" applyBorder="1" applyAlignment="1">
      <alignment vertical="top" wrapText="1"/>
    </xf>
    <xf numFmtId="0" fontId="41" fillId="2" borderId="10" xfId="2" applyFont="1" applyFill="1" applyBorder="1" applyAlignment="1">
      <alignment horizontal="center" vertical="center"/>
    </xf>
    <xf numFmtId="0" fontId="30" fillId="2" borderId="1" xfId="2" applyFont="1" applyFill="1" applyBorder="1" applyAlignment="1">
      <alignment horizontal="left" vertical="center" wrapText="1"/>
    </xf>
    <xf numFmtId="0" fontId="19" fillId="7" borderId="8" xfId="2" applyFont="1" applyFill="1" applyBorder="1" applyAlignment="1" applyProtection="1">
      <alignment horizontal="left" vertical="center" wrapText="1"/>
      <protection locked="0"/>
    </xf>
    <xf numFmtId="0" fontId="19" fillId="7" borderId="1" xfId="2" applyFont="1" applyFill="1" applyBorder="1" applyAlignment="1" applyProtection="1">
      <alignment horizontal="left" vertical="center" wrapText="1"/>
      <protection locked="0"/>
    </xf>
    <xf numFmtId="0" fontId="41" fillId="2" borderId="3" xfId="2" applyFont="1" applyFill="1" applyBorder="1" applyAlignment="1">
      <alignment horizontal="center" vertical="center"/>
    </xf>
    <xf numFmtId="0" fontId="9" fillId="0" borderId="1" xfId="2" applyFont="1" applyFill="1" applyBorder="1" applyAlignment="1">
      <alignment horizontal="left" vertical="top" wrapText="1"/>
    </xf>
    <xf numFmtId="0" fontId="22" fillId="0" borderId="1" xfId="0" applyFont="1" applyBorder="1" applyAlignment="1">
      <alignment horizontal="left" vertical="top" wrapText="1"/>
    </xf>
    <xf numFmtId="0" fontId="0" fillId="0" borderId="0" xfId="0" applyAlignment="1">
      <alignment horizontal="left" vertical="top"/>
    </xf>
    <xf numFmtId="0" fontId="31" fillId="0" borderId="31" xfId="9" applyFont="1" applyBorder="1" applyAlignment="1">
      <alignment horizontal="left" vertical="top" wrapText="1"/>
    </xf>
    <xf numFmtId="0" fontId="25" fillId="0" borderId="31" xfId="9" applyFont="1" applyBorder="1" applyAlignment="1">
      <alignment horizontal="justify" vertical="top" wrapText="1"/>
    </xf>
    <xf numFmtId="0" fontId="44" fillId="5" borderId="0" xfId="18" applyFont="1" applyFill="1" applyBorder="1" applyAlignment="1"/>
    <xf numFmtId="0" fontId="25" fillId="2" borderId="2" xfId="2" applyFont="1" applyFill="1" applyBorder="1" applyAlignment="1">
      <alignment horizontal="left" vertical="top" wrapText="1"/>
    </xf>
    <xf numFmtId="0" fontId="25" fillId="2" borderId="8" xfId="2" applyFont="1" applyFill="1" applyBorder="1" applyAlignment="1">
      <alignment horizontal="left" vertical="top" wrapText="1"/>
    </xf>
    <xf numFmtId="0" fontId="22" fillId="0" borderId="1" xfId="0" applyFont="1" applyFill="1" applyBorder="1" applyAlignment="1">
      <alignment horizontal="left" vertical="top" wrapText="1"/>
    </xf>
    <xf numFmtId="0" fontId="0" fillId="0" borderId="0" xfId="0" applyFill="1" applyAlignment="1">
      <alignment horizontal="left" vertical="top"/>
    </xf>
    <xf numFmtId="0" fontId="0" fillId="2" borderId="0" xfId="0" applyFill="1" applyAlignment="1">
      <alignment horizontal="left" vertical="top" wrapText="1"/>
    </xf>
    <xf numFmtId="0" fontId="27" fillId="0" borderId="0" xfId="0" applyFont="1" applyAlignment="1">
      <alignment horizontal="left" vertical="top"/>
    </xf>
    <xf numFmtId="0" fontId="8" fillId="8" borderId="2" xfId="2" applyFont="1" applyFill="1" applyBorder="1" applyAlignment="1">
      <alignment horizontal="left" vertical="top" wrapText="1"/>
    </xf>
    <xf numFmtId="0" fontId="8" fillId="0" borderId="2" xfId="2" applyFont="1" applyFill="1" applyBorder="1" applyAlignment="1">
      <alignment horizontal="left" vertical="top"/>
    </xf>
    <xf numFmtId="0" fontId="18" fillId="3" borderId="9" xfId="2" applyFont="1" applyFill="1" applyBorder="1" applyAlignment="1">
      <alignment horizontal="left" vertical="top" wrapText="1"/>
    </xf>
    <xf numFmtId="0" fontId="9" fillId="8" borderId="9" xfId="2" applyFont="1" applyFill="1" applyBorder="1" applyAlignment="1">
      <alignment horizontal="left" vertical="top" wrapText="1"/>
    </xf>
    <xf numFmtId="0" fontId="9" fillId="8" borderId="8" xfId="2" applyFont="1" applyFill="1" applyBorder="1" applyAlignment="1">
      <alignment horizontal="left" vertical="top" wrapText="1"/>
    </xf>
    <xf numFmtId="0" fontId="9" fillId="2" borderId="0" xfId="2" applyFont="1" applyFill="1" applyAlignment="1">
      <alignment horizontal="left" vertical="top" wrapText="1"/>
    </xf>
    <xf numFmtId="0" fontId="19" fillId="7" borderId="1" xfId="2" applyFont="1" applyFill="1" applyBorder="1" applyAlignment="1" applyProtection="1">
      <alignment horizontal="left" vertical="top" wrapText="1"/>
      <protection locked="0"/>
    </xf>
    <xf numFmtId="0" fontId="10" fillId="2" borderId="0" xfId="0" applyFont="1" applyFill="1" applyAlignment="1">
      <alignment horizontal="left" vertical="top"/>
    </xf>
    <xf numFmtId="0" fontId="10" fillId="0" borderId="0" xfId="0" applyFont="1" applyFill="1" applyAlignment="1">
      <alignment horizontal="left" vertical="top"/>
    </xf>
    <xf numFmtId="0" fontId="11" fillId="2" borderId="0" xfId="0" applyFont="1" applyFill="1" applyAlignment="1">
      <alignment horizontal="left" vertical="top" wrapText="1"/>
    </xf>
    <xf numFmtId="0" fontId="12" fillId="2" borderId="0" xfId="0" applyFont="1" applyFill="1" applyAlignment="1">
      <alignment horizontal="left" vertical="top"/>
    </xf>
    <xf numFmtId="0" fontId="12" fillId="0" borderId="0" xfId="0" applyFont="1" applyFill="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5" fillId="2" borderId="0" xfId="2" applyFont="1" applyFill="1" applyAlignment="1">
      <alignment horizontal="left" vertical="top" wrapText="1"/>
    </xf>
    <xf numFmtId="0" fontId="17" fillId="3" borderId="2" xfId="2" applyFont="1" applyFill="1" applyBorder="1" applyAlignment="1">
      <alignment horizontal="left" vertical="top" wrapText="1"/>
    </xf>
    <xf numFmtId="0" fontId="18" fillId="2" borderId="0" xfId="2" applyFont="1" applyFill="1" applyAlignment="1">
      <alignment horizontal="left" vertical="top" wrapText="1"/>
    </xf>
    <xf numFmtId="0" fontId="0" fillId="0" borderId="2" xfId="0" applyBorder="1" applyAlignment="1">
      <alignment horizontal="left" vertical="top"/>
    </xf>
    <xf numFmtId="0" fontId="25" fillId="2" borderId="0" xfId="2" applyFont="1" applyFill="1" applyAlignment="1">
      <alignment horizontal="left" vertical="top" wrapText="1"/>
    </xf>
    <xf numFmtId="0" fontId="10" fillId="2" borderId="0" xfId="2" applyFont="1" applyFill="1" applyAlignment="1">
      <alignment horizontal="left" vertical="top" wrapText="1"/>
    </xf>
    <xf numFmtId="0" fontId="9" fillId="0" borderId="0" xfId="2" applyFont="1" applyFill="1" applyAlignment="1">
      <alignment horizontal="left" vertical="top" wrapText="1"/>
    </xf>
    <xf numFmtId="0" fontId="6" fillId="2" borderId="0" xfId="2" applyFont="1" applyFill="1" applyAlignment="1">
      <alignment horizontal="left" vertical="top" wrapText="1"/>
    </xf>
    <xf numFmtId="0" fontId="19" fillId="2" borderId="0" xfId="2" applyFont="1" applyFill="1" applyAlignment="1">
      <alignment horizontal="left" vertical="top" wrapText="1"/>
    </xf>
    <xf numFmtId="0" fontId="1" fillId="2" borderId="0" xfId="2" applyFill="1" applyAlignment="1">
      <alignment horizontal="left" vertical="top"/>
    </xf>
    <xf numFmtId="0" fontId="18" fillId="3" borderId="1" xfId="2" applyFont="1" applyFill="1" applyBorder="1" applyAlignment="1">
      <alignment horizontal="left" vertical="top" wrapText="1"/>
    </xf>
    <xf numFmtId="0" fontId="10" fillId="2" borderId="0" xfId="2" applyFont="1" applyFill="1" applyAlignment="1">
      <alignment horizontal="left" vertical="top"/>
    </xf>
    <xf numFmtId="0" fontId="41" fillId="2" borderId="10" xfId="2" applyFont="1" applyFill="1" applyBorder="1" applyAlignment="1">
      <alignment horizontal="left" vertical="top"/>
    </xf>
    <xf numFmtId="0" fontId="1" fillId="0" borderId="10" xfId="2" applyFill="1" applyBorder="1" applyAlignment="1">
      <alignment horizontal="left" vertical="top"/>
    </xf>
    <xf numFmtId="0" fontId="30" fillId="2" borderId="1" xfId="2" applyFont="1" applyFill="1" applyBorder="1" applyAlignment="1">
      <alignment horizontal="left" vertical="top" wrapText="1"/>
    </xf>
    <xf numFmtId="0" fontId="19" fillId="7" borderId="8" xfId="2" applyFont="1" applyFill="1" applyBorder="1" applyAlignment="1" applyProtection="1">
      <alignment horizontal="left" vertical="top" wrapText="1"/>
      <protection locked="0"/>
    </xf>
    <xf numFmtId="0" fontId="19" fillId="2" borderId="0" xfId="2" applyFont="1" applyFill="1" applyAlignment="1" applyProtection="1">
      <alignment horizontal="left" vertical="top" wrapText="1"/>
      <protection locked="0"/>
    </xf>
    <xf numFmtId="0" fontId="41" fillId="2" borderId="3" xfId="2" applyFont="1" applyFill="1" applyBorder="1" applyAlignment="1">
      <alignment horizontal="left" vertical="top"/>
    </xf>
    <xf numFmtId="0" fontId="1" fillId="0" borderId="3" xfId="2" applyFill="1" applyBorder="1" applyAlignment="1">
      <alignment horizontal="left" vertical="top"/>
    </xf>
    <xf numFmtId="0" fontId="10" fillId="2" borderId="3" xfId="2" applyFont="1" applyFill="1" applyBorder="1" applyAlignment="1">
      <alignment horizontal="left" vertical="top"/>
    </xf>
    <xf numFmtId="0" fontId="10" fillId="0" borderId="3" xfId="2" applyFont="1" applyFill="1" applyBorder="1" applyAlignment="1">
      <alignment horizontal="left" vertical="top"/>
    </xf>
    <xf numFmtId="0" fontId="19" fillId="7" borderId="32" xfId="2" applyFont="1" applyFill="1" applyBorder="1" applyAlignment="1" applyProtection="1">
      <alignment horizontal="left" vertical="top" wrapText="1"/>
      <protection locked="0"/>
    </xf>
    <xf numFmtId="0" fontId="19" fillId="7" borderId="31" xfId="2" applyFont="1" applyFill="1" applyBorder="1" applyAlignment="1" applyProtection="1">
      <alignment horizontal="left" vertical="top" wrapText="1"/>
      <protection locked="0"/>
    </xf>
    <xf numFmtId="0" fontId="29" fillId="2" borderId="0" xfId="2" applyFont="1" applyFill="1" applyAlignment="1" applyProtection="1">
      <alignment horizontal="left" vertical="top" wrapText="1"/>
      <protection locked="0"/>
    </xf>
    <xf numFmtId="0" fontId="9" fillId="0" borderId="3" xfId="8" applyFont="1" applyFill="1" applyBorder="1" applyAlignment="1">
      <alignment horizontal="left" vertical="top" wrapText="1"/>
    </xf>
    <xf numFmtId="0" fontId="62" fillId="2" borderId="0" xfId="0" applyFont="1" applyFill="1" applyAlignment="1">
      <alignment horizontal="left" vertical="top" wrapText="1"/>
    </xf>
    <xf numFmtId="0" fontId="42" fillId="2" borderId="0" xfId="0" applyFont="1" applyFill="1" applyAlignment="1">
      <alignment horizontal="left" vertical="top"/>
    </xf>
    <xf numFmtId="0" fontId="42" fillId="2" borderId="0" xfId="0" applyFont="1" applyFill="1" applyAlignment="1">
      <alignment vertical="center"/>
    </xf>
    <xf numFmtId="0" fontId="25" fillId="2" borderId="0" xfId="2" applyFont="1" applyFill="1" applyAlignment="1">
      <alignment vertical="center" wrapText="1"/>
    </xf>
    <xf numFmtId="0" fontId="26" fillId="2" borderId="0" xfId="2" applyFont="1" applyFill="1" applyAlignment="1">
      <alignment vertical="center" wrapText="1"/>
    </xf>
    <xf numFmtId="0" fontId="65" fillId="2" borderId="0" xfId="2" applyFont="1" applyFill="1" applyAlignment="1">
      <alignment vertical="center" wrapText="1"/>
    </xf>
    <xf numFmtId="0" fontId="31" fillId="2" borderId="0" xfId="2" applyFont="1" applyFill="1" applyAlignment="1">
      <alignment horizontal="left" vertical="center" wrapText="1"/>
    </xf>
    <xf numFmtId="0" fontId="66" fillId="2" borderId="0" xfId="0" applyFont="1" applyFill="1" applyAlignment="1">
      <alignment horizontal="left" vertical="center" wrapText="1"/>
    </xf>
    <xf numFmtId="0" fontId="42" fillId="0" borderId="0" xfId="0" applyFont="1"/>
    <xf numFmtId="0" fontId="19" fillId="4" borderId="31" xfId="9" applyFont="1" applyFill="1" applyBorder="1" applyAlignment="1">
      <alignment horizontal="left" vertical="center" wrapText="1"/>
    </xf>
    <xf numFmtId="0" fontId="19" fillId="11" borderId="6" xfId="9" applyFont="1" applyFill="1" applyBorder="1" applyAlignment="1">
      <alignment vertical="top"/>
    </xf>
    <xf numFmtId="0" fontId="46" fillId="5" borderId="0" xfId="9" applyFont="1" applyFill="1" applyAlignment="1">
      <alignment vertical="top"/>
    </xf>
    <xf numFmtId="0" fontId="46" fillId="5" borderId="0" xfId="9" applyFont="1" applyFill="1" applyAlignment="1">
      <alignment horizontal="center" vertical="top"/>
    </xf>
    <xf numFmtId="0" fontId="19" fillId="4" borderId="1" xfId="9" applyFont="1" applyFill="1" applyBorder="1" applyAlignment="1">
      <alignment horizontal="left" vertical="top" wrapText="1"/>
    </xf>
    <xf numFmtId="0" fontId="0" fillId="0" borderId="0" xfId="0" applyAlignment="1">
      <alignment vertical="top"/>
    </xf>
    <xf numFmtId="0" fontId="22" fillId="0" borderId="31" xfId="0" applyFont="1" applyBorder="1" applyAlignment="1">
      <alignment horizontal="left" vertical="top" wrapText="1"/>
    </xf>
    <xf numFmtId="0" fontId="19" fillId="0" borderId="0" xfId="2" applyFont="1" applyFill="1" applyAlignment="1" applyProtection="1">
      <alignment horizontal="left" vertical="top" wrapText="1"/>
      <protection locked="0"/>
    </xf>
    <xf numFmtId="0" fontId="67" fillId="0" borderId="0" xfId="18" applyFont="1" applyFill="1" applyBorder="1" applyAlignment="1" applyProtection="1">
      <alignment horizontal="left" vertical="top" wrapText="1"/>
      <protection locked="0"/>
    </xf>
    <xf numFmtId="0" fontId="19" fillId="5" borderId="0" xfId="18" applyFont="1" applyFill="1" applyBorder="1" applyAlignment="1" applyProtection="1">
      <alignment horizontal="left" vertical="top" wrapText="1"/>
      <protection locked="0"/>
    </xf>
    <xf numFmtId="0" fontId="18" fillId="3" borderId="31" xfId="2" applyFont="1" applyFill="1" applyBorder="1" applyAlignment="1">
      <alignment horizontal="left" vertical="top" wrapText="1"/>
    </xf>
    <xf numFmtId="0" fontId="9" fillId="2" borderId="31" xfId="2" applyFont="1" applyFill="1" applyBorder="1" applyAlignment="1">
      <alignment horizontal="left" vertical="top" wrapText="1"/>
    </xf>
    <xf numFmtId="0" fontId="9" fillId="0" borderId="31" xfId="2" applyFont="1" applyFill="1" applyBorder="1" applyAlignment="1">
      <alignment horizontal="left" vertical="top" wrapText="1"/>
    </xf>
    <xf numFmtId="0" fontId="9" fillId="0" borderId="1" xfId="0" applyFont="1" applyBorder="1" applyAlignment="1">
      <alignment horizontal="left" vertical="top"/>
    </xf>
    <xf numFmtId="0" fontId="68" fillId="0" borderId="31" xfId="2" applyFont="1" applyFill="1" applyBorder="1" applyAlignment="1">
      <alignment horizontal="left" vertical="top" wrapText="1"/>
    </xf>
    <xf numFmtId="0" fontId="9" fillId="0" borderId="1" xfId="0" applyFont="1" applyBorder="1" applyAlignment="1">
      <alignment horizontal="left" vertical="top" wrapText="1"/>
    </xf>
    <xf numFmtId="0" fontId="3" fillId="0" borderId="31" xfId="2" applyFont="1" applyBorder="1" applyAlignment="1">
      <alignment horizontal="left" vertical="top" wrapText="1"/>
    </xf>
    <xf numFmtId="0" fontId="19" fillId="11" borderId="0" xfId="9" applyFont="1" applyFill="1" applyBorder="1" applyAlignment="1">
      <alignment vertical="center"/>
    </xf>
    <xf numFmtId="0" fontId="31" fillId="0" borderId="2" xfId="9" applyFont="1" applyBorder="1" applyAlignment="1">
      <alignment horizontal="left" vertical="top" wrapText="1"/>
    </xf>
    <xf numFmtId="0" fontId="19" fillId="4" borderId="9" xfId="9" applyFont="1" applyFill="1" applyBorder="1" applyAlignment="1">
      <alignment horizontal="left" vertical="center" wrapText="1"/>
    </xf>
    <xf numFmtId="0" fontId="19" fillId="4" borderId="32" xfId="9" applyFont="1" applyFill="1" applyBorder="1" applyAlignment="1">
      <alignment horizontal="left" vertical="center" wrapText="1"/>
    </xf>
    <xf numFmtId="0" fontId="19" fillId="4" borderId="31" xfId="21" applyFont="1" applyFill="1" applyBorder="1" applyAlignment="1">
      <alignment horizontal="left" vertical="center" wrapText="1"/>
    </xf>
    <xf numFmtId="0" fontId="64" fillId="2" borderId="0" xfId="9" applyFont="1" applyFill="1" applyAlignment="1">
      <alignment horizontal="left" vertical="center" wrapText="1"/>
    </xf>
    <xf numFmtId="0" fontId="9" fillId="0" borderId="1" xfId="0" applyFont="1" applyFill="1" applyBorder="1" applyAlignment="1">
      <alignment horizontal="left" vertical="top" wrapText="1"/>
    </xf>
    <xf numFmtId="0" fontId="0" fillId="0" borderId="25" xfId="0" applyBorder="1" applyAlignment="1">
      <alignment horizontal="left" vertical="top"/>
    </xf>
    <xf numFmtId="0" fontId="0" fillId="2" borderId="25" xfId="0" applyFill="1" applyBorder="1" applyAlignment="1">
      <alignment horizontal="left" vertical="top"/>
    </xf>
    <xf numFmtId="0" fontId="10" fillId="2" borderId="4" xfId="2" applyFont="1" applyFill="1" applyBorder="1" applyAlignment="1">
      <alignment horizontal="left" vertical="top"/>
    </xf>
    <xf numFmtId="0" fontId="10" fillId="0" borderId="4" xfId="2" applyFont="1" applyFill="1" applyBorder="1" applyAlignment="1">
      <alignment horizontal="left" vertical="top"/>
    </xf>
    <xf numFmtId="0" fontId="22" fillId="2" borderId="31" xfId="2" applyFont="1" applyFill="1" applyBorder="1" applyAlignment="1">
      <alignment horizontal="left" vertical="top" wrapText="1"/>
    </xf>
    <xf numFmtId="0" fontId="47" fillId="5" borderId="0" xfId="9" applyFont="1" applyFill="1" applyAlignment="1">
      <alignment horizontal="left" vertical="center"/>
    </xf>
    <xf numFmtId="0" fontId="8" fillId="8" borderId="2" xfId="2" applyFont="1" applyFill="1" applyBorder="1" applyAlignment="1">
      <alignment horizontal="left" vertical="top" wrapText="1"/>
    </xf>
    <xf numFmtId="0" fontId="9" fillId="8" borderId="32" xfId="2" applyFont="1" applyFill="1" applyBorder="1" applyAlignment="1">
      <alignment horizontal="left" vertical="top" wrapText="1"/>
    </xf>
    <xf numFmtId="0" fontId="25" fillId="2" borderId="32" xfId="2" applyFont="1" applyFill="1" applyBorder="1" applyAlignment="1">
      <alignment horizontal="left" vertical="top" wrapText="1"/>
    </xf>
    <xf numFmtId="0" fontId="10" fillId="2" borderId="4" xfId="2" applyFont="1" applyFill="1" applyBorder="1" applyAlignment="1">
      <alignment horizontal="center" vertical="center"/>
    </xf>
    <xf numFmtId="0" fontId="22" fillId="2" borderId="31" xfId="0" applyFont="1" applyFill="1" applyBorder="1" applyAlignment="1">
      <alignment horizontal="left" vertical="top" wrapText="1"/>
    </xf>
    <xf numFmtId="0" fontId="22" fillId="2" borderId="1" xfId="0" applyFont="1" applyFill="1" applyBorder="1" applyAlignment="1">
      <alignment horizontal="left" vertical="top"/>
    </xf>
    <xf numFmtId="0" fontId="31" fillId="0" borderId="1" xfId="9" applyFont="1" applyFill="1" applyBorder="1" applyAlignment="1">
      <alignment horizontal="left" vertical="top" wrapText="1"/>
    </xf>
    <xf numFmtId="0" fontId="26" fillId="0" borderId="1" xfId="9" applyFont="1" applyFill="1" applyBorder="1" applyAlignment="1">
      <alignment horizontal="left" vertical="top" wrapText="1"/>
    </xf>
    <xf numFmtId="0" fontId="26" fillId="0" borderId="10" xfId="9" applyFont="1" applyFill="1" applyBorder="1" applyAlignment="1">
      <alignment horizontal="left" vertical="top" wrapText="1"/>
    </xf>
    <xf numFmtId="0" fontId="20" fillId="12" borderId="2" xfId="20" applyFont="1" applyFill="1" applyBorder="1" applyAlignment="1">
      <alignment vertical="center" wrapText="1"/>
    </xf>
    <xf numFmtId="0" fontId="20" fillId="12" borderId="9" xfId="20" applyFont="1" applyFill="1" applyBorder="1" applyAlignment="1">
      <alignment vertical="center" wrapText="1"/>
    </xf>
    <xf numFmtId="0" fontId="20" fillId="12" borderId="8" xfId="20" applyFont="1" applyFill="1" applyBorder="1" applyAlignment="1">
      <alignment vertical="center" wrapText="1"/>
    </xf>
    <xf numFmtId="0" fontId="20" fillId="12" borderId="5" xfId="20" applyFont="1" applyFill="1" applyBorder="1" applyAlignment="1">
      <alignment vertical="center" wrapText="1"/>
    </xf>
    <xf numFmtId="0" fontId="20" fillId="12" borderId="16" xfId="20" applyFont="1" applyFill="1" applyBorder="1" applyAlignment="1">
      <alignment vertical="center" wrapText="1"/>
    </xf>
    <xf numFmtId="0" fontId="20" fillId="12" borderId="17" xfId="20" applyFont="1" applyFill="1" applyBorder="1" applyAlignment="1">
      <alignment vertical="center" wrapText="1"/>
    </xf>
    <xf numFmtId="0" fontId="8" fillId="8" borderId="2" xfId="2" applyFont="1" applyFill="1" applyBorder="1" applyAlignment="1">
      <alignment horizontal="left" vertical="top"/>
    </xf>
    <xf numFmtId="0" fontId="26" fillId="0" borderId="31" xfId="9" applyFont="1" applyBorder="1" applyAlignment="1">
      <alignment horizontal="left" vertical="top" wrapText="1"/>
    </xf>
    <xf numFmtId="0" fontId="2" fillId="0" borderId="31" xfId="2" applyFont="1" applyBorder="1" applyAlignment="1">
      <alignment horizontal="left" vertical="top" wrapText="1"/>
    </xf>
    <xf numFmtId="0" fontId="31" fillId="0" borderId="5" xfId="9" applyFont="1" applyBorder="1" applyAlignment="1">
      <alignment horizontal="left" vertical="top" wrapText="1"/>
    </xf>
    <xf numFmtId="0" fontId="19" fillId="4" borderId="25" xfId="9" applyFont="1" applyFill="1" applyBorder="1" applyAlignment="1">
      <alignment horizontal="left" vertical="center" wrapText="1"/>
    </xf>
    <xf numFmtId="0" fontId="19" fillId="4" borderId="34" xfId="9" applyFont="1" applyFill="1" applyBorder="1" applyAlignment="1">
      <alignment horizontal="left" vertical="center" wrapText="1"/>
    </xf>
    <xf numFmtId="0" fontId="24" fillId="11" borderId="19" xfId="9" applyFont="1" applyFill="1" applyBorder="1" applyAlignment="1">
      <alignment horizontal="center" vertical="center"/>
    </xf>
    <xf numFmtId="0" fontId="19" fillId="11" borderId="31" xfId="9" applyFont="1" applyFill="1" applyBorder="1" applyAlignment="1">
      <alignment horizontal="center" vertical="center"/>
    </xf>
    <xf numFmtId="0" fontId="18" fillId="3" borderId="11" xfId="2" applyFont="1" applyFill="1" applyBorder="1" applyAlignment="1">
      <alignment horizontal="left" vertical="top" wrapText="1"/>
    </xf>
    <xf numFmtId="0" fontId="18" fillId="3" borderId="33" xfId="2" applyFont="1" applyFill="1" applyBorder="1" applyAlignment="1">
      <alignment horizontal="left" vertical="top" wrapText="1"/>
    </xf>
    <xf numFmtId="0" fontId="26" fillId="0" borderId="31" xfId="2" applyFont="1" applyFill="1" applyBorder="1" applyAlignment="1">
      <alignment horizontal="left" vertical="top" wrapText="1"/>
    </xf>
    <xf numFmtId="0" fontId="28" fillId="2" borderId="0" xfId="0" applyFont="1" applyFill="1" applyAlignment="1">
      <alignment horizontal="left" vertical="top" wrapText="1"/>
    </xf>
    <xf numFmtId="0" fontId="0" fillId="0" borderId="31" xfId="0" applyBorder="1" applyAlignment="1">
      <alignment horizontal="left" vertical="top"/>
    </xf>
    <xf numFmtId="0" fontId="15" fillId="0" borderId="31" xfId="2" applyFont="1" applyBorder="1" applyAlignment="1">
      <alignment horizontal="left" vertical="top" wrapText="1"/>
    </xf>
    <xf numFmtId="0" fontId="0" fillId="0" borderId="4" xfId="0" applyBorder="1" applyAlignment="1">
      <alignment horizontal="left" vertical="top"/>
    </xf>
    <xf numFmtId="0" fontId="26" fillId="0" borderId="1" xfId="2" applyFont="1" applyFill="1" applyBorder="1" applyAlignment="1">
      <alignment horizontal="left" vertical="top" wrapText="1"/>
    </xf>
    <xf numFmtId="0" fontId="0" fillId="0" borderId="1" xfId="0" applyBorder="1" applyAlignment="1">
      <alignment horizontal="left" vertical="top"/>
    </xf>
    <xf numFmtId="0" fontId="15" fillId="0" borderId="1" xfId="2" applyFont="1" applyBorder="1" applyAlignment="1">
      <alignment horizontal="left" vertical="top" wrapText="1"/>
    </xf>
    <xf numFmtId="0" fontId="18" fillId="3" borderId="14" xfId="2" applyFont="1" applyFill="1" applyBorder="1" applyAlignment="1">
      <alignment horizontal="left" vertical="top" wrapText="1"/>
    </xf>
    <xf numFmtId="0" fontId="12" fillId="2" borderId="0" xfId="0" applyFont="1" applyFill="1" applyAlignment="1">
      <alignment horizontal="left" vertical="top" wrapText="1"/>
    </xf>
    <xf numFmtId="0" fontId="28" fillId="2" borderId="0" xfId="0" applyFont="1" applyFill="1" applyAlignment="1">
      <alignment horizontal="left"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15" fillId="0" borderId="1" xfId="2" applyFont="1" applyBorder="1" applyAlignment="1">
      <alignment horizontal="left" vertical="center" wrapText="1"/>
    </xf>
    <xf numFmtId="0" fontId="18" fillId="3" borderId="11" xfId="2" applyFont="1" applyFill="1" applyBorder="1" applyAlignment="1">
      <alignment horizontal="left" vertical="center" wrapText="1"/>
    </xf>
    <xf numFmtId="0" fontId="18" fillId="3" borderId="14" xfId="2" applyFont="1" applyFill="1" applyBorder="1" applyAlignment="1">
      <alignment horizontal="left" vertical="center" wrapText="1"/>
    </xf>
    <xf numFmtId="0" fontId="20" fillId="13" borderId="2" xfId="20" applyFont="1" applyFill="1" applyBorder="1" applyAlignment="1">
      <alignment horizontal="left" vertical="top" wrapText="1"/>
    </xf>
    <xf numFmtId="0" fontId="20" fillId="13" borderId="9" xfId="20" applyFont="1" applyFill="1" applyBorder="1" applyAlignment="1">
      <alignment horizontal="left" vertical="top" wrapText="1"/>
    </xf>
    <xf numFmtId="0" fontId="20" fillId="13" borderId="8" xfId="20" applyFont="1" applyFill="1" applyBorder="1" applyAlignment="1">
      <alignment horizontal="left" vertical="top" wrapText="1"/>
    </xf>
    <xf numFmtId="0" fontId="55" fillId="14" borderId="13" xfId="20" applyFont="1" applyFill="1" applyBorder="1" applyAlignment="1">
      <alignment horizontal="left" vertical="top" wrapText="1"/>
    </xf>
    <xf numFmtId="0" fontId="55" fillId="14" borderId="11" xfId="20" applyFont="1" applyFill="1" applyBorder="1" applyAlignment="1">
      <alignment horizontal="left" vertical="top" wrapText="1"/>
    </xf>
    <xf numFmtId="0" fontId="55" fillId="14" borderId="14" xfId="20" applyFont="1" applyFill="1" applyBorder="1" applyAlignment="1">
      <alignment horizontal="left" vertical="top" wrapText="1"/>
    </xf>
    <xf numFmtId="0" fontId="44" fillId="5" borderId="0" xfId="18" applyFont="1" applyFill="1" applyBorder="1" applyAlignment="1">
      <alignment horizontal="left" wrapText="1"/>
    </xf>
  </cellXfs>
  <cellStyles count="33">
    <cellStyle name="Coma 2" xfId="17"/>
    <cellStyle name="Coma 2 2" xfId="26"/>
    <cellStyle name="Coma 2 3" xfId="23"/>
    <cellStyle name="Millares 2 3" xfId="22"/>
    <cellStyle name="Normal" xfId="0" builtinId="0"/>
    <cellStyle name="Normal 11" xfId="19"/>
    <cellStyle name="Normal 2" xfId="2"/>
    <cellStyle name="Normal 2 2" xfId="4"/>
    <cellStyle name="Normal 2 2 2" xfId="11"/>
    <cellStyle name="Normal 2 2 2 2" xfId="31"/>
    <cellStyle name="Normal 2 2 3" xfId="18"/>
    <cellStyle name="Normal 2 3" xfId="6"/>
    <cellStyle name="Normal 2 3 2" xfId="21"/>
    <cellStyle name="Normal 2 4" xfId="8"/>
    <cellStyle name="Normal 2 4 2" xfId="10"/>
    <cellStyle name="Normal 2 4 2 2" xfId="30"/>
    <cellStyle name="Normal 2 4 3" xfId="28"/>
    <cellStyle name="Normal 2 5" xfId="14"/>
    <cellStyle name="Normal 2 6" xfId="16"/>
    <cellStyle name="Normal 2 6 2" xfId="25"/>
    <cellStyle name="Normal 2 6 3" xfId="27"/>
    <cellStyle name="Normal 2 7" xfId="32"/>
    <cellStyle name="Normal 3" xfId="3"/>
    <cellStyle name="Normal 3 2" xfId="13"/>
    <cellStyle name="Normal 3 7" xfId="20"/>
    <cellStyle name="Normal 4" xfId="5"/>
    <cellStyle name="Normal 5" xfId="7"/>
    <cellStyle name="Normal 5 2" xfId="9"/>
    <cellStyle name="Normal 5 2 2" xfId="29"/>
    <cellStyle name="Normal 6" xfId="12"/>
    <cellStyle name="Normal 7" xfId="15"/>
    <cellStyle name="Normal 7 2" xfId="24"/>
    <cellStyle name="Normal 8" xfId="1"/>
  </cellStyles>
  <dxfs count="0"/>
  <tableStyles count="0" defaultTableStyle="TableStyleMedium2" defaultPivotStyle="PivotStyleLight16"/>
  <colors>
    <mruColors>
      <color rgb="FFD6E3B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18</xdr:row>
      <xdr:rowOff>0</xdr:rowOff>
    </xdr:from>
    <xdr:to>
      <xdr:col>10</xdr:col>
      <xdr:colOff>304800</xdr:colOff>
      <xdr:row>18</xdr:row>
      <xdr:rowOff>304800</xdr:rowOff>
    </xdr:to>
    <xdr:sp macro="" textlink="">
      <xdr:nvSpPr>
        <xdr:cNvPr id="5123" name="AutoShape 3" descr="blob:https://web.whatsapp.com/310f43e8-3d80-4e2d-9474-21212926c21a"/>
        <xdr:cNvSpPr>
          <a:spLocks noChangeAspect="1" noChangeArrowheads="1"/>
        </xdr:cNvSpPr>
      </xdr:nvSpPr>
      <xdr:spPr bwMode="auto">
        <a:xfrm>
          <a:off x="20507325" y="191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304800</xdr:colOff>
      <xdr:row>18</xdr:row>
      <xdr:rowOff>304800</xdr:rowOff>
    </xdr:to>
    <xdr:sp macro="" textlink="">
      <xdr:nvSpPr>
        <xdr:cNvPr id="2" name="AutoShape 3" descr="blob:https://web.whatsapp.com/310f43e8-3d80-4e2d-9474-21212926c21a"/>
        <xdr:cNvSpPr>
          <a:spLocks noChangeAspect="1" noChangeArrowheads="1"/>
        </xdr:cNvSpPr>
      </xdr:nvSpPr>
      <xdr:spPr bwMode="auto">
        <a:xfrm>
          <a:off x="20402550" y="83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304800</xdr:colOff>
      <xdr:row>18</xdr:row>
      <xdr:rowOff>304800</xdr:rowOff>
    </xdr:to>
    <xdr:sp macro="" textlink="">
      <xdr:nvSpPr>
        <xdr:cNvPr id="2" name="AutoShape 3" descr="blob:https://web.whatsapp.com/310f43e8-3d80-4e2d-9474-21212926c21a"/>
        <xdr:cNvSpPr>
          <a:spLocks noChangeAspect="1" noChangeArrowheads="1"/>
        </xdr:cNvSpPr>
      </xdr:nvSpPr>
      <xdr:spPr bwMode="auto">
        <a:xfrm>
          <a:off x="20402550" y="83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18</xdr:row>
      <xdr:rowOff>0</xdr:rowOff>
    </xdr:from>
    <xdr:to>
      <xdr:col>9</xdr:col>
      <xdr:colOff>304800</xdr:colOff>
      <xdr:row>18</xdr:row>
      <xdr:rowOff>304800</xdr:rowOff>
    </xdr:to>
    <xdr:sp macro="" textlink="">
      <xdr:nvSpPr>
        <xdr:cNvPr id="2" name="AutoShape 3" descr="blob:https://web.whatsapp.com/310f43e8-3d80-4e2d-9474-21212926c21a"/>
        <xdr:cNvSpPr>
          <a:spLocks noChangeAspect="1" noChangeArrowheads="1"/>
        </xdr:cNvSpPr>
      </xdr:nvSpPr>
      <xdr:spPr bwMode="auto">
        <a:xfrm>
          <a:off x="20402550" y="83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304800</xdr:colOff>
      <xdr:row>18</xdr:row>
      <xdr:rowOff>304800</xdr:rowOff>
    </xdr:to>
    <xdr:sp macro="" textlink="">
      <xdr:nvSpPr>
        <xdr:cNvPr id="2" name="AutoShape 3" descr="blob:https://web.whatsapp.com/310f43e8-3d80-4e2d-9474-21212926c21a"/>
        <xdr:cNvSpPr>
          <a:spLocks noChangeAspect="1" noChangeArrowheads="1"/>
        </xdr:cNvSpPr>
      </xdr:nvSpPr>
      <xdr:spPr bwMode="auto">
        <a:xfrm>
          <a:off x="20402550" y="876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1079500</xdr:colOff>
      <xdr:row>91</xdr:row>
      <xdr:rowOff>235743</xdr:rowOff>
    </xdr:from>
    <xdr:ext cx="1830" cy="547054"/>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2225" y="57576243"/>
          <a:ext cx="1830" cy="547054"/>
        </a:xfrm>
        <a:prstGeom prst="rect">
          <a:avLst/>
        </a:prstGeom>
      </xdr:spPr>
    </xdr:pic>
    <xdr:clientData/>
  </xdr:oneCellAnchor>
  <xdr:oneCellAnchor>
    <xdr:from>
      <xdr:col>3</xdr:col>
      <xdr:colOff>1079500</xdr:colOff>
      <xdr:row>91</xdr:row>
      <xdr:rowOff>235743</xdr:rowOff>
    </xdr:from>
    <xdr:ext cx="1830" cy="733018"/>
    <xdr:pic>
      <xdr:nvPicPr>
        <xdr:cNvPr id="3" name="1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2225" y="57576243"/>
          <a:ext cx="1830" cy="733018"/>
        </a:xfrm>
        <a:prstGeom prst="rect">
          <a:avLst/>
        </a:prstGeom>
      </xdr:spPr>
    </xdr:pic>
    <xdr:clientData/>
  </xdr:oneCellAnchor>
</xdr:wsDr>
</file>

<file path=xl/theme/theme1.xml><?xml version="1.0" encoding="utf-8"?>
<a:theme xmlns:a="http://schemas.openxmlformats.org/drawingml/2006/main" name="Tema de l'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K123"/>
  <sheetViews>
    <sheetView topLeftCell="A81" zoomScale="70" zoomScaleNormal="70" workbookViewId="0">
      <selection activeCell="C86" sqref="C86:G92"/>
    </sheetView>
  </sheetViews>
  <sheetFormatPr defaultColWidth="9.140625" defaultRowHeight="15" outlineLevelRow="1" outlineLevelCol="1" x14ac:dyDescent="0.25"/>
  <cols>
    <col min="1" max="1" width="7.140625" style="156" customWidth="1"/>
    <col min="2" max="2" width="3.85546875" style="156" customWidth="1"/>
    <col min="3" max="3" width="15.5703125" style="156" customWidth="1"/>
    <col min="4" max="4" width="7" style="163" customWidth="1"/>
    <col min="5" max="5" width="107.85546875" style="156" customWidth="1"/>
    <col min="6" max="6" width="21.28515625" style="156" customWidth="1" outlineLevel="1"/>
    <col min="7" max="7" width="12.85546875" style="156" customWidth="1" outlineLevel="1"/>
    <col min="8" max="8" width="2.140625" style="43" customWidth="1"/>
    <col min="9" max="9" width="4.5703125" style="43" customWidth="1"/>
    <col min="10" max="10" width="2.140625" style="43" customWidth="1"/>
    <col min="11" max="16384" width="9.140625" style="156"/>
  </cols>
  <sheetData>
    <row r="1" spans="1:10" x14ac:dyDescent="0.25">
      <c r="A1" s="43"/>
      <c r="B1" s="43"/>
      <c r="C1" s="43"/>
      <c r="E1" s="164"/>
      <c r="F1" s="43"/>
      <c r="G1" s="43"/>
    </row>
    <row r="2" spans="1:10" ht="31.5" x14ac:dyDescent="0.25">
      <c r="A2" s="43"/>
      <c r="B2" s="43"/>
      <c r="C2" s="165" t="s">
        <v>62</v>
      </c>
      <c r="D2" s="270" t="s">
        <v>127</v>
      </c>
      <c r="E2" s="270"/>
      <c r="F2" s="270"/>
      <c r="G2" s="270"/>
      <c r="H2" s="44"/>
      <c r="I2" s="44"/>
      <c r="J2" s="44"/>
    </row>
    <row r="3" spans="1:10" outlineLevel="1" x14ac:dyDescent="0.25">
      <c r="A3" s="43"/>
      <c r="B3" s="43"/>
      <c r="C3" s="43"/>
      <c r="E3" s="43"/>
      <c r="F3" s="164"/>
      <c r="G3" s="43"/>
    </row>
    <row r="4" spans="1:10" ht="18" outlineLevel="1" x14ac:dyDescent="0.25">
      <c r="A4" s="43"/>
      <c r="B4" s="43"/>
      <c r="C4" s="244" t="str">
        <f>C2</f>
        <v>LOT 1.1</v>
      </c>
      <c r="D4" s="259" t="str">
        <f>D2</f>
        <v>LLUM QUIRÚRGIC DOBLE EXCÈNTRIC AMB BRAÇ PORTAMONITOR</v>
      </c>
      <c r="E4" s="168"/>
      <c r="F4" s="169"/>
      <c r="G4" s="245"/>
      <c r="H4" s="171"/>
      <c r="I4" s="171"/>
      <c r="J4" s="171"/>
    </row>
    <row r="5" spans="1:10" outlineLevel="1" x14ac:dyDescent="0.25">
      <c r="A5" s="43"/>
      <c r="B5" s="43"/>
      <c r="C5" s="202" t="s">
        <v>2</v>
      </c>
      <c r="D5" s="273"/>
      <c r="E5" s="273"/>
      <c r="F5" s="273"/>
      <c r="G5" s="273"/>
    </row>
    <row r="6" spans="1:10" outlineLevel="1" x14ac:dyDescent="0.25">
      <c r="A6" s="43"/>
      <c r="B6" s="43"/>
      <c r="C6" s="202" t="s">
        <v>3</v>
      </c>
      <c r="D6" s="271"/>
      <c r="E6" s="271"/>
      <c r="F6" s="271"/>
      <c r="G6" s="271"/>
    </row>
    <row r="7" spans="1:10" outlineLevel="1" x14ac:dyDescent="0.25">
      <c r="A7" s="43"/>
      <c r="B7" s="43"/>
      <c r="C7" s="202" t="s">
        <v>4</v>
      </c>
      <c r="D7" s="271"/>
      <c r="E7" s="271"/>
      <c r="F7" s="271"/>
      <c r="G7" s="271"/>
    </row>
    <row r="8" spans="1:10" ht="22.5" outlineLevel="1" x14ac:dyDescent="0.25">
      <c r="A8" s="43"/>
      <c r="B8" s="43"/>
      <c r="C8" s="173"/>
      <c r="D8" s="174"/>
      <c r="E8" s="175"/>
      <c r="F8" s="175"/>
      <c r="G8" s="43"/>
    </row>
    <row r="9" spans="1:10" ht="24.75" outlineLevel="1" x14ac:dyDescent="0.25">
      <c r="A9" s="43"/>
      <c r="B9" s="43"/>
      <c r="C9" s="176" t="s">
        <v>5</v>
      </c>
      <c r="D9" s="177"/>
      <c r="E9" s="43"/>
      <c r="F9" s="43"/>
      <c r="G9" s="43"/>
    </row>
    <row r="10" spans="1:10" ht="24.75" outlineLevel="1" x14ac:dyDescent="0.25">
      <c r="A10" s="43"/>
      <c r="B10" s="43"/>
      <c r="C10" s="173"/>
      <c r="D10" s="174"/>
      <c r="E10" s="178"/>
      <c r="F10" s="178"/>
      <c r="G10" s="178"/>
      <c r="H10" s="178"/>
      <c r="I10" s="179"/>
      <c r="J10" s="178"/>
    </row>
    <row r="11" spans="1:10" outlineLevel="1" x14ac:dyDescent="0.25">
      <c r="A11" s="43"/>
      <c r="B11" s="43"/>
      <c r="C11" s="272" t="s">
        <v>6</v>
      </c>
      <c r="D11" s="272"/>
      <c r="E11" s="272"/>
      <c r="F11" s="272"/>
      <c r="G11" s="272"/>
      <c r="H11" s="180"/>
      <c r="I11" s="180"/>
      <c r="J11" s="180"/>
    </row>
    <row r="12" spans="1:10" outlineLevel="1" x14ac:dyDescent="0.25">
      <c r="A12" s="43"/>
      <c r="B12" s="43"/>
      <c r="C12" s="181"/>
      <c r="D12" s="267" t="s">
        <v>7</v>
      </c>
      <c r="E12" s="267"/>
      <c r="F12" s="267"/>
      <c r="G12" s="268"/>
      <c r="H12" s="182"/>
      <c r="I12" s="182"/>
      <c r="J12" s="182"/>
    </row>
    <row r="13" spans="1:10" outlineLevel="1" x14ac:dyDescent="0.25">
      <c r="A13" s="43"/>
      <c r="B13" s="43"/>
      <c r="C13" s="183"/>
      <c r="D13" s="269" t="s">
        <v>158</v>
      </c>
      <c r="E13" s="269"/>
      <c r="F13" s="160"/>
      <c r="G13" s="246"/>
      <c r="H13" s="184"/>
      <c r="I13" s="184"/>
      <c r="J13" s="184"/>
    </row>
    <row r="14" spans="1:10" ht="24.75" x14ac:dyDescent="0.25">
      <c r="A14" s="43"/>
      <c r="B14" s="185"/>
      <c r="C14" s="185"/>
      <c r="D14" s="186"/>
      <c r="E14" s="187"/>
      <c r="F14" s="188"/>
      <c r="G14" s="178"/>
      <c r="H14" s="178"/>
      <c r="I14" s="178"/>
      <c r="J14" s="178"/>
    </row>
    <row r="15" spans="1:10" ht="60" x14ac:dyDescent="0.25">
      <c r="A15" s="43"/>
      <c r="B15" s="189"/>
      <c r="C15" s="190" t="s">
        <v>8</v>
      </c>
      <c r="D15" s="190" t="s">
        <v>9</v>
      </c>
      <c r="E15" s="190" t="s">
        <v>10</v>
      </c>
      <c r="F15" s="190" t="s">
        <v>11</v>
      </c>
      <c r="G15" s="190" t="s">
        <v>12</v>
      </c>
      <c r="H15" s="182"/>
      <c r="I15" s="182"/>
      <c r="J15" s="182"/>
    </row>
    <row r="16" spans="1:10" ht="30" x14ac:dyDescent="0.25">
      <c r="A16" s="185"/>
      <c r="B16" s="191"/>
      <c r="C16" s="192"/>
      <c r="D16" s="193"/>
      <c r="E16" s="194" t="s">
        <v>13</v>
      </c>
      <c r="F16" s="195"/>
      <c r="G16" s="172"/>
      <c r="H16" s="196"/>
      <c r="I16" s="196"/>
      <c r="J16" s="196"/>
    </row>
    <row r="17" spans="1:11" x14ac:dyDescent="0.25">
      <c r="A17" s="185"/>
      <c r="B17" s="191"/>
      <c r="C17" s="197"/>
      <c r="D17" s="198"/>
      <c r="E17" s="190" t="s">
        <v>14</v>
      </c>
      <c r="F17" s="195"/>
      <c r="G17" s="172"/>
      <c r="H17" s="196"/>
      <c r="I17" s="196"/>
      <c r="J17" s="196"/>
    </row>
    <row r="18" spans="1:11" x14ac:dyDescent="0.25">
      <c r="A18" s="189"/>
      <c r="B18" s="191"/>
      <c r="C18" s="197"/>
      <c r="D18" s="198"/>
      <c r="E18" s="190" t="s">
        <v>136</v>
      </c>
      <c r="F18" s="195"/>
      <c r="G18" s="172"/>
      <c r="H18" s="196"/>
      <c r="I18" s="196"/>
      <c r="J18" s="196"/>
    </row>
    <row r="19" spans="1:11" ht="171" x14ac:dyDescent="0.25">
      <c r="A19" s="189"/>
      <c r="B19" s="189"/>
      <c r="C19" s="199" t="s">
        <v>0</v>
      </c>
      <c r="D19" s="200">
        <v>1</v>
      </c>
      <c r="E19" s="154" t="s">
        <v>139</v>
      </c>
      <c r="F19" s="195"/>
      <c r="G19" s="172"/>
      <c r="H19" s="196"/>
      <c r="I19" s="196"/>
      <c r="J19" s="196"/>
      <c r="K19"/>
    </row>
    <row r="20" spans="1:11" ht="28.5" x14ac:dyDescent="0.25">
      <c r="A20" s="189"/>
      <c r="B20" s="189"/>
      <c r="C20" s="199" t="s">
        <v>0</v>
      </c>
      <c r="D20" s="200">
        <f>D19+1</f>
        <v>2</v>
      </c>
      <c r="E20" s="154" t="s">
        <v>86</v>
      </c>
      <c r="F20" s="201"/>
      <c r="G20" s="202"/>
      <c r="H20" s="196"/>
      <c r="I20" s="196"/>
      <c r="J20" s="196"/>
    </row>
    <row r="21" spans="1:11" x14ac:dyDescent="0.25">
      <c r="A21" s="189"/>
      <c r="B21" s="189"/>
      <c r="C21" s="199" t="s">
        <v>0</v>
      </c>
      <c r="D21" s="200"/>
      <c r="E21" s="190" t="s">
        <v>80</v>
      </c>
      <c r="F21" s="201"/>
      <c r="G21" s="202"/>
      <c r="H21" s="196"/>
      <c r="I21" s="196"/>
      <c r="J21" s="196"/>
    </row>
    <row r="22" spans="1:11" ht="71.25" x14ac:dyDescent="0.25">
      <c r="A22" s="189"/>
      <c r="B22" s="189"/>
      <c r="C22" s="199" t="s">
        <v>0</v>
      </c>
      <c r="D22" s="200">
        <f>D20+1</f>
        <v>3</v>
      </c>
      <c r="E22" s="225" t="s">
        <v>142</v>
      </c>
      <c r="F22" s="201"/>
      <c r="G22" s="202"/>
      <c r="H22" s="196"/>
      <c r="I22" s="196"/>
      <c r="J22" s="196"/>
    </row>
    <row r="23" spans="1:11" ht="71.25" x14ac:dyDescent="0.25">
      <c r="A23" s="189"/>
      <c r="B23" s="189"/>
      <c r="C23" s="199" t="s">
        <v>0</v>
      </c>
      <c r="D23" s="200">
        <f>D22+1</f>
        <v>4</v>
      </c>
      <c r="E23" s="225" t="s">
        <v>138</v>
      </c>
      <c r="F23" s="201"/>
      <c r="G23" s="202"/>
      <c r="H23" s="196"/>
      <c r="I23" s="196"/>
      <c r="J23" s="196"/>
    </row>
    <row r="24" spans="1:11" x14ac:dyDescent="0.25">
      <c r="A24" s="189"/>
      <c r="B24" s="189"/>
      <c r="C24" s="199" t="s">
        <v>0</v>
      </c>
      <c r="D24" s="200">
        <f>D23+1</f>
        <v>5</v>
      </c>
      <c r="E24" s="33" t="s">
        <v>15</v>
      </c>
      <c r="F24" s="195"/>
      <c r="G24" s="172"/>
      <c r="H24" s="196"/>
      <c r="I24" s="196"/>
      <c r="J24" s="196"/>
    </row>
    <row r="25" spans="1:11" ht="85.5" x14ac:dyDescent="0.25">
      <c r="A25" s="189"/>
      <c r="B25" s="189"/>
      <c r="C25" s="199" t="s">
        <v>0</v>
      </c>
      <c r="D25" s="200">
        <f>D24+1</f>
        <v>6</v>
      </c>
      <c r="E25" s="33" t="s">
        <v>140</v>
      </c>
      <c r="F25" s="195"/>
      <c r="G25" s="172"/>
      <c r="H25" s="196"/>
      <c r="I25" s="196"/>
      <c r="J25" s="196"/>
    </row>
    <row r="26" spans="1:11" x14ac:dyDescent="0.25">
      <c r="A26" s="189"/>
      <c r="B26" s="189"/>
      <c r="C26" s="199" t="s">
        <v>0</v>
      </c>
      <c r="D26" s="200"/>
      <c r="E26" s="190" t="s">
        <v>85</v>
      </c>
      <c r="F26" s="201"/>
      <c r="G26" s="202"/>
      <c r="H26" s="196"/>
      <c r="I26" s="196"/>
      <c r="J26" s="196"/>
    </row>
    <row r="27" spans="1:11" ht="28.5" x14ac:dyDescent="0.25">
      <c r="A27" s="189"/>
      <c r="B27" s="189"/>
      <c r="C27" s="199"/>
      <c r="D27" s="200">
        <f>D25+1</f>
        <v>7</v>
      </c>
      <c r="E27" s="33" t="s">
        <v>137</v>
      </c>
      <c r="F27" s="201"/>
      <c r="G27" s="202"/>
      <c r="H27" s="196"/>
      <c r="I27" s="196"/>
      <c r="J27" s="196"/>
    </row>
    <row r="28" spans="1:11" ht="114" x14ac:dyDescent="0.25">
      <c r="A28" s="189"/>
      <c r="B28" s="189"/>
      <c r="C28" s="199" t="s">
        <v>0</v>
      </c>
      <c r="D28" s="200">
        <f>D27+1</f>
        <v>8</v>
      </c>
      <c r="E28" s="33" t="s">
        <v>141</v>
      </c>
      <c r="F28" s="201"/>
      <c r="G28" s="202"/>
      <c r="H28" s="196"/>
      <c r="I28" s="196"/>
      <c r="J28" s="196"/>
    </row>
    <row r="29" spans="1:11" x14ac:dyDescent="0.25">
      <c r="A29" s="189"/>
      <c r="B29" s="189"/>
      <c r="C29" s="199" t="s">
        <v>0</v>
      </c>
      <c r="D29" s="200"/>
      <c r="E29" s="190" t="s">
        <v>87</v>
      </c>
      <c r="F29" s="201"/>
      <c r="G29" s="202"/>
      <c r="H29" s="196"/>
      <c r="I29" s="196"/>
      <c r="J29" s="196"/>
    </row>
    <row r="30" spans="1:11" ht="28.5" x14ac:dyDescent="0.25">
      <c r="A30" s="189"/>
      <c r="B30" s="189"/>
      <c r="C30" s="199"/>
      <c r="D30" s="200">
        <f>D28+1</f>
        <v>9</v>
      </c>
      <c r="E30" s="33" t="s">
        <v>91</v>
      </c>
      <c r="F30" s="201"/>
      <c r="G30" s="202"/>
      <c r="H30" s="196"/>
      <c r="I30" s="196"/>
      <c r="J30" s="196"/>
    </row>
    <row r="31" spans="1:11" ht="114" x14ac:dyDescent="0.25">
      <c r="A31" s="189"/>
      <c r="B31" s="189"/>
      <c r="C31" s="199" t="s">
        <v>0</v>
      </c>
      <c r="D31" s="200">
        <f>D30+1</f>
        <v>10</v>
      </c>
      <c r="E31" s="33" t="s">
        <v>189</v>
      </c>
      <c r="F31" s="201"/>
      <c r="G31" s="202"/>
      <c r="H31" s="196"/>
      <c r="I31" s="196"/>
      <c r="J31" s="196"/>
    </row>
    <row r="32" spans="1:11" ht="71.25" x14ac:dyDescent="0.25">
      <c r="B32" s="189"/>
      <c r="C32" s="199" t="s">
        <v>0</v>
      </c>
      <c r="D32" s="200">
        <f t="shared" ref="D32:D52" si="0">D31+1</f>
        <v>11</v>
      </c>
      <c r="E32" s="225" t="s">
        <v>143</v>
      </c>
      <c r="F32" s="201"/>
      <c r="G32" s="202"/>
      <c r="I32" s="164"/>
    </row>
    <row r="33" spans="1:10" x14ac:dyDescent="0.25">
      <c r="B33" s="189"/>
      <c r="C33" s="199" t="s">
        <v>0</v>
      </c>
      <c r="D33" s="200">
        <f t="shared" si="0"/>
        <v>12</v>
      </c>
      <c r="E33" s="225" t="s">
        <v>93</v>
      </c>
      <c r="F33" s="201"/>
      <c r="G33" s="202"/>
    </row>
    <row r="34" spans="1:10" x14ac:dyDescent="0.25">
      <c r="B34" s="189"/>
      <c r="C34" s="199" t="s">
        <v>0</v>
      </c>
      <c r="D34" s="200">
        <f t="shared" si="0"/>
        <v>13</v>
      </c>
      <c r="E34" s="226" t="s">
        <v>170</v>
      </c>
      <c r="F34" s="195"/>
      <c r="G34" s="172"/>
      <c r="I34" s="164"/>
    </row>
    <row r="35" spans="1:10" x14ac:dyDescent="0.25">
      <c r="B35" s="189"/>
      <c r="C35" s="199" t="s">
        <v>0</v>
      </c>
      <c r="D35" s="200">
        <f t="shared" si="0"/>
        <v>14</v>
      </c>
      <c r="E35" s="225" t="s">
        <v>68</v>
      </c>
      <c r="F35" s="201"/>
      <c r="G35" s="202"/>
    </row>
    <row r="36" spans="1:10" ht="42.75" x14ac:dyDescent="0.25">
      <c r="B36" s="189"/>
      <c r="C36" s="199" t="s">
        <v>0</v>
      </c>
      <c r="D36" s="200">
        <f t="shared" si="0"/>
        <v>15</v>
      </c>
      <c r="E36" s="34" t="s">
        <v>92</v>
      </c>
      <c r="F36" s="195"/>
      <c r="G36" s="172"/>
    </row>
    <row r="37" spans="1:10" ht="28.5" x14ac:dyDescent="0.25">
      <c r="B37" s="189"/>
      <c r="C37" s="199" t="s">
        <v>0</v>
      </c>
      <c r="D37" s="200">
        <f t="shared" si="0"/>
        <v>16</v>
      </c>
      <c r="E37" s="225" t="s">
        <v>69</v>
      </c>
      <c r="F37" s="201"/>
      <c r="G37" s="202"/>
    </row>
    <row r="38" spans="1:10" x14ac:dyDescent="0.25">
      <c r="A38" s="191"/>
      <c r="B38" s="189"/>
      <c r="C38" s="199" t="s">
        <v>0</v>
      </c>
      <c r="D38" s="200"/>
      <c r="E38" s="190" t="s">
        <v>81</v>
      </c>
      <c r="F38" s="195"/>
      <c r="G38" s="172"/>
      <c r="H38" s="196"/>
      <c r="I38" s="196"/>
      <c r="J38" s="196"/>
    </row>
    <row r="39" spans="1:10" ht="44.25" x14ac:dyDescent="0.25">
      <c r="A39" s="191"/>
      <c r="B39" s="189"/>
      <c r="C39" s="199" t="s">
        <v>0</v>
      </c>
      <c r="D39" s="200">
        <f>D37+1</f>
        <v>17</v>
      </c>
      <c r="E39" s="33" t="s">
        <v>125</v>
      </c>
      <c r="F39" s="195"/>
      <c r="G39" s="172"/>
      <c r="H39" s="196"/>
      <c r="I39" s="196"/>
      <c r="J39" s="196"/>
    </row>
    <row r="40" spans="1:10" x14ac:dyDescent="0.25">
      <c r="A40" s="189"/>
      <c r="B40" s="189"/>
      <c r="C40" s="199" t="s">
        <v>0</v>
      </c>
      <c r="D40" s="200">
        <f t="shared" si="0"/>
        <v>18</v>
      </c>
      <c r="E40" s="154" t="s">
        <v>103</v>
      </c>
      <c r="F40" s="195"/>
      <c r="G40" s="172"/>
      <c r="H40" s="196"/>
      <c r="I40" s="196"/>
      <c r="J40" s="196"/>
    </row>
    <row r="41" spans="1:10" x14ac:dyDescent="0.25">
      <c r="A41" s="43"/>
      <c r="B41" s="189"/>
      <c r="C41" s="199" t="s">
        <v>0</v>
      </c>
      <c r="D41" s="200">
        <f t="shared" si="0"/>
        <v>19</v>
      </c>
      <c r="E41" s="154" t="s">
        <v>61</v>
      </c>
      <c r="F41" s="195"/>
      <c r="G41" s="172"/>
      <c r="H41" s="196"/>
      <c r="I41" s="196"/>
      <c r="J41" s="196"/>
    </row>
    <row r="42" spans="1:10" x14ac:dyDescent="0.25">
      <c r="A42" s="189"/>
      <c r="B42" s="43"/>
      <c r="C42" s="199" t="s">
        <v>0</v>
      </c>
      <c r="D42" s="200">
        <f>D41+1</f>
        <v>20</v>
      </c>
      <c r="E42" s="154" t="s">
        <v>113</v>
      </c>
      <c r="F42" s="195"/>
      <c r="G42" s="172"/>
    </row>
    <row r="43" spans="1:10" ht="28.5" x14ac:dyDescent="0.25">
      <c r="A43" s="43"/>
      <c r="B43" s="43"/>
      <c r="C43" s="199" t="s">
        <v>0</v>
      </c>
      <c r="D43" s="200">
        <f t="shared" si="0"/>
        <v>21</v>
      </c>
      <c r="E43" s="154" t="s">
        <v>199</v>
      </c>
      <c r="F43" s="195"/>
      <c r="G43" s="172"/>
      <c r="I43" s="205"/>
    </row>
    <row r="44" spans="1:10" ht="57" x14ac:dyDescent="0.25">
      <c r="A44" s="189"/>
      <c r="B44" s="189"/>
      <c r="C44" s="199"/>
      <c r="D44" s="200">
        <f>D43+1</f>
        <v>22</v>
      </c>
      <c r="E44" s="154" t="s">
        <v>102</v>
      </c>
      <c r="F44" s="201"/>
      <c r="G44" s="202"/>
      <c r="H44" s="196"/>
      <c r="I44" s="196"/>
      <c r="J44" s="196"/>
    </row>
    <row r="45" spans="1:10" ht="71.25" x14ac:dyDescent="0.25">
      <c r="A45" s="189"/>
      <c r="B45" s="189"/>
      <c r="C45" s="199"/>
      <c r="D45" s="200">
        <f t="shared" si="0"/>
        <v>23</v>
      </c>
      <c r="E45" s="154" t="s">
        <v>101</v>
      </c>
      <c r="F45" s="201"/>
      <c r="G45" s="202"/>
      <c r="H45" s="196"/>
      <c r="I45" s="196"/>
      <c r="J45" s="196"/>
    </row>
    <row r="46" spans="1:10" x14ac:dyDescent="0.25">
      <c r="A46" s="43"/>
      <c r="B46" s="189"/>
      <c r="C46" s="199"/>
      <c r="D46" s="200">
        <f t="shared" si="0"/>
        <v>24</v>
      </c>
      <c r="E46" s="228" t="s">
        <v>95</v>
      </c>
      <c r="F46" s="201"/>
      <c r="G46" s="202"/>
      <c r="H46" s="196"/>
      <c r="I46" s="196"/>
      <c r="J46" s="196"/>
    </row>
    <row r="47" spans="1:10" x14ac:dyDescent="0.25">
      <c r="A47" s="189"/>
      <c r="B47" s="189"/>
      <c r="C47" s="199" t="s">
        <v>0</v>
      </c>
      <c r="D47" s="200">
        <f>D46+1</f>
        <v>25</v>
      </c>
      <c r="E47" s="227" t="s">
        <v>82</v>
      </c>
      <c r="F47" s="195"/>
      <c r="G47" s="172"/>
      <c r="H47" s="196"/>
      <c r="I47" s="196"/>
      <c r="J47" s="196"/>
    </row>
    <row r="48" spans="1:10" x14ac:dyDescent="0.25">
      <c r="A48" s="189"/>
      <c r="B48" s="189"/>
      <c r="C48" s="199" t="s">
        <v>0</v>
      </c>
      <c r="D48" s="200">
        <f t="shared" si="0"/>
        <v>26</v>
      </c>
      <c r="E48" s="249" t="s">
        <v>16</v>
      </c>
      <c r="F48" s="195"/>
      <c r="G48" s="172"/>
      <c r="H48" s="196"/>
      <c r="I48" s="203"/>
      <c r="J48" s="196"/>
    </row>
    <row r="49" spans="1:10" ht="28.5" x14ac:dyDescent="0.25">
      <c r="A49" s="189"/>
      <c r="B49" s="189"/>
      <c r="C49" s="199" t="s">
        <v>0</v>
      </c>
      <c r="D49" s="200">
        <f t="shared" si="0"/>
        <v>27</v>
      </c>
      <c r="E49" s="162" t="s">
        <v>17</v>
      </c>
      <c r="F49" s="195"/>
      <c r="G49" s="172"/>
      <c r="H49" s="196"/>
      <c r="I49" s="203"/>
      <c r="J49" s="196"/>
    </row>
    <row r="50" spans="1:10" ht="28.5" x14ac:dyDescent="0.25">
      <c r="A50" s="191"/>
      <c r="B50" s="189"/>
      <c r="C50" s="199" t="s">
        <v>0</v>
      </c>
      <c r="D50" s="200">
        <f>D49+1</f>
        <v>28</v>
      </c>
      <c r="E50" s="204" t="s">
        <v>144</v>
      </c>
      <c r="F50" s="195"/>
      <c r="G50" s="172"/>
      <c r="H50" s="196"/>
      <c r="I50" s="196"/>
      <c r="J50" s="196"/>
    </row>
    <row r="51" spans="1:10" ht="57.75" x14ac:dyDescent="0.25">
      <c r="A51" s="189"/>
      <c r="B51" s="189"/>
      <c r="C51" s="199" t="s">
        <v>0</v>
      </c>
      <c r="D51" s="200">
        <f t="shared" si="0"/>
        <v>29</v>
      </c>
      <c r="E51" s="237" t="s">
        <v>171</v>
      </c>
      <c r="F51" s="195"/>
      <c r="G51" s="172"/>
      <c r="H51" s="196"/>
      <c r="I51" s="203"/>
      <c r="J51" s="196"/>
    </row>
    <row r="52" spans="1:10" ht="28.5" x14ac:dyDescent="0.25">
      <c r="A52" s="189"/>
      <c r="B52" s="189"/>
      <c r="C52" s="199" t="s">
        <v>0</v>
      </c>
      <c r="D52" s="200">
        <f t="shared" si="0"/>
        <v>30</v>
      </c>
      <c r="E52" s="155" t="s">
        <v>75</v>
      </c>
      <c r="F52" s="195"/>
      <c r="G52" s="172"/>
      <c r="H52" s="196"/>
      <c r="I52" s="203"/>
      <c r="J52" s="196"/>
    </row>
    <row r="53" spans="1:10" x14ac:dyDescent="0.25">
      <c r="A53" s="189"/>
      <c r="B53" s="189"/>
      <c r="C53" s="199"/>
      <c r="D53" s="200">
        <f>D52+1</f>
        <v>31</v>
      </c>
      <c r="E53" s="220" t="s">
        <v>76</v>
      </c>
      <c r="F53" s="201"/>
      <c r="G53" s="202"/>
      <c r="H53" s="196"/>
      <c r="I53" s="203"/>
      <c r="J53" s="221"/>
    </row>
    <row r="54" spans="1:10" ht="99.75" x14ac:dyDescent="0.25">
      <c r="A54" s="189"/>
      <c r="B54" s="189"/>
      <c r="C54" s="199"/>
      <c r="D54" s="200">
        <f>D53+1</f>
        <v>32</v>
      </c>
      <c r="E54" s="229" t="s">
        <v>145</v>
      </c>
      <c r="F54" s="201"/>
      <c r="G54" s="202"/>
    </row>
    <row r="55" spans="1:10" ht="45" x14ac:dyDescent="0.25">
      <c r="A55" s="189"/>
      <c r="B55" s="189"/>
      <c r="C55" s="199"/>
      <c r="D55" s="200">
        <f>D54+1</f>
        <v>33</v>
      </c>
      <c r="E55" s="228" t="s">
        <v>126</v>
      </c>
      <c r="F55" s="201"/>
      <c r="G55" s="202"/>
      <c r="H55" s="196"/>
      <c r="I55" s="203"/>
      <c r="J55" s="196"/>
    </row>
    <row r="56" spans="1:10" ht="114" x14ac:dyDescent="0.25">
      <c r="A56" s="43"/>
      <c r="B56" s="189"/>
      <c r="C56" s="199" t="s">
        <v>0</v>
      </c>
      <c r="D56" s="200">
        <f t="shared" ref="D56" si="1">D55+1</f>
        <v>34</v>
      </c>
      <c r="E56" s="154" t="s">
        <v>146</v>
      </c>
      <c r="F56" s="195"/>
      <c r="G56" s="172"/>
      <c r="H56" s="196"/>
      <c r="I56" s="196"/>
      <c r="J56" s="196"/>
    </row>
    <row r="57" spans="1:10" x14ac:dyDescent="0.25">
      <c r="A57" s="43"/>
      <c r="B57" s="189"/>
      <c r="C57" s="199"/>
      <c r="D57" s="200">
        <f>D56+1</f>
        <v>35</v>
      </c>
      <c r="E57" s="226" t="s">
        <v>77</v>
      </c>
      <c r="F57" s="201"/>
      <c r="G57" s="202"/>
      <c r="H57" s="196"/>
      <c r="I57" s="222"/>
      <c r="J57" s="196"/>
    </row>
    <row r="58" spans="1:10" ht="28.5" x14ac:dyDescent="0.25">
      <c r="A58" s="191"/>
      <c r="B58" s="189"/>
      <c r="C58" s="199" t="s">
        <v>0</v>
      </c>
      <c r="D58" s="200">
        <f>D57+1</f>
        <v>36</v>
      </c>
      <c r="E58" s="155" t="s">
        <v>96</v>
      </c>
      <c r="F58" s="195"/>
      <c r="G58" s="172"/>
      <c r="H58" s="196"/>
      <c r="I58" s="196"/>
      <c r="J58" s="223"/>
    </row>
    <row r="59" spans="1:10" ht="42.75" x14ac:dyDescent="0.25">
      <c r="A59" s="191"/>
      <c r="B59" s="189"/>
      <c r="C59" s="199"/>
      <c r="D59" s="200">
        <f>D58+1</f>
        <v>37</v>
      </c>
      <c r="E59" s="220" t="s">
        <v>183</v>
      </c>
      <c r="F59" s="201"/>
      <c r="G59" s="202"/>
      <c r="H59" s="196"/>
      <c r="I59" s="196"/>
      <c r="J59" s="223"/>
    </row>
    <row r="60" spans="1:10" ht="28.5" x14ac:dyDescent="0.25">
      <c r="A60" s="189"/>
      <c r="B60" s="189"/>
      <c r="C60" s="199" t="s">
        <v>0</v>
      </c>
      <c r="D60" s="200">
        <f t="shared" ref="D60:D61" si="2">D59+1</f>
        <v>38</v>
      </c>
      <c r="E60" s="162" t="s">
        <v>184</v>
      </c>
      <c r="F60" s="195"/>
      <c r="G60" s="172"/>
      <c r="H60" s="196"/>
      <c r="I60" s="196"/>
      <c r="J60" s="196"/>
    </row>
    <row r="61" spans="1:10" ht="28.5" x14ac:dyDescent="0.25">
      <c r="A61" s="189"/>
      <c r="B61" s="189"/>
      <c r="C61" s="199" t="s">
        <v>0</v>
      </c>
      <c r="D61" s="200">
        <f t="shared" si="2"/>
        <v>39</v>
      </c>
      <c r="E61" s="162" t="s">
        <v>185</v>
      </c>
      <c r="F61" s="195"/>
      <c r="G61" s="172"/>
      <c r="H61" s="196"/>
      <c r="I61" s="196"/>
      <c r="J61" s="196"/>
    </row>
    <row r="62" spans="1:10" x14ac:dyDescent="0.25">
      <c r="A62" s="189"/>
      <c r="B62" s="191"/>
      <c r="C62" s="199" t="s">
        <v>0</v>
      </c>
      <c r="D62" s="200">
        <f>D61+1</f>
        <v>40</v>
      </c>
      <c r="E62" s="154" t="s">
        <v>18</v>
      </c>
      <c r="F62" s="195"/>
      <c r="G62" s="172"/>
      <c r="H62" s="196"/>
      <c r="I62" s="196"/>
      <c r="J62" s="196"/>
    </row>
    <row r="63" spans="1:10" x14ac:dyDescent="0.25">
      <c r="A63" s="189"/>
      <c r="B63" s="189"/>
      <c r="C63" s="199" t="s">
        <v>0</v>
      </c>
      <c r="D63" s="200">
        <f t="shared" ref="D63:D67" si="3">D62+1</f>
        <v>41</v>
      </c>
      <c r="E63" s="154" t="s">
        <v>147</v>
      </c>
      <c r="F63" s="195"/>
      <c r="G63" s="172"/>
      <c r="H63" s="196"/>
      <c r="I63" s="196"/>
      <c r="J63" s="196"/>
    </row>
    <row r="64" spans="1:10" ht="28.5" x14ac:dyDescent="0.25">
      <c r="A64" s="189"/>
      <c r="B64" s="189"/>
      <c r="C64" s="199" t="s">
        <v>0</v>
      </c>
      <c r="D64" s="200">
        <f t="shared" si="3"/>
        <v>42</v>
      </c>
      <c r="E64" s="154" t="s">
        <v>97</v>
      </c>
      <c r="F64" s="195"/>
      <c r="G64" s="172"/>
      <c r="H64" s="196"/>
      <c r="I64" s="196"/>
      <c r="J64" s="196"/>
    </row>
    <row r="65" spans="1:10" ht="28.5" x14ac:dyDescent="0.25">
      <c r="A65" s="189"/>
      <c r="B65" s="189"/>
      <c r="C65" s="199" t="s">
        <v>0</v>
      </c>
      <c r="D65" s="200">
        <f>D64+1</f>
        <v>43</v>
      </c>
      <c r="E65" s="154" t="s">
        <v>148</v>
      </c>
      <c r="F65" s="195"/>
      <c r="G65" s="172"/>
      <c r="H65" s="196"/>
      <c r="I65" s="196"/>
      <c r="J65" s="196"/>
    </row>
    <row r="66" spans="1:10" x14ac:dyDescent="0.25">
      <c r="A66" s="43"/>
      <c r="B66" s="189"/>
      <c r="C66" s="199" t="s">
        <v>0</v>
      </c>
      <c r="D66" s="200">
        <f t="shared" si="3"/>
        <v>44</v>
      </c>
      <c r="E66" s="154" t="s">
        <v>149</v>
      </c>
      <c r="F66" s="195"/>
      <c r="G66" s="172"/>
      <c r="H66" s="196"/>
      <c r="I66" s="196"/>
      <c r="J66" s="196"/>
    </row>
    <row r="67" spans="1:10" x14ac:dyDescent="0.25">
      <c r="A67" s="189"/>
      <c r="B67" s="189"/>
      <c r="C67" s="199" t="s">
        <v>0</v>
      </c>
      <c r="D67" s="200">
        <f t="shared" si="3"/>
        <v>45</v>
      </c>
      <c r="E67" s="154" t="s">
        <v>78</v>
      </c>
      <c r="F67" s="195"/>
      <c r="G67" s="172"/>
      <c r="H67" s="196"/>
      <c r="I67" s="196"/>
      <c r="J67" s="196"/>
    </row>
    <row r="68" spans="1:10" x14ac:dyDescent="0.25">
      <c r="A68" s="43"/>
      <c r="B68" s="43"/>
      <c r="C68" s="199"/>
      <c r="D68" s="200"/>
      <c r="E68" s="190" t="s">
        <v>107</v>
      </c>
      <c r="F68" s="201"/>
      <c r="G68" s="202"/>
      <c r="I68" s="205"/>
    </row>
    <row r="69" spans="1:10" ht="42.75" x14ac:dyDescent="0.25">
      <c r="A69" s="189"/>
      <c r="B69" s="189"/>
      <c r="C69" s="199" t="s">
        <v>0</v>
      </c>
      <c r="D69" s="200">
        <f>D67+1</f>
        <v>46</v>
      </c>
      <c r="E69" s="155" t="s">
        <v>150</v>
      </c>
      <c r="F69" s="195"/>
      <c r="G69" s="172"/>
      <c r="H69" s="196"/>
      <c r="I69" s="196"/>
      <c r="J69" s="196"/>
    </row>
    <row r="70" spans="1:10" ht="42.75" x14ac:dyDescent="0.25">
      <c r="A70" s="189"/>
      <c r="B70" s="189"/>
      <c r="C70" s="199"/>
      <c r="D70" s="200">
        <f>D69+1</f>
        <v>47</v>
      </c>
      <c r="E70" s="220" t="s">
        <v>151</v>
      </c>
      <c r="F70" s="201"/>
      <c r="G70" s="202"/>
      <c r="H70" s="196"/>
      <c r="I70" s="196"/>
      <c r="J70" s="196"/>
    </row>
    <row r="71" spans="1:10" x14ac:dyDescent="0.25">
      <c r="A71" s="189"/>
      <c r="B71" s="189"/>
      <c r="C71" s="199" t="s">
        <v>0</v>
      </c>
      <c r="D71" s="200">
        <f>D70+1</f>
        <v>48</v>
      </c>
      <c r="E71" s="33" t="s">
        <v>200</v>
      </c>
      <c r="F71" s="195"/>
      <c r="G71" s="172"/>
      <c r="H71" s="196"/>
      <c r="I71" s="203"/>
      <c r="J71" s="196"/>
    </row>
    <row r="72" spans="1:10" x14ac:dyDescent="0.25">
      <c r="A72" s="189"/>
      <c r="B72" s="189"/>
      <c r="C72" s="199" t="s">
        <v>0</v>
      </c>
      <c r="D72" s="200">
        <f t="shared" ref="D72:D76" si="4">D71+1</f>
        <v>49</v>
      </c>
      <c r="E72" s="33" t="s">
        <v>79</v>
      </c>
      <c r="F72" s="195"/>
      <c r="G72" s="172"/>
      <c r="H72" s="196"/>
      <c r="I72" s="196"/>
      <c r="J72" s="196"/>
    </row>
    <row r="73" spans="1:10" ht="128.25" x14ac:dyDescent="0.25">
      <c r="A73" s="189"/>
      <c r="B73" s="189"/>
      <c r="C73" s="199" t="s">
        <v>0</v>
      </c>
      <c r="D73" s="200">
        <f t="shared" si="4"/>
        <v>50</v>
      </c>
      <c r="E73" s="155" t="s">
        <v>152</v>
      </c>
      <c r="F73" s="195"/>
      <c r="G73" s="172"/>
    </row>
    <row r="74" spans="1:10" ht="28.5" x14ac:dyDescent="0.25">
      <c r="A74" s="189"/>
      <c r="B74" s="189"/>
      <c r="C74" s="199" t="s">
        <v>0</v>
      </c>
      <c r="D74" s="200">
        <f t="shared" si="4"/>
        <v>51</v>
      </c>
      <c r="E74" s="155" t="s">
        <v>71</v>
      </c>
      <c r="F74" s="201"/>
      <c r="G74" s="202"/>
      <c r="H74" s="196"/>
      <c r="I74" s="196"/>
      <c r="J74" s="196"/>
    </row>
    <row r="75" spans="1:10" ht="28.5" x14ac:dyDescent="0.25">
      <c r="A75" s="189"/>
      <c r="B75" s="189"/>
      <c r="C75" s="199"/>
      <c r="D75" s="200">
        <f t="shared" si="4"/>
        <v>52</v>
      </c>
      <c r="E75" s="155" t="s">
        <v>83</v>
      </c>
      <c r="F75" s="195"/>
      <c r="G75" s="172"/>
      <c r="H75" s="196"/>
      <c r="I75" s="196"/>
      <c r="J75" s="196"/>
    </row>
    <row r="76" spans="1:10" ht="71.25" x14ac:dyDescent="0.25">
      <c r="A76" s="43"/>
      <c r="B76" s="189"/>
      <c r="C76" s="199" t="s">
        <v>0</v>
      </c>
      <c r="D76" s="200">
        <f t="shared" si="4"/>
        <v>53</v>
      </c>
      <c r="E76" s="162" t="s">
        <v>172</v>
      </c>
      <c r="F76" s="195"/>
      <c r="G76" s="172"/>
      <c r="H76" s="196"/>
      <c r="I76" s="196"/>
      <c r="J76" s="196"/>
    </row>
    <row r="77" spans="1:10" x14ac:dyDescent="0.25">
      <c r="A77" s="189"/>
      <c r="B77" s="189"/>
      <c r="C77" s="199"/>
      <c r="D77" s="200"/>
      <c r="E77" s="190" t="s">
        <v>105</v>
      </c>
      <c r="F77" s="201"/>
      <c r="G77" s="202"/>
      <c r="H77" s="196"/>
      <c r="I77" s="196"/>
      <c r="J77" s="196"/>
    </row>
    <row r="78" spans="1:10" x14ac:dyDescent="0.25">
      <c r="A78" s="189"/>
      <c r="B78" s="189"/>
      <c r="C78" s="199" t="s">
        <v>0</v>
      </c>
      <c r="D78" s="200">
        <f>D76+1</f>
        <v>54</v>
      </c>
      <c r="E78" s="154" t="s">
        <v>70</v>
      </c>
      <c r="F78" s="195"/>
      <c r="G78" s="172"/>
    </row>
    <row r="79" spans="1:10" x14ac:dyDescent="0.25">
      <c r="A79" s="189"/>
      <c r="B79" s="189"/>
      <c r="C79" s="199" t="s">
        <v>0</v>
      </c>
      <c r="D79" s="200">
        <f t="shared" ref="D79:D80" si="5">D78+1</f>
        <v>55</v>
      </c>
      <c r="E79" s="33" t="s">
        <v>19</v>
      </c>
      <c r="F79" s="195"/>
      <c r="G79" s="172"/>
    </row>
    <row r="80" spans="1:10" ht="114" x14ac:dyDescent="0.25">
      <c r="A80" s="206"/>
      <c r="B80" s="189"/>
      <c r="C80" s="199" t="s">
        <v>0</v>
      </c>
      <c r="D80" s="200">
        <f t="shared" si="5"/>
        <v>56</v>
      </c>
      <c r="E80" s="34" t="s">
        <v>153</v>
      </c>
      <c r="F80" s="195"/>
      <c r="G80" s="172"/>
    </row>
    <row r="81" spans="1:10" x14ac:dyDescent="0.25">
      <c r="A81" s="43"/>
      <c r="B81" s="189"/>
      <c r="C81" s="199" t="s">
        <v>0</v>
      </c>
      <c r="D81" s="200">
        <f>D80+1</f>
        <v>57</v>
      </c>
      <c r="E81" s="155" t="s">
        <v>104</v>
      </c>
      <c r="F81" s="195"/>
      <c r="G81" s="172"/>
      <c r="H81" s="196"/>
      <c r="I81" s="196"/>
      <c r="J81" s="196"/>
    </row>
    <row r="82" spans="1:10" ht="29.25" x14ac:dyDescent="0.25">
      <c r="A82" s="206"/>
      <c r="B82" s="189"/>
      <c r="C82" s="199" t="s">
        <v>0</v>
      </c>
      <c r="D82" s="200">
        <f>D81+1</f>
        <v>58</v>
      </c>
      <c r="E82" s="237" t="s">
        <v>124</v>
      </c>
      <c r="F82" s="195"/>
      <c r="G82" s="172"/>
      <c r="H82" s="196"/>
      <c r="I82" s="196"/>
      <c r="J82" s="196"/>
    </row>
    <row r="83" spans="1:10" ht="15.75" x14ac:dyDescent="0.25">
      <c r="A83" s="206"/>
      <c r="B83" s="43"/>
      <c r="C83" s="199" t="s">
        <v>0</v>
      </c>
      <c r="D83" s="200">
        <f>D82+1</f>
        <v>59</v>
      </c>
      <c r="E83" s="155" t="s">
        <v>114</v>
      </c>
      <c r="F83" s="195"/>
      <c r="G83" s="172"/>
    </row>
    <row r="84" spans="1:10" x14ac:dyDescent="0.25">
      <c r="A84" s="43"/>
      <c r="B84" s="189"/>
      <c r="C84" s="199" t="s">
        <v>0</v>
      </c>
      <c r="D84" s="200">
        <f>D83+1</f>
        <v>60</v>
      </c>
      <c r="E84" s="155" t="s">
        <v>20</v>
      </c>
      <c r="F84" s="195"/>
      <c r="G84" s="172"/>
      <c r="H84" s="196"/>
      <c r="I84" s="196"/>
      <c r="J84" s="196"/>
    </row>
    <row r="85" spans="1:10" ht="28.5" x14ac:dyDescent="0.25">
      <c r="A85" s="43"/>
      <c r="B85" s="189"/>
      <c r="C85" s="199" t="s">
        <v>0</v>
      </c>
      <c r="D85" s="200">
        <f>D84+1</f>
        <v>61</v>
      </c>
      <c r="E85" s="155" t="s">
        <v>21</v>
      </c>
      <c r="F85" s="195"/>
      <c r="G85" s="172"/>
      <c r="H85" s="196"/>
      <c r="I85" s="196"/>
      <c r="J85" s="196"/>
    </row>
    <row r="86" spans="1:10" x14ac:dyDescent="0.25">
      <c r="B86" s="189"/>
      <c r="C86" s="199" t="s">
        <v>0</v>
      </c>
      <c r="D86" s="200"/>
      <c r="E86" s="190" t="s">
        <v>181</v>
      </c>
      <c r="F86" s="195"/>
      <c r="G86" s="172"/>
    </row>
    <row r="87" spans="1:10" ht="85.5" x14ac:dyDescent="0.25">
      <c r="C87" s="199" t="s">
        <v>0</v>
      </c>
      <c r="D87" s="200">
        <f>D85+1</f>
        <v>62</v>
      </c>
      <c r="E87" s="242" t="s">
        <v>106</v>
      </c>
      <c r="F87" s="195"/>
      <c r="G87" s="172"/>
    </row>
    <row r="88" spans="1:10" ht="85.5" x14ac:dyDescent="0.25">
      <c r="B88" s="189"/>
      <c r="C88" s="199" t="s">
        <v>0</v>
      </c>
      <c r="D88" s="200">
        <f t="shared" ref="D88:D90" si="6">D87+1</f>
        <v>63</v>
      </c>
      <c r="E88" s="242" t="s">
        <v>154</v>
      </c>
      <c r="F88" s="195"/>
      <c r="G88" s="172"/>
    </row>
    <row r="89" spans="1:10" ht="28.5" x14ac:dyDescent="0.25">
      <c r="C89" s="199" t="s">
        <v>0</v>
      </c>
      <c r="D89" s="200">
        <f t="shared" si="6"/>
        <v>64</v>
      </c>
      <c r="E89" s="242" t="s">
        <v>155</v>
      </c>
      <c r="F89" s="195"/>
      <c r="G89" s="172"/>
    </row>
    <row r="90" spans="1:10" ht="42.75" x14ac:dyDescent="0.25">
      <c r="B90" s="189"/>
      <c r="C90" s="199" t="s">
        <v>0</v>
      </c>
      <c r="D90" s="200">
        <f t="shared" si="6"/>
        <v>65</v>
      </c>
      <c r="E90" s="242" t="s">
        <v>84</v>
      </c>
      <c r="F90" s="195"/>
      <c r="G90" s="172"/>
    </row>
    <row r="91" spans="1:10" x14ac:dyDescent="0.25">
      <c r="B91" s="43"/>
      <c r="C91" s="199" t="s">
        <v>0</v>
      </c>
      <c r="D91" s="200"/>
      <c r="E91" s="190" t="s">
        <v>89</v>
      </c>
      <c r="F91" s="195"/>
      <c r="G91" s="172"/>
    </row>
    <row r="92" spans="1:10" ht="236.25" customHeight="1" x14ac:dyDescent="0.25">
      <c r="A92" s="238"/>
      <c r="B92" s="239"/>
      <c r="C92" s="240" t="s">
        <v>0</v>
      </c>
      <c r="D92" s="241">
        <f>D90+1</f>
        <v>66</v>
      </c>
      <c r="E92" s="230" t="s">
        <v>201</v>
      </c>
      <c r="F92" s="201"/>
      <c r="G92" s="202"/>
    </row>
    <row r="93" spans="1:10" x14ac:dyDescent="0.25">
      <c r="B93" s="43"/>
      <c r="C93" s="43"/>
      <c r="E93" s="173"/>
      <c r="F93" s="43"/>
      <c r="G93" s="43"/>
    </row>
    <row r="94" spans="1:10" x14ac:dyDescent="0.25">
      <c r="B94" s="43"/>
      <c r="C94" s="43"/>
      <c r="E94" s="173"/>
      <c r="F94" s="43"/>
      <c r="G94" s="43"/>
    </row>
    <row r="95" spans="1:10" x14ac:dyDescent="0.25">
      <c r="B95" s="43"/>
      <c r="C95" s="43"/>
      <c r="E95" s="43"/>
      <c r="F95" s="43"/>
      <c r="G95" s="43"/>
    </row>
    <row r="96" spans="1:10" x14ac:dyDescent="0.25">
      <c r="B96" s="43"/>
      <c r="C96" s="43"/>
      <c r="E96" s="43"/>
      <c r="F96" s="43"/>
      <c r="G96" s="43"/>
    </row>
    <row r="97" spans="2:7" x14ac:dyDescent="0.25">
      <c r="B97" s="43"/>
      <c r="C97" s="43"/>
      <c r="E97" s="43"/>
      <c r="F97" s="43"/>
      <c r="G97" s="43"/>
    </row>
    <row r="98" spans="2:7" x14ac:dyDescent="0.25">
      <c r="B98" s="43"/>
      <c r="C98" s="43"/>
      <c r="E98" s="43"/>
      <c r="F98" s="43"/>
      <c r="G98" s="43"/>
    </row>
    <row r="99" spans="2:7" x14ac:dyDescent="0.25">
      <c r="B99" s="43"/>
      <c r="C99" s="43"/>
      <c r="E99" s="43"/>
      <c r="F99" s="43"/>
      <c r="G99" s="43"/>
    </row>
    <row r="100" spans="2:7" x14ac:dyDescent="0.25">
      <c r="B100" s="43"/>
      <c r="C100" s="43"/>
      <c r="E100" s="43"/>
      <c r="F100" s="43"/>
      <c r="G100" s="43"/>
    </row>
    <row r="101" spans="2:7" x14ac:dyDescent="0.25">
      <c r="B101" s="43"/>
      <c r="C101" s="43"/>
      <c r="E101" s="43"/>
      <c r="F101" s="43"/>
      <c r="G101" s="43"/>
    </row>
    <row r="102" spans="2:7" x14ac:dyDescent="0.25">
      <c r="B102" s="43"/>
      <c r="C102" s="43"/>
      <c r="E102" s="43"/>
      <c r="F102" s="43"/>
      <c r="G102" s="43"/>
    </row>
    <row r="103" spans="2:7" x14ac:dyDescent="0.25">
      <c r="B103" s="43"/>
      <c r="C103" s="43"/>
      <c r="E103" s="43"/>
      <c r="F103" s="43"/>
      <c r="G103" s="43"/>
    </row>
    <row r="104" spans="2:7" x14ac:dyDescent="0.25">
      <c r="B104" s="43"/>
      <c r="C104" s="43"/>
      <c r="E104" s="43"/>
      <c r="F104" s="43"/>
      <c r="G104" s="43"/>
    </row>
    <row r="105" spans="2:7" x14ac:dyDescent="0.25">
      <c r="B105" s="43"/>
      <c r="C105" s="43"/>
      <c r="E105" s="43"/>
      <c r="F105" s="43"/>
      <c r="G105" s="43"/>
    </row>
    <row r="106" spans="2:7" x14ac:dyDescent="0.25">
      <c r="B106" s="43"/>
      <c r="C106" s="43"/>
      <c r="E106" s="43"/>
      <c r="F106" s="43"/>
      <c r="G106" s="43"/>
    </row>
    <row r="107" spans="2:7" x14ac:dyDescent="0.25">
      <c r="B107" s="43"/>
      <c r="C107" s="43"/>
      <c r="E107" s="43"/>
      <c r="F107" s="43"/>
      <c r="G107" s="43"/>
    </row>
    <row r="108" spans="2:7" x14ac:dyDescent="0.25">
      <c r="B108" s="43"/>
      <c r="C108" s="43"/>
      <c r="E108" s="43"/>
      <c r="F108" s="43"/>
      <c r="G108" s="43"/>
    </row>
    <row r="109" spans="2:7" x14ac:dyDescent="0.25">
      <c r="B109" s="43"/>
      <c r="C109" s="43"/>
      <c r="E109" s="43"/>
      <c r="F109" s="43"/>
      <c r="G109" s="43"/>
    </row>
    <row r="110" spans="2:7" x14ac:dyDescent="0.25">
      <c r="B110" s="43"/>
      <c r="C110" s="43"/>
      <c r="E110" s="164"/>
      <c r="F110" s="43"/>
      <c r="G110" s="43"/>
    </row>
    <row r="111" spans="2:7" x14ac:dyDescent="0.25">
      <c r="B111" s="43"/>
      <c r="C111" s="43"/>
      <c r="E111" s="164"/>
      <c r="F111" s="43"/>
      <c r="G111" s="43"/>
    </row>
    <row r="112" spans="2:7" x14ac:dyDescent="0.25">
      <c r="B112" s="43"/>
      <c r="C112" s="43"/>
      <c r="E112" s="43"/>
      <c r="F112" s="43"/>
      <c r="G112" s="43"/>
    </row>
    <row r="113" spans="2:7" x14ac:dyDescent="0.25">
      <c r="B113" s="43"/>
      <c r="C113" s="43"/>
      <c r="E113" s="43"/>
      <c r="F113" s="43"/>
      <c r="G113" s="43"/>
    </row>
    <row r="115" spans="2:7" x14ac:dyDescent="0.25">
      <c r="E115" s="1"/>
    </row>
    <row r="116" spans="2:7" x14ac:dyDescent="0.25">
      <c r="E116" s="1"/>
    </row>
    <row r="122" spans="2:7" x14ac:dyDescent="0.25">
      <c r="E122" s="1"/>
    </row>
    <row r="123" spans="2:7" x14ac:dyDescent="0.25">
      <c r="E123" s="1"/>
    </row>
  </sheetData>
  <autoFilter ref="C15:J89"/>
  <mergeCells count="7">
    <mergeCell ref="D12:G12"/>
    <mergeCell ref="D13:E13"/>
    <mergeCell ref="D2:G2"/>
    <mergeCell ref="D6:G6"/>
    <mergeCell ref="D7:G7"/>
    <mergeCell ref="C11:G11"/>
    <mergeCell ref="D5:G5"/>
  </mergeCells>
  <pageMargins left="0.16" right="0.16" top="0.16" bottom="0.16" header="0.3" footer="0.16"/>
  <pageSetup paperSize="8" scale="73" fitToHeight="0" orientation="landscape" r:id="rId1"/>
  <rowBreaks count="1" manualBreakCount="1">
    <brk id="86"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7"/>
  <sheetViews>
    <sheetView zoomScale="85" zoomScaleNormal="85" workbookViewId="0">
      <selection activeCell="C9" sqref="C9:G9"/>
    </sheetView>
  </sheetViews>
  <sheetFormatPr defaultColWidth="9.140625" defaultRowHeight="15" outlineLevelRow="1" outlineLevelCol="1" x14ac:dyDescent="0.25"/>
  <cols>
    <col min="1" max="1" width="7.140625" style="156" customWidth="1"/>
    <col min="2" max="2" width="3.85546875" style="156" customWidth="1"/>
    <col min="3" max="3" width="15.5703125" style="156" customWidth="1"/>
    <col min="4" max="4" width="7" style="163" customWidth="1"/>
    <col min="5" max="5" width="81.140625" style="156" customWidth="1"/>
    <col min="6" max="6" width="21.28515625" style="156" customWidth="1" outlineLevel="1"/>
    <col min="7" max="7" width="12.85546875" style="156" customWidth="1" outlineLevel="1"/>
    <col min="8" max="8" width="2.140625" style="43" customWidth="1"/>
    <col min="9" max="16384" width="9.140625" style="156"/>
  </cols>
  <sheetData>
    <row r="1" spans="1:8" x14ac:dyDescent="0.25">
      <c r="A1" s="43"/>
      <c r="B1" s="43"/>
      <c r="C1" s="43"/>
      <c r="E1" s="164"/>
      <c r="F1" s="43"/>
      <c r="G1" s="43"/>
    </row>
    <row r="2" spans="1:8" ht="49.5" customHeight="1" x14ac:dyDescent="0.25">
      <c r="A2" s="43"/>
      <c r="B2" s="43"/>
      <c r="C2" s="165" t="s">
        <v>63</v>
      </c>
      <c r="D2" s="270" t="s">
        <v>118</v>
      </c>
      <c r="E2" s="270"/>
      <c r="F2" s="270"/>
      <c r="G2" s="270"/>
      <c r="H2" s="44"/>
    </row>
    <row r="3" spans="1:8" outlineLevel="1" x14ac:dyDescent="0.25">
      <c r="A3" s="43"/>
      <c r="B3" s="43"/>
      <c r="C3" s="43"/>
      <c r="E3" s="43"/>
      <c r="F3" s="164"/>
      <c r="G3" s="43"/>
    </row>
    <row r="4" spans="1:8" ht="18" outlineLevel="1" x14ac:dyDescent="0.25">
      <c r="A4" s="43"/>
      <c r="B4" s="43"/>
      <c r="C4" s="166" t="str">
        <f>C2</f>
        <v>LOT 1.2</v>
      </c>
      <c r="D4" s="167" t="str">
        <f>D2</f>
        <v>LLUM QUIRÚRGIC DOBLE EXCÈNTRIC PER A QUIRÒFANS HÍBRIDS</v>
      </c>
      <c r="E4" s="168"/>
      <c r="F4" s="169"/>
      <c r="G4" s="170"/>
      <c r="H4" s="171"/>
    </row>
    <row r="5" spans="1:8" outlineLevel="1" x14ac:dyDescent="0.25">
      <c r="A5" s="43"/>
      <c r="B5" s="43"/>
      <c r="C5" s="172" t="s">
        <v>2</v>
      </c>
      <c r="D5" s="273"/>
      <c r="E5" s="273"/>
      <c r="F5" s="273"/>
      <c r="G5" s="273"/>
    </row>
    <row r="6" spans="1:8" outlineLevel="1" x14ac:dyDescent="0.25">
      <c r="A6" s="43"/>
      <c r="B6" s="43"/>
      <c r="C6" s="172" t="s">
        <v>3</v>
      </c>
      <c r="D6" s="275"/>
      <c r="E6" s="275"/>
      <c r="F6" s="275"/>
      <c r="G6" s="275"/>
    </row>
    <row r="7" spans="1:8" outlineLevel="1" x14ac:dyDescent="0.25">
      <c r="A7" s="43"/>
      <c r="B7" s="43"/>
      <c r="C7" s="172" t="s">
        <v>4</v>
      </c>
      <c r="D7" s="275"/>
      <c r="E7" s="275"/>
      <c r="F7" s="275"/>
      <c r="G7" s="275"/>
    </row>
    <row r="8" spans="1:8" ht="22.5" outlineLevel="1" x14ac:dyDescent="0.25">
      <c r="A8" s="43"/>
      <c r="B8" s="43"/>
      <c r="C8" s="173"/>
      <c r="D8" s="174"/>
      <c r="E8" s="175"/>
      <c r="F8" s="175"/>
      <c r="G8" s="43"/>
    </row>
    <row r="9" spans="1:8" ht="66" customHeight="1" outlineLevel="1" x14ac:dyDescent="0.25">
      <c r="A9" s="43"/>
      <c r="B9" s="43"/>
      <c r="C9" s="278" t="s">
        <v>5</v>
      </c>
      <c r="D9" s="278"/>
      <c r="E9" s="278"/>
      <c r="F9" s="278"/>
      <c r="G9" s="278"/>
    </row>
    <row r="10" spans="1:8" ht="24.75" outlineLevel="1" x14ac:dyDescent="0.25">
      <c r="A10" s="43"/>
      <c r="B10" s="43"/>
      <c r="C10" s="173"/>
      <c r="D10" s="174"/>
      <c r="E10" s="178"/>
      <c r="F10" s="178"/>
      <c r="G10" s="178"/>
      <c r="H10" s="178"/>
    </row>
    <row r="11" spans="1:8" ht="27.75" customHeight="1" outlineLevel="1" x14ac:dyDescent="0.25">
      <c r="A11" s="43"/>
      <c r="B11" s="43"/>
      <c r="C11" s="276" t="s">
        <v>6</v>
      </c>
      <c r="D11" s="276"/>
      <c r="E11" s="276"/>
      <c r="F11" s="276"/>
      <c r="G11" s="276"/>
      <c r="H11" s="180"/>
    </row>
    <row r="12" spans="1:8" ht="27.75" customHeight="1" outlineLevel="1" x14ac:dyDescent="0.25">
      <c r="A12" s="43"/>
      <c r="B12" s="43"/>
      <c r="C12" s="181"/>
      <c r="D12" s="267" t="s">
        <v>7</v>
      </c>
      <c r="E12" s="267"/>
      <c r="F12" s="267"/>
      <c r="G12" s="277"/>
      <c r="H12" s="182"/>
    </row>
    <row r="13" spans="1:8" ht="249.75" customHeight="1" outlineLevel="1" x14ac:dyDescent="0.25">
      <c r="A13" s="43"/>
      <c r="B13" s="43"/>
      <c r="C13" s="183"/>
      <c r="D13" s="274" t="s">
        <v>156</v>
      </c>
      <c r="E13" s="274"/>
      <c r="F13" s="160"/>
      <c r="G13" s="161"/>
      <c r="H13" s="184"/>
    </row>
    <row r="14" spans="1:8" ht="75" customHeight="1" x14ac:dyDescent="0.25">
      <c r="A14" s="43"/>
      <c r="B14" s="185"/>
      <c r="C14" s="185"/>
      <c r="D14" s="186"/>
      <c r="E14" s="187"/>
      <c r="F14" s="188"/>
      <c r="G14" s="178"/>
      <c r="H14" s="178"/>
    </row>
    <row r="15" spans="1:8" ht="60" x14ac:dyDescent="0.25">
      <c r="A15" s="43"/>
      <c r="B15" s="189"/>
      <c r="C15" s="190" t="s">
        <v>8</v>
      </c>
      <c r="D15" s="190" t="s">
        <v>9</v>
      </c>
      <c r="E15" s="190" t="s">
        <v>10</v>
      </c>
      <c r="F15" s="190" t="s">
        <v>11</v>
      </c>
      <c r="G15" s="190" t="s">
        <v>12</v>
      </c>
      <c r="H15" s="182"/>
    </row>
    <row r="16" spans="1:8" ht="36.75" customHeight="1" x14ac:dyDescent="0.25">
      <c r="A16" s="185"/>
      <c r="B16" s="191"/>
      <c r="C16" s="192"/>
      <c r="D16" s="193"/>
      <c r="E16" s="194" t="s">
        <v>13</v>
      </c>
      <c r="F16" s="195"/>
      <c r="G16" s="172"/>
      <c r="H16" s="196"/>
    </row>
    <row r="17" spans="1:8" ht="15" customHeight="1" x14ac:dyDescent="0.25">
      <c r="A17" s="185"/>
      <c r="B17" s="191"/>
      <c r="C17" s="197"/>
      <c r="D17" s="198"/>
      <c r="E17" s="190" t="s">
        <v>14</v>
      </c>
      <c r="F17" s="195"/>
      <c r="G17" s="172"/>
      <c r="H17" s="196"/>
    </row>
    <row r="18" spans="1:8" ht="15" customHeight="1" x14ac:dyDescent="0.25">
      <c r="A18" s="189"/>
      <c r="B18" s="191"/>
      <c r="C18" s="197"/>
      <c r="D18" s="198"/>
      <c r="E18" s="190" t="s">
        <v>128</v>
      </c>
      <c r="F18" s="195"/>
      <c r="G18" s="172"/>
      <c r="H18" s="196"/>
    </row>
    <row r="19" spans="1:8" ht="218.25" customHeight="1" x14ac:dyDescent="0.25">
      <c r="A19" s="189"/>
      <c r="B19" s="189"/>
      <c r="C19" s="199" t="s">
        <v>0</v>
      </c>
      <c r="D19" s="200">
        <v>1</v>
      </c>
      <c r="E19" s="154" t="s">
        <v>159</v>
      </c>
      <c r="F19" s="195"/>
      <c r="G19" s="172"/>
      <c r="H19" s="196"/>
    </row>
    <row r="20" spans="1:8" ht="37.5" customHeight="1" x14ac:dyDescent="0.25">
      <c r="A20" s="189"/>
      <c r="B20" s="189"/>
      <c r="C20" s="199" t="s">
        <v>0</v>
      </c>
      <c r="D20" s="200">
        <f>D19+1</f>
        <v>2</v>
      </c>
      <c r="E20" s="154" t="s">
        <v>86</v>
      </c>
      <c r="F20" s="201"/>
      <c r="G20" s="202"/>
      <c r="H20" s="196"/>
    </row>
    <row r="21" spans="1:8" x14ac:dyDescent="0.25">
      <c r="A21" s="189"/>
      <c r="B21" s="189"/>
      <c r="C21" s="199" t="s">
        <v>0</v>
      </c>
      <c r="D21" s="200"/>
      <c r="E21" s="190" t="s">
        <v>129</v>
      </c>
      <c r="F21" s="201"/>
      <c r="G21" s="202"/>
      <c r="H21" s="196"/>
    </row>
    <row r="22" spans="1:8" ht="133.5" customHeight="1" x14ac:dyDescent="0.25">
      <c r="A22" s="189"/>
      <c r="B22" s="189"/>
      <c r="C22" s="199" t="s">
        <v>0</v>
      </c>
      <c r="D22" s="200">
        <f>D20+1</f>
        <v>3</v>
      </c>
      <c r="E22" s="225" t="s">
        <v>160</v>
      </c>
      <c r="F22" s="201"/>
      <c r="G22" s="202"/>
      <c r="H22" s="196"/>
    </row>
    <row r="23" spans="1:8" ht="71.25" x14ac:dyDescent="0.25">
      <c r="A23" s="189"/>
      <c r="B23" s="189"/>
      <c r="C23" s="199" t="s">
        <v>0</v>
      </c>
      <c r="D23" s="200">
        <f>D22+1</f>
        <v>4</v>
      </c>
      <c r="E23" s="225" t="s">
        <v>157</v>
      </c>
      <c r="F23" s="201"/>
      <c r="G23" s="202"/>
      <c r="H23" s="196"/>
    </row>
    <row r="24" spans="1:8" ht="28.5" x14ac:dyDescent="0.25">
      <c r="A24" s="189"/>
      <c r="B24" s="189"/>
      <c r="C24" s="199" t="s">
        <v>0</v>
      </c>
      <c r="D24" s="200">
        <f>D23+1</f>
        <v>5</v>
      </c>
      <c r="E24" s="33" t="s">
        <v>15</v>
      </c>
      <c r="F24" s="195"/>
      <c r="G24" s="172"/>
      <c r="H24" s="196"/>
    </row>
    <row r="25" spans="1:8" ht="85.5" x14ac:dyDescent="0.25">
      <c r="A25" s="189"/>
      <c r="B25" s="189"/>
      <c r="C25" s="199" t="s">
        <v>0</v>
      </c>
      <c r="D25" s="200">
        <f>D24+1</f>
        <v>6</v>
      </c>
      <c r="E25" s="33" t="s">
        <v>161</v>
      </c>
      <c r="F25" s="195"/>
      <c r="G25" s="172"/>
      <c r="H25" s="196"/>
    </row>
    <row r="26" spans="1:8" x14ac:dyDescent="0.25">
      <c r="A26" s="189"/>
      <c r="B26" s="189"/>
      <c r="C26" s="199" t="s">
        <v>0</v>
      </c>
      <c r="D26" s="200"/>
      <c r="E26" s="190" t="s">
        <v>85</v>
      </c>
      <c r="F26" s="201"/>
      <c r="G26" s="202"/>
      <c r="H26" s="196"/>
    </row>
    <row r="27" spans="1:8" ht="57" x14ac:dyDescent="0.25">
      <c r="A27" s="189"/>
      <c r="B27" s="189"/>
      <c r="C27" s="199"/>
      <c r="D27" s="200">
        <f>D25+1</f>
        <v>7</v>
      </c>
      <c r="E27" s="33" t="s">
        <v>137</v>
      </c>
      <c r="F27" s="201"/>
      <c r="G27" s="202"/>
      <c r="H27" s="196"/>
    </row>
    <row r="28" spans="1:8" ht="147" customHeight="1" x14ac:dyDescent="0.25">
      <c r="A28" s="189"/>
      <c r="B28" s="189"/>
      <c r="C28" s="199" t="s">
        <v>0</v>
      </c>
      <c r="D28" s="200">
        <f>D27+1</f>
        <v>8</v>
      </c>
      <c r="E28" s="33" t="s">
        <v>162</v>
      </c>
      <c r="F28" s="201"/>
      <c r="G28" s="202"/>
      <c r="H28" s="196"/>
    </row>
    <row r="29" spans="1:8" x14ac:dyDescent="0.25">
      <c r="A29" s="191"/>
      <c r="B29" s="189"/>
      <c r="C29" s="199" t="s">
        <v>0</v>
      </c>
      <c r="D29" s="200"/>
      <c r="E29" s="190" t="s">
        <v>108</v>
      </c>
      <c r="F29" s="195"/>
      <c r="G29" s="172"/>
      <c r="H29" s="196"/>
    </row>
    <row r="30" spans="1:8" x14ac:dyDescent="0.25">
      <c r="A30" s="189"/>
      <c r="B30" s="189"/>
      <c r="C30" s="199"/>
      <c r="D30" s="200"/>
      <c r="E30" s="190" t="s">
        <v>109</v>
      </c>
      <c r="F30" s="201"/>
      <c r="G30" s="202"/>
      <c r="H30" s="196"/>
    </row>
    <row r="31" spans="1:8" x14ac:dyDescent="0.25">
      <c r="B31" s="189"/>
      <c r="C31" s="199" t="s">
        <v>0</v>
      </c>
      <c r="D31" s="200"/>
      <c r="E31" s="190" t="s">
        <v>163</v>
      </c>
      <c r="F31" s="195"/>
      <c r="G31" s="172"/>
    </row>
    <row r="32" spans="1:8" x14ac:dyDescent="0.25">
      <c r="B32" s="43"/>
      <c r="C32" s="240" t="s">
        <v>0</v>
      </c>
      <c r="D32" s="241"/>
      <c r="E32" s="224" t="s">
        <v>110</v>
      </c>
      <c r="F32" s="201"/>
      <c r="G32" s="202"/>
    </row>
    <row r="33" spans="2:7" x14ac:dyDescent="0.25">
      <c r="B33" s="43"/>
      <c r="C33" s="43"/>
      <c r="E33" s="173"/>
      <c r="F33" s="43"/>
      <c r="G33" s="43"/>
    </row>
    <row r="34" spans="2:7" x14ac:dyDescent="0.25">
      <c r="B34" s="43"/>
      <c r="C34" s="43"/>
      <c r="E34" s="43"/>
      <c r="F34" s="43"/>
      <c r="G34" s="43"/>
    </row>
    <row r="35" spans="2:7" x14ac:dyDescent="0.25">
      <c r="B35" s="43"/>
      <c r="C35" s="43"/>
      <c r="E35" s="43"/>
      <c r="F35" s="43"/>
      <c r="G35" s="43"/>
    </row>
    <row r="36" spans="2:7" x14ac:dyDescent="0.25">
      <c r="B36" s="43"/>
      <c r="C36" s="43"/>
      <c r="E36" s="43"/>
      <c r="F36" s="43"/>
      <c r="G36" s="43"/>
    </row>
    <row r="37" spans="2:7" x14ac:dyDescent="0.25">
      <c r="B37" s="43"/>
      <c r="C37" s="43"/>
      <c r="E37" s="43"/>
      <c r="F37" s="43"/>
      <c r="G37" s="43"/>
    </row>
    <row r="38" spans="2:7" x14ac:dyDescent="0.25">
      <c r="B38" s="43"/>
      <c r="C38" s="43"/>
      <c r="E38" s="43"/>
      <c r="F38" s="43"/>
      <c r="G38" s="43"/>
    </row>
    <row r="39" spans="2:7" x14ac:dyDescent="0.25">
      <c r="B39" s="43"/>
      <c r="C39" s="43"/>
      <c r="E39" s="43"/>
      <c r="F39" s="43"/>
      <c r="G39" s="43"/>
    </row>
    <row r="40" spans="2:7" x14ac:dyDescent="0.25">
      <c r="B40" s="43"/>
      <c r="C40" s="43"/>
      <c r="E40" s="43"/>
      <c r="F40" s="43"/>
      <c r="G40" s="43"/>
    </row>
    <row r="41" spans="2:7" x14ac:dyDescent="0.25">
      <c r="B41" s="43"/>
      <c r="C41" s="43"/>
      <c r="E41" s="43"/>
      <c r="F41" s="43"/>
      <c r="G41" s="43"/>
    </row>
    <row r="42" spans="2:7" x14ac:dyDescent="0.25">
      <c r="B42" s="43"/>
      <c r="C42" s="43"/>
      <c r="E42" s="43"/>
      <c r="F42" s="43"/>
      <c r="G42" s="43"/>
    </row>
    <row r="43" spans="2:7" x14ac:dyDescent="0.25">
      <c r="B43" s="43"/>
      <c r="C43" s="43"/>
      <c r="E43" s="43"/>
      <c r="F43" s="43"/>
      <c r="G43" s="43"/>
    </row>
    <row r="44" spans="2:7" x14ac:dyDescent="0.25">
      <c r="B44" s="43"/>
      <c r="C44" s="43"/>
      <c r="E44" s="164"/>
      <c r="F44" s="43"/>
      <c r="G44" s="43"/>
    </row>
    <row r="45" spans="2:7" x14ac:dyDescent="0.25">
      <c r="B45" s="43"/>
      <c r="C45" s="43"/>
      <c r="E45" s="164"/>
      <c r="F45" s="43"/>
      <c r="G45" s="43"/>
    </row>
    <row r="46" spans="2:7" x14ac:dyDescent="0.25">
      <c r="B46" s="43"/>
      <c r="C46" s="43"/>
      <c r="E46" s="43"/>
      <c r="F46" s="43"/>
      <c r="G46" s="43"/>
    </row>
    <row r="47" spans="2:7" x14ac:dyDescent="0.25">
      <c r="B47" s="43"/>
      <c r="C47" s="43"/>
      <c r="E47" s="43"/>
      <c r="F47" s="43"/>
      <c r="G47" s="43"/>
    </row>
    <row r="49" spans="5:5" x14ac:dyDescent="0.25">
      <c r="E49" s="1"/>
    </row>
    <row r="50" spans="5:5" x14ac:dyDescent="0.25">
      <c r="E50" s="1"/>
    </row>
    <row r="56" spans="5:5" x14ac:dyDescent="0.25">
      <c r="E56" s="1"/>
    </row>
    <row r="57" spans="5:5" x14ac:dyDescent="0.25">
      <c r="E57" s="1"/>
    </row>
  </sheetData>
  <autoFilter ref="C15:H31"/>
  <mergeCells count="8">
    <mergeCell ref="D13:E13"/>
    <mergeCell ref="D2:G2"/>
    <mergeCell ref="D5:G5"/>
    <mergeCell ref="D6:G6"/>
    <mergeCell ref="D7:G7"/>
    <mergeCell ref="C11:G11"/>
    <mergeCell ref="D12:G12"/>
    <mergeCell ref="C9:G9"/>
  </mergeCells>
  <pageMargins left="0.16" right="0.16" top="0.16" bottom="0.16" header="0.3" footer="0.16"/>
  <pageSetup paperSize="8"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3"/>
  <sheetViews>
    <sheetView topLeftCell="A3" zoomScale="70" zoomScaleNormal="70" workbookViewId="0">
      <selection activeCell="C9" sqref="C9:G9"/>
    </sheetView>
  </sheetViews>
  <sheetFormatPr defaultColWidth="9.140625" defaultRowHeight="15" x14ac:dyDescent="0.25"/>
  <cols>
    <col min="1" max="1" width="7.140625" customWidth="1"/>
    <col min="2" max="2" width="3.85546875" customWidth="1"/>
    <col min="3" max="3" width="15.5703125" customWidth="1"/>
    <col min="4" max="4" width="11.140625" customWidth="1"/>
    <col min="5" max="5" width="76.28515625" customWidth="1"/>
    <col min="6" max="6" width="21.28515625" customWidth="1"/>
    <col min="7" max="7" width="12.85546875" customWidth="1"/>
  </cols>
  <sheetData>
    <row r="1" spans="1:8" x14ac:dyDescent="0.25">
      <c r="A1" s="12"/>
      <c r="B1" s="12"/>
      <c r="C1" s="12"/>
      <c r="D1" s="12"/>
      <c r="E1" s="7"/>
      <c r="F1" s="8"/>
      <c r="G1" s="8"/>
    </row>
    <row r="2" spans="1:8" ht="27" x14ac:dyDescent="0.25">
      <c r="A2" s="12"/>
      <c r="B2" s="12"/>
      <c r="C2" s="5" t="s">
        <v>64</v>
      </c>
      <c r="D2" s="279" t="s">
        <v>65</v>
      </c>
      <c r="E2" s="279"/>
      <c r="F2" s="279"/>
      <c r="G2" s="279"/>
    </row>
    <row r="3" spans="1:8" x14ac:dyDescent="0.25">
      <c r="A3" s="12"/>
      <c r="B3" s="12"/>
      <c r="C3" s="12"/>
      <c r="D3" s="12"/>
      <c r="E3" s="12"/>
      <c r="F3" s="7"/>
      <c r="G3" s="8"/>
    </row>
    <row r="4" spans="1:8" ht="18" x14ac:dyDescent="0.25">
      <c r="A4" s="12"/>
      <c r="B4" s="12"/>
      <c r="C4" s="6" t="str">
        <f>C2</f>
        <v>LOT 1.3</v>
      </c>
      <c r="D4" s="13" t="str">
        <f>D2</f>
        <v>CÀMERA PER A LLUM QUIRÚRGIC</v>
      </c>
      <c r="E4" s="10"/>
      <c r="F4" s="4"/>
      <c r="G4" s="9"/>
    </row>
    <row r="5" spans="1:8" x14ac:dyDescent="0.25">
      <c r="A5" s="12"/>
      <c r="B5" s="12"/>
      <c r="C5" s="3" t="s">
        <v>2</v>
      </c>
      <c r="D5" s="280"/>
      <c r="E5" s="280"/>
      <c r="F5" s="280"/>
      <c r="G5" s="280"/>
    </row>
    <row r="6" spans="1:8" ht="21.75" customHeight="1" x14ac:dyDescent="0.25">
      <c r="A6" s="12"/>
      <c r="B6" s="12"/>
      <c r="C6" s="3" t="s">
        <v>3</v>
      </c>
      <c r="D6" s="281"/>
      <c r="E6" s="281"/>
      <c r="F6" s="281"/>
      <c r="G6" s="281"/>
    </row>
    <row r="7" spans="1:8" ht="30.75" customHeight="1" x14ac:dyDescent="0.25">
      <c r="A7" s="12"/>
      <c r="B7" s="12"/>
      <c r="C7" s="3" t="s">
        <v>4</v>
      </c>
      <c r="D7" s="281"/>
      <c r="E7" s="281"/>
      <c r="F7" s="281"/>
      <c r="G7" s="281"/>
    </row>
    <row r="8" spans="1:8" ht="22.5" x14ac:dyDescent="0.25">
      <c r="A8" s="12"/>
      <c r="B8" s="12"/>
      <c r="C8" s="14"/>
      <c r="D8" s="14"/>
      <c r="E8" s="27"/>
      <c r="F8" s="27"/>
      <c r="G8" s="8"/>
    </row>
    <row r="9" spans="1:8" ht="56.25" customHeight="1" x14ac:dyDescent="0.25">
      <c r="A9" s="12"/>
      <c r="B9" s="12"/>
      <c r="C9" s="278" t="s">
        <v>5</v>
      </c>
      <c r="D9" s="278"/>
      <c r="E9" s="278"/>
      <c r="F9" s="278"/>
      <c r="G9" s="278"/>
    </row>
    <row r="10" spans="1:8" ht="24.75" x14ac:dyDescent="0.25">
      <c r="A10" s="12"/>
      <c r="B10" s="12"/>
      <c r="C10" s="278"/>
      <c r="D10" s="278"/>
      <c r="E10" s="278"/>
      <c r="F10" s="278"/>
      <c r="G10" s="278"/>
    </row>
    <row r="11" spans="1:8" ht="34.5" customHeight="1" x14ac:dyDescent="0.25">
      <c r="A11" s="12"/>
      <c r="B11" s="12"/>
      <c r="C11" s="282" t="s">
        <v>6</v>
      </c>
      <c r="D11" s="282"/>
      <c r="E11" s="282"/>
      <c r="F11" s="282"/>
      <c r="G11" s="282"/>
    </row>
    <row r="12" spans="1:8" x14ac:dyDescent="0.25">
      <c r="A12" s="12"/>
      <c r="B12" s="12"/>
      <c r="C12" s="28"/>
      <c r="D12" s="283" t="s">
        <v>7</v>
      </c>
      <c r="E12" s="283"/>
      <c r="F12" s="283"/>
      <c r="G12" s="284"/>
    </row>
    <row r="13" spans="1:8" ht="120.75" customHeight="1" x14ac:dyDescent="0.25">
      <c r="A13" s="12"/>
      <c r="B13" s="12"/>
      <c r="C13" s="146"/>
      <c r="D13" s="274" t="s">
        <v>66</v>
      </c>
      <c r="E13" s="274"/>
      <c r="F13" s="147"/>
      <c r="G13" s="148"/>
    </row>
    <row r="14" spans="1:8" s="213" customFormat="1" ht="19.5" x14ac:dyDescent="0.25">
      <c r="A14" s="207"/>
      <c r="B14" s="208"/>
      <c r="C14" s="29"/>
      <c r="D14" s="209"/>
      <c r="E14" s="210"/>
      <c r="F14" s="211"/>
      <c r="G14" s="212"/>
      <c r="H14" s="212"/>
    </row>
    <row r="15" spans="1:8" ht="60" x14ac:dyDescent="0.25">
      <c r="A15" s="12"/>
      <c r="B15" s="16"/>
      <c r="C15" s="11" t="s">
        <v>8</v>
      </c>
      <c r="D15" s="11" t="s">
        <v>9</v>
      </c>
      <c r="E15" s="31" t="s">
        <v>10</v>
      </c>
      <c r="F15" s="11" t="s">
        <v>11</v>
      </c>
      <c r="G15" s="11" t="s">
        <v>12</v>
      </c>
    </row>
    <row r="16" spans="1:8" ht="30" x14ac:dyDescent="0.25">
      <c r="A16" s="15"/>
      <c r="B16" s="32"/>
      <c r="C16" s="149"/>
      <c r="D16" s="17"/>
      <c r="E16" s="150" t="s">
        <v>13</v>
      </c>
      <c r="F16" s="151"/>
      <c r="G16" s="152"/>
    </row>
    <row r="17" spans="1:8" ht="20.25" customHeight="1" x14ac:dyDescent="0.25">
      <c r="A17" s="15"/>
      <c r="B17" s="32"/>
      <c r="C17" s="153"/>
      <c r="D17" s="18"/>
      <c r="E17" s="31" t="s">
        <v>14</v>
      </c>
      <c r="F17" s="151"/>
      <c r="G17" s="152"/>
    </row>
    <row r="18" spans="1:8" ht="18" customHeight="1" x14ac:dyDescent="0.25">
      <c r="A18" s="30"/>
      <c r="B18" s="16"/>
      <c r="C18" s="19" t="s">
        <v>0</v>
      </c>
      <c r="D18" s="30"/>
      <c r="E18" s="31" t="s">
        <v>22</v>
      </c>
      <c r="F18" s="151"/>
      <c r="G18" s="152"/>
      <c r="H18" s="12"/>
    </row>
    <row r="19" spans="1:8" ht="57" x14ac:dyDescent="0.25">
      <c r="A19" s="30"/>
      <c r="B19" s="16"/>
      <c r="C19" s="19" t="s">
        <v>0</v>
      </c>
      <c r="D19" s="19">
        <v>1</v>
      </c>
      <c r="E19" s="155" t="s">
        <v>100</v>
      </c>
      <c r="F19" s="151"/>
      <c r="G19" s="152"/>
      <c r="H19" s="12"/>
    </row>
    <row r="20" spans="1:8" x14ac:dyDescent="0.25">
      <c r="A20" s="30"/>
      <c r="B20" s="16"/>
      <c r="C20" s="19" t="s">
        <v>0</v>
      </c>
      <c r="D20" s="19">
        <f>D19+1</f>
        <v>2</v>
      </c>
      <c r="E20" s="155" t="s">
        <v>74</v>
      </c>
      <c r="F20" s="151"/>
      <c r="G20" s="152"/>
      <c r="H20" s="12"/>
    </row>
    <row r="21" spans="1:8" ht="57" x14ac:dyDescent="0.25">
      <c r="A21" s="30"/>
      <c r="B21" s="16"/>
      <c r="C21" s="19" t="s">
        <v>0</v>
      </c>
      <c r="D21" s="19">
        <f>D20+1</f>
        <v>3</v>
      </c>
      <c r="E21" s="162" t="s">
        <v>98</v>
      </c>
      <c r="F21" s="151"/>
      <c r="G21" s="152"/>
      <c r="H21" s="12"/>
    </row>
    <row r="22" spans="1:8" ht="28.5" x14ac:dyDescent="0.25">
      <c r="C22" s="19" t="s">
        <v>0</v>
      </c>
      <c r="D22" s="19">
        <f>D21+1</f>
        <v>4</v>
      </c>
      <c r="E22" s="155" t="s">
        <v>72</v>
      </c>
      <c r="F22" s="151"/>
      <c r="G22" s="152"/>
    </row>
    <row r="23" spans="1:8" x14ac:dyDescent="0.25">
      <c r="C23" s="247" t="s">
        <v>0</v>
      </c>
      <c r="D23" s="247">
        <f>D22+1</f>
        <v>5</v>
      </c>
      <c r="E23" s="220" t="s">
        <v>99</v>
      </c>
      <c r="F23" s="151"/>
      <c r="G23" s="152"/>
    </row>
  </sheetData>
  <mergeCells count="9">
    <mergeCell ref="D13:E13"/>
    <mergeCell ref="D2:G2"/>
    <mergeCell ref="D5:G5"/>
    <mergeCell ref="D6:G6"/>
    <mergeCell ref="D7:G7"/>
    <mergeCell ref="C11:G11"/>
    <mergeCell ref="D12:G12"/>
    <mergeCell ref="C9:G9"/>
    <mergeCell ref="C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66"/>
  <sheetViews>
    <sheetView topLeftCell="A2" zoomScale="70" zoomScaleNormal="70" workbookViewId="0">
      <selection activeCell="C9" sqref="C9:G9"/>
    </sheetView>
  </sheetViews>
  <sheetFormatPr defaultColWidth="9.140625" defaultRowHeight="15" outlineLevelRow="1" outlineLevelCol="1" x14ac:dyDescent="0.25"/>
  <cols>
    <col min="1" max="1" width="7.140625" style="156" customWidth="1"/>
    <col min="2" max="2" width="3.85546875" style="156" customWidth="1"/>
    <col min="3" max="3" width="15.5703125" style="156" customWidth="1"/>
    <col min="4" max="4" width="7" style="163" customWidth="1"/>
    <col min="5" max="5" width="80" style="156" customWidth="1"/>
    <col min="6" max="6" width="21.28515625" style="156" customWidth="1" outlineLevel="1"/>
    <col min="7" max="7" width="12.85546875" style="156" customWidth="1" outlineLevel="1"/>
    <col min="8" max="8" width="2.140625" style="43" customWidth="1"/>
    <col min="9" max="16384" width="9.140625" style="156"/>
  </cols>
  <sheetData>
    <row r="1" spans="1:8" x14ac:dyDescent="0.25">
      <c r="A1" s="43"/>
      <c r="B1" s="43"/>
      <c r="C1" s="43"/>
      <c r="E1" s="164"/>
      <c r="F1" s="43"/>
      <c r="G1" s="43"/>
    </row>
    <row r="2" spans="1:8" ht="27" customHeight="1" x14ac:dyDescent="0.25">
      <c r="A2" s="43"/>
      <c r="B2" s="43"/>
      <c r="C2" s="165" t="s">
        <v>133</v>
      </c>
      <c r="D2" s="270" t="s">
        <v>119</v>
      </c>
      <c r="E2" s="270"/>
      <c r="F2" s="270"/>
      <c r="G2" s="270"/>
      <c r="H2" s="44"/>
    </row>
    <row r="3" spans="1:8" outlineLevel="1" x14ac:dyDescent="0.25">
      <c r="A3" s="43"/>
      <c r="B3" s="43"/>
      <c r="C3" s="43"/>
      <c r="E3" s="43"/>
      <c r="F3" s="164"/>
      <c r="G3" s="43"/>
    </row>
    <row r="4" spans="1:8" ht="18" outlineLevel="1" x14ac:dyDescent="0.25">
      <c r="A4" s="43"/>
      <c r="B4" s="43"/>
      <c r="C4" s="166" t="str">
        <f>C2</f>
        <v>LOT 1.4</v>
      </c>
      <c r="D4" s="167" t="str">
        <f>D2</f>
        <v>LLUM QUIRÚRGIC DOBLE CÈNTRIC</v>
      </c>
      <c r="E4" s="168"/>
      <c r="F4" s="169"/>
      <c r="G4" s="170"/>
      <c r="H4" s="171"/>
    </row>
    <row r="5" spans="1:8" outlineLevel="1" x14ac:dyDescent="0.25">
      <c r="A5" s="43"/>
      <c r="B5" s="43"/>
      <c r="C5" s="172" t="s">
        <v>2</v>
      </c>
      <c r="D5" s="273"/>
      <c r="E5" s="273"/>
      <c r="F5" s="273"/>
      <c r="G5" s="273"/>
    </row>
    <row r="6" spans="1:8" outlineLevel="1" x14ac:dyDescent="0.25">
      <c r="A6" s="43"/>
      <c r="B6" s="43"/>
      <c r="C6" s="172" t="s">
        <v>3</v>
      </c>
      <c r="D6" s="275"/>
      <c r="E6" s="275"/>
      <c r="F6" s="275"/>
      <c r="G6" s="275"/>
    </row>
    <row r="7" spans="1:8" outlineLevel="1" x14ac:dyDescent="0.25">
      <c r="A7" s="43"/>
      <c r="B7" s="43"/>
      <c r="C7" s="172" t="s">
        <v>4</v>
      </c>
      <c r="D7" s="275"/>
      <c r="E7" s="275"/>
      <c r="F7" s="275"/>
      <c r="G7" s="275"/>
    </row>
    <row r="8" spans="1:8" ht="22.5" outlineLevel="1" x14ac:dyDescent="0.25">
      <c r="A8" s="43"/>
      <c r="B8" s="43"/>
      <c r="C8" s="173"/>
      <c r="D8" s="174"/>
      <c r="E8" s="175"/>
      <c r="F8" s="175"/>
      <c r="G8" s="43"/>
    </row>
    <row r="9" spans="1:8" ht="52.5" customHeight="1" outlineLevel="1" x14ac:dyDescent="0.25">
      <c r="A9" s="43"/>
      <c r="B9" s="43"/>
      <c r="C9" s="278" t="s">
        <v>5</v>
      </c>
      <c r="D9" s="278"/>
      <c r="E9" s="278"/>
      <c r="F9" s="278"/>
      <c r="G9" s="278"/>
    </row>
    <row r="10" spans="1:8" ht="24.75" outlineLevel="1" x14ac:dyDescent="0.25">
      <c r="A10" s="43"/>
      <c r="B10" s="43"/>
      <c r="C10" s="173"/>
      <c r="D10" s="174"/>
      <c r="E10" s="178"/>
      <c r="F10" s="178"/>
      <c r="G10" s="178"/>
      <c r="H10" s="178"/>
    </row>
    <row r="11" spans="1:8" ht="27.75" customHeight="1" outlineLevel="1" x14ac:dyDescent="0.25">
      <c r="A11" s="43"/>
      <c r="B11" s="43"/>
      <c r="C11" s="276" t="s">
        <v>6</v>
      </c>
      <c r="D11" s="276"/>
      <c r="E11" s="276"/>
      <c r="F11" s="276"/>
      <c r="G11" s="276"/>
      <c r="H11" s="180"/>
    </row>
    <row r="12" spans="1:8" ht="27.75" customHeight="1" outlineLevel="1" x14ac:dyDescent="0.25">
      <c r="A12" s="43"/>
      <c r="B12" s="43"/>
      <c r="C12" s="181"/>
      <c r="D12" s="267" t="s">
        <v>7</v>
      </c>
      <c r="E12" s="267"/>
      <c r="F12" s="267"/>
      <c r="G12" s="277"/>
      <c r="H12" s="182"/>
    </row>
    <row r="13" spans="1:8" ht="249.75" customHeight="1" outlineLevel="1" x14ac:dyDescent="0.25">
      <c r="A13" s="43"/>
      <c r="B13" s="43"/>
      <c r="C13" s="183"/>
      <c r="D13" s="274" t="s">
        <v>177</v>
      </c>
      <c r="E13" s="274"/>
      <c r="F13" s="160"/>
      <c r="G13" s="161"/>
      <c r="H13" s="184"/>
    </row>
    <row r="14" spans="1:8" ht="75" customHeight="1" x14ac:dyDescent="0.25">
      <c r="A14" s="43"/>
      <c r="B14" s="185"/>
      <c r="C14" s="185"/>
      <c r="D14" s="186"/>
      <c r="E14" s="187"/>
      <c r="F14" s="188"/>
      <c r="G14" s="178"/>
      <c r="H14" s="178"/>
    </row>
    <row r="15" spans="1:8" ht="18" customHeight="1" x14ac:dyDescent="0.25">
      <c r="A15" s="43"/>
      <c r="B15" s="189"/>
      <c r="C15" s="190" t="s">
        <v>8</v>
      </c>
      <c r="D15" s="190" t="s">
        <v>9</v>
      </c>
      <c r="E15" s="190" t="s">
        <v>10</v>
      </c>
      <c r="F15" s="190" t="s">
        <v>11</v>
      </c>
      <c r="G15" s="190" t="s">
        <v>12</v>
      </c>
      <c r="H15" s="182"/>
    </row>
    <row r="16" spans="1:8" ht="36.75" customHeight="1" x14ac:dyDescent="0.25">
      <c r="A16" s="185"/>
      <c r="B16" s="191"/>
      <c r="C16" s="192"/>
      <c r="D16" s="193"/>
      <c r="E16" s="194" t="s">
        <v>13</v>
      </c>
      <c r="F16" s="195"/>
      <c r="G16" s="172"/>
      <c r="H16" s="196"/>
    </row>
    <row r="17" spans="1:8" ht="15" customHeight="1" x14ac:dyDescent="0.25">
      <c r="A17" s="185"/>
      <c r="B17" s="191"/>
      <c r="C17" s="197"/>
      <c r="D17" s="198"/>
      <c r="E17" s="190" t="s">
        <v>14</v>
      </c>
      <c r="F17" s="195"/>
      <c r="G17" s="172"/>
      <c r="H17" s="196"/>
    </row>
    <row r="18" spans="1:8" ht="15" customHeight="1" x14ac:dyDescent="0.25">
      <c r="A18" s="189"/>
      <c r="B18" s="191"/>
      <c r="C18" s="197"/>
      <c r="D18" s="198"/>
      <c r="E18" s="190" t="s">
        <v>120</v>
      </c>
      <c r="F18" s="195"/>
      <c r="G18" s="172"/>
      <c r="H18" s="196"/>
    </row>
    <row r="19" spans="1:8" ht="281.25" customHeight="1" x14ac:dyDescent="0.25">
      <c r="A19" s="189"/>
      <c r="B19" s="189"/>
      <c r="C19" s="199" t="s">
        <v>0</v>
      </c>
      <c r="D19" s="200">
        <v>1</v>
      </c>
      <c r="E19" s="154" t="s">
        <v>179</v>
      </c>
      <c r="F19" s="195"/>
      <c r="G19" s="172"/>
      <c r="H19" s="196"/>
    </row>
    <row r="20" spans="1:8" x14ac:dyDescent="0.25">
      <c r="A20" s="189"/>
      <c r="B20" s="189"/>
      <c r="C20" s="199" t="s">
        <v>0</v>
      </c>
      <c r="D20" s="200"/>
      <c r="E20" s="190" t="s">
        <v>80</v>
      </c>
      <c r="F20" s="201"/>
      <c r="G20" s="202"/>
      <c r="H20" s="196"/>
    </row>
    <row r="21" spans="1:8" ht="82.5" customHeight="1" x14ac:dyDescent="0.25">
      <c r="A21" s="189"/>
      <c r="B21" s="189"/>
      <c r="C21" s="199" t="s">
        <v>0</v>
      </c>
      <c r="D21" s="200">
        <f>D19+1</f>
        <v>2</v>
      </c>
      <c r="E21" s="225" t="s">
        <v>164</v>
      </c>
      <c r="F21" s="201"/>
      <c r="G21" s="202"/>
      <c r="H21" s="196"/>
    </row>
    <row r="22" spans="1:8" ht="71.25" x14ac:dyDescent="0.25">
      <c r="A22" s="189"/>
      <c r="B22" s="189"/>
      <c r="C22" s="199" t="s">
        <v>0</v>
      </c>
      <c r="D22" s="200">
        <f>D21+1</f>
        <v>3</v>
      </c>
      <c r="E22" s="225" t="s">
        <v>90</v>
      </c>
      <c r="F22" s="201"/>
      <c r="G22" s="202"/>
      <c r="H22" s="196"/>
    </row>
    <row r="23" spans="1:8" ht="28.5" x14ac:dyDescent="0.25">
      <c r="A23" s="189"/>
      <c r="B23" s="189"/>
      <c r="C23" s="199" t="s">
        <v>0</v>
      </c>
      <c r="D23" s="200">
        <f>D22+1</f>
        <v>4</v>
      </c>
      <c r="E23" s="33" t="s">
        <v>15</v>
      </c>
      <c r="F23" s="195"/>
      <c r="G23" s="172"/>
      <c r="H23" s="196"/>
    </row>
    <row r="24" spans="1:8" ht="71.25" x14ac:dyDescent="0.25">
      <c r="A24" s="189"/>
      <c r="B24" s="189"/>
      <c r="C24" s="199" t="s">
        <v>0</v>
      </c>
      <c r="D24" s="200">
        <f t="shared" ref="D24" si="0">D23+1</f>
        <v>5</v>
      </c>
      <c r="E24" s="33" t="s">
        <v>165</v>
      </c>
      <c r="F24" s="195"/>
      <c r="G24" s="172"/>
      <c r="H24" s="196"/>
    </row>
    <row r="25" spans="1:8" x14ac:dyDescent="0.25">
      <c r="A25" s="189"/>
      <c r="B25" s="189"/>
      <c r="C25" s="199" t="s">
        <v>0</v>
      </c>
      <c r="D25" s="200"/>
      <c r="E25" s="190" t="s">
        <v>85</v>
      </c>
      <c r="F25" s="201"/>
      <c r="G25" s="202"/>
      <c r="H25" s="196"/>
    </row>
    <row r="26" spans="1:8" ht="85.5" x14ac:dyDescent="0.25">
      <c r="A26" s="189"/>
      <c r="B26" s="189"/>
      <c r="C26" s="199"/>
      <c r="D26" s="200">
        <f>D24+1</f>
        <v>6</v>
      </c>
      <c r="E26" s="33" t="s">
        <v>166</v>
      </c>
      <c r="F26" s="201"/>
      <c r="G26" s="202"/>
      <c r="H26" s="196"/>
    </row>
    <row r="27" spans="1:8" ht="87" customHeight="1" x14ac:dyDescent="0.25">
      <c r="A27" s="189"/>
      <c r="B27" s="189"/>
      <c r="C27" s="199" t="s">
        <v>0</v>
      </c>
      <c r="D27" s="200">
        <f>D26+1</f>
        <v>7</v>
      </c>
      <c r="E27" s="33" t="s">
        <v>186</v>
      </c>
      <c r="F27" s="201"/>
      <c r="G27" s="202"/>
      <c r="H27" s="196"/>
    </row>
    <row r="28" spans="1:8" x14ac:dyDescent="0.25">
      <c r="A28" s="191"/>
      <c r="B28" s="189"/>
      <c r="C28" s="199" t="s">
        <v>0</v>
      </c>
      <c r="D28" s="200"/>
      <c r="E28" s="190" t="s">
        <v>122</v>
      </c>
      <c r="F28" s="195"/>
      <c r="G28" s="172"/>
      <c r="H28" s="196"/>
    </row>
    <row r="29" spans="1:8" x14ac:dyDescent="0.25">
      <c r="A29" s="43"/>
      <c r="B29" s="43"/>
      <c r="C29" s="199"/>
      <c r="D29" s="200"/>
      <c r="E29" s="190" t="s">
        <v>173</v>
      </c>
      <c r="F29" s="201"/>
      <c r="G29" s="202"/>
    </row>
    <row r="30" spans="1:8" ht="62.25" customHeight="1" x14ac:dyDescent="0.25">
      <c r="A30" s="189"/>
      <c r="B30" s="189"/>
      <c r="C30" s="199"/>
      <c r="D30" s="200">
        <f>D27+1</f>
        <v>8</v>
      </c>
      <c r="E30" s="248" t="s">
        <v>174</v>
      </c>
      <c r="F30" s="201"/>
      <c r="G30" s="202"/>
      <c r="H30" s="196"/>
    </row>
    <row r="31" spans="1:8" ht="49.5" customHeight="1" x14ac:dyDescent="0.25">
      <c r="A31" s="189"/>
      <c r="B31" s="189"/>
      <c r="C31" s="199" t="s">
        <v>0</v>
      </c>
      <c r="D31" s="200">
        <f t="shared" ref="D31" si="1">D30+1</f>
        <v>9</v>
      </c>
      <c r="E31" s="34" t="s">
        <v>175</v>
      </c>
      <c r="F31" s="195"/>
      <c r="G31" s="172"/>
      <c r="H31" s="196"/>
    </row>
    <row r="32" spans="1:8" x14ac:dyDescent="0.25">
      <c r="A32" s="189"/>
      <c r="B32" s="189"/>
      <c r="C32" s="199"/>
      <c r="D32" s="200"/>
      <c r="E32" s="190" t="s">
        <v>109</v>
      </c>
      <c r="F32" s="201"/>
      <c r="G32" s="202"/>
      <c r="H32" s="196"/>
    </row>
    <row r="33" spans="1:7" x14ac:dyDescent="0.25">
      <c r="B33" s="189"/>
      <c r="C33" s="199" t="s">
        <v>0</v>
      </c>
      <c r="D33" s="200"/>
      <c r="E33" s="190" t="s">
        <v>123</v>
      </c>
      <c r="F33" s="195"/>
      <c r="G33" s="172"/>
    </row>
    <row r="34" spans="1:7" x14ac:dyDescent="0.25">
      <c r="B34" s="43"/>
      <c r="C34" s="199" t="s">
        <v>0</v>
      </c>
      <c r="D34" s="200"/>
      <c r="E34" s="190" t="s">
        <v>89</v>
      </c>
      <c r="F34" s="195"/>
      <c r="G34" s="172"/>
    </row>
    <row r="35" spans="1:7" ht="230.25" customHeight="1" x14ac:dyDescent="0.25">
      <c r="A35" s="238"/>
      <c r="B35" s="239"/>
      <c r="C35" s="240" t="s">
        <v>0</v>
      </c>
      <c r="D35" s="241">
        <f>D31+1</f>
        <v>10</v>
      </c>
      <c r="E35" s="230" t="s">
        <v>187</v>
      </c>
      <c r="F35" s="201"/>
      <c r="G35" s="202"/>
    </row>
    <row r="36" spans="1:7" x14ac:dyDescent="0.25">
      <c r="B36" s="43"/>
      <c r="C36" s="43"/>
      <c r="E36" s="173"/>
      <c r="F36" s="43"/>
      <c r="G36" s="43"/>
    </row>
    <row r="37" spans="1:7" x14ac:dyDescent="0.25">
      <c r="B37" s="43"/>
      <c r="C37" s="43"/>
      <c r="E37" s="173"/>
      <c r="F37" s="43"/>
      <c r="G37" s="43"/>
    </row>
    <row r="38" spans="1:7" x14ac:dyDescent="0.25">
      <c r="B38" s="43"/>
      <c r="C38" s="43"/>
      <c r="E38" s="43"/>
      <c r="F38" s="43"/>
      <c r="G38" s="43"/>
    </row>
    <row r="39" spans="1:7" x14ac:dyDescent="0.25">
      <c r="B39" s="43"/>
      <c r="C39" s="43"/>
      <c r="E39" s="43"/>
      <c r="F39" s="43"/>
      <c r="G39" s="43"/>
    </row>
    <row r="40" spans="1:7" x14ac:dyDescent="0.25">
      <c r="B40" s="43"/>
      <c r="C40" s="43"/>
      <c r="E40" s="43"/>
      <c r="F40" s="43"/>
      <c r="G40" s="43"/>
    </row>
    <row r="41" spans="1:7" x14ac:dyDescent="0.25">
      <c r="B41" s="43"/>
      <c r="C41" s="43"/>
      <c r="E41" s="43"/>
      <c r="F41" s="43"/>
      <c r="G41" s="43"/>
    </row>
    <row r="42" spans="1:7" x14ac:dyDescent="0.25">
      <c r="B42" s="43"/>
      <c r="C42" s="43"/>
      <c r="E42" s="43"/>
      <c r="F42" s="43"/>
      <c r="G42" s="43"/>
    </row>
    <row r="43" spans="1:7" x14ac:dyDescent="0.25">
      <c r="B43" s="43"/>
      <c r="C43" s="43"/>
      <c r="E43" s="43"/>
      <c r="F43" s="43"/>
      <c r="G43" s="43"/>
    </row>
    <row r="44" spans="1:7" x14ac:dyDescent="0.25">
      <c r="B44" s="43"/>
      <c r="C44" s="43"/>
      <c r="E44" s="43"/>
      <c r="F44" s="43"/>
      <c r="G44" s="43"/>
    </row>
    <row r="45" spans="1:7" x14ac:dyDescent="0.25">
      <c r="B45" s="43"/>
      <c r="C45" s="43"/>
      <c r="E45" s="43"/>
      <c r="F45" s="43"/>
      <c r="G45" s="43"/>
    </row>
    <row r="46" spans="1:7" x14ac:dyDescent="0.25">
      <c r="B46" s="43"/>
      <c r="C46" s="43"/>
      <c r="E46" s="43"/>
      <c r="F46" s="43"/>
      <c r="G46" s="43"/>
    </row>
    <row r="47" spans="1:7" x14ac:dyDescent="0.25">
      <c r="B47" s="43"/>
      <c r="C47" s="43"/>
      <c r="E47" s="43"/>
      <c r="F47" s="43"/>
      <c r="G47" s="43"/>
    </row>
    <row r="48" spans="1:7" x14ac:dyDescent="0.25">
      <c r="B48" s="43"/>
      <c r="C48" s="43"/>
      <c r="E48" s="43"/>
      <c r="F48" s="43"/>
      <c r="G48" s="43"/>
    </row>
    <row r="49" spans="2:7" x14ac:dyDescent="0.25">
      <c r="B49" s="43"/>
      <c r="C49" s="43"/>
      <c r="E49" s="43"/>
      <c r="F49" s="43"/>
      <c r="G49" s="43"/>
    </row>
    <row r="50" spans="2:7" x14ac:dyDescent="0.25">
      <c r="B50" s="43"/>
      <c r="C50" s="43"/>
      <c r="E50" s="43"/>
      <c r="F50" s="43"/>
      <c r="G50" s="43"/>
    </row>
    <row r="51" spans="2:7" x14ac:dyDescent="0.25">
      <c r="B51" s="43"/>
      <c r="C51" s="43"/>
      <c r="E51" s="43"/>
      <c r="F51" s="43"/>
      <c r="G51" s="43"/>
    </row>
    <row r="52" spans="2:7" x14ac:dyDescent="0.25">
      <c r="B52" s="43"/>
      <c r="C52" s="43"/>
      <c r="E52" s="43"/>
      <c r="F52" s="43"/>
      <c r="G52" s="43"/>
    </row>
    <row r="53" spans="2:7" x14ac:dyDescent="0.25">
      <c r="B53" s="43"/>
      <c r="C53" s="43"/>
      <c r="E53" s="164"/>
      <c r="F53" s="43"/>
      <c r="G53" s="43"/>
    </row>
    <row r="54" spans="2:7" x14ac:dyDescent="0.25">
      <c r="B54" s="43"/>
      <c r="C54" s="43"/>
      <c r="E54" s="164"/>
      <c r="F54" s="43"/>
      <c r="G54" s="43"/>
    </row>
    <row r="55" spans="2:7" x14ac:dyDescent="0.25">
      <c r="B55" s="43"/>
      <c r="C55" s="43"/>
      <c r="E55" s="43"/>
      <c r="F55" s="43"/>
      <c r="G55" s="43"/>
    </row>
    <row r="56" spans="2:7" x14ac:dyDescent="0.25">
      <c r="B56" s="43"/>
      <c r="C56" s="43"/>
      <c r="E56" s="43"/>
      <c r="F56" s="43"/>
      <c r="G56" s="43"/>
    </row>
    <row r="58" spans="2:7" x14ac:dyDescent="0.25">
      <c r="E58" s="1"/>
    </row>
    <row r="59" spans="2:7" x14ac:dyDescent="0.25">
      <c r="E59" s="1"/>
    </row>
    <row r="65" spans="5:5" x14ac:dyDescent="0.25">
      <c r="E65" s="1"/>
    </row>
    <row r="66" spans="5:5" x14ac:dyDescent="0.25">
      <c r="E66" s="1"/>
    </row>
  </sheetData>
  <autoFilter ref="C15:H33"/>
  <mergeCells count="8">
    <mergeCell ref="D13:E13"/>
    <mergeCell ref="D2:G2"/>
    <mergeCell ref="D5:G5"/>
    <mergeCell ref="D6:G6"/>
    <mergeCell ref="D7:G7"/>
    <mergeCell ref="C11:G11"/>
    <mergeCell ref="D12:G12"/>
    <mergeCell ref="C9:G9"/>
  </mergeCells>
  <pageMargins left="0.16" right="0.16" top="0.16" bottom="0.16" header="0.3" footer="0.16"/>
  <pageSetup paperSize="8" scale="7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I66"/>
  <sheetViews>
    <sheetView topLeftCell="B6" zoomScale="85" zoomScaleNormal="85" workbookViewId="0">
      <selection activeCell="C9" sqref="C9:G9"/>
    </sheetView>
  </sheetViews>
  <sheetFormatPr defaultColWidth="9.140625" defaultRowHeight="15" outlineLevelRow="1" outlineLevelCol="1" x14ac:dyDescent="0.25"/>
  <cols>
    <col min="1" max="1" width="7.140625" style="156" customWidth="1"/>
    <col min="2" max="2" width="3.85546875" style="156" customWidth="1"/>
    <col min="3" max="3" width="15.5703125" style="156" customWidth="1"/>
    <col min="4" max="4" width="7" style="163" customWidth="1"/>
    <col min="5" max="5" width="80.140625" style="156" customWidth="1"/>
    <col min="6" max="6" width="21.28515625" style="156" customWidth="1" outlineLevel="1"/>
    <col min="7" max="7" width="12.85546875" style="156" customWidth="1" outlineLevel="1"/>
    <col min="8" max="8" width="2.140625" style="43" customWidth="1"/>
    <col min="9" max="9" width="4.5703125" style="43" customWidth="1"/>
    <col min="10" max="16384" width="9.140625" style="156"/>
  </cols>
  <sheetData>
    <row r="1" spans="1:9" x14ac:dyDescent="0.25">
      <c r="A1" s="43"/>
      <c r="B1" s="43"/>
      <c r="C1" s="43"/>
      <c r="E1" s="164"/>
      <c r="F1" s="43"/>
      <c r="G1" s="43"/>
    </row>
    <row r="2" spans="1:9" ht="27" customHeight="1" x14ac:dyDescent="0.25">
      <c r="A2" s="43"/>
      <c r="B2" s="43"/>
      <c r="C2" s="165" t="s">
        <v>132</v>
      </c>
      <c r="D2" s="270" t="s">
        <v>117</v>
      </c>
      <c r="E2" s="270"/>
      <c r="F2" s="270"/>
      <c r="G2" s="270"/>
      <c r="H2" s="44"/>
      <c r="I2" s="44"/>
    </row>
    <row r="3" spans="1:9" outlineLevel="1" x14ac:dyDescent="0.25">
      <c r="A3" s="43"/>
      <c r="B3" s="43"/>
      <c r="C3" s="43"/>
      <c r="E3" s="43"/>
      <c r="F3" s="164"/>
      <c r="G3" s="43"/>
    </row>
    <row r="4" spans="1:9" ht="18" outlineLevel="1" x14ac:dyDescent="0.25">
      <c r="A4" s="43"/>
      <c r="B4" s="43"/>
      <c r="C4" s="166" t="str">
        <f>C2</f>
        <v>LOT 1.5</v>
      </c>
      <c r="D4" s="167" t="str">
        <f>D2</f>
        <v>LLUM QUIRÚRGIC DOBLE EXCÈNTRIC</v>
      </c>
      <c r="E4" s="168"/>
      <c r="F4" s="169"/>
      <c r="G4" s="170"/>
      <c r="H4" s="171"/>
      <c r="I4" s="171"/>
    </row>
    <row r="5" spans="1:9" outlineLevel="1" x14ac:dyDescent="0.25">
      <c r="A5" s="43"/>
      <c r="B5" s="43"/>
      <c r="C5" s="172" t="s">
        <v>2</v>
      </c>
      <c r="D5" s="273"/>
      <c r="E5" s="273"/>
      <c r="F5" s="273"/>
      <c r="G5" s="273"/>
    </row>
    <row r="6" spans="1:9" outlineLevel="1" x14ac:dyDescent="0.25">
      <c r="A6" s="43"/>
      <c r="B6" s="43"/>
      <c r="C6" s="172" t="s">
        <v>3</v>
      </c>
      <c r="D6" s="275"/>
      <c r="E6" s="275"/>
      <c r="F6" s="275"/>
      <c r="G6" s="275"/>
    </row>
    <row r="7" spans="1:9" outlineLevel="1" x14ac:dyDescent="0.25">
      <c r="A7" s="43"/>
      <c r="B7" s="43"/>
      <c r="C7" s="172" t="s">
        <v>4</v>
      </c>
      <c r="D7" s="275"/>
      <c r="E7" s="275"/>
      <c r="F7" s="275"/>
      <c r="G7" s="275"/>
    </row>
    <row r="8" spans="1:9" ht="22.5" outlineLevel="1" x14ac:dyDescent="0.25">
      <c r="A8" s="43"/>
      <c r="B8" s="43"/>
      <c r="C8" s="173"/>
      <c r="D8" s="174"/>
      <c r="E8" s="175"/>
      <c r="F8" s="175"/>
      <c r="G8" s="43"/>
    </row>
    <row r="9" spans="1:9" ht="60.75" customHeight="1" outlineLevel="1" x14ac:dyDescent="0.25">
      <c r="A9" s="43"/>
      <c r="B9" s="43"/>
      <c r="C9" s="278" t="s">
        <v>5</v>
      </c>
      <c r="D9" s="278"/>
      <c r="E9" s="278"/>
      <c r="F9" s="278"/>
      <c r="G9" s="278"/>
    </row>
    <row r="10" spans="1:9" ht="24.75" outlineLevel="1" x14ac:dyDescent="0.25">
      <c r="A10" s="43"/>
      <c r="B10" s="43"/>
      <c r="C10" s="173"/>
      <c r="D10" s="174"/>
      <c r="E10" s="178"/>
      <c r="F10" s="178"/>
      <c r="G10" s="178"/>
      <c r="H10" s="178"/>
      <c r="I10" s="179"/>
    </row>
    <row r="11" spans="1:9" ht="27.75" customHeight="1" outlineLevel="1" x14ac:dyDescent="0.25">
      <c r="A11" s="43"/>
      <c r="B11" s="43"/>
      <c r="C11" s="276" t="s">
        <v>6</v>
      </c>
      <c r="D11" s="276"/>
      <c r="E11" s="276"/>
      <c r="F11" s="276"/>
      <c r="G11" s="276"/>
      <c r="H11" s="180"/>
      <c r="I11" s="180"/>
    </row>
    <row r="12" spans="1:9" ht="27.75" customHeight="1" outlineLevel="1" x14ac:dyDescent="0.25">
      <c r="A12" s="43"/>
      <c r="B12" s="43"/>
      <c r="C12" s="181"/>
      <c r="D12" s="267" t="s">
        <v>7</v>
      </c>
      <c r="E12" s="267"/>
      <c r="F12" s="267"/>
      <c r="G12" s="277"/>
      <c r="H12" s="182"/>
      <c r="I12" s="182"/>
    </row>
    <row r="13" spans="1:9" ht="249.75" customHeight="1" outlineLevel="1" x14ac:dyDescent="0.25">
      <c r="A13" s="43"/>
      <c r="B13" s="43"/>
      <c r="C13" s="183"/>
      <c r="D13" s="274" t="s">
        <v>178</v>
      </c>
      <c r="E13" s="274"/>
      <c r="F13" s="160"/>
      <c r="G13" s="161"/>
      <c r="H13" s="184"/>
      <c r="I13" s="184"/>
    </row>
    <row r="14" spans="1:9" ht="75" customHeight="1" x14ac:dyDescent="0.25">
      <c r="A14" s="43"/>
      <c r="B14" s="185"/>
      <c r="C14" s="185"/>
      <c r="D14" s="186"/>
      <c r="E14" s="187"/>
      <c r="F14" s="188"/>
      <c r="G14" s="178"/>
      <c r="H14" s="178"/>
      <c r="I14" s="178"/>
    </row>
    <row r="15" spans="1:9" ht="18" customHeight="1" x14ac:dyDescent="0.25">
      <c r="A15" s="43"/>
      <c r="B15" s="189"/>
      <c r="C15" s="190" t="s">
        <v>8</v>
      </c>
      <c r="D15" s="190" t="s">
        <v>9</v>
      </c>
      <c r="E15" s="190" t="s">
        <v>10</v>
      </c>
      <c r="F15" s="190" t="s">
        <v>11</v>
      </c>
      <c r="G15" s="190" t="s">
        <v>12</v>
      </c>
      <c r="H15" s="182"/>
      <c r="I15" s="182"/>
    </row>
    <row r="16" spans="1:9" ht="36.75" customHeight="1" x14ac:dyDescent="0.25">
      <c r="A16" s="185"/>
      <c r="B16" s="191"/>
      <c r="C16" s="192"/>
      <c r="D16" s="193"/>
      <c r="E16" s="194" t="s">
        <v>13</v>
      </c>
      <c r="F16" s="195"/>
      <c r="G16" s="172"/>
      <c r="H16" s="196"/>
      <c r="I16" s="196"/>
    </row>
    <row r="17" spans="1:9" ht="15" customHeight="1" x14ac:dyDescent="0.25">
      <c r="A17" s="185"/>
      <c r="B17" s="191"/>
      <c r="C17" s="197"/>
      <c r="D17" s="198"/>
      <c r="E17" s="190" t="s">
        <v>14</v>
      </c>
      <c r="F17" s="195"/>
      <c r="G17" s="172"/>
      <c r="H17" s="196"/>
      <c r="I17" s="196"/>
    </row>
    <row r="18" spans="1:9" ht="15" customHeight="1" x14ac:dyDescent="0.25">
      <c r="A18" s="189"/>
      <c r="B18" s="191"/>
      <c r="C18" s="197"/>
      <c r="D18" s="198"/>
      <c r="E18" s="190" t="s">
        <v>128</v>
      </c>
      <c r="F18" s="195"/>
      <c r="G18" s="172"/>
      <c r="H18" s="196"/>
      <c r="I18" s="196"/>
    </row>
    <row r="19" spans="1:9" ht="242.25" customHeight="1" x14ac:dyDescent="0.25">
      <c r="A19" s="189"/>
      <c r="B19" s="189"/>
      <c r="C19" s="199" t="s">
        <v>0</v>
      </c>
      <c r="D19" s="200">
        <v>1</v>
      </c>
      <c r="E19" s="154" t="s">
        <v>180</v>
      </c>
      <c r="F19" s="195"/>
      <c r="G19" s="172"/>
      <c r="H19" s="196"/>
      <c r="I19" s="196"/>
    </row>
    <row r="20" spans="1:9" x14ac:dyDescent="0.25">
      <c r="A20" s="189"/>
      <c r="B20" s="189"/>
      <c r="C20" s="199" t="s">
        <v>0</v>
      </c>
      <c r="D20" s="200"/>
      <c r="E20" s="190" t="s">
        <v>129</v>
      </c>
      <c r="F20" s="201"/>
      <c r="G20" s="202"/>
      <c r="H20" s="196"/>
      <c r="I20" s="196"/>
    </row>
    <row r="21" spans="1:9" ht="82.5" customHeight="1" x14ac:dyDescent="0.25">
      <c r="A21" s="189"/>
      <c r="B21" s="189"/>
      <c r="C21" s="199" t="s">
        <v>0</v>
      </c>
      <c r="D21" s="200">
        <f>D19+1</f>
        <v>2</v>
      </c>
      <c r="E21" s="225" t="s">
        <v>167</v>
      </c>
      <c r="F21" s="201"/>
      <c r="G21" s="202"/>
      <c r="H21" s="196"/>
      <c r="I21" s="196"/>
    </row>
    <row r="22" spans="1:9" ht="71.25" x14ac:dyDescent="0.25">
      <c r="A22" s="189"/>
      <c r="B22" s="189"/>
      <c r="C22" s="199" t="s">
        <v>0</v>
      </c>
      <c r="D22" s="200">
        <f>D21+1</f>
        <v>3</v>
      </c>
      <c r="E22" s="225" t="s">
        <v>90</v>
      </c>
      <c r="F22" s="201"/>
      <c r="G22" s="202"/>
      <c r="H22" s="196"/>
      <c r="I22" s="196"/>
    </row>
    <row r="23" spans="1:9" ht="28.5" x14ac:dyDescent="0.25">
      <c r="A23" s="189"/>
      <c r="B23" s="189"/>
      <c r="C23" s="199" t="s">
        <v>0</v>
      </c>
      <c r="D23" s="200">
        <f>D22+1</f>
        <v>4</v>
      </c>
      <c r="E23" s="33" t="s">
        <v>15</v>
      </c>
      <c r="F23" s="195"/>
      <c r="G23" s="172"/>
      <c r="H23" s="196"/>
      <c r="I23" s="196"/>
    </row>
    <row r="24" spans="1:9" ht="85.5" x14ac:dyDescent="0.25">
      <c r="A24" s="189"/>
      <c r="B24" s="189"/>
      <c r="C24" s="199" t="s">
        <v>0</v>
      </c>
      <c r="D24" s="200">
        <f t="shared" ref="D24" si="0">D23+1</f>
        <v>5</v>
      </c>
      <c r="E24" s="33" t="s">
        <v>168</v>
      </c>
      <c r="F24" s="195"/>
      <c r="G24" s="172"/>
      <c r="H24" s="196"/>
      <c r="I24" s="196"/>
    </row>
    <row r="25" spans="1:9" x14ac:dyDescent="0.25">
      <c r="A25" s="189"/>
      <c r="B25" s="189"/>
      <c r="C25" s="199" t="s">
        <v>0</v>
      </c>
      <c r="D25" s="200"/>
      <c r="E25" s="190" t="s">
        <v>85</v>
      </c>
      <c r="F25" s="201"/>
      <c r="G25" s="202"/>
      <c r="H25" s="196"/>
      <c r="I25" s="196"/>
    </row>
    <row r="26" spans="1:9" ht="85.5" x14ac:dyDescent="0.25">
      <c r="A26" s="189"/>
      <c r="B26" s="189"/>
      <c r="C26" s="199"/>
      <c r="D26" s="200">
        <f>D24+1</f>
        <v>6</v>
      </c>
      <c r="E26" s="33" t="s">
        <v>121</v>
      </c>
      <c r="F26" s="201"/>
      <c r="G26" s="202"/>
      <c r="H26" s="196"/>
      <c r="I26" s="196"/>
    </row>
    <row r="27" spans="1:9" ht="99.75" x14ac:dyDescent="0.25">
      <c r="A27" s="189"/>
      <c r="B27" s="189"/>
      <c r="C27" s="199" t="s">
        <v>0</v>
      </c>
      <c r="D27" s="200">
        <f>D26+1</f>
        <v>7</v>
      </c>
      <c r="E27" s="33" t="s">
        <v>190</v>
      </c>
      <c r="F27" s="201"/>
      <c r="G27" s="202"/>
      <c r="H27" s="196"/>
      <c r="I27" s="196"/>
    </row>
    <row r="28" spans="1:9" x14ac:dyDescent="0.25">
      <c r="A28" s="191"/>
      <c r="B28" s="189"/>
      <c r="C28" s="199" t="s">
        <v>0</v>
      </c>
      <c r="D28" s="200"/>
      <c r="E28" s="190" t="s">
        <v>122</v>
      </c>
      <c r="F28" s="195"/>
      <c r="G28" s="172"/>
      <c r="H28" s="196"/>
      <c r="I28" s="196"/>
    </row>
    <row r="29" spans="1:9" x14ac:dyDescent="0.25">
      <c r="A29" s="43"/>
      <c r="B29" s="43"/>
      <c r="C29" s="199"/>
      <c r="D29" s="200"/>
      <c r="E29" s="190" t="s">
        <v>173</v>
      </c>
      <c r="F29" s="201"/>
      <c r="G29" s="202"/>
      <c r="I29" s="205"/>
    </row>
    <row r="30" spans="1:9" ht="66.75" customHeight="1" x14ac:dyDescent="0.25">
      <c r="A30" s="189"/>
      <c r="B30" s="189"/>
      <c r="C30" s="199"/>
      <c r="D30" s="200">
        <f>D27+1</f>
        <v>8</v>
      </c>
      <c r="E30" s="248" t="s">
        <v>174</v>
      </c>
      <c r="F30" s="201"/>
      <c r="G30" s="202"/>
      <c r="H30" s="196"/>
      <c r="I30" s="196"/>
    </row>
    <row r="31" spans="1:9" ht="59.25" customHeight="1" x14ac:dyDescent="0.25">
      <c r="A31" s="189"/>
      <c r="B31" s="189"/>
      <c r="C31" s="199" t="s">
        <v>0</v>
      </c>
      <c r="D31" s="200">
        <f>D30+1</f>
        <v>9</v>
      </c>
      <c r="E31" s="34" t="s">
        <v>175</v>
      </c>
      <c r="F31" s="195"/>
      <c r="G31" s="172"/>
      <c r="H31" s="196"/>
      <c r="I31" s="203"/>
    </row>
    <row r="32" spans="1:9" x14ac:dyDescent="0.25">
      <c r="A32" s="189"/>
      <c r="B32" s="189"/>
      <c r="C32" s="199"/>
      <c r="D32" s="200"/>
      <c r="E32" s="190" t="s">
        <v>109</v>
      </c>
      <c r="F32" s="201"/>
      <c r="G32" s="202"/>
      <c r="H32" s="196"/>
      <c r="I32" s="196"/>
    </row>
    <row r="33" spans="1:7" x14ac:dyDescent="0.25">
      <c r="B33" s="189"/>
      <c r="C33" s="199" t="s">
        <v>0</v>
      </c>
      <c r="D33" s="200"/>
      <c r="E33" s="190" t="s">
        <v>123</v>
      </c>
      <c r="F33" s="195"/>
      <c r="G33" s="172"/>
    </row>
    <row r="34" spans="1:7" x14ac:dyDescent="0.25">
      <c r="B34" s="43"/>
      <c r="C34" s="199" t="s">
        <v>0</v>
      </c>
      <c r="D34" s="200"/>
      <c r="E34" s="190" t="s">
        <v>89</v>
      </c>
      <c r="F34" s="195"/>
      <c r="G34" s="172"/>
    </row>
    <row r="35" spans="1:7" ht="240" customHeight="1" x14ac:dyDescent="0.25">
      <c r="A35" s="238"/>
      <c r="B35" s="239"/>
      <c r="C35" s="240" t="s">
        <v>0</v>
      </c>
      <c r="D35" s="241">
        <f>D31+1</f>
        <v>10</v>
      </c>
      <c r="E35" s="230" t="s">
        <v>188</v>
      </c>
      <c r="F35" s="201"/>
      <c r="G35" s="202"/>
    </row>
    <row r="36" spans="1:7" x14ac:dyDescent="0.25">
      <c r="B36" s="43"/>
      <c r="C36" s="43"/>
      <c r="E36" s="173"/>
      <c r="F36" s="43"/>
      <c r="G36" s="43"/>
    </row>
    <row r="37" spans="1:7" x14ac:dyDescent="0.25">
      <c r="B37" s="43"/>
      <c r="C37" s="43"/>
      <c r="E37" s="173"/>
      <c r="F37" s="43"/>
      <c r="G37" s="43"/>
    </row>
    <row r="38" spans="1:7" x14ac:dyDescent="0.25">
      <c r="B38" s="43"/>
      <c r="C38" s="43"/>
      <c r="E38" s="43"/>
      <c r="F38" s="43"/>
      <c r="G38" s="43"/>
    </row>
    <row r="39" spans="1:7" x14ac:dyDescent="0.25">
      <c r="B39" s="43"/>
      <c r="C39" s="43"/>
      <c r="E39" s="43"/>
      <c r="F39" s="43"/>
      <c r="G39" s="43"/>
    </row>
    <row r="40" spans="1:7" x14ac:dyDescent="0.25">
      <c r="B40" s="43"/>
      <c r="C40" s="43"/>
      <c r="E40" s="43"/>
      <c r="F40" s="43"/>
      <c r="G40" s="43"/>
    </row>
    <row r="41" spans="1:7" x14ac:dyDescent="0.25">
      <c r="B41" s="43"/>
      <c r="C41" s="43"/>
      <c r="E41" s="43"/>
      <c r="F41" s="43"/>
      <c r="G41" s="43"/>
    </row>
    <row r="42" spans="1:7" x14ac:dyDescent="0.25">
      <c r="B42" s="43"/>
      <c r="C42" s="43"/>
      <c r="E42" s="43"/>
      <c r="F42" s="43"/>
      <c r="G42" s="43"/>
    </row>
    <row r="43" spans="1:7" x14ac:dyDescent="0.25">
      <c r="B43" s="43"/>
      <c r="C43" s="43"/>
      <c r="E43" s="43"/>
      <c r="F43" s="43"/>
      <c r="G43" s="43"/>
    </row>
    <row r="44" spans="1:7" x14ac:dyDescent="0.25">
      <c r="B44" s="43"/>
      <c r="C44" s="43"/>
      <c r="E44" s="43"/>
      <c r="F44" s="43"/>
      <c r="G44" s="43"/>
    </row>
    <row r="45" spans="1:7" x14ac:dyDescent="0.25">
      <c r="B45" s="43"/>
      <c r="C45" s="43"/>
      <c r="E45" s="43"/>
      <c r="F45" s="43"/>
      <c r="G45" s="43"/>
    </row>
    <row r="46" spans="1:7" x14ac:dyDescent="0.25">
      <c r="B46" s="43"/>
      <c r="C46" s="43"/>
      <c r="E46" s="43"/>
      <c r="F46" s="43"/>
      <c r="G46" s="43"/>
    </row>
    <row r="47" spans="1:7" x14ac:dyDescent="0.25">
      <c r="B47" s="43"/>
      <c r="C47" s="43"/>
      <c r="E47" s="43"/>
      <c r="F47" s="43"/>
      <c r="G47" s="43"/>
    </row>
    <row r="48" spans="1:7" x14ac:dyDescent="0.25">
      <c r="B48" s="43"/>
      <c r="C48" s="43"/>
      <c r="E48" s="43"/>
      <c r="F48" s="43"/>
      <c r="G48" s="43"/>
    </row>
    <row r="49" spans="2:7" x14ac:dyDescent="0.25">
      <c r="B49" s="43"/>
      <c r="C49" s="43"/>
      <c r="E49" s="43"/>
      <c r="F49" s="43"/>
      <c r="G49" s="43"/>
    </row>
    <row r="50" spans="2:7" x14ac:dyDescent="0.25">
      <c r="B50" s="43"/>
      <c r="C50" s="43"/>
      <c r="E50" s="43"/>
      <c r="F50" s="43"/>
      <c r="G50" s="43"/>
    </row>
    <row r="51" spans="2:7" x14ac:dyDescent="0.25">
      <c r="B51" s="43"/>
      <c r="C51" s="43"/>
      <c r="E51" s="43"/>
      <c r="F51" s="43"/>
      <c r="G51" s="43"/>
    </row>
    <row r="52" spans="2:7" x14ac:dyDescent="0.25">
      <c r="B52" s="43"/>
      <c r="C52" s="43"/>
      <c r="E52" s="43"/>
      <c r="F52" s="43"/>
      <c r="G52" s="43"/>
    </row>
    <row r="53" spans="2:7" x14ac:dyDescent="0.25">
      <c r="B53" s="43"/>
      <c r="C53" s="43"/>
      <c r="E53" s="164"/>
      <c r="F53" s="43"/>
      <c r="G53" s="43"/>
    </row>
    <row r="54" spans="2:7" x14ac:dyDescent="0.25">
      <c r="B54" s="43"/>
      <c r="C54" s="43"/>
      <c r="E54" s="164"/>
      <c r="F54" s="43"/>
      <c r="G54" s="43"/>
    </row>
    <row r="55" spans="2:7" x14ac:dyDescent="0.25">
      <c r="B55" s="43"/>
      <c r="C55" s="43"/>
      <c r="E55" s="43"/>
      <c r="F55" s="43"/>
      <c r="G55" s="43"/>
    </row>
    <row r="56" spans="2:7" x14ac:dyDescent="0.25">
      <c r="B56" s="43"/>
      <c r="C56" s="43"/>
      <c r="E56" s="43"/>
      <c r="F56" s="43"/>
      <c r="G56" s="43"/>
    </row>
    <row r="58" spans="2:7" x14ac:dyDescent="0.25">
      <c r="E58" s="1"/>
    </row>
    <row r="59" spans="2:7" x14ac:dyDescent="0.25">
      <c r="E59" s="1"/>
    </row>
    <row r="65" spans="5:5" x14ac:dyDescent="0.25">
      <c r="E65" s="1"/>
    </row>
    <row r="66" spans="5:5" x14ac:dyDescent="0.25">
      <c r="E66" s="1"/>
    </row>
  </sheetData>
  <autoFilter ref="C15:I33"/>
  <mergeCells count="8">
    <mergeCell ref="D13:E13"/>
    <mergeCell ref="D2:G2"/>
    <mergeCell ref="D5:G5"/>
    <mergeCell ref="D6:G6"/>
    <mergeCell ref="D7:G7"/>
    <mergeCell ref="C11:G11"/>
    <mergeCell ref="D12:G12"/>
    <mergeCell ref="C9:G9"/>
  </mergeCells>
  <pageMargins left="0.16" right="0.16" top="0.16" bottom="0.16" header="0.3" footer="0.16"/>
  <pageSetup paperSize="8" scale="7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72"/>
  <sheetViews>
    <sheetView topLeftCell="A31" zoomScale="70" zoomScaleNormal="70" workbookViewId="0">
      <selection activeCell="C34" sqref="C34:G41"/>
    </sheetView>
  </sheetViews>
  <sheetFormatPr defaultColWidth="9.140625" defaultRowHeight="15" outlineLevelRow="1" outlineLevelCol="1" x14ac:dyDescent="0.25"/>
  <cols>
    <col min="1" max="1" width="7.140625" style="156" customWidth="1"/>
    <col min="2" max="2" width="3.85546875" style="156" customWidth="1"/>
    <col min="3" max="3" width="15.5703125" style="156" customWidth="1"/>
    <col min="4" max="4" width="7" style="163" customWidth="1"/>
    <col min="5" max="5" width="76.28515625" style="156" customWidth="1"/>
    <col min="6" max="6" width="21.28515625" style="156" customWidth="1" outlineLevel="1"/>
    <col min="7" max="7" width="12.85546875" style="156" customWidth="1" outlineLevel="1"/>
    <col min="8" max="8" width="2.140625" style="43" customWidth="1"/>
    <col min="9" max="16384" width="9.140625" style="156"/>
  </cols>
  <sheetData>
    <row r="1" spans="1:8" x14ac:dyDescent="0.25">
      <c r="A1" s="43"/>
      <c r="B1" s="43"/>
      <c r="C1" s="43"/>
      <c r="E1" s="164"/>
      <c r="F1" s="43"/>
      <c r="G1" s="43"/>
    </row>
    <row r="2" spans="1:8" ht="31.5" x14ac:dyDescent="0.25">
      <c r="A2" s="43"/>
      <c r="B2" s="43"/>
      <c r="C2" s="165" t="s">
        <v>130</v>
      </c>
      <c r="D2" s="270" t="s">
        <v>131</v>
      </c>
      <c r="E2" s="270"/>
      <c r="F2" s="270"/>
      <c r="G2" s="270"/>
      <c r="H2" s="44"/>
    </row>
    <row r="3" spans="1:8" outlineLevel="1" x14ac:dyDescent="0.25">
      <c r="A3" s="43"/>
      <c r="B3" s="43"/>
      <c r="C3" s="43"/>
      <c r="E3" s="43"/>
      <c r="F3" s="164"/>
      <c r="G3" s="43"/>
    </row>
    <row r="4" spans="1:8" ht="18" outlineLevel="1" x14ac:dyDescent="0.25">
      <c r="A4" s="43"/>
      <c r="B4" s="43"/>
      <c r="C4" s="166" t="str">
        <f>C2</f>
        <v>LOT 1.6</v>
      </c>
      <c r="D4" s="167" t="str">
        <f>D2</f>
        <v>BRAÇ PORTAMONITOR</v>
      </c>
      <c r="E4" s="168"/>
      <c r="F4" s="169"/>
      <c r="G4" s="170"/>
      <c r="H4" s="171"/>
    </row>
    <row r="5" spans="1:8" outlineLevel="1" x14ac:dyDescent="0.25">
      <c r="A5" s="43"/>
      <c r="B5" s="43"/>
      <c r="C5" s="172" t="s">
        <v>2</v>
      </c>
      <c r="D5" s="273"/>
      <c r="E5" s="273"/>
      <c r="F5" s="273"/>
      <c r="G5" s="273"/>
    </row>
    <row r="6" spans="1:8" outlineLevel="1" x14ac:dyDescent="0.25">
      <c r="A6" s="43"/>
      <c r="B6" s="43"/>
      <c r="C6" s="172" t="s">
        <v>3</v>
      </c>
      <c r="D6" s="275"/>
      <c r="E6" s="275"/>
      <c r="F6" s="275"/>
      <c r="G6" s="275"/>
    </row>
    <row r="7" spans="1:8" outlineLevel="1" x14ac:dyDescent="0.25">
      <c r="A7" s="43"/>
      <c r="B7" s="43"/>
      <c r="C7" s="172" t="s">
        <v>4</v>
      </c>
      <c r="D7" s="275"/>
      <c r="E7" s="275"/>
      <c r="F7" s="275"/>
      <c r="G7" s="275"/>
    </row>
    <row r="8" spans="1:8" ht="22.5" outlineLevel="1" x14ac:dyDescent="0.25">
      <c r="A8" s="43"/>
      <c r="B8" s="43"/>
      <c r="C8" s="173"/>
      <c r="D8" s="174"/>
      <c r="E8" s="175"/>
      <c r="F8" s="175"/>
      <c r="G8" s="43"/>
    </row>
    <row r="9" spans="1:8" ht="60" customHeight="1" outlineLevel="1" x14ac:dyDescent="0.25">
      <c r="A9" s="43"/>
      <c r="B9" s="43"/>
      <c r="C9" s="278" t="s">
        <v>5</v>
      </c>
      <c r="D9" s="278"/>
      <c r="E9" s="278"/>
      <c r="F9" s="278"/>
      <c r="G9" s="278"/>
    </row>
    <row r="10" spans="1:8" ht="24.75" outlineLevel="1" x14ac:dyDescent="0.25">
      <c r="A10" s="43"/>
      <c r="B10" s="43"/>
      <c r="C10" s="173"/>
      <c r="D10" s="174"/>
      <c r="E10" s="178"/>
      <c r="F10" s="178"/>
      <c r="G10" s="178"/>
      <c r="H10" s="178"/>
    </row>
    <row r="11" spans="1:8" ht="27.75" customHeight="1" outlineLevel="1" x14ac:dyDescent="0.25">
      <c r="A11" s="43"/>
      <c r="B11" s="43"/>
      <c r="C11" s="276" t="s">
        <v>6</v>
      </c>
      <c r="D11" s="276"/>
      <c r="E11" s="276"/>
      <c r="F11" s="276"/>
      <c r="G11" s="276"/>
      <c r="H11" s="180"/>
    </row>
    <row r="12" spans="1:8" ht="27.75" customHeight="1" outlineLevel="1" x14ac:dyDescent="0.25">
      <c r="A12" s="43"/>
      <c r="B12" s="43"/>
      <c r="C12" s="181"/>
      <c r="D12" s="267" t="s">
        <v>7</v>
      </c>
      <c r="E12" s="267"/>
      <c r="F12" s="267"/>
      <c r="G12" s="277"/>
      <c r="H12" s="182"/>
    </row>
    <row r="13" spans="1:8" ht="128.25" customHeight="1" outlineLevel="1" x14ac:dyDescent="0.25">
      <c r="A13" s="43"/>
      <c r="B13" s="43"/>
      <c r="C13" s="183"/>
      <c r="D13" s="274" t="s">
        <v>191</v>
      </c>
      <c r="E13" s="274"/>
      <c r="F13" s="160"/>
      <c r="G13" s="161"/>
      <c r="H13" s="184"/>
    </row>
    <row r="14" spans="1:8" ht="75" customHeight="1" x14ac:dyDescent="0.25">
      <c r="A14" s="43"/>
      <c r="B14" s="185"/>
      <c r="C14" s="185"/>
      <c r="D14" s="186"/>
      <c r="E14" s="187"/>
      <c r="F14" s="188"/>
      <c r="G14" s="178"/>
      <c r="H14" s="178"/>
    </row>
    <row r="15" spans="1:8" ht="18" customHeight="1" x14ac:dyDescent="0.25">
      <c r="A15" s="43"/>
      <c r="B15" s="189"/>
      <c r="C15" s="190" t="s">
        <v>8</v>
      </c>
      <c r="D15" s="190" t="s">
        <v>9</v>
      </c>
      <c r="E15" s="190" t="s">
        <v>10</v>
      </c>
      <c r="F15" s="190" t="s">
        <v>11</v>
      </c>
      <c r="G15" s="190" t="s">
        <v>12</v>
      </c>
      <c r="H15" s="182"/>
    </row>
    <row r="16" spans="1:8" ht="36.75" customHeight="1" x14ac:dyDescent="0.25">
      <c r="A16" s="185"/>
      <c r="B16" s="191"/>
      <c r="C16" s="192"/>
      <c r="D16" s="193"/>
      <c r="E16" s="194" t="s">
        <v>13</v>
      </c>
      <c r="F16" s="195"/>
      <c r="G16" s="172"/>
      <c r="H16" s="196"/>
    </row>
    <row r="17" spans="1:8" ht="15" customHeight="1" x14ac:dyDescent="0.25">
      <c r="A17" s="185"/>
      <c r="B17" s="191"/>
      <c r="C17" s="197"/>
      <c r="D17" s="198"/>
      <c r="E17" s="190" t="s">
        <v>14</v>
      </c>
      <c r="F17" s="195"/>
      <c r="G17" s="172"/>
      <c r="H17" s="196"/>
    </row>
    <row r="18" spans="1:8" ht="15" customHeight="1" x14ac:dyDescent="0.25">
      <c r="A18" s="189"/>
      <c r="B18" s="191"/>
      <c r="C18" s="197"/>
      <c r="D18" s="198"/>
      <c r="E18" s="190" t="s">
        <v>169</v>
      </c>
      <c r="F18" s="195"/>
      <c r="G18" s="172"/>
      <c r="H18" s="196"/>
    </row>
    <row r="19" spans="1:8" ht="59.25" customHeight="1" x14ac:dyDescent="0.25">
      <c r="A19" s="189"/>
      <c r="B19" s="189"/>
      <c r="C19" s="199" t="s">
        <v>0</v>
      </c>
      <c r="D19" s="200">
        <v>1</v>
      </c>
      <c r="E19" s="154" t="s">
        <v>192</v>
      </c>
      <c r="F19" s="195"/>
      <c r="G19" s="172"/>
      <c r="H19" s="196"/>
    </row>
    <row r="20" spans="1:8" x14ac:dyDescent="0.25">
      <c r="A20" s="189"/>
      <c r="B20" s="189"/>
      <c r="C20" s="199" t="s">
        <v>0</v>
      </c>
      <c r="D20" s="200"/>
      <c r="E20" s="190" t="s">
        <v>80</v>
      </c>
      <c r="F20" s="201"/>
      <c r="G20" s="202"/>
      <c r="H20" s="196"/>
    </row>
    <row r="21" spans="1:8" ht="42.75" x14ac:dyDescent="0.25">
      <c r="A21" s="189"/>
      <c r="B21" s="189"/>
      <c r="C21" s="199" t="s">
        <v>0</v>
      </c>
      <c r="D21" s="200">
        <f>D19+1</f>
        <v>2</v>
      </c>
      <c r="E21" s="225" t="s">
        <v>135</v>
      </c>
      <c r="F21" s="201"/>
      <c r="G21" s="202"/>
      <c r="H21" s="196"/>
    </row>
    <row r="22" spans="1:8" ht="85.5" x14ac:dyDescent="0.25">
      <c r="A22" s="189"/>
      <c r="B22" s="189"/>
      <c r="C22" s="199" t="s">
        <v>0</v>
      </c>
      <c r="D22" s="200">
        <f>D21+1</f>
        <v>3</v>
      </c>
      <c r="E22" s="225" t="s">
        <v>90</v>
      </c>
      <c r="F22" s="201"/>
      <c r="G22" s="202"/>
      <c r="H22" s="196"/>
    </row>
    <row r="23" spans="1:8" ht="28.5" x14ac:dyDescent="0.25">
      <c r="A23" s="189"/>
      <c r="B23" s="189"/>
      <c r="C23" s="199" t="s">
        <v>0</v>
      </c>
      <c r="D23" s="200">
        <f>D22+1</f>
        <v>4</v>
      </c>
      <c r="E23" s="33" t="s">
        <v>15</v>
      </c>
      <c r="F23" s="195"/>
      <c r="G23" s="172"/>
      <c r="H23" s="196"/>
    </row>
    <row r="24" spans="1:8" ht="71.25" x14ac:dyDescent="0.25">
      <c r="A24" s="189"/>
      <c r="B24" s="189"/>
      <c r="C24" s="199" t="s">
        <v>0</v>
      </c>
      <c r="D24" s="200">
        <f>D23+1</f>
        <v>5</v>
      </c>
      <c r="E24" s="33" t="s">
        <v>193</v>
      </c>
      <c r="F24" s="195"/>
      <c r="G24" s="172"/>
      <c r="H24" s="196"/>
    </row>
    <row r="25" spans="1:8" ht="18" customHeight="1" x14ac:dyDescent="0.25">
      <c r="A25" s="189"/>
      <c r="B25" s="189"/>
      <c r="C25" s="199" t="s">
        <v>0</v>
      </c>
      <c r="D25" s="200"/>
      <c r="E25" s="190" t="s">
        <v>87</v>
      </c>
      <c r="F25" s="201"/>
      <c r="G25" s="202"/>
      <c r="H25" s="196"/>
    </row>
    <row r="26" spans="1:8" ht="42.75" x14ac:dyDescent="0.25">
      <c r="A26" s="189"/>
      <c r="B26" s="189"/>
      <c r="C26" s="199"/>
      <c r="D26" s="200">
        <f>D24+1</f>
        <v>6</v>
      </c>
      <c r="E26" s="33" t="s">
        <v>91</v>
      </c>
      <c r="F26" s="201"/>
      <c r="G26" s="202"/>
      <c r="H26" s="196"/>
    </row>
    <row r="27" spans="1:8" ht="103.5" customHeight="1" x14ac:dyDescent="0.25">
      <c r="A27" s="189"/>
      <c r="B27" s="189"/>
      <c r="C27" s="199" t="s">
        <v>0</v>
      </c>
      <c r="D27" s="200">
        <f>D26+1</f>
        <v>7</v>
      </c>
      <c r="E27" s="33" t="s">
        <v>134</v>
      </c>
      <c r="F27" s="201"/>
      <c r="G27" s="202"/>
      <c r="H27" s="196"/>
    </row>
    <row r="28" spans="1:8" ht="78.75" customHeight="1" x14ac:dyDescent="0.25">
      <c r="B28" s="189"/>
      <c r="C28" s="199" t="s">
        <v>0</v>
      </c>
      <c r="D28" s="200">
        <f t="shared" ref="D28:D33" si="0">D27+1</f>
        <v>8</v>
      </c>
      <c r="E28" s="225" t="s">
        <v>88</v>
      </c>
      <c r="F28" s="201"/>
      <c r="G28" s="202"/>
    </row>
    <row r="29" spans="1:8" ht="28.5" x14ac:dyDescent="0.25">
      <c r="B29" s="189"/>
      <c r="C29" s="199" t="s">
        <v>0</v>
      </c>
      <c r="D29" s="200">
        <f t="shared" si="0"/>
        <v>9</v>
      </c>
      <c r="E29" s="225" t="s">
        <v>93</v>
      </c>
      <c r="F29" s="201"/>
      <c r="G29" s="202"/>
    </row>
    <row r="30" spans="1:8" ht="36.75" customHeight="1" x14ac:dyDescent="0.25">
      <c r="B30" s="189"/>
      <c r="C30" s="199" t="s">
        <v>0</v>
      </c>
      <c r="D30" s="200">
        <f t="shared" si="0"/>
        <v>10</v>
      </c>
      <c r="E30" s="225" t="s">
        <v>94</v>
      </c>
      <c r="F30" s="195"/>
      <c r="G30" s="172"/>
    </row>
    <row r="31" spans="1:8" x14ac:dyDescent="0.25">
      <c r="B31" s="189"/>
      <c r="C31" s="199" t="s">
        <v>0</v>
      </c>
      <c r="D31" s="200">
        <f t="shared" si="0"/>
        <v>11</v>
      </c>
      <c r="E31" s="225" t="s">
        <v>68</v>
      </c>
      <c r="F31" s="201"/>
      <c r="G31" s="202"/>
    </row>
    <row r="32" spans="1:8" ht="49.5" customHeight="1" x14ac:dyDescent="0.25">
      <c r="B32" s="189"/>
      <c r="C32" s="199" t="s">
        <v>0</v>
      </c>
      <c r="D32" s="200">
        <f t="shared" si="0"/>
        <v>12</v>
      </c>
      <c r="E32" s="34" t="s">
        <v>92</v>
      </c>
      <c r="F32" s="195"/>
      <c r="G32" s="172"/>
    </row>
    <row r="33" spans="1:8" ht="42.75" x14ac:dyDescent="0.25">
      <c r="B33" s="189"/>
      <c r="C33" s="199" t="s">
        <v>0</v>
      </c>
      <c r="D33" s="200">
        <f t="shared" si="0"/>
        <v>13</v>
      </c>
      <c r="E33" s="225" t="s">
        <v>69</v>
      </c>
      <c r="F33" s="201"/>
      <c r="G33" s="202"/>
    </row>
    <row r="34" spans="1:8" x14ac:dyDescent="0.25">
      <c r="A34" s="189"/>
      <c r="B34" s="189"/>
      <c r="C34" s="199"/>
      <c r="D34" s="200"/>
      <c r="E34" s="190" t="s">
        <v>105</v>
      </c>
      <c r="F34" s="201"/>
      <c r="G34" s="202"/>
      <c r="H34" s="196"/>
    </row>
    <row r="35" spans="1:8" ht="24" customHeight="1" x14ac:dyDescent="0.25">
      <c r="A35" s="43"/>
      <c r="B35" s="189"/>
      <c r="C35" s="199" t="s">
        <v>0</v>
      </c>
      <c r="D35" s="200">
        <f>D33+1</f>
        <v>14</v>
      </c>
      <c r="E35" s="155" t="s">
        <v>104</v>
      </c>
      <c r="F35" s="195"/>
      <c r="G35" s="172"/>
      <c r="H35" s="196"/>
    </row>
    <row r="36" spans="1:8" ht="48" customHeight="1" x14ac:dyDescent="0.25">
      <c r="A36" s="206"/>
      <c r="B36" s="189"/>
      <c r="C36" s="199" t="s">
        <v>0</v>
      </c>
      <c r="D36" s="200">
        <f>D35+1</f>
        <v>15</v>
      </c>
      <c r="E36" s="237" t="s">
        <v>124</v>
      </c>
      <c r="F36" s="195"/>
      <c r="G36" s="172"/>
      <c r="H36" s="196"/>
    </row>
    <row r="37" spans="1:8" ht="32.25" customHeight="1" x14ac:dyDescent="0.25">
      <c r="A37" s="206"/>
      <c r="B37" s="43"/>
      <c r="C37" s="199" t="s">
        <v>0</v>
      </c>
      <c r="D37" s="200">
        <f>D36+1</f>
        <v>16</v>
      </c>
      <c r="E37" s="155" t="s">
        <v>114</v>
      </c>
      <c r="F37" s="195"/>
      <c r="G37" s="172"/>
    </row>
    <row r="38" spans="1:8" ht="36.75" customHeight="1" x14ac:dyDescent="0.25">
      <c r="A38" s="43"/>
      <c r="B38" s="189"/>
      <c r="C38" s="199" t="s">
        <v>0</v>
      </c>
      <c r="D38" s="200">
        <f>D37+1</f>
        <v>17</v>
      </c>
      <c r="E38" s="155" t="s">
        <v>21</v>
      </c>
      <c r="F38" s="195"/>
      <c r="G38" s="172"/>
      <c r="H38" s="196"/>
    </row>
    <row r="39" spans="1:8" x14ac:dyDescent="0.25">
      <c r="B39" s="189"/>
      <c r="C39" s="199" t="s">
        <v>0</v>
      </c>
      <c r="D39" s="200"/>
      <c r="E39" s="190" t="s">
        <v>123</v>
      </c>
      <c r="F39" s="195"/>
      <c r="G39" s="172"/>
    </row>
    <row r="40" spans="1:8" x14ac:dyDescent="0.25">
      <c r="B40" s="43"/>
      <c r="C40" s="199" t="s">
        <v>0</v>
      </c>
      <c r="D40" s="200"/>
      <c r="E40" s="190" t="s">
        <v>89</v>
      </c>
      <c r="F40" s="195"/>
      <c r="G40" s="172"/>
    </row>
    <row r="41" spans="1:8" ht="25.5" x14ac:dyDescent="0.25">
      <c r="A41" s="238"/>
      <c r="B41" s="239"/>
      <c r="C41" s="240" t="s">
        <v>0</v>
      </c>
      <c r="D41" s="241">
        <f>D38+1</f>
        <v>18</v>
      </c>
      <c r="E41" s="261" t="s">
        <v>194</v>
      </c>
      <c r="F41" s="201"/>
      <c r="G41" s="202"/>
    </row>
    <row r="42" spans="1:8" x14ac:dyDescent="0.25">
      <c r="B42" s="43"/>
      <c r="C42" s="43"/>
      <c r="E42" s="173"/>
      <c r="F42" s="43"/>
      <c r="G42" s="43"/>
    </row>
    <row r="43" spans="1:8" x14ac:dyDescent="0.25">
      <c r="B43" s="43"/>
      <c r="C43" s="43"/>
      <c r="E43" s="173"/>
      <c r="F43" s="43"/>
      <c r="G43" s="43"/>
    </row>
    <row r="44" spans="1:8" x14ac:dyDescent="0.25">
      <c r="B44" s="43"/>
      <c r="C44" s="43"/>
      <c r="E44" s="43"/>
      <c r="F44" s="43"/>
      <c r="G44" s="43"/>
    </row>
    <row r="45" spans="1:8" x14ac:dyDescent="0.25">
      <c r="B45" s="43"/>
      <c r="C45" s="43"/>
      <c r="E45" s="43"/>
      <c r="F45" s="43"/>
      <c r="G45" s="43"/>
    </row>
    <row r="46" spans="1:8" x14ac:dyDescent="0.25">
      <c r="B46" s="43"/>
      <c r="C46" s="43"/>
      <c r="E46" s="43"/>
      <c r="F46" s="43"/>
      <c r="G46" s="43"/>
    </row>
    <row r="47" spans="1:8" x14ac:dyDescent="0.25">
      <c r="B47" s="43"/>
      <c r="C47" s="43"/>
      <c r="E47" s="43"/>
      <c r="F47" s="43"/>
      <c r="G47" s="43"/>
    </row>
    <row r="48" spans="1:8" x14ac:dyDescent="0.25">
      <c r="B48" s="43"/>
      <c r="C48" s="43"/>
      <c r="E48" s="43"/>
      <c r="F48" s="43"/>
      <c r="G48" s="43"/>
    </row>
    <row r="49" spans="2:7" x14ac:dyDescent="0.25">
      <c r="B49" s="43"/>
      <c r="C49" s="43"/>
      <c r="E49" s="43"/>
      <c r="F49" s="43"/>
      <c r="G49" s="43"/>
    </row>
    <row r="50" spans="2:7" x14ac:dyDescent="0.25">
      <c r="B50" s="43"/>
      <c r="C50" s="43"/>
      <c r="E50" s="43"/>
      <c r="F50" s="43"/>
      <c r="G50" s="43"/>
    </row>
    <row r="51" spans="2:7" x14ac:dyDescent="0.25">
      <c r="B51" s="43"/>
      <c r="C51" s="43"/>
      <c r="E51" s="43"/>
      <c r="F51" s="43"/>
      <c r="G51" s="43"/>
    </row>
    <row r="52" spans="2:7" x14ac:dyDescent="0.25">
      <c r="B52" s="43"/>
      <c r="C52" s="43"/>
      <c r="E52" s="43"/>
      <c r="F52" s="43"/>
      <c r="G52" s="43"/>
    </row>
    <row r="53" spans="2:7" x14ac:dyDescent="0.25">
      <c r="B53" s="43"/>
      <c r="C53" s="43"/>
      <c r="E53" s="43"/>
      <c r="F53" s="43"/>
      <c r="G53" s="43"/>
    </row>
    <row r="54" spans="2:7" x14ac:dyDescent="0.25">
      <c r="B54" s="43"/>
      <c r="C54" s="43"/>
      <c r="E54" s="43"/>
      <c r="F54" s="43"/>
      <c r="G54" s="43"/>
    </row>
    <row r="55" spans="2:7" x14ac:dyDescent="0.25">
      <c r="B55" s="43"/>
      <c r="C55" s="43"/>
      <c r="E55" s="43"/>
      <c r="F55" s="43"/>
      <c r="G55" s="43"/>
    </row>
    <row r="56" spans="2:7" x14ac:dyDescent="0.25">
      <c r="B56" s="43"/>
      <c r="C56" s="43"/>
      <c r="E56" s="43"/>
      <c r="F56" s="43"/>
      <c r="G56" s="43"/>
    </row>
    <row r="57" spans="2:7" x14ac:dyDescent="0.25">
      <c r="B57" s="43"/>
      <c r="C57" s="43"/>
      <c r="E57" s="43"/>
      <c r="F57" s="43"/>
      <c r="G57" s="43"/>
    </row>
    <row r="58" spans="2:7" x14ac:dyDescent="0.25">
      <c r="B58" s="43"/>
      <c r="C58" s="43"/>
      <c r="E58" s="43"/>
      <c r="F58" s="43"/>
      <c r="G58" s="43"/>
    </row>
    <row r="59" spans="2:7" x14ac:dyDescent="0.25">
      <c r="B59" s="43"/>
      <c r="C59" s="43"/>
      <c r="E59" s="164"/>
      <c r="F59" s="43"/>
      <c r="G59" s="43"/>
    </row>
    <row r="60" spans="2:7" x14ac:dyDescent="0.25">
      <c r="B60" s="43"/>
      <c r="C60" s="43"/>
      <c r="E60" s="164"/>
      <c r="F60" s="43"/>
      <c r="G60" s="43"/>
    </row>
    <row r="61" spans="2:7" x14ac:dyDescent="0.25">
      <c r="B61" s="43"/>
      <c r="C61" s="43"/>
      <c r="E61" s="43"/>
      <c r="F61" s="43"/>
      <c r="G61" s="43"/>
    </row>
    <row r="62" spans="2:7" x14ac:dyDescent="0.25">
      <c r="B62" s="43"/>
      <c r="C62" s="43"/>
      <c r="E62" s="43"/>
      <c r="F62" s="43"/>
      <c r="G62" s="43"/>
    </row>
    <row r="64" spans="2:7" x14ac:dyDescent="0.25">
      <c r="E64" s="1"/>
    </row>
    <row r="65" spans="5:5" x14ac:dyDescent="0.25">
      <c r="E65" s="1"/>
    </row>
    <row r="71" spans="5:5" x14ac:dyDescent="0.25">
      <c r="E71" s="1"/>
    </row>
    <row r="72" spans="5:5" x14ac:dyDescent="0.25">
      <c r="E72" s="1"/>
    </row>
  </sheetData>
  <autoFilter ref="C15:H39"/>
  <mergeCells count="8">
    <mergeCell ref="D13:E13"/>
    <mergeCell ref="D2:G2"/>
    <mergeCell ref="D5:G5"/>
    <mergeCell ref="D6:G6"/>
    <mergeCell ref="D7:G7"/>
    <mergeCell ref="C11:G11"/>
    <mergeCell ref="D12:G12"/>
    <mergeCell ref="C9:G9"/>
  </mergeCells>
  <pageMargins left="0.16" right="0.16" top="0.16" bottom="0.16" header="0.3" footer="0.16"/>
  <pageSetup paperSize="8" scale="7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5"/>
  <sheetViews>
    <sheetView tabSelected="1" topLeftCell="A29" zoomScale="55" zoomScaleNormal="55" workbookViewId="0">
      <selection activeCell="T11" sqref="T11"/>
    </sheetView>
  </sheetViews>
  <sheetFormatPr defaultColWidth="9.140625" defaultRowHeight="15" outlineLevelCol="1" x14ac:dyDescent="0.25"/>
  <cols>
    <col min="1" max="1" width="16.42578125" style="24" customWidth="1"/>
    <col min="2" max="2" width="17" style="24" customWidth="1"/>
    <col min="3" max="3" width="8.7109375" style="24" customWidth="1"/>
    <col min="4" max="4" width="110.140625" style="26" customWidth="1"/>
    <col min="5" max="5" width="19.140625" style="24" customWidth="1" outlineLevel="1"/>
    <col min="6" max="6" width="19.42578125" style="24" customWidth="1" outlineLevel="1"/>
  </cols>
  <sheetData>
    <row r="1" spans="1:6" ht="31.5" x14ac:dyDescent="0.6">
      <c r="A1" s="35"/>
      <c r="B1" s="159" t="s">
        <v>67</v>
      </c>
      <c r="C1" s="291" t="s">
        <v>1</v>
      </c>
      <c r="D1" s="291"/>
      <c r="E1" s="291"/>
      <c r="F1" s="291"/>
    </row>
    <row r="2" spans="1:6" ht="22.5" x14ac:dyDescent="0.25">
      <c r="A2" s="37"/>
      <c r="B2" s="38" t="str">
        <f>'1.1 LLUM DOBLE EXCÈNT monitor'!C2</f>
        <v>LOT 1.1</v>
      </c>
      <c r="C2" s="243" t="str">
        <f>'1.1 LLUM DOBLE EXCÈNT monitor'!D4</f>
        <v>LLUM QUIRÚRGIC DOBLE EXCÈNTRIC AMB BRAÇ PORTAMONITOR</v>
      </c>
      <c r="D2" s="243"/>
      <c r="E2" s="243"/>
      <c r="F2" s="243"/>
    </row>
    <row r="3" spans="1:6" ht="22.5" x14ac:dyDescent="0.25">
      <c r="A3" s="37"/>
      <c r="B3" s="39" t="str">
        <f>'1.2 LLUM QUIRÚRGIC Hibrid EXCÊN'!C2</f>
        <v>LOT 1.2</v>
      </c>
      <c r="C3" s="243" t="str">
        <f>'1.1 LLUM DOBLE EXCÈNT monitor'!D4</f>
        <v>LLUM QUIRÚRGIC DOBLE EXCÈNTRIC AMB BRAÇ PORTAMONITOR</v>
      </c>
      <c r="D3" s="243"/>
      <c r="E3" s="243"/>
      <c r="F3" s="243"/>
    </row>
    <row r="4" spans="1:6" ht="22.5" x14ac:dyDescent="0.25">
      <c r="A4" s="37"/>
      <c r="B4" s="39" t="str">
        <f>'1.3 CÀMERA'!C4</f>
        <v>LOT 1.3</v>
      </c>
      <c r="C4" s="243" t="str">
        <f>'1.3 CÀMERA'!D4</f>
        <v>CÀMERA PER A LLUM QUIRÚRGIC</v>
      </c>
      <c r="D4" s="243"/>
      <c r="E4" s="243"/>
      <c r="F4" s="243"/>
    </row>
    <row r="5" spans="1:6" ht="22.5" x14ac:dyDescent="0.25">
      <c r="A5" s="37"/>
      <c r="B5" s="39" t="str">
        <f>'1.4 LLUM QUIRÚRGIC DOBLE CÈNTRI'!C2</f>
        <v>LOT 1.4</v>
      </c>
      <c r="C5" s="243" t="str">
        <f>'1.4 LLUM QUIRÚRGIC DOBLE CÈNTRI'!D2</f>
        <v>LLUM QUIRÚRGIC DOBLE CÈNTRIC</v>
      </c>
      <c r="D5" s="236"/>
      <c r="E5" s="236"/>
      <c r="F5" s="236"/>
    </row>
    <row r="6" spans="1:6" ht="22.5" x14ac:dyDescent="0.25">
      <c r="A6" s="37"/>
      <c r="B6" s="39" t="str">
        <f>'1.5 LLUM DOBLE EXCÈNTRICA '!C2</f>
        <v>LOT 1.5</v>
      </c>
      <c r="C6" s="243" t="str">
        <f>'1.5 LLUM DOBLE EXCÈNTRICA '!D2</f>
        <v>LLUM QUIRÚRGIC DOBLE EXCÈNTRIC</v>
      </c>
      <c r="D6" s="236"/>
      <c r="E6" s="236"/>
      <c r="F6" s="236"/>
    </row>
    <row r="7" spans="1:6" ht="22.5" x14ac:dyDescent="0.25">
      <c r="A7" s="37"/>
      <c r="B7" s="39" t="str">
        <f>'1.6. BRAÇ PORTAMONITOR'!C2</f>
        <v>LOT 1.6</v>
      </c>
      <c r="C7" s="243" t="str">
        <f>'1.6. BRAÇ PORTAMONITOR'!D2</f>
        <v>BRAÇ PORTAMONITOR</v>
      </c>
      <c r="D7" s="236"/>
      <c r="E7" s="236"/>
      <c r="F7" s="236"/>
    </row>
    <row r="8" spans="1:6" ht="24.75" x14ac:dyDescent="0.5">
      <c r="A8" s="36"/>
      <c r="B8" s="40"/>
      <c r="C8" s="36"/>
      <c r="D8" s="41" t="s">
        <v>23</v>
      </c>
      <c r="E8" s="2"/>
      <c r="F8" s="42"/>
    </row>
    <row r="9" spans="1:6" ht="32.25" thickBot="1" x14ac:dyDescent="0.3">
      <c r="A9" s="37"/>
      <c r="B9" s="45"/>
      <c r="C9" s="46"/>
      <c r="D9" s="47"/>
      <c r="E9" s="46"/>
      <c r="F9" s="46"/>
    </row>
    <row r="10" spans="1:6" ht="39" x14ac:dyDescent="0.25">
      <c r="A10" s="48" t="s">
        <v>24</v>
      </c>
      <c r="B10" s="49"/>
      <c r="C10" s="49"/>
      <c r="D10" s="50" t="s">
        <v>25</v>
      </c>
      <c r="E10" s="51"/>
      <c r="F10" s="52"/>
    </row>
    <row r="11" spans="1:6" ht="25.5" thickBot="1" x14ac:dyDescent="0.3">
      <c r="A11" s="53">
        <f>SUM(A14:A38)</f>
        <v>24</v>
      </c>
      <c r="B11" s="37"/>
      <c r="C11" s="37"/>
      <c r="D11" s="54"/>
      <c r="E11" s="55"/>
      <c r="F11" s="56"/>
    </row>
    <row r="12" spans="1:6" ht="24.75" x14ac:dyDescent="0.25">
      <c r="A12" s="57"/>
      <c r="B12" s="58" t="s">
        <v>26</v>
      </c>
      <c r="C12" s="59">
        <f>A11</f>
        <v>24</v>
      </c>
      <c r="D12" s="60" t="s">
        <v>27</v>
      </c>
      <c r="E12" s="61"/>
      <c r="F12" s="61"/>
    </row>
    <row r="13" spans="1:6" ht="59.25" thickBot="1" x14ac:dyDescent="0.3">
      <c r="A13" s="62" t="s">
        <v>28</v>
      </c>
      <c r="B13" s="63" t="s">
        <v>29</v>
      </c>
      <c r="C13" s="64" t="s">
        <v>9</v>
      </c>
      <c r="D13" s="65" t="s">
        <v>30</v>
      </c>
      <c r="E13" s="66" t="s">
        <v>11</v>
      </c>
      <c r="F13" s="67" t="s">
        <v>12</v>
      </c>
    </row>
    <row r="14" spans="1:6" ht="32.25" thickBot="1" x14ac:dyDescent="0.3">
      <c r="A14" s="68">
        <v>8</v>
      </c>
      <c r="B14" s="69">
        <f>A14/2</f>
        <v>4</v>
      </c>
      <c r="C14" s="70"/>
      <c r="D14" s="253" t="s">
        <v>31</v>
      </c>
      <c r="E14" s="254"/>
      <c r="F14" s="255"/>
    </row>
    <row r="15" spans="1:6" ht="15.75" x14ac:dyDescent="0.25">
      <c r="A15" s="71"/>
      <c r="B15" s="37"/>
      <c r="C15" s="37"/>
      <c r="D15" s="285" t="s">
        <v>32</v>
      </c>
      <c r="E15" s="286"/>
      <c r="F15" s="287"/>
    </row>
    <row r="16" spans="1:6" ht="15.75" x14ac:dyDescent="0.25">
      <c r="A16" s="72"/>
      <c r="B16" s="37"/>
      <c r="C16" s="37"/>
      <c r="D16" s="288" t="s">
        <v>33</v>
      </c>
      <c r="E16" s="289"/>
      <c r="F16" s="290"/>
    </row>
    <row r="17" spans="1:6" s="219" customFormat="1" ht="77.25" thickBot="1" x14ac:dyDescent="0.3">
      <c r="A17" s="215"/>
      <c r="B17" s="216"/>
      <c r="C17" s="217">
        <v>1</v>
      </c>
      <c r="D17" s="250" t="s">
        <v>196</v>
      </c>
      <c r="E17" s="218"/>
      <c r="F17" s="218"/>
    </row>
    <row r="18" spans="1:6" ht="32.25" thickBot="1" x14ac:dyDescent="0.3">
      <c r="A18" s="68">
        <v>7</v>
      </c>
      <c r="B18" s="69">
        <f>A18/2</f>
        <v>3.5</v>
      </c>
      <c r="C18" s="70"/>
      <c r="D18" s="253" t="s">
        <v>202</v>
      </c>
      <c r="E18" s="253"/>
      <c r="F18" s="254"/>
    </row>
    <row r="19" spans="1:6" ht="15.75" x14ac:dyDescent="0.25">
      <c r="A19" s="71"/>
      <c r="B19" s="37"/>
      <c r="D19" s="285" t="s">
        <v>32</v>
      </c>
      <c r="E19" s="286"/>
      <c r="F19" s="287"/>
    </row>
    <row r="20" spans="1:6" ht="15.75" x14ac:dyDescent="0.25">
      <c r="A20" s="72"/>
      <c r="B20" s="37"/>
      <c r="C20" s="37"/>
      <c r="D20" s="288" t="s">
        <v>33</v>
      </c>
      <c r="E20" s="289"/>
      <c r="F20" s="290"/>
    </row>
    <row r="21" spans="1:6" ht="30" x14ac:dyDescent="0.25">
      <c r="A21" s="73"/>
      <c r="B21" s="37"/>
      <c r="C21" s="75">
        <f>C17+1</f>
        <v>2</v>
      </c>
      <c r="D21" s="76" t="s">
        <v>111</v>
      </c>
      <c r="E21" s="74"/>
      <c r="F21" s="74"/>
    </row>
    <row r="22" spans="1:6" ht="30" x14ac:dyDescent="0.25">
      <c r="A22" s="73"/>
      <c r="B22" s="37"/>
      <c r="C22" s="75">
        <f>C21+1</f>
        <v>3</v>
      </c>
      <c r="D22" s="157" t="s">
        <v>197</v>
      </c>
      <c r="E22" s="214"/>
      <c r="F22" s="214"/>
    </row>
    <row r="23" spans="1:6" x14ac:dyDescent="0.25">
      <c r="A23" s="73"/>
      <c r="B23" s="37"/>
      <c r="C23" s="75">
        <f>C22+1</f>
        <v>4</v>
      </c>
      <c r="D23" s="157" t="s">
        <v>115</v>
      </c>
      <c r="E23" s="214"/>
      <c r="F23" s="214"/>
    </row>
    <row r="24" spans="1:6" ht="15.75" thickBot="1" x14ac:dyDescent="0.3">
      <c r="A24" s="231"/>
      <c r="B24" s="37"/>
      <c r="C24" s="75">
        <f>C23+1</f>
        <v>5</v>
      </c>
      <c r="D24" s="232" t="s">
        <v>116</v>
      </c>
      <c r="E24" s="233"/>
      <c r="F24" s="234"/>
    </row>
    <row r="25" spans="1:6" ht="32.25" thickBot="1" x14ac:dyDescent="0.3">
      <c r="A25" s="68">
        <v>4</v>
      </c>
      <c r="B25" s="69">
        <f>A25/2</f>
        <v>2</v>
      </c>
      <c r="C25" s="70"/>
      <c r="D25" s="253" t="s">
        <v>203</v>
      </c>
      <c r="E25" s="253"/>
      <c r="F25" s="254"/>
    </row>
    <row r="26" spans="1:6" ht="15.75" x14ac:dyDescent="0.25">
      <c r="A26" s="71"/>
      <c r="B26" s="37"/>
      <c r="D26" s="285" t="s">
        <v>32</v>
      </c>
      <c r="E26" s="286"/>
      <c r="F26" s="287"/>
    </row>
    <row r="27" spans="1:6" ht="15.75" x14ac:dyDescent="0.25">
      <c r="A27" s="72"/>
      <c r="B27" s="37"/>
      <c r="C27" s="37"/>
      <c r="D27" s="288" t="s">
        <v>33</v>
      </c>
      <c r="E27" s="289"/>
      <c r="F27" s="290"/>
    </row>
    <row r="28" spans="1:6" ht="75" x14ac:dyDescent="0.25">
      <c r="A28" s="73"/>
      <c r="B28" s="37"/>
      <c r="C28" s="75">
        <f>C24+1</f>
        <v>6</v>
      </c>
      <c r="D28" s="260" t="s">
        <v>182</v>
      </c>
      <c r="E28" s="74"/>
      <c r="F28" s="74"/>
    </row>
    <row r="29" spans="1:6" ht="30" x14ac:dyDescent="0.25">
      <c r="A29" s="73"/>
      <c r="B29" s="37"/>
      <c r="C29" s="75">
        <f>C28+1</f>
        <v>7</v>
      </c>
      <c r="D29" s="157" t="s">
        <v>73</v>
      </c>
      <c r="E29" s="214"/>
      <c r="F29" s="214"/>
    </row>
    <row r="30" spans="1:6" ht="15.75" thickBot="1" x14ac:dyDescent="0.3">
      <c r="A30" s="231"/>
      <c r="B30" s="37"/>
      <c r="C30" s="75">
        <f>C29+1</f>
        <v>8</v>
      </c>
      <c r="D30" s="262" t="s">
        <v>198</v>
      </c>
      <c r="E30" s="263"/>
      <c r="F30" s="264"/>
    </row>
    <row r="31" spans="1:6" ht="16.5" thickBot="1" x14ac:dyDescent="0.3">
      <c r="A31" s="68">
        <v>3</v>
      </c>
      <c r="B31" s="69">
        <f>A31/2</f>
        <v>1.5</v>
      </c>
      <c r="C31" s="70"/>
      <c r="D31" s="256" t="s">
        <v>34</v>
      </c>
      <c r="E31" s="257"/>
      <c r="F31" s="258"/>
    </row>
    <row r="32" spans="1:6" ht="15.75" x14ac:dyDescent="0.25">
      <c r="A32" s="71"/>
      <c r="B32" s="37"/>
      <c r="C32" s="37"/>
      <c r="D32" s="285" t="s">
        <v>32</v>
      </c>
      <c r="E32" s="286"/>
      <c r="F32" s="287"/>
    </row>
    <row r="33" spans="1:6" ht="15.75" x14ac:dyDescent="0.25">
      <c r="A33" s="72"/>
      <c r="B33" s="37"/>
      <c r="C33" s="37"/>
      <c r="D33" s="288" t="s">
        <v>33</v>
      </c>
      <c r="E33" s="289"/>
      <c r="F33" s="290"/>
    </row>
    <row r="34" spans="1:6" ht="165" x14ac:dyDescent="0.25">
      <c r="A34" s="77"/>
      <c r="B34" s="78"/>
      <c r="C34" s="79">
        <f>C30+1</f>
        <v>9</v>
      </c>
      <c r="D34" s="80" t="s">
        <v>35</v>
      </c>
      <c r="E34" s="81"/>
      <c r="F34" s="81"/>
    </row>
    <row r="35" spans="1:6" ht="30.75" thickBot="1" x14ac:dyDescent="0.3">
      <c r="A35" s="266"/>
      <c r="B35" s="78"/>
      <c r="C35" s="79">
        <f>C34+1</f>
        <v>10</v>
      </c>
      <c r="D35" s="158" t="s">
        <v>205</v>
      </c>
      <c r="E35" s="235"/>
      <c r="F35" s="235"/>
    </row>
    <row r="36" spans="1:6" ht="48" thickBot="1" x14ac:dyDescent="0.3">
      <c r="A36" s="265">
        <v>2</v>
      </c>
      <c r="B36" s="69">
        <f>A36/2</f>
        <v>1</v>
      </c>
      <c r="C36" s="70"/>
      <c r="D36" s="253" t="s">
        <v>204</v>
      </c>
      <c r="E36" s="254"/>
      <c r="F36" s="255"/>
    </row>
    <row r="37" spans="1:6" ht="15.75" x14ac:dyDescent="0.25">
      <c r="A37" s="71"/>
      <c r="B37" s="37"/>
      <c r="C37" s="37"/>
      <c r="D37" s="285" t="s">
        <v>32</v>
      </c>
      <c r="E37" s="286"/>
      <c r="F37" s="287"/>
    </row>
    <row r="38" spans="1:6" ht="15.75" x14ac:dyDescent="0.25">
      <c r="A38" s="72"/>
      <c r="B38" s="37"/>
      <c r="C38" s="37"/>
      <c r="D38" s="288" t="s">
        <v>33</v>
      </c>
      <c r="E38" s="289"/>
      <c r="F38" s="290"/>
    </row>
    <row r="39" spans="1:6" ht="316.5" x14ac:dyDescent="0.25">
      <c r="A39" s="77"/>
      <c r="B39" s="82"/>
      <c r="C39" s="83">
        <f>C35+1</f>
        <v>11</v>
      </c>
      <c r="D39" s="80" t="s">
        <v>36</v>
      </c>
      <c r="E39" s="84"/>
      <c r="F39" s="84"/>
    </row>
    <row r="40" spans="1:6" x14ac:dyDescent="0.25">
      <c r="A40" s="85"/>
      <c r="B40" s="86"/>
      <c r="C40" s="75"/>
      <c r="D40" s="87"/>
      <c r="E40" s="88"/>
      <c r="F40" s="88"/>
    </row>
    <row r="41" spans="1:6" x14ac:dyDescent="0.25">
      <c r="A41" s="89"/>
      <c r="B41" s="70"/>
      <c r="C41" s="70"/>
      <c r="D41" s="90"/>
      <c r="E41" s="90"/>
      <c r="F41" s="90"/>
    </row>
    <row r="42" spans="1:6" ht="15.75" thickBot="1" x14ac:dyDescent="0.3">
      <c r="A42" s="89"/>
      <c r="B42" s="70"/>
      <c r="C42" s="70"/>
      <c r="D42" s="90"/>
      <c r="E42" s="88"/>
      <c r="F42" s="88"/>
    </row>
    <row r="43" spans="1:6" ht="45" x14ac:dyDescent="0.25">
      <c r="A43" s="91" t="s">
        <v>24</v>
      </c>
      <c r="B43" s="70"/>
      <c r="C43" s="70"/>
      <c r="D43" s="92" t="s">
        <v>37</v>
      </c>
      <c r="E43" s="88"/>
      <c r="F43" s="88"/>
    </row>
    <row r="44" spans="1:6" ht="25.5" thickBot="1" x14ac:dyDescent="0.3">
      <c r="A44" s="93">
        <f>SUM(A47:A74)</f>
        <v>24</v>
      </c>
      <c r="B44" s="70"/>
      <c r="C44" s="70"/>
      <c r="D44" s="94"/>
      <c r="E44" s="95"/>
      <c r="F44" s="96"/>
    </row>
    <row r="45" spans="1:6" ht="24.75" x14ac:dyDescent="0.25">
      <c r="A45" s="57"/>
      <c r="B45" s="94" t="s">
        <v>26</v>
      </c>
      <c r="C45" s="97">
        <f>A44</f>
        <v>24</v>
      </c>
      <c r="D45" s="50" t="s">
        <v>27</v>
      </c>
      <c r="E45" s="98"/>
      <c r="F45" s="98"/>
    </row>
    <row r="46" spans="1:6" ht="68.25" thickBot="1" x14ac:dyDescent="0.3">
      <c r="A46" s="99" t="s">
        <v>28</v>
      </c>
      <c r="B46" s="100" t="s">
        <v>29</v>
      </c>
      <c r="C46" s="101" t="s">
        <v>9</v>
      </c>
      <c r="D46" s="102" t="s">
        <v>30</v>
      </c>
      <c r="E46" s="103" t="s">
        <v>11</v>
      </c>
      <c r="F46" s="104" t="s">
        <v>12</v>
      </c>
    </row>
    <row r="47" spans="1:6" ht="39.75" customHeight="1" thickBot="1" x14ac:dyDescent="0.3">
      <c r="A47" s="68">
        <v>7</v>
      </c>
      <c r="B47" s="69">
        <f>A47/2</f>
        <v>3.5</v>
      </c>
      <c r="C47" s="70"/>
      <c r="D47" s="253" t="s">
        <v>209</v>
      </c>
      <c r="E47" s="254"/>
      <c r="F47" s="255"/>
    </row>
    <row r="48" spans="1:6" ht="15.75" x14ac:dyDescent="0.25">
      <c r="A48" s="71"/>
      <c r="B48" s="37"/>
      <c r="C48" s="37"/>
      <c r="D48" s="285" t="s">
        <v>32</v>
      </c>
      <c r="E48" s="286"/>
      <c r="F48" s="287"/>
    </row>
    <row r="49" spans="1:6" ht="15.75" x14ac:dyDescent="0.25">
      <c r="A49" s="72"/>
      <c r="B49" s="37"/>
      <c r="C49" s="37"/>
      <c r="D49" s="288" t="s">
        <v>33</v>
      </c>
      <c r="E49" s="289"/>
      <c r="F49" s="290"/>
    </row>
    <row r="50" spans="1:6" ht="30" x14ac:dyDescent="0.25">
      <c r="A50" s="105"/>
      <c r="B50" s="70"/>
      <c r="C50" s="70">
        <f>C39+1</f>
        <v>12</v>
      </c>
      <c r="D50" s="106" t="s">
        <v>38</v>
      </c>
      <c r="E50" s="107"/>
      <c r="F50" s="108"/>
    </row>
    <row r="51" spans="1:6" x14ac:dyDescent="0.25">
      <c r="A51" s="105"/>
      <c r="B51" s="70"/>
      <c r="C51" s="70">
        <f>C50+1</f>
        <v>13</v>
      </c>
      <c r="D51" s="106" t="s">
        <v>39</v>
      </c>
      <c r="E51" s="109"/>
      <c r="F51" s="110"/>
    </row>
    <row r="52" spans="1:6" x14ac:dyDescent="0.25">
      <c r="A52" s="105"/>
      <c r="B52" s="70"/>
      <c r="C52" s="70">
        <f>C51+1</f>
        <v>14</v>
      </c>
      <c r="D52" s="111" t="s">
        <v>40</v>
      </c>
      <c r="E52" s="109"/>
      <c r="F52" s="110"/>
    </row>
    <row r="53" spans="1:6" ht="30.75" thickBot="1" x14ac:dyDescent="0.3">
      <c r="A53" s="112"/>
      <c r="B53" s="70"/>
      <c r="C53" s="70">
        <f>C52+1</f>
        <v>15</v>
      </c>
      <c r="D53" s="106" t="s">
        <v>41</v>
      </c>
      <c r="E53" s="113"/>
      <c r="F53" s="114"/>
    </row>
    <row r="54" spans="1:6" ht="32.25" thickBot="1" x14ac:dyDescent="0.3">
      <c r="A54" s="68">
        <v>6</v>
      </c>
      <c r="B54" s="69">
        <f>A54/2</f>
        <v>3</v>
      </c>
      <c r="C54" s="70"/>
      <c r="D54" s="253" t="s">
        <v>206</v>
      </c>
      <c r="E54" s="253"/>
      <c r="F54" s="254"/>
    </row>
    <row r="55" spans="1:6" ht="15.75" x14ac:dyDescent="0.25">
      <c r="A55" s="71"/>
      <c r="B55" s="37"/>
      <c r="C55" s="37"/>
      <c r="D55" s="285" t="s">
        <v>32</v>
      </c>
      <c r="E55" s="286"/>
      <c r="F55" s="287"/>
    </row>
    <row r="56" spans="1:6" ht="15.75" x14ac:dyDescent="0.25">
      <c r="A56" s="72"/>
      <c r="B56" s="37"/>
      <c r="C56" s="37"/>
      <c r="D56" s="288" t="s">
        <v>33</v>
      </c>
      <c r="E56" s="289"/>
      <c r="F56" s="290"/>
    </row>
    <row r="57" spans="1:6" x14ac:dyDescent="0.25">
      <c r="A57" s="115"/>
      <c r="B57" s="70"/>
      <c r="C57" s="70">
        <f>C53+1</f>
        <v>16</v>
      </c>
      <c r="D57" s="251" t="s">
        <v>42</v>
      </c>
      <c r="E57" s="107"/>
      <c r="F57" s="108"/>
    </row>
    <row r="58" spans="1:6" x14ac:dyDescent="0.25">
      <c r="A58" s="115"/>
      <c r="B58" s="70"/>
      <c r="C58" s="70">
        <f>C57+1</f>
        <v>17</v>
      </c>
      <c r="D58" s="116" t="s">
        <v>176</v>
      </c>
      <c r="E58" s="109"/>
      <c r="F58" s="110"/>
    </row>
    <row r="59" spans="1:6" ht="15.75" thickBot="1" x14ac:dyDescent="0.3">
      <c r="A59" s="115"/>
      <c r="B59" s="70"/>
      <c r="C59" s="70">
        <f>C58+1</f>
        <v>18</v>
      </c>
      <c r="D59" s="111" t="s">
        <v>195</v>
      </c>
      <c r="E59" s="113"/>
      <c r="F59" s="117"/>
    </row>
    <row r="60" spans="1:6" ht="16.5" thickBot="1" x14ac:dyDescent="0.3">
      <c r="A60" s="68">
        <v>6</v>
      </c>
      <c r="B60" s="69">
        <f>A60/2</f>
        <v>3</v>
      </c>
      <c r="C60" s="70"/>
      <c r="D60" s="253" t="s">
        <v>208</v>
      </c>
      <c r="E60" s="253"/>
      <c r="F60" s="254"/>
    </row>
    <row r="61" spans="1:6" ht="15.75" x14ac:dyDescent="0.25">
      <c r="A61" s="71"/>
      <c r="B61" s="37"/>
      <c r="C61" s="37"/>
      <c r="D61" s="285" t="s">
        <v>32</v>
      </c>
      <c r="E61" s="286"/>
      <c r="F61" s="287"/>
    </row>
    <row r="62" spans="1:6" ht="15.75" x14ac:dyDescent="0.25">
      <c r="A62" s="72"/>
      <c r="B62" s="37"/>
      <c r="C62" s="37"/>
      <c r="D62" s="288" t="s">
        <v>33</v>
      </c>
      <c r="E62" s="289"/>
      <c r="F62" s="290"/>
    </row>
    <row r="63" spans="1:6" x14ac:dyDescent="0.25">
      <c r="A63" s="115"/>
      <c r="B63" s="70"/>
      <c r="C63" s="70">
        <f>C59+1</f>
        <v>19</v>
      </c>
      <c r="D63" s="252" t="s">
        <v>112</v>
      </c>
      <c r="E63" s="107"/>
      <c r="F63" s="108"/>
    </row>
    <row r="64" spans="1:6" x14ac:dyDescent="0.25">
      <c r="A64" s="115"/>
      <c r="B64" s="70"/>
      <c r="C64" s="70">
        <f>C63+1</f>
        <v>20</v>
      </c>
      <c r="D64" s="118" t="s">
        <v>43</v>
      </c>
      <c r="E64" s="109"/>
      <c r="F64" s="110"/>
    </row>
    <row r="65" spans="1:6" x14ac:dyDescent="0.25">
      <c r="A65" s="115"/>
      <c r="B65" s="70"/>
      <c r="C65" s="70">
        <f>C64+1</f>
        <v>21</v>
      </c>
      <c r="D65" s="118" t="s">
        <v>44</v>
      </c>
      <c r="E65" s="109"/>
      <c r="F65" s="110"/>
    </row>
    <row r="66" spans="1:6" x14ac:dyDescent="0.25">
      <c r="A66" s="115"/>
      <c r="B66" s="70"/>
      <c r="C66" s="70">
        <f>C65+1</f>
        <v>22</v>
      </c>
      <c r="D66" s="118" t="s">
        <v>45</v>
      </c>
      <c r="E66" s="109"/>
      <c r="F66" s="110"/>
    </row>
    <row r="67" spans="1:6" ht="15.75" thickBot="1" x14ac:dyDescent="0.3">
      <c r="A67" s="115"/>
      <c r="B67" s="70"/>
      <c r="C67" s="70">
        <f>C66+1</f>
        <v>23</v>
      </c>
      <c r="D67" s="118" t="s">
        <v>46</v>
      </c>
      <c r="E67" s="113"/>
      <c r="F67" s="117"/>
    </row>
    <row r="68" spans="1:6" ht="41.25" customHeight="1" thickBot="1" x14ac:dyDescent="0.3">
      <c r="A68" s="68">
        <v>5</v>
      </c>
      <c r="B68" s="69">
        <f>A68/2</f>
        <v>2.5</v>
      </c>
      <c r="C68" s="70"/>
      <c r="D68" s="253" t="s">
        <v>207</v>
      </c>
      <c r="E68" s="253"/>
      <c r="F68" s="254"/>
    </row>
    <row r="69" spans="1:6" ht="15.75" x14ac:dyDescent="0.25">
      <c r="A69" s="71"/>
      <c r="B69" s="37"/>
      <c r="C69" s="37"/>
      <c r="D69" s="285" t="s">
        <v>32</v>
      </c>
      <c r="E69" s="286"/>
      <c r="F69" s="287"/>
    </row>
    <row r="70" spans="1:6" ht="16.5" thickBot="1" x14ac:dyDescent="0.3">
      <c r="A70" s="72"/>
      <c r="B70" s="37"/>
      <c r="C70" s="37"/>
      <c r="D70" s="288" t="s">
        <v>33</v>
      </c>
      <c r="E70" s="289"/>
      <c r="F70" s="290"/>
    </row>
    <row r="71" spans="1:6" ht="30" x14ac:dyDescent="0.25">
      <c r="A71" s="119"/>
      <c r="B71" s="70"/>
      <c r="C71" s="70">
        <f>C67+1</f>
        <v>24</v>
      </c>
      <c r="D71" s="106" t="s">
        <v>47</v>
      </c>
      <c r="E71" s="107"/>
      <c r="F71" s="108"/>
    </row>
    <row r="72" spans="1:6" ht="30" x14ac:dyDescent="0.25">
      <c r="A72" s="115"/>
      <c r="B72" s="70"/>
      <c r="C72" s="70">
        <f>C71+1</f>
        <v>25</v>
      </c>
      <c r="D72" s="118" t="s">
        <v>48</v>
      </c>
      <c r="E72" s="109"/>
      <c r="F72" s="110"/>
    </row>
    <row r="73" spans="1:6" ht="30" x14ac:dyDescent="0.25">
      <c r="A73" s="115"/>
      <c r="B73" s="70"/>
      <c r="C73" s="70">
        <f>C72+1</f>
        <v>26</v>
      </c>
      <c r="D73" s="118" t="s">
        <v>49</v>
      </c>
      <c r="E73" s="109"/>
      <c r="F73" s="110"/>
    </row>
    <row r="74" spans="1:6" ht="15.75" thickBot="1" x14ac:dyDescent="0.3">
      <c r="A74" s="120"/>
      <c r="B74" s="70"/>
      <c r="C74" s="70">
        <f>C73+1</f>
        <v>27</v>
      </c>
      <c r="D74" s="111" t="s">
        <v>50</v>
      </c>
      <c r="E74" s="113"/>
      <c r="F74" s="117"/>
    </row>
    <row r="75" spans="1:6" x14ac:dyDescent="0.25">
      <c r="A75" s="121"/>
      <c r="B75" s="122"/>
      <c r="C75" s="122"/>
      <c r="D75" s="123"/>
      <c r="E75" s="124"/>
      <c r="F75" s="124"/>
    </row>
    <row r="76" spans="1:6" x14ac:dyDescent="0.25">
      <c r="A76" s="125"/>
      <c r="B76" s="126"/>
      <c r="C76" s="126"/>
      <c r="D76" s="123"/>
      <c r="E76" s="124"/>
      <c r="F76" s="124"/>
    </row>
    <row r="77" spans="1:6" ht="24.75" x14ac:dyDescent="0.25">
      <c r="A77" s="125"/>
      <c r="B77" s="126"/>
      <c r="C77" s="126"/>
      <c r="D77" s="127" t="s">
        <v>51</v>
      </c>
      <c r="E77" s="124"/>
      <c r="F77" s="124"/>
    </row>
    <row r="78" spans="1:6" x14ac:dyDescent="0.25">
      <c r="A78" s="125"/>
      <c r="B78" s="126"/>
      <c r="C78" s="126"/>
      <c r="D78" s="128"/>
      <c r="E78" s="88"/>
      <c r="F78" s="88"/>
    </row>
    <row r="79" spans="1:6" ht="31.5" x14ac:dyDescent="0.25">
      <c r="A79" s="125"/>
      <c r="B79" s="126"/>
      <c r="C79" s="126"/>
      <c r="D79" s="129" t="s">
        <v>52</v>
      </c>
      <c r="E79" s="129"/>
      <c r="F79" s="129"/>
    </row>
    <row r="80" spans="1:6" ht="15.75" x14ac:dyDescent="0.25">
      <c r="A80" s="125"/>
      <c r="B80" s="126"/>
      <c r="C80" s="126"/>
      <c r="D80" s="129" t="s">
        <v>53</v>
      </c>
      <c r="E80" s="129"/>
      <c r="F80" s="129"/>
    </row>
    <row r="81" spans="1:6" ht="15.75" x14ac:dyDescent="0.25">
      <c r="A81" s="125"/>
      <c r="B81" s="126"/>
      <c r="C81" s="126"/>
      <c r="D81" s="129" t="s">
        <v>54</v>
      </c>
      <c r="E81" s="129"/>
      <c r="F81" s="129"/>
    </row>
    <row r="82" spans="1:6" x14ac:dyDescent="0.25">
      <c r="A82" s="125"/>
      <c r="B82" s="126"/>
      <c r="C82" s="126"/>
      <c r="D82" s="130"/>
      <c r="E82" s="130"/>
      <c r="F82" s="130"/>
    </row>
    <row r="83" spans="1:6" x14ac:dyDescent="0.25">
      <c r="A83" s="20"/>
      <c r="B83" s="25"/>
      <c r="C83" s="25"/>
      <c r="D83" s="130"/>
      <c r="E83" s="130"/>
      <c r="F83" s="130"/>
    </row>
    <row r="84" spans="1:6" ht="20.25" x14ac:dyDescent="0.25">
      <c r="A84" s="131"/>
      <c r="B84" s="132"/>
      <c r="C84" s="132"/>
      <c r="D84" s="133" t="s">
        <v>55</v>
      </c>
      <c r="E84" s="133"/>
      <c r="F84" s="133"/>
    </row>
    <row r="85" spans="1:6" ht="15.75" thickBot="1" x14ac:dyDescent="0.3">
      <c r="A85" s="131"/>
      <c r="B85" s="132"/>
      <c r="C85" s="132"/>
      <c r="D85" s="134"/>
      <c r="E85" s="134"/>
      <c r="F85" s="134"/>
    </row>
    <row r="86" spans="1:6" ht="93.75" x14ac:dyDescent="0.25">
      <c r="A86" s="131"/>
      <c r="B86" s="132"/>
      <c r="C86" s="132"/>
      <c r="D86" s="135" t="s">
        <v>56</v>
      </c>
      <c r="E86" s="136"/>
      <c r="F86" s="137"/>
    </row>
    <row r="87" spans="1:6" ht="18.75" x14ac:dyDescent="0.25">
      <c r="A87" s="131"/>
      <c r="B87" s="132"/>
      <c r="C87" s="132"/>
      <c r="D87" s="138"/>
      <c r="E87" s="139"/>
      <c r="F87" s="140"/>
    </row>
    <row r="88" spans="1:6" ht="37.5" x14ac:dyDescent="0.25">
      <c r="A88" s="131"/>
      <c r="B88" s="132"/>
      <c r="C88" s="132"/>
      <c r="D88" s="138" t="s">
        <v>57</v>
      </c>
      <c r="E88" s="139"/>
      <c r="F88" s="140"/>
    </row>
    <row r="89" spans="1:6" ht="37.5" x14ac:dyDescent="0.25">
      <c r="A89" s="131"/>
      <c r="B89" s="132"/>
      <c r="C89" s="132"/>
      <c r="D89" s="138" t="s">
        <v>58</v>
      </c>
      <c r="E89" s="139"/>
      <c r="F89" s="140"/>
    </row>
    <row r="90" spans="1:6" ht="37.5" x14ac:dyDescent="0.25">
      <c r="A90" s="131"/>
      <c r="B90" s="132"/>
      <c r="C90" s="132"/>
      <c r="D90" s="138" t="s">
        <v>59</v>
      </c>
      <c r="E90" s="139"/>
      <c r="F90" s="140"/>
    </row>
    <row r="91" spans="1:6" ht="19.5" thickBot="1" x14ac:dyDescent="0.3">
      <c r="A91" s="131"/>
      <c r="B91" s="132"/>
      <c r="C91" s="132"/>
      <c r="D91" s="141" t="s">
        <v>60</v>
      </c>
      <c r="E91" s="142"/>
      <c r="F91" s="143"/>
    </row>
    <row r="92" spans="1:6" ht="24.75" x14ac:dyDescent="0.25">
      <c r="A92" s="131"/>
      <c r="B92" s="132"/>
      <c r="C92" s="132"/>
      <c r="D92" s="144"/>
      <c r="E92" s="144"/>
      <c r="F92" s="144"/>
    </row>
    <row r="93" spans="1:6" x14ac:dyDescent="0.25">
      <c r="A93" s="20"/>
      <c r="B93" s="20"/>
      <c r="C93" s="21"/>
      <c r="D93" s="145"/>
      <c r="E93" s="145"/>
      <c r="F93" s="145"/>
    </row>
    <row r="94" spans="1:6" x14ac:dyDescent="0.25">
      <c r="D94" s="22"/>
      <c r="E94" s="23"/>
      <c r="F94" s="23"/>
    </row>
    <row r="95" spans="1:6" x14ac:dyDescent="0.25">
      <c r="D95" s="22"/>
      <c r="E95" s="23"/>
      <c r="F95" s="23"/>
    </row>
  </sheetData>
  <mergeCells count="19">
    <mergeCell ref="C1:F1"/>
    <mergeCell ref="D16:F16"/>
    <mergeCell ref="D26:F26"/>
    <mergeCell ref="D27:F27"/>
    <mergeCell ref="D19:F19"/>
    <mergeCell ref="D20:F20"/>
    <mergeCell ref="D15:F15"/>
    <mergeCell ref="D69:F69"/>
    <mergeCell ref="D70:F70"/>
    <mergeCell ref="D49:F49"/>
    <mergeCell ref="D55:F55"/>
    <mergeCell ref="D56:F56"/>
    <mergeCell ref="D61:F61"/>
    <mergeCell ref="D62:F62"/>
    <mergeCell ref="D48:F48"/>
    <mergeCell ref="D32:F32"/>
    <mergeCell ref="D33:F33"/>
    <mergeCell ref="D37:F37"/>
    <mergeCell ref="D38:F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7</vt:i4>
      </vt:variant>
      <vt:variant>
        <vt:lpstr>Intervals amb nom</vt:lpstr>
      </vt:variant>
      <vt:variant>
        <vt:i4>5</vt:i4>
      </vt:variant>
    </vt:vector>
  </HeadingPairs>
  <TitlesOfParts>
    <vt:vector size="12" baseType="lpstr">
      <vt:lpstr>1.1 LLUM DOBLE EXCÈNT monitor</vt:lpstr>
      <vt:lpstr>1.2 LLUM QUIRÚRGIC Hibrid EXCÊN</vt:lpstr>
      <vt:lpstr>1.3 CÀMERA</vt:lpstr>
      <vt:lpstr>1.4 LLUM QUIRÚRGIC DOBLE CÈNTRI</vt:lpstr>
      <vt:lpstr>1.5 LLUM DOBLE EXCÈNTRICA </vt:lpstr>
      <vt:lpstr>1.6. BRAÇ PORTAMONITOR</vt:lpstr>
      <vt:lpstr>MILLORES</vt:lpstr>
      <vt:lpstr>'1.1 LLUM DOBLE EXCÈNT monitor'!Àrea_d'impressió</vt:lpstr>
      <vt:lpstr>'1.2 LLUM QUIRÚRGIC Hibrid EXCÊN'!Àrea_d'impressió</vt:lpstr>
      <vt:lpstr>'1.4 LLUM QUIRÚRGIC DOBLE CÈNTRI'!Àrea_d'impressió</vt:lpstr>
      <vt:lpstr>'1.5 LLUM DOBLE EXCÈNTRICA '!Àrea_d'impressió</vt:lpstr>
      <vt:lpstr>'1.6. BRAÇ PORTAMONITOR'!Àrea_d'impressió</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Solé Negrete, Laia</dc:creator>
  <cp:lastModifiedBy>Gallardo Mir, Mireia</cp:lastModifiedBy>
  <cp:lastPrinted>2025-05-14T11:29:11Z</cp:lastPrinted>
  <dcterms:created xsi:type="dcterms:W3CDTF">2025-03-31T08:27:25Z</dcterms:created>
  <dcterms:modified xsi:type="dcterms:W3CDTF">2025-05-16T11:40:25Z</dcterms:modified>
</cp:coreProperties>
</file>