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Explotacio\L0300 Gestio Projectes Habitatges\Municipis\OLESA\L0305 n-2279031 33hab c.Industria\19_Control qualitat\1- material (EXA26_2025)\PlecTec+Annexes\"/>
    </mc:Choice>
  </mc:AlternateContent>
  <bookViews>
    <workbookView xWindow="0" yWindow="0" windowWidth="23040" windowHeight="8820" tabRatio="599"/>
  </bookViews>
  <sheets>
    <sheet name="Press Comparatiu" sheetId="1" r:id="rId1"/>
  </sheets>
  <definedNames>
    <definedName name="_1Àrea_d_impressió" localSheetId="0">'Press Comparatiu'!$B$1:$L$53</definedName>
    <definedName name="_xlnm.Print_Area" localSheetId="0">'Press Comparatiu'!$B$1:$L$53</definedName>
  </definedNames>
  <calcPr calcId="162913"/>
</workbook>
</file>

<file path=xl/calcChain.xml><?xml version="1.0" encoding="utf-8"?>
<calcChain xmlns="http://schemas.openxmlformats.org/spreadsheetml/2006/main">
  <c r="L49" i="1" l="1"/>
  <c r="L18" i="1" l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L17" i="1"/>
  <c r="I17" i="1"/>
  <c r="L50" i="1"/>
  <c r="L51" i="1" l="1"/>
  <c r="L53" i="1" s="1"/>
  <c r="I51" i="1"/>
  <c r="I53" i="1" s="1"/>
</calcChain>
</file>

<file path=xl/sharedStrings.xml><?xml version="1.0" encoding="utf-8"?>
<sst xmlns="http://schemas.openxmlformats.org/spreadsheetml/2006/main" count="118" uniqueCount="84">
  <si>
    <t>Data:</t>
  </si>
  <si>
    <t>Descripció</t>
  </si>
  <si>
    <t>Unitats</t>
  </si>
  <si>
    <t>Capítol</t>
  </si>
  <si>
    <t>01</t>
  </si>
  <si>
    <t>01.01</t>
  </si>
  <si>
    <t>Sub capítol</t>
  </si>
  <si>
    <t>X01.01</t>
  </si>
  <si>
    <t>TOTAL X01.01</t>
  </si>
  <si>
    <t>PRESSUPOST LICITACIÓ (sense IVA)</t>
  </si>
  <si>
    <t>Pressupost base licitació</t>
  </si>
  <si>
    <t>a omplir per la licitadora</t>
  </si>
  <si>
    <t xml:space="preserve">Preu unitari * OFERTAT </t>
  </si>
  <si>
    <t>Import de l'OFERTA</t>
  </si>
  <si>
    <t>Preu unitari màxim estimat</t>
  </si>
  <si>
    <r>
      <t xml:space="preserve">Obra: </t>
    </r>
    <r>
      <rPr>
        <sz val="10"/>
        <color indexed="10"/>
        <rFont val="Arial"/>
        <family val="2"/>
      </rPr>
      <t>Construcció 33 HPO</t>
    </r>
  </si>
  <si>
    <r>
      <t xml:space="preserve">Municipi: </t>
    </r>
    <r>
      <rPr>
        <sz val="10"/>
        <color indexed="10"/>
        <rFont val="Arial"/>
        <family val="2"/>
      </rPr>
      <t>Olesa de Montserrat</t>
    </r>
  </si>
  <si>
    <t>Jornada per a inspecció visual d'unions soldades segons UNE 14044 i UNE-EN 13018 i per a assaig mitjançant partícules magnètiques i/o líquids penetrants segons UNE-EN ISO 17638 i UNE-EN ISO 3452-1 i la seva acceptació segons UNE-EN ISO 23277 i UNE-EN ISO 23278</t>
  </si>
  <si>
    <t>Muestreo, realización de cono de Abrams, elaboración de las probetas, curado, refrentamiento y ensayo a compresión de una serie de cinco probetas cilíndricas de 15x30 cm, según la norma UNE-EN 12390-1, UNE-EN 12390-2, UNE-EN 12390-3, UNE-EN 12350-1 y UNE-EN 12350-2</t>
  </si>
  <si>
    <t>Determinación de las características mecánicas: resistencia a la tracción, límite elástico, alargamiento de rotura y doblado-desdoblado de una probeta de acero con características especiales de ductilidad para armar hormigones, según la norma UNE 36065</t>
  </si>
  <si>
    <t>Determinación del límite elástico aparente superior, resistencia a la tracción, alargamiento y estricción de una probeta de acero laminado, según la norma UNE-EN ISO 6892-1</t>
  </si>
  <si>
    <t>Prueba de estanqueidad de cubierta inclinada mediante riego por aspersión</t>
  </si>
  <si>
    <t>Prueba de estanqueidad de cubierta plana impermeabilizada con lámina bituminosa modificada, según la norma UNE 104401</t>
  </si>
  <si>
    <t>Determinación de la estanqueidad al agua y clasificación de una ventana o balconera, según la norma UNE-EN 1027 y UNE-EN 12208</t>
  </si>
  <si>
    <t>Prova d'estanquitat ''in situ'' de façana lleugera pel mètode de ruixament directe i escorriment d'aigua, segons la norma UNE-EN 13051</t>
  </si>
  <si>
    <t>Assaig dinàmic in situ mitjançant impacte de cos dur sobre barana, segons la norma UNE 85238</t>
  </si>
  <si>
    <t>Assaig dinàmic in situ mitjançant impacte de cos tou sobre barana, segons la norma UNE 85238</t>
  </si>
  <si>
    <t>Assaig estàtic horitzontal cap a l'exterior d'una barana, amb una càrrega d'1 kN/m, segons norma UNE 85238</t>
  </si>
  <si>
    <t>Assaig de tracció de filferros de malles de tancament i protecció segons norma UNE-EN 10218-1</t>
  </si>
  <si>
    <t>Assaig pendular a laboratori pel mètode d'impacte d'un pèndol i classificació d'una mostra de vidre, segons la norma UNE-EN 12600</t>
  </si>
  <si>
    <t>Determinació in situ, mitjançant pèndol de fricció, de la resistència al lliscament/relliscada de paviments polits i no polits, segons la norma UNE-ENV 12633</t>
  </si>
  <si>
    <t>Mitja jornada per a realitzar la prova d'estanquitat parcial d'una instal·lació d'evacuació d'aigües residuals i pluvials, segons CTE/DB-HS 2006 Secció 5</t>
  </si>
  <si>
    <t>Mitja jornada per a realitzar la prova d'estanquitat total amb aigua d'una instal·lació d'evacuació d'aigües residuals i pluvials, segons CTE/DB-HS 2006 Secció 5</t>
  </si>
  <si>
    <t>Mitja jornada per a realitzar la prova d'estanquitat total amb aire d'una instal·lació d'evacuació d'aigües residuals i pluvials, segons CTE/DB-HS 2006 Secció 5</t>
  </si>
  <si>
    <t>Mitja jornada per a realitzar la prova d'estanquitat total amb fum d'una instal·lació d'evacuació d'aigües residuals i la seva xarxa de ventilació, segons CTE/DB-HS 2006 Secció 5</t>
  </si>
  <si>
    <t>Jornada per a realització durant l'execució, de les proves de funcionament d'un tram de xarxa de sanejament, segons PPTGTSP 1986</t>
  </si>
  <si>
    <t>Jornada per a execució de les proves finals de funcionament d'una xarxa de sanejament, segons PPTGTSP 1986</t>
  </si>
  <si>
    <t>Comprobación de niveles de forjado.
Una vez colocado el encofrado de forjados y posteriormente al hormigonado de los mismos.</t>
  </si>
  <si>
    <t>Control topográfic de forjats i pilars
Comprobació topográfica de forjats una vegada executat el encofrat de les lloses o encofrat+ casetons en reticulars per la verificació de les cotes de projecte.
Comprobació topográfica posterior al formigonat per la verificació de les cotes del forjat executat</t>
  </si>
  <si>
    <t>Control ignifugación pilares</t>
  </si>
  <si>
    <t>Realización de prueba acústica normalizada, realizada por empresa homologada certificada. Con todos los elementos y trabajos necesarios para su realización.</t>
  </si>
  <si>
    <t>Caudal: Verificación de los caudales de los ventiladores y correcto equilibrado de las bocas.
- Mediciones de ruido: Comprobar aislamiento acústico a ruido aéreo, a ruido de impactos y de limitación del tiempo de reverberación.</t>
  </si>
  <si>
    <t>BQCQ07</t>
  </si>
  <si>
    <t>BQCQ08</t>
  </si>
  <si>
    <t xml:space="preserve">  Captación y distribución de radiodifusión sonora y televisión digital terrestre.
- Captación y distribución de señales de televisión y radiodifusión sonora por satélite (si existe).
- Resistencia ohmica y resistencia de aislamiento en la red de cables de pares de banda ancha.
- Certificación de atenuación de la red de pares trenzados de banda ancha.
- Medición de atenuación de la red de cables coaxiales de banda ancha.
- Certificación de atenuación de la red de fibra óptica de banda ancha.</t>
  </si>
  <si>
    <t xml:space="preserve">  Medida de continuidad de los conductores de protección.
- Medida de la resitencia de puesta a tierra.
- Medida de la resistencia de aislamiento de los conductores.
- Medida de la rigidez dieléctrica.
- Medida de las corrientes de fuga.
- Comprobación de la intensidad de disparo de los diferenciales.
- Medida de la impedancia de bucle.
- Comprobación de la secuencia de fases.
- Iluminación: Verificación niveles de iluminancia media en el plano horizontal de zonas comunes, aparcamientos, junto a equipos de extinción de incendios y cuadros eléctricos generales.
- Emergencias: Verificación del correcto funcionamiento de las emergencias durante 1 h.</t>
  </si>
  <si>
    <t xml:space="preserve">  Caudal: Verificación de los caudales de los ventiladores y correcto equilibrado de las rejillas.
- Central de monóxido de carbono: Verificar el correcto funcionamiento de la activación de los extractores con la activación de detectores de CO.
- Mediciones de ruido: Comprobar aislamiento acústico a ruido aéreo, a ruido de impactos y de limitación del tiempo de reverberación.</t>
  </si>
  <si>
    <t xml:space="preserve">  Pruebas de las instalaciones interiores: Verificar la resistencia mecánica y estanqueidad de todas las tuberías, elementos y accesorios
- Pruebas particulares de las instalaciones de ACS: Medición de caudal y temperatura en los puntos de agua, tiempos de obtención de la temperatura deseada y comprobación de temperatura de acumulación y de retorno
- Mediciones de ruido: Comprobar aislamiento acústico a ruido aéreo, a ruido de impactos y de limitación del tiempo de reverberación
- Grupos de bombeo: 
 - Medidas antes del arranque del grupo: Presión en la aspiración y tensión
 - Medidas en funcionamiento: Presión en la aspiración, presión en la impulsión, altura de la bomba, caudal, corriente por fase, consumo eléctrico, potencia útil proporcionada y rendimiento del grupo de bombeo
 - Medidas a caudal nulo: Presión en la aspiración, presión en la impulsión, altura de la bomba y consumo eléctrico
 - Mediciones de ruido: Comprobar aislamiento acústico a ruido aéreo, a ruido de impactos y de limitación del tiempo de reverberación</t>
  </si>
  <si>
    <t>BQCQ09</t>
  </si>
  <si>
    <t xml:space="preserve">  Prueba de presión en las tuberías de refrigerante: Presión de prueba de resistencia y de estanqueidad y desconexión del limitador de presión
 - Conexiones eléctricas del equipo: Intensidad por fase, tensión por fase y potencia eléctrica consumida.
 - Medidas en el ciclo frigorífico: Presión manométrica de evaporación y condensación, temperatura de aspiración del compresor, temperatura de descarga del compresor y grado de recalentamiento.
 - Tarado de elementos de seguridad: Presostato de alta y de baja.
 - Control de etapas: 1ª y 2ª etapa.</t>
  </si>
  <si>
    <t>BQCQ10</t>
  </si>
  <si>
    <t xml:space="preserve">  Funcionamiento de la central de incendios.
- Funcionamiento detectores de incendio.
- Activación de ascensor de emergencia en caso de incendio.
- Activación sistemas de extracción de aparcamiento en caso de incendio.
- Funcionemiento de la sobrepresión de escaleras y vestíbulos.</t>
  </si>
  <si>
    <t>BQCQ11</t>
  </si>
  <si>
    <t>Assaig termográfic habitatge
Assaig termográfic per la medició de la temperatura de l'envolvent, en habitatge de edifici plurifamiliar, per la localització de ponts térmics, humitats o zones no sellades, que alteren les propietats de transmisió de l'envolvent. Segons EN 13187</t>
  </si>
  <si>
    <t>BQCQ01</t>
  </si>
  <si>
    <t>BQCQ02</t>
  </si>
  <si>
    <t>BQCQ03</t>
  </si>
  <si>
    <t>BQCQ04</t>
  </si>
  <si>
    <t>BQCQ05</t>
  </si>
  <si>
    <t>BQCQ06</t>
  </si>
  <si>
    <t>BQCQ12</t>
  </si>
  <si>
    <t>PDV1-02HW</t>
  </si>
  <si>
    <t>PDV1-02HX</t>
  </si>
  <si>
    <t>PDV0-02H6</t>
  </si>
  <si>
    <t>PDV0-02H5</t>
  </si>
  <si>
    <t>PDV0-02H4</t>
  </si>
  <si>
    <t>PDV0-02H7</t>
  </si>
  <si>
    <t>P9L1-02J1</t>
  </si>
  <si>
    <t>PC13-01CZ</t>
  </si>
  <si>
    <t>P6A0-0274</t>
  </si>
  <si>
    <t>PB1K-029K</t>
  </si>
  <si>
    <t>P449-02IL</t>
  </si>
  <si>
    <t>P060-01ZN</t>
  </si>
  <si>
    <t>P0B2-00PJ</t>
  </si>
  <si>
    <t>P0B4-00P1</t>
  </si>
  <si>
    <t>P5V0-02AH</t>
  </si>
  <si>
    <t>P5V0-02AG</t>
  </si>
  <si>
    <t>PA31-01CQ</t>
  </si>
  <si>
    <t>P6V0-02AN</t>
  </si>
  <si>
    <t>PB1J-02J7</t>
  </si>
  <si>
    <t>PB1J-02J8</t>
  </si>
  <si>
    <r>
      <t xml:space="preserve">Expedient: </t>
    </r>
    <r>
      <rPr>
        <sz val="10"/>
        <color indexed="10"/>
        <rFont val="Arial"/>
        <family val="2"/>
      </rPr>
      <t>280/2023</t>
    </r>
  </si>
  <si>
    <t>Altra concepte a valorar 1 (incloure text)</t>
  </si>
  <si>
    <t>Altra concepte a valorar 2 (incloure text)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</si>
</sst>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#,##0.000"/>
    <numFmt numFmtId="166" formatCode="###,###,##0.00"/>
    <numFmt numFmtId="167" formatCode="###,###,##0.0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Calibri"/>
      <family val="2"/>
    </font>
    <font>
      <b/>
      <sz val="8"/>
      <color theme="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7"/>
      <color theme="1"/>
      <name val="Arial"/>
      <family val="2"/>
    </font>
    <font>
      <b/>
      <sz val="8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26">
    <xf numFmtId="0" fontId="0" fillId="0" borderId="0" xfId="0"/>
    <xf numFmtId="49" fontId="15" fillId="0" borderId="8" xfId="0" applyNumberFormat="1" applyFont="1" applyFill="1" applyBorder="1" applyAlignment="1" applyProtection="1">
      <alignment vertical="top"/>
    </xf>
    <xf numFmtId="49" fontId="15" fillId="0" borderId="5" xfId="0" applyNumberFormat="1" applyFont="1" applyFill="1" applyBorder="1" applyAlignment="1" applyProtection="1">
      <alignment vertical="top"/>
    </xf>
    <xf numFmtId="165" fontId="15" fillId="8" borderId="8" xfId="0" applyNumberFormat="1" applyFont="1" applyFill="1" applyBorder="1" applyAlignment="1" applyProtection="1">
      <protection locked="0"/>
    </xf>
    <xf numFmtId="165" fontId="15" fillId="8" borderId="9" xfId="0" applyNumberFormat="1" applyFont="1" applyFill="1" applyBorder="1" applyAlignment="1" applyProtection="1">
      <protection locked="0"/>
    </xf>
    <xf numFmtId="166" fontId="15" fillId="5" borderId="8" xfId="0" applyNumberFormat="1" applyFont="1" applyFill="1" applyBorder="1" applyAlignment="1" applyProtection="1"/>
    <xf numFmtId="167" fontId="15" fillId="5" borderId="8" xfId="0" applyNumberFormat="1" applyFont="1" applyFill="1" applyBorder="1" applyAlignment="1" applyProtection="1"/>
    <xf numFmtId="0" fontId="0" fillId="2" borderId="0" xfId="0" applyFill="1" applyProtection="1"/>
    <xf numFmtId="1" fontId="1" fillId="2" borderId="0" xfId="0" applyNumberFormat="1" applyFont="1" applyFill="1" applyAlignment="1" applyProtection="1">
      <alignment horizontal="left" vertical="center"/>
    </xf>
    <xf numFmtId="1" fontId="0" fillId="2" borderId="0" xfId="0" applyNumberFormat="1" applyFill="1" applyAlignment="1" applyProtection="1">
      <alignment vertical="center"/>
    </xf>
    <xf numFmtId="3" fontId="0" fillId="2" borderId="0" xfId="0" applyNumberFormat="1" applyFill="1" applyAlignment="1" applyProtection="1">
      <alignment vertical="center"/>
    </xf>
    <xf numFmtId="0" fontId="0" fillId="0" borderId="0" xfId="0" applyProtection="1"/>
    <xf numFmtId="1" fontId="4" fillId="2" borderId="0" xfId="0" applyNumberFormat="1" applyFont="1" applyFill="1" applyAlignment="1" applyProtection="1">
      <alignment horizontal="right" vertical="center"/>
    </xf>
    <xf numFmtId="0" fontId="0" fillId="2" borderId="0" xfId="0" applyFill="1" applyBorder="1" applyProtection="1"/>
    <xf numFmtId="0" fontId="1" fillId="2" borderId="0" xfId="0" applyFont="1" applyFill="1" applyBorder="1" applyProtection="1"/>
    <xf numFmtId="1" fontId="0" fillId="2" borderId="0" xfId="0" applyNumberForma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right"/>
    </xf>
    <xf numFmtId="14" fontId="9" fillId="2" borderId="0" xfId="0" applyNumberFormat="1" applyFont="1" applyFill="1" applyProtection="1"/>
    <xf numFmtId="1" fontId="0" fillId="0" borderId="0" xfId="0" applyNumberFormat="1" applyAlignment="1" applyProtection="1">
      <alignment vertical="center"/>
    </xf>
    <xf numFmtId="3" fontId="0" fillId="0" borderId="0" xfId="0" applyNumberFormat="1" applyAlignment="1" applyProtection="1">
      <alignment vertical="center"/>
    </xf>
    <xf numFmtId="0" fontId="10" fillId="0" borderId="0" xfId="0" applyFont="1" applyAlignment="1" applyProtection="1">
      <alignment vertical="top"/>
    </xf>
    <xf numFmtId="0" fontId="12" fillId="3" borderId="0" xfId="0" applyFont="1" applyFill="1" applyAlignment="1" applyProtection="1">
      <alignment vertical="top"/>
    </xf>
    <xf numFmtId="0" fontId="13" fillId="3" borderId="0" xfId="0" applyFont="1" applyFill="1" applyAlignment="1" applyProtection="1">
      <alignment vertical="top"/>
    </xf>
    <xf numFmtId="49" fontId="13" fillId="3" borderId="0" xfId="0" applyNumberFormat="1" applyFont="1" applyFill="1" applyAlignment="1" applyProtection="1">
      <alignment vertical="top"/>
    </xf>
    <xf numFmtId="0" fontId="13" fillId="3" borderId="0" xfId="0" applyFont="1" applyFill="1" applyAlignment="1" applyProtection="1">
      <alignment vertical="top" wrapText="1"/>
    </xf>
    <xf numFmtId="0" fontId="13" fillId="0" borderId="0" xfId="0" applyFont="1" applyBorder="1" applyAlignment="1" applyProtection="1">
      <alignment vertical="top" wrapText="1"/>
    </xf>
    <xf numFmtId="165" fontId="12" fillId="3" borderId="0" xfId="0" applyNumberFormat="1" applyFont="1" applyFill="1" applyAlignment="1" applyProtection="1">
      <alignment vertical="top"/>
    </xf>
    <xf numFmtId="4" fontId="12" fillId="3" borderId="0" xfId="0" applyNumberFormat="1" applyFont="1" applyFill="1" applyAlignment="1" applyProtection="1">
      <alignment vertical="top"/>
    </xf>
    <xf numFmtId="0" fontId="12" fillId="0" borderId="0" xfId="0" applyFont="1" applyAlignment="1" applyProtection="1">
      <alignment vertical="top"/>
    </xf>
    <xf numFmtId="0" fontId="14" fillId="4" borderId="0" xfId="0" quotePrefix="1" applyFont="1" applyFill="1" applyAlignment="1" applyProtection="1">
      <alignment vertical="top"/>
    </xf>
    <xf numFmtId="0" fontId="15" fillId="4" borderId="0" xfId="0" applyFont="1" applyFill="1" applyAlignment="1" applyProtection="1">
      <alignment vertical="top"/>
    </xf>
    <xf numFmtId="0" fontId="14" fillId="4" borderId="0" xfId="0" applyFont="1" applyFill="1" applyAlignment="1" applyProtection="1">
      <alignment vertical="top"/>
    </xf>
    <xf numFmtId="49" fontId="14" fillId="4" borderId="0" xfId="0" applyNumberFormat="1" applyFont="1" applyFill="1" applyAlignment="1" applyProtection="1">
      <alignment vertical="top"/>
    </xf>
    <xf numFmtId="0" fontId="14" fillId="4" borderId="0" xfId="0" applyFont="1" applyFill="1" applyAlignment="1" applyProtection="1">
      <alignment vertical="top" wrapText="1"/>
    </xf>
    <xf numFmtId="0" fontId="14" fillId="0" borderId="0" xfId="0" applyFont="1" applyBorder="1" applyAlignment="1" applyProtection="1">
      <alignment vertical="top" wrapText="1"/>
    </xf>
    <xf numFmtId="165" fontId="15" fillId="4" borderId="0" xfId="0" applyNumberFormat="1" applyFont="1" applyFill="1" applyAlignment="1" applyProtection="1">
      <alignment vertical="top"/>
    </xf>
    <xf numFmtId="4" fontId="15" fillId="4" borderId="0" xfId="0" applyNumberFormat="1" applyFont="1" applyFill="1" applyAlignment="1" applyProtection="1">
      <alignment vertical="top"/>
    </xf>
    <xf numFmtId="0" fontId="15" fillId="0" borderId="0" xfId="0" applyFont="1" applyAlignment="1" applyProtection="1">
      <alignment vertical="top"/>
    </xf>
    <xf numFmtId="4" fontId="15" fillId="7" borderId="8" xfId="0" applyNumberFormat="1" applyFont="1" applyFill="1" applyBorder="1" applyAlignment="1" applyProtection="1"/>
    <xf numFmtId="4" fontId="15" fillId="7" borderId="9" xfId="0" applyNumberFormat="1" applyFont="1" applyFill="1" applyBorder="1" applyAlignment="1" applyProtection="1"/>
    <xf numFmtId="0" fontId="14" fillId="0" borderId="0" xfId="0" applyFont="1" applyAlignment="1" applyProtection="1">
      <alignment vertical="top"/>
    </xf>
    <xf numFmtId="0" fontId="0" fillId="7" borderId="0" xfId="0" applyFill="1" applyProtection="1"/>
    <xf numFmtId="1" fontId="0" fillId="7" borderId="0" xfId="0" applyNumberFormat="1" applyFill="1" applyAlignment="1" applyProtection="1">
      <alignment vertical="center"/>
    </xf>
    <xf numFmtId="3" fontId="0" fillId="7" borderId="0" xfId="0" applyNumberFormat="1" applyFill="1" applyAlignment="1" applyProtection="1">
      <alignment vertical="center"/>
    </xf>
    <xf numFmtId="165" fontId="15" fillId="8" borderId="10" xfId="0" applyNumberFormat="1" applyFont="1" applyFill="1" applyBorder="1" applyAlignment="1" applyProtection="1">
      <protection locked="0"/>
    </xf>
    <xf numFmtId="4" fontId="15" fillId="7" borderId="10" xfId="0" applyNumberFormat="1" applyFont="1" applyFill="1" applyBorder="1" applyAlignment="1" applyProtection="1"/>
    <xf numFmtId="166" fontId="15" fillId="8" borderId="10" xfId="0" applyNumberFormat="1" applyFont="1" applyFill="1" applyBorder="1" applyAlignment="1" applyProtection="1">
      <protection locked="0"/>
    </xf>
    <xf numFmtId="0" fontId="15" fillId="8" borderId="5" xfId="0" applyFont="1" applyFill="1" applyBorder="1" applyAlignment="1" applyProtection="1">
      <alignment vertical="top" wrapText="1"/>
      <protection locked="0"/>
    </xf>
    <xf numFmtId="166" fontId="15" fillId="8" borderId="9" xfId="0" applyNumberFormat="1" applyFont="1" applyFill="1" applyBorder="1" applyAlignment="1" applyProtection="1">
      <protection locked="0"/>
    </xf>
    <xf numFmtId="0" fontId="16" fillId="7" borderId="0" xfId="0" applyFont="1" applyFill="1" applyBorder="1" applyAlignment="1" applyProtection="1">
      <alignment vertical="center" wrapText="1"/>
    </xf>
    <xf numFmtId="0" fontId="10" fillId="7" borderId="0" xfId="0" applyFont="1" applyFill="1" applyAlignment="1" applyProtection="1">
      <alignment vertical="top"/>
    </xf>
    <xf numFmtId="0" fontId="11" fillId="7" borderId="0" xfId="0" applyFont="1" applyFill="1" applyBorder="1" applyAlignment="1" applyProtection="1">
      <alignment vertical="top" wrapText="1"/>
    </xf>
    <xf numFmtId="0" fontId="12" fillId="7" borderId="0" xfId="0" applyFont="1" applyFill="1" applyAlignment="1" applyProtection="1">
      <alignment vertical="top"/>
    </xf>
    <xf numFmtId="0" fontId="15" fillId="7" borderId="0" xfId="0" applyFont="1" applyFill="1" applyAlignment="1" applyProtection="1">
      <alignment vertical="top"/>
    </xf>
    <xf numFmtId="0" fontId="14" fillId="7" borderId="0" xfId="0" applyFont="1" applyFill="1" applyAlignment="1" applyProtection="1">
      <alignment vertical="top"/>
    </xf>
    <xf numFmtId="0" fontId="15" fillId="7" borderId="0" xfId="0" applyFont="1" applyFill="1" applyBorder="1" applyAlignment="1" applyProtection="1">
      <alignment vertical="top"/>
    </xf>
    <xf numFmtId="0" fontId="14" fillId="7" borderId="0" xfId="0" applyFont="1" applyFill="1" applyBorder="1" applyAlignment="1" applyProtection="1">
      <alignment vertical="top"/>
    </xf>
    <xf numFmtId="0" fontId="14" fillId="7" borderId="0" xfId="0" applyFont="1" applyFill="1" applyBorder="1" applyAlignment="1" applyProtection="1">
      <alignment vertical="top" wrapText="1"/>
    </xf>
    <xf numFmtId="166" fontId="14" fillId="7" borderId="0" xfId="0" applyNumberFormat="1" applyFont="1" applyFill="1" applyBorder="1" applyAlignment="1" applyProtection="1">
      <alignment vertical="top"/>
    </xf>
    <xf numFmtId="165" fontId="14" fillId="7" borderId="0" xfId="0" applyNumberFormat="1" applyFont="1" applyFill="1" applyBorder="1" applyAlignment="1" applyProtection="1">
      <alignment vertical="top"/>
    </xf>
    <xf numFmtId="4" fontId="14" fillId="7" borderId="0" xfId="0" applyNumberFormat="1" applyFont="1" applyFill="1" applyBorder="1" applyAlignment="1" applyProtection="1">
      <alignment vertical="top"/>
    </xf>
    <xf numFmtId="165" fontId="15" fillId="7" borderId="0" xfId="0" applyNumberFormat="1" applyFont="1" applyFill="1" applyBorder="1" applyAlignment="1" applyProtection="1">
      <alignment vertical="top"/>
    </xf>
    <xf numFmtId="4" fontId="15" fillId="7" borderId="0" xfId="0" applyNumberFormat="1" applyFont="1" applyFill="1" applyBorder="1" applyAlignment="1" applyProtection="1">
      <alignment vertical="top"/>
    </xf>
    <xf numFmtId="0" fontId="15" fillId="7" borderId="7" xfId="0" applyFont="1" applyFill="1" applyBorder="1" applyAlignment="1" applyProtection="1">
      <alignment vertical="top"/>
    </xf>
    <xf numFmtId="0" fontId="15" fillId="7" borderId="7" xfId="0" applyFont="1" applyFill="1" applyBorder="1" applyAlignment="1" applyProtection="1">
      <alignment vertical="top" wrapText="1"/>
    </xf>
    <xf numFmtId="49" fontId="15" fillId="7" borderId="8" xfId="0" quotePrefix="1" applyNumberFormat="1" applyFont="1" applyFill="1" applyBorder="1" applyAlignment="1" applyProtection="1">
      <alignment vertical="top"/>
    </xf>
    <xf numFmtId="0" fontId="15" fillId="7" borderId="8" xfId="0" applyFont="1" applyFill="1" applyBorder="1" applyAlignment="1" applyProtection="1">
      <alignment vertical="top"/>
    </xf>
    <xf numFmtId="49" fontId="15" fillId="7" borderId="8" xfId="0" applyNumberFormat="1" applyFont="1" applyFill="1" applyBorder="1" applyAlignment="1" applyProtection="1">
      <alignment vertical="top"/>
    </xf>
    <xf numFmtId="0" fontId="15" fillId="7" borderId="8" xfId="0" applyFont="1" applyFill="1" applyBorder="1" applyAlignment="1" applyProtection="1">
      <alignment vertical="top" wrapText="1"/>
    </xf>
    <xf numFmtId="0" fontId="13" fillId="7" borderId="0" xfId="0" applyFont="1" applyFill="1" applyAlignment="1" applyProtection="1">
      <alignment vertical="top"/>
    </xf>
    <xf numFmtId="49" fontId="13" fillId="7" borderId="0" xfId="0" applyNumberFormat="1" applyFont="1" applyFill="1" applyAlignment="1" applyProtection="1">
      <alignment vertical="top"/>
    </xf>
    <xf numFmtId="0" fontId="13" fillId="7" borderId="0" xfId="0" applyFont="1" applyFill="1" applyAlignment="1" applyProtection="1">
      <alignment vertical="top" wrapText="1"/>
    </xf>
    <xf numFmtId="0" fontId="13" fillId="7" borderId="0" xfId="0" applyFont="1" applyFill="1" applyBorder="1" applyAlignment="1" applyProtection="1">
      <alignment vertical="top" wrapText="1"/>
    </xf>
    <xf numFmtId="0" fontId="12" fillId="7" borderId="0" xfId="0" applyFont="1" applyFill="1" applyBorder="1" applyAlignment="1" applyProtection="1">
      <alignment vertical="top"/>
    </xf>
    <xf numFmtId="165" fontId="12" fillId="7" borderId="0" xfId="0" applyNumberFormat="1" applyFont="1" applyFill="1" applyAlignment="1" applyProtection="1">
      <alignment vertical="top"/>
    </xf>
    <xf numFmtId="4" fontId="12" fillId="7" borderId="0" xfId="0" applyNumberFormat="1" applyFont="1" applyFill="1" applyAlignment="1" applyProtection="1">
      <alignment vertical="top"/>
    </xf>
    <xf numFmtId="165" fontId="15" fillId="7" borderId="0" xfId="0" applyNumberFormat="1" applyFont="1" applyFill="1" applyAlignment="1" applyProtection="1">
      <alignment vertical="top"/>
    </xf>
    <xf numFmtId="4" fontId="15" fillId="7" borderId="0" xfId="0" applyNumberFormat="1" applyFont="1" applyFill="1" applyAlignment="1" applyProtection="1">
      <alignment vertical="top"/>
    </xf>
    <xf numFmtId="49" fontId="15" fillId="7" borderId="5" xfId="0" quotePrefix="1" applyNumberFormat="1" applyFont="1" applyFill="1" applyBorder="1" applyAlignment="1" applyProtection="1">
      <alignment vertical="top"/>
    </xf>
    <xf numFmtId="0" fontId="15" fillId="7" borderId="5" xfId="0" applyFont="1" applyFill="1" applyBorder="1" applyAlignment="1" applyProtection="1">
      <alignment vertical="top"/>
    </xf>
    <xf numFmtId="167" fontId="15" fillId="7" borderId="10" xfId="0" applyNumberFormat="1" applyFont="1" applyFill="1" applyBorder="1" applyAlignment="1" applyProtection="1"/>
    <xf numFmtId="166" fontId="15" fillId="7" borderId="10" xfId="0" applyNumberFormat="1" applyFont="1" applyFill="1" applyBorder="1" applyAlignment="1" applyProtection="1"/>
    <xf numFmtId="0" fontId="15" fillId="7" borderId="0" xfId="0" applyFont="1" applyFill="1" applyBorder="1" applyAlignment="1" applyProtection="1"/>
    <xf numFmtId="167" fontId="15" fillId="7" borderId="9" xfId="0" applyNumberFormat="1" applyFont="1" applyFill="1" applyBorder="1" applyAlignment="1" applyProtection="1"/>
    <xf numFmtId="166" fontId="15" fillId="7" borderId="9" xfId="0" applyNumberFormat="1" applyFont="1" applyFill="1" applyBorder="1" applyAlignment="1" applyProtection="1"/>
    <xf numFmtId="166" fontId="15" fillId="7" borderId="8" xfId="0" applyNumberFormat="1" applyFont="1" applyFill="1" applyBorder="1" applyAlignment="1" applyProtection="1"/>
    <xf numFmtId="0" fontId="15" fillId="7" borderId="5" xfId="0" applyFont="1" applyFill="1" applyBorder="1" applyAlignment="1" applyProtection="1">
      <alignment vertical="top" wrapText="1"/>
      <protection locked="0"/>
    </xf>
    <xf numFmtId="0" fontId="10" fillId="7" borderId="0" xfId="0" applyFont="1" applyFill="1" applyBorder="1" applyAlignment="1" applyProtection="1">
      <alignment vertical="center"/>
    </xf>
    <xf numFmtId="0" fontId="10" fillId="7" borderId="0" xfId="0" applyFont="1" applyFill="1" applyBorder="1" applyAlignment="1" applyProtection="1">
      <alignment vertical="top"/>
    </xf>
    <xf numFmtId="0" fontId="10" fillId="7" borderId="4" xfId="0" applyFont="1" applyFill="1" applyBorder="1" applyAlignment="1" applyProtection="1">
      <alignment vertical="top"/>
    </xf>
    <xf numFmtId="0" fontId="10" fillId="7" borderId="5" xfId="0" applyFont="1" applyFill="1" applyBorder="1" applyAlignment="1" applyProtection="1">
      <alignment vertical="top"/>
    </xf>
    <xf numFmtId="0" fontId="10" fillId="7" borderId="5" xfId="0" applyFont="1" applyFill="1" applyBorder="1" applyAlignment="1" applyProtection="1">
      <alignment vertical="top" wrapText="1"/>
    </xf>
    <xf numFmtId="165" fontId="11" fillId="7" borderId="5" xfId="0" applyNumberFormat="1" applyFont="1" applyFill="1" applyBorder="1" applyAlignment="1" applyProtection="1">
      <alignment horizontal="right" vertical="top" wrapText="1"/>
    </xf>
    <xf numFmtId="0" fontId="11" fillId="7" borderId="5" xfId="0" applyFont="1" applyFill="1" applyBorder="1" applyAlignment="1" applyProtection="1">
      <alignment horizontal="right" vertical="top" wrapText="1"/>
    </xf>
    <xf numFmtId="0" fontId="11" fillId="7" borderId="6" xfId="0" applyFont="1" applyFill="1" applyBorder="1" applyAlignment="1" applyProtection="1">
      <alignment horizontal="right" vertical="top" wrapText="1"/>
    </xf>
    <xf numFmtId="165" fontId="11" fillId="7" borderId="4" xfId="0" applyNumberFormat="1" applyFont="1" applyFill="1" applyBorder="1" applyAlignment="1" applyProtection="1">
      <alignment horizontal="right" vertical="top" wrapText="1"/>
    </xf>
    <xf numFmtId="4" fontId="11" fillId="7" borderId="6" xfId="0" applyNumberFormat="1" applyFont="1" applyFill="1" applyBorder="1" applyAlignment="1" applyProtection="1">
      <alignment horizontal="right" vertical="top" wrapText="1"/>
    </xf>
    <xf numFmtId="165" fontId="10" fillId="7" borderId="0" xfId="0" applyNumberFormat="1" applyFont="1" applyFill="1" applyAlignment="1" applyProtection="1">
      <alignment vertical="top"/>
    </xf>
    <xf numFmtId="4" fontId="10" fillId="7" borderId="0" xfId="0" applyNumberFormat="1" applyFont="1" applyFill="1" applyAlignment="1" applyProtection="1">
      <alignment vertical="top"/>
    </xf>
    <xf numFmtId="0" fontId="10" fillId="7" borderId="1" xfId="0" applyFont="1" applyFill="1" applyBorder="1" applyAlignment="1" applyProtection="1">
      <alignment vertical="top"/>
    </xf>
    <xf numFmtId="0" fontId="10" fillId="7" borderId="2" xfId="0" applyFont="1" applyFill="1" applyBorder="1" applyAlignment="1" applyProtection="1">
      <alignment vertical="top"/>
    </xf>
    <xf numFmtId="0" fontId="10" fillId="7" borderId="3" xfId="0" applyFont="1" applyFill="1" applyBorder="1" applyAlignment="1" applyProtection="1">
      <alignment vertical="top"/>
    </xf>
    <xf numFmtId="166" fontId="15" fillId="8" borderId="8" xfId="0" applyNumberFormat="1" applyFont="1" applyFill="1" applyBorder="1" applyAlignment="1" applyProtection="1">
      <protection locked="0"/>
    </xf>
    <xf numFmtId="0" fontId="15" fillId="7" borderId="8" xfId="0" applyFont="1" applyFill="1" applyBorder="1" applyAlignment="1" applyProtection="1">
      <alignment vertical="top" wrapText="1"/>
      <protection locked="0"/>
    </xf>
    <xf numFmtId="0" fontId="6" fillId="7" borderId="0" xfId="0" applyFont="1" applyFill="1" applyProtection="1"/>
    <xf numFmtId="1" fontId="6" fillId="7" borderId="0" xfId="0" applyNumberFormat="1" applyFont="1" applyFill="1" applyAlignment="1" applyProtection="1">
      <alignment vertical="center"/>
    </xf>
    <xf numFmtId="3" fontId="6" fillId="7" borderId="0" xfId="0" applyNumberFormat="1" applyFont="1" applyFill="1" applyAlignment="1" applyProtection="1">
      <alignment vertical="center"/>
    </xf>
    <xf numFmtId="0" fontId="6" fillId="0" borderId="0" xfId="0" applyFont="1" applyProtection="1"/>
    <xf numFmtId="0" fontId="6" fillId="7" borderId="0" xfId="0" applyFont="1" applyFill="1" applyBorder="1" applyAlignment="1" applyProtection="1">
      <alignment vertical="top"/>
    </xf>
    <xf numFmtId="0" fontId="12" fillId="6" borderId="0" xfId="1" applyFont="1" applyFill="1" applyAlignment="1" applyProtection="1">
      <alignment vertical="top" wrapText="1"/>
    </xf>
    <xf numFmtId="49" fontId="13" fillId="6" borderId="0" xfId="1" applyNumberFormat="1" applyFont="1" applyFill="1" applyAlignment="1" applyProtection="1">
      <alignment vertical="top" wrapText="1"/>
    </xf>
    <xf numFmtId="0" fontId="13" fillId="6" borderId="0" xfId="1" applyFont="1" applyFill="1" applyAlignment="1" applyProtection="1">
      <alignment vertical="top" wrapText="1"/>
    </xf>
    <xf numFmtId="165" fontId="13" fillId="6" borderId="0" xfId="1" applyNumberFormat="1" applyFont="1" applyFill="1" applyAlignment="1" applyProtection="1">
      <alignment vertical="top" wrapText="1"/>
    </xf>
    <xf numFmtId="0" fontId="6" fillId="3" borderId="0" xfId="0" applyFont="1" applyFill="1" applyProtection="1"/>
    <xf numFmtId="4" fontId="13" fillId="3" borderId="0" xfId="1" applyNumberFormat="1" applyFont="1" applyFill="1" applyAlignment="1" applyProtection="1">
      <alignment vertical="top" wrapText="1"/>
    </xf>
    <xf numFmtId="0" fontId="7" fillId="8" borderId="14" xfId="0" applyFont="1" applyFill="1" applyBorder="1" applyAlignment="1" applyProtection="1">
      <alignment horizontal="center" vertical="center" wrapText="1"/>
    </xf>
    <xf numFmtId="0" fontId="7" fillId="8" borderId="15" xfId="0" applyFont="1" applyFill="1" applyBorder="1" applyAlignment="1" applyProtection="1">
      <alignment horizontal="center" vertical="center" wrapText="1"/>
    </xf>
    <xf numFmtId="0" fontId="16" fillId="8" borderId="11" xfId="0" applyFont="1" applyFill="1" applyBorder="1" applyAlignment="1" applyProtection="1">
      <alignment horizontal="center" vertical="center" wrapText="1"/>
    </xf>
    <xf numFmtId="0" fontId="16" fillId="8" borderId="12" xfId="0" applyFont="1" applyFill="1" applyBorder="1" applyAlignment="1" applyProtection="1">
      <alignment horizontal="center" vertical="center" wrapText="1"/>
    </xf>
    <xf numFmtId="0" fontId="16" fillId="7" borderId="13" xfId="0" applyFont="1" applyFill="1" applyBorder="1" applyAlignment="1" applyProtection="1">
      <alignment horizontal="center" vertical="center" wrapText="1"/>
    </xf>
    <xf numFmtId="0" fontId="16" fillId="7" borderId="6" xfId="0" applyFont="1" applyFill="1" applyBorder="1" applyAlignment="1" applyProtection="1">
      <alignment horizontal="center" vertical="center" wrapText="1"/>
    </xf>
    <xf numFmtId="0" fontId="16" fillId="9" borderId="11" xfId="0" applyFont="1" applyFill="1" applyBorder="1" applyAlignment="1" applyProtection="1">
      <alignment horizontal="center" vertical="center" wrapText="1"/>
    </xf>
    <xf numFmtId="0" fontId="16" fillId="9" borderId="12" xfId="0" applyFont="1" applyFill="1" applyBorder="1" applyAlignment="1" applyProtection="1">
      <alignment horizontal="center" vertical="center" wrapText="1"/>
    </xf>
    <xf numFmtId="0" fontId="16" fillId="9" borderId="13" xfId="0" applyFont="1" applyFill="1" applyBorder="1" applyAlignment="1" applyProtection="1">
      <alignment horizontal="center" vertical="center" wrapText="1"/>
    </xf>
    <xf numFmtId="0" fontId="16" fillId="9" borderId="6" xfId="0" applyFont="1" applyFill="1" applyBorder="1" applyAlignment="1" applyProtection="1">
      <alignment horizontal="center" vertical="center" wrapText="1"/>
    </xf>
    <xf numFmtId="0" fontId="17" fillId="6" borderId="0" xfId="1" applyFont="1" applyFill="1" applyAlignment="1" applyProtection="1">
      <alignment vertical="top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abSelected="1" topLeftCell="B43" zoomScale="130" zoomScaleNormal="130" workbookViewId="0">
      <selection activeCell="K62" sqref="K62"/>
    </sheetView>
  </sheetViews>
  <sheetFormatPr defaultColWidth="11.453125" defaultRowHeight="12.5" x14ac:dyDescent="0.25"/>
  <cols>
    <col min="1" max="1" width="7.7265625" style="11" hidden="1" customWidth="1"/>
    <col min="2" max="2" width="3.7265625" style="11" customWidth="1"/>
    <col min="3" max="3" width="10.7265625" style="11" customWidth="1"/>
    <col min="4" max="4" width="10.7265625" style="18" hidden="1" customWidth="1"/>
    <col min="5" max="5" width="60.6328125" style="18" customWidth="1"/>
    <col min="6" max="6" width="0.81640625" style="18" customWidth="1"/>
    <col min="7" max="7" width="10.7265625" style="19" customWidth="1"/>
    <col min="8" max="9" width="10.7265625" style="11" customWidth="1"/>
    <col min="10" max="10" width="0.81640625" style="11" customWidth="1"/>
    <col min="11" max="12" width="10.7265625" style="11" customWidth="1"/>
    <col min="13" max="13" width="0.81640625" style="11" customWidth="1"/>
    <col min="14" max="16384" width="11.453125" style="11"/>
  </cols>
  <sheetData>
    <row r="1" spans="1:14" ht="15" customHeight="1" x14ac:dyDescent="0.25">
      <c r="A1" s="7"/>
      <c r="B1" s="7"/>
      <c r="C1" s="8" t="s">
        <v>15</v>
      </c>
      <c r="D1" s="9"/>
      <c r="E1" s="9"/>
      <c r="F1" s="9"/>
      <c r="G1" s="10"/>
      <c r="H1" s="7"/>
      <c r="I1" s="7"/>
      <c r="J1" s="41"/>
      <c r="K1" s="7"/>
      <c r="L1" s="7"/>
      <c r="M1" s="41"/>
      <c r="N1" s="41"/>
    </row>
    <row r="2" spans="1:14" ht="6" customHeight="1" x14ac:dyDescent="0.25">
      <c r="A2" s="7"/>
      <c r="B2" s="7"/>
      <c r="C2" s="12"/>
      <c r="D2" s="9"/>
      <c r="E2" s="9"/>
      <c r="F2" s="9"/>
      <c r="G2" s="10"/>
      <c r="H2" s="7"/>
      <c r="I2" s="7"/>
      <c r="J2" s="41"/>
      <c r="K2" s="7"/>
      <c r="L2" s="7"/>
      <c r="M2" s="41"/>
      <c r="N2" s="41"/>
    </row>
    <row r="3" spans="1:14" ht="15" customHeight="1" x14ac:dyDescent="0.25">
      <c r="A3" s="7"/>
      <c r="B3" s="7"/>
      <c r="C3" s="8" t="s">
        <v>16</v>
      </c>
      <c r="D3" s="9"/>
      <c r="E3" s="9"/>
      <c r="F3" s="9"/>
      <c r="G3" s="10"/>
      <c r="H3" s="7"/>
      <c r="I3" s="7"/>
      <c r="J3" s="41"/>
      <c r="K3" s="7"/>
      <c r="L3" s="7"/>
      <c r="M3" s="41"/>
      <c r="N3" s="41"/>
    </row>
    <row r="4" spans="1:14" ht="15" customHeight="1" x14ac:dyDescent="0.25">
      <c r="A4" s="13"/>
      <c r="B4" s="13"/>
      <c r="C4" s="14" t="s">
        <v>81</v>
      </c>
      <c r="D4" s="9"/>
      <c r="E4" s="15"/>
      <c r="F4" s="9"/>
      <c r="G4" s="10"/>
      <c r="H4" s="16" t="s">
        <v>0</v>
      </c>
      <c r="I4" s="17">
        <v>45758</v>
      </c>
      <c r="J4" s="41"/>
      <c r="K4" s="7"/>
      <c r="L4" s="7"/>
      <c r="M4" s="41"/>
      <c r="N4" s="41"/>
    </row>
    <row r="5" spans="1:14" ht="6" customHeight="1" x14ac:dyDescent="0.25">
      <c r="A5" s="13"/>
      <c r="B5" s="13"/>
      <c r="C5" s="13"/>
      <c r="D5" s="9"/>
      <c r="E5" s="15"/>
      <c r="F5" s="9"/>
      <c r="G5" s="10"/>
      <c r="H5" s="7"/>
      <c r="I5" s="7"/>
      <c r="J5" s="41"/>
      <c r="K5" s="7"/>
      <c r="L5" s="7"/>
      <c r="M5" s="41"/>
      <c r="N5" s="41"/>
    </row>
    <row r="6" spans="1:14" ht="6" customHeight="1" thickBot="1" x14ac:dyDescent="0.3">
      <c r="A6" s="41"/>
      <c r="B6" s="41"/>
      <c r="C6" s="41"/>
      <c r="D6" s="42"/>
      <c r="E6" s="42"/>
      <c r="F6" s="42"/>
      <c r="G6" s="43"/>
      <c r="H6" s="41"/>
      <c r="I6" s="41"/>
      <c r="J6" s="41"/>
      <c r="K6" s="41"/>
      <c r="L6" s="41"/>
      <c r="M6" s="41"/>
      <c r="N6" s="41"/>
    </row>
    <row r="7" spans="1:14" ht="24.75" customHeight="1" thickBot="1" x14ac:dyDescent="0.3">
      <c r="A7" s="41"/>
      <c r="B7" s="41"/>
      <c r="C7" s="41"/>
      <c r="D7" s="42"/>
      <c r="E7" s="42"/>
      <c r="F7" s="42"/>
      <c r="G7" s="43"/>
      <c r="H7" s="41"/>
      <c r="I7" s="41"/>
      <c r="J7" s="41"/>
      <c r="K7" s="115" t="s">
        <v>11</v>
      </c>
      <c r="L7" s="116"/>
      <c r="M7" s="41"/>
      <c r="N7" s="41"/>
    </row>
    <row r="8" spans="1:14" ht="6" customHeight="1" x14ac:dyDescent="0.25">
      <c r="A8" s="41"/>
      <c r="B8" s="41"/>
      <c r="C8" s="41"/>
      <c r="D8" s="42"/>
      <c r="E8" s="42"/>
      <c r="F8" s="42"/>
      <c r="G8" s="43"/>
      <c r="H8" s="41"/>
      <c r="I8" s="41"/>
      <c r="J8" s="41"/>
      <c r="K8" s="41"/>
      <c r="L8" s="41"/>
      <c r="M8" s="41"/>
      <c r="N8" s="41"/>
    </row>
    <row r="9" spans="1:14" s="20" customFormat="1" ht="15" customHeight="1" x14ac:dyDescent="0.25">
      <c r="A9" s="99"/>
      <c r="B9" s="100"/>
      <c r="C9" s="100"/>
      <c r="D9" s="100"/>
      <c r="E9" s="100"/>
      <c r="F9" s="88"/>
      <c r="G9" s="121" t="s">
        <v>2</v>
      </c>
      <c r="H9" s="121" t="s">
        <v>14</v>
      </c>
      <c r="I9" s="123" t="s">
        <v>10</v>
      </c>
      <c r="J9" s="87"/>
      <c r="K9" s="117" t="s">
        <v>12</v>
      </c>
      <c r="L9" s="119" t="s">
        <v>13</v>
      </c>
      <c r="M9" s="49"/>
      <c r="N9" s="50"/>
    </row>
    <row r="10" spans="1:14" s="20" customFormat="1" ht="21" customHeight="1" x14ac:dyDescent="0.25">
      <c r="A10" s="101"/>
      <c r="B10" s="88"/>
      <c r="C10" s="88"/>
      <c r="D10" s="88"/>
      <c r="E10" s="88"/>
      <c r="F10" s="88"/>
      <c r="G10" s="122"/>
      <c r="H10" s="122"/>
      <c r="I10" s="124"/>
      <c r="J10" s="87"/>
      <c r="K10" s="118"/>
      <c r="L10" s="120"/>
      <c r="M10" s="49"/>
      <c r="N10" s="50"/>
    </row>
    <row r="11" spans="1:14" s="20" customFormat="1" ht="11.25" customHeight="1" x14ac:dyDescent="0.25">
      <c r="A11" s="89"/>
      <c r="B11" s="90"/>
      <c r="C11" s="90"/>
      <c r="D11" s="91"/>
      <c r="E11" s="91" t="s">
        <v>1</v>
      </c>
      <c r="F11" s="88"/>
      <c r="G11" s="92"/>
      <c r="H11" s="93"/>
      <c r="I11" s="94"/>
      <c r="J11" s="88"/>
      <c r="K11" s="95"/>
      <c r="L11" s="96"/>
      <c r="M11" s="51"/>
      <c r="N11" s="50"/>
    </row>
    <row r="12" spans="1:14" s="20" customFormat="1" ht="10" x14ac:dyDescent="0.25">
      <c r="A12" s="50"/>
      <c r="B12" s="50"/>
      <c r="C12" s="50"/>
      <c r="D12" s="50"/>
      <c r="E12" s="50"/>
      <c r="F12" s="88"/>
      <c r="G12" s="97"/>
      <c r="H12" s="50"/>
      <c r="I12" s="50"/>
      <c r="J12" s="88"/>
      <c r="K12" s="97"/>
      <c r="L12" s="98"/>
      <c r="M12" s="50"/>
      <c r="N12" s="50"/>
    </row>
    <row r="13" spans="1:14" s="28" customFormat="1" ht="10.5" x14ac:dyDescent="0.25">
      <c r="A13" s="21"/>
      <c r="B13" s="21"/>
      <c r="C13" s="22" t="s">
        <v>3</v>
      </c>
      <c r="D13" s="23" t="s">
        <v>4</v>
      </c>
      <c r="E13" s="24" t="s">
        <v>1</v>
      </c>
      <c r="F13" s="25"/>
      <c r="G13" s="21"/>
      <c r="H13" s="21"/>
      <c r="I13" s="21"/>
      <c r="J13" s="73"/>
      <c r="K13" s="26"/>
      <c r="L13" s="27"/>
      <c r="M13" s="52"/>
      <c r="N13" s="52"/>
    </row>
    <row r="14" spans="1:14" s="28" customFormat="1" ht="10.5" x14ac:dyDescent="0.25">
      <c r="A14" s="52"/>
      <c r="B14" s="52"/>
      <c r="C14" s="69"/>
      <c r="D14" s="70"/>
      <c r="E14" s="71"/>
      <c r="F14" s="72"/>
      <c r="G14" s="52"/>
      <c r="H14" s="52"/>
      <c r="I14" s="52"/>
      <c r="J14" s="73"/>
      <c r="K14" s="74"/>
      <c r="L14" s="75"/>
      <c r="M14" s="52"/>
      <c r="N14" s="52"/>
    </row>
    <row r="15" spans="1:14" s="37" customFormat="1" ht="10.5" x14ac:dyDescent="0.25">
      <c r="A15" s="29" t="s">
        <v>5</v>
      </c>
      <c r="B15" s="30"/>
      <c r="C15" s="31" t="s">
        <v>6</v>
      </c>
      <c r="D15" s="32" t="s">
        <v>4</v>
      </c>
      <c r="E15" s="33" t="s">
        <v>7</v>
      </c>
      <c r="F15" s="34"/>
      <c r="G15" s="30"/>
      <c r="H15" s="30"/>
      <c r="I15" s="30"/>
      <c r="J15" s="55"/>
      <c r="K15" s="35"/>
      <c r="L15" s="36"/>
      <c r="M15" s="53"/>
      <c r="N15" s="53"/>
    </row>
    <row r="16" spans="1:14" s="37" customFormat="1" ht="10.5" x14ac:dyDescent="0.25">
      <c r="A16" s="63"/>
      <c r="B16" s="63"/>
      <c r="C16" s="63"/>
      <c r="D16" s="63"/>
      <c r="E16" s="64"/>
      <c r="F16" s="64"/>
      <c r="G16" s="63"/>
      <c r="H16" s="63"/>
      <c r="I16" s="63"/>
      <c r="J16" s="55"/>
      <c r="K16" s="76"/>
      <c r="L16" s="77"/>
      <c r="M16" s="53"/>
      <c r="N16" s="53"/>
    </row>
    <row r="17" spans="1:14" s="37" customFormat="1" ht="31.5" x14ac:dyDescent="0.25">
      <c r="A17" s="65" t="s">
        <v>5</v>
      </c>
      <c r="B17" s="66">
        <v>1</v>
      </c>
      <c r="C17" s="66" t="s">
        <v>71</v>
      </c>
      <c r="D17" s="67"/>
      <c r="E17" s="68" t="s">
        <v>17</v>
      </c>
      <c r="F17" s="68"/>
      <c r="G17" s="5">
        <v>7</v>
      </c>
      <c r="H17" s="6">
        <v>689.72</v>
      </c>
      <c r="I17" s="85">
        <f>ROUND(ROUND(G17,2)*ROUND(H17,3),2)</f>
        <v>4828.04</v>
      </c>
      <c r="J17" s="82"/>
      <c r="K17" s="3"/>
      <c r="L17" s="38">
        <f>K17*$G17</f>
        <v>0</v>
      </c>
      <c r="M17" s="53"/>
      <c r="N17" s="53"/>
    </row>
    <row r="18" spans="1:14" s="37" customFormat="1" ht="31.5" x14ac:dyDescent="0.25">
      <c r="A18" s="65" t="s">
        <v>5</v>
      </c>
      <c r="B18" s="66">
        <v>2</v>
      </c>
      <c r="C18" s="66" t="s">
        <v>72</v>
      </c>
      <c r="D18" s="67"/>
      <c r="E18" s="68" t="s">
        <v>18</v>
      </c>
      <c r="F18" s="68"/>
      <c r="G18" s="5">
        <v>160</v>
      </c>
      <c r="H18" s="6">
        <v>114.1</v>
      </c>
      <c r="I18" s="85">
        <f t="shared" ref="I18:I48" si="0">ROUND(ROUND(G18,2)*ROUND(H18,3),2)</f>
        <v>18256</v>
      </c>
      <c r="J18" s="82"/>
      <c r="K18" s="3"/>
      <c r="L18" s="38">
        <f t="shared" ref="L18:L48" si="1">K18*$G18</f>
        <v>0</v>
      </c>
      <c r="M18" s="53"/>
      <c r="N18" s="53"/>
    </row>
    <row r="19" spans="1:14" s="37" customFormat="1" ht="31.5" x14ac:dyDescent="0.25">
      <c r="A19" s="65" t="s">
        <v>5</v>
      </c>
      <c r="B19" s="66">
        <v>3</v>
      </c>
      <c r="C19" s="66" t="s">
        <v>73</v>
      </c>
      <c r="D19" s="67"/>
      <c r="E19" s="68" t="s">
        <v>19</v>
      </c>
      <c r="F19" s="68"/>
      <c r="G19" s="5">
        <v>15</v>
      </c>
      <c r="H19" s="6">
        <v>64.650000000000006</v>
      </c>
      <c r="I19" s="85">
        <f t="shared" si="0"/>
        <v>969.75</v>
      </c>
      <c r="J19" s="82"/>
      <c r="K19" s="3"/>
      <c r="L19" s="38">
        <f t="shared" si="1"/>
        <v>0</v>
      </c>
      <c r="M19" s="53"/>
      <c r="N19" s="53"/>
    </row>
    <row r="20" spans="1:14" s="37" customFormat="1" ht="21" x14ac:dyDescent="0.25">
      <c r="A20" s="65" t="s">
        <v>5</v>
      </c>
      <c r="B20" s="66">
        <v>4</v>
      </c>
      <c r="C20" s="66" t="s">
        <v>74</v>
      </c>
      <c r="D20" s="67"/>
      <c r="E20" s="68" t="s">
        <v>20</v>
      </c>
      <c r="F20" s="68"/>
      <c r="G20" s="5">
        <v>2</v>
      </c>
      <c r="H20" s="6">
        <v>164.12</v>
      </c>
      <c r="I20" s="85">
        <f t="shared" si="0"/>
        <v>328.24</v>
      </c>
      <c r="J20" s="82"/>
      <c r="K20" s="3"/>
      <c r="L20" s="38">
        <f t="shared" si="1"/>
        <v>0</v>
      </c>
      <c r="M20" s="53"/>
      <c r="N20" s="53"/>
    </row>
    <row r="21" spans="1:14" s="37" customFormat="1" ht="10.5" x14ac:dyDescent="0.25">
      <c r="A21" s="65" t="s">
        <v>5</v>
      </c>
      <c r="B21" s="66">
        <v>5</v>
      </c>
      <c r="C21" s="66" t="s">
        <v>75</v>
      </c>
      <c r="D21" s="67"/>
      <c r="E21" s="68" t="s">
        <v>21</v>
      </c>
      <c r="F21" s="68"/>
      <c r="G21" s="5">
        <v>4</v>
      </c>
      <c r="H21" s="6">
        <v>649.54</v>
      </c>
      <c r="I21" s="85">
        <f t="shared" si="0"/>
        <v>2598.16</v>
      </c>
      <c r="J21" s="82"/>
      <c r="K21" s="3"/>
      <c r="L21" s="38">
        <f t="shared" si="1"/>
        <v>0</v>
      </c>
      <c r="M21" s="53"/>
      <c r="N21" s="53"/>
    </row>
    <row r="22" spans="1:14" s="37" customFormat="1" ht="21" x14ac:dyDescent="0.25">
      <c r="A22" s="65" t="s">
        <v>5</v>
      </c>
      <c r="B22" s="66">
        <v>6</v>
      </c>
      <c r="C22" s="66" t="s">
        <v>76</v>
      </c>
      <c r="D22" s="67"/>
      <c r="E22" s="68" t="s">
        <v>22</v>
      </c>
      <c r="F22" s="68"/>
      <c r="G22" s="5">
        <v>4</v>
      </c>
      <c r="H22" s="6">
        <v>523.82000000000005</v>
      </c>
      <c r="I22" s="85">
        <f t="shared" si="0"/>
        <v>2095.2800000000002</v>
      </c>
      <c r="J22" s="82"/>
      <c r="K22" s="3"/>
      <c r="L22" s="38">
        <f t="shared" si="1"/>
        <v>0</v>
      </c>
      <c r="M22" s="53"/>
      <c r="N22" s="53"/>
    </row>
    <row r="23" spans="1:14" s="37" customFormat="1" ht="21" x14ac:dyDescent="0.25">
      <c r="A23" s="65" t="s">
        <v>5</v>
      </c>
      <c r="B23" s="66">
        <v>7</v>
      </c>
      <c r="C23" s="66" t="s">
        <v>77</v>
      </c>
      <c r="D23" s="67"/>
      <c r="E23" s="68" t="s">
        <v>23</v>
      </c>
      <c r="F23" s="68"/>
      <c r="G23" s="5">
        <v>6</v>
      </c>
      <c r="H23" s="6">
        <v>1364.97</v>
      </c>
      <c r="I23" s="85">
        <f t="shared" si="0"/>
        <v>8189.82</v>
      </c>
      <c r="J23" s="82"/>
      <c r="K23" s="3"/>
      <c r="L23" s="38">
        <f t="shared" si="1"/>
        <v>0</v>
      </c>
      <c r="M23" s="53"/>
      <c r="N23" s="53"/>
    </row>
    <row r="24" spans="1:14" s="37" customFormat="1" ht="21" x14ac:dyDescent="0.25">
      <c r="A24" s="65" t="s">
        <v>5</v>
      </c>
      <c r="B24" s="66">
        <v>8</v>
      </c>
      <c r="C24" s="66" t="s">
        <v>78</v>
      </c>
      <c r="D24" s="67"/>
      <c r="E24" s="68" t="s">
        <v>24</v>
      </c>
      <c r="F24" s="68"/>
      <c r="G24" s="5">
        <v>4</v>
      </c>
      <c r="H24" s="6">
        <v>208.58</v>
      </c>
      <c r="I24" s="85">
        <f t="shared" si="0"/>
        <v>834.32</v>
      </c>
      <c r="J24" s="82"/>
      <c r="K24" s="3"/>
      <c r="L24" s="38">
        <f t="shared" si="1"/>
        <v>0</v>
      </c>
      <c r="M24" s="53"/>
      <c r="N24" s="53"/>
    </row>
    <row r="25" spans="1:14" s="37" customFormat="1" ht="10.5" x14ac:dyDescent="0.25">
      <c r="A25" s="65" t="s">
        <v>5</v>
      </c>
      <c r="B25" s="66">
        <v>9</v>
      </c>
      <c r="C25" s="66" t="s">
        <v>79</v>
      </c>
      <c r="D25" s="67"/>
      <c r="E25" s="68" t="s">
        <v>25</v>
      </c>
      <c r="F25" s="68"/>
      <c r="G25" s="5">
        <v>3</v>
      </c>
      <c r="H25" s="6">
        <v>501.82</v>
      </c>
      <c r="I25" s="85">
        <f t="shared" si="0"/>
        <v>1505.46</v>
      </c>
      <c r="J25" s="82"/>
      <c r="K25" s="3"/>
      <c r="L25" s="38">
        <f t="shared" si="1"/>
        <v>0</v>
      </c>
      <c r="M25" s="53"/>
      <c r="N25" s="53"/>
    </row>
    <row r="26" spans="1:14" s="37" customFormat="1" ht="10.5" x14ac:dyDescent="0.25">
      <c r="A26" s="65" t="s">
        <v>5</v>
      </c>
      <c r="B26" s="66">
        <v>10</v>
      </c>
      <c r="C26" s="66" t="s">
        <v>80</v>
      </c>
      <c r="D26" s="67"/>
      <c r="E26" s="68" t="s">
        <v>26</v>
      </c>
      <c r="F26" s="68"/>
      <c r="G26" s="5">
        <v>2</v>
      </c>
      <c r="H26" s="6">
        <v>501.82</v>
      </c>
      <c r="I26" s="85">
        <f t="shared" si="0"/>
        <v>1003.64</v>
      </c>
      <c r="J26" s="82"/>
      <c r="K26" s="3"/>
      <c r="L26" s="38">
        <f t="shared" si="1"/>
        <v>0</v>
      </c>
      <c r="M26" s="53"/>
      <c r="N26" s="53"/>
    </row>
    <row r="27" spans="1:14" s="37" customFormat="1" ht="21" x14ac:dyDescent="0.25">
      <c r="A27" s="65" t="s">
        <v>5</v>
      </c>
      <c r="B27" s="66">
        <v>11</v>
      </c>
      <c r="C27" s="66" t="s">
        <v>70</v>
      </c>
      <c r="D27" s="67"/>
      <c r="E27" s="68" t="s">
        <v>27</v>
      </c>
      <c r="F27" s="68"/>
      <c r="G27" s="5">
        <v>2</v>
      </c>
      <c r="H27" s="6">
        <v>561.29999999999995</v>
      </c>
      <c r="I27" s="85">
        <f t="shared" si="0"/>
        <v>1122.5999999999999</v>
      </c>
      <c r="J27" s="82"/>
      <c r="K27" s="3"/>
      <c r="L27" s="38">
        <f t="shared" si="1"/>
        <v>0</v>
      </c>
      <c r="M27" s="53"/>
      <c r="N27" s="53"/>
    </row>
    <row r="28" spans="1:14" s="37" customFormat="1" ht="10.5" x14ac:dyDescent="0.25">
      <c r="A28" s="65" t="s">
        <v>5</v>
      </c>
      <c r="B28" s="66">
        <v>12</v>
      </c>
      <c r="C28" s="66" t="s">
        <v>69</v>
      </c>
      <c r="D28" s="67"/>
      <c r="E28" s="68" t="s">
        <v>28</v>
      </c>
      <c r="F28" s="68"/>
      <c r="G28" s="5">
        <v>3</v>
      </c>
      <c r="H28" s="6">
        <v>46.65</v>
      </c>
      <c r="I28" s="85">
        <f t="shared" si="0"/>
        <v>139.94999999999999</v>
      </c>
      <c r="J28" s="82"/>
      <c r="K28" s="3"/>
      <c r="L28" s="38">
        <f t="shared" si="1"/>
        <v>0</v>
      </c>
      <c r="M28" s="53"/>
      <c r="N28" s="53"/>
    </row>
    <row r="29" spans="1:14" s="37" customFormat="1" ht="21" x14ac:dyDescent="0.25">
      <c r="A29" s="65" t="s">
        <v>5</v>
      </c>
      <c r="B29" s="66">
        <v>13</v>
      </c>
      <c r="C29" s="66" t="s">
        <v>68</v>
      </c>
      <c r="D29" s="67"/>
      <c r="E29" s="68" t="s">
        <v>29</v>
      </c>
      <c r="F29" s="68"/>
      <c r="G29" s="5">
        <v>1</v>
      </c>
      <c r="H29" s="6">
        <v>1387.47</v>
      </c>
      <c r="I29" s="85">
        <f t="shared" si="0"/>
        <v>1387.47</v>
      </c>
      <c r="J29" s="82"/>
      <c r="K29" s="3"/>
      <c r="L29" s="38">
        <f t="shared" si="1"/>
        <v>0</v>
      </c>
      <c r="M29" s="53"/>
      <c r="N29" s="53"/>
    </row>
    <row r="30" spans="1:14" s="37" customFormat="1" ht="21" x14ac:dyDescent="0.25">
      <c r="A30" s="65" t="s">
        <v>5</v>
      </c>
      <c r="B30" s="66">
        <v>14</v>
      </c>
      <c r="C30" s="66" t="s">
        <v>67</v>
      </c>
      <c r="D30" s="67"/>
      <c r="E30" s="68" t="s">
        <v>30</v>
      </c>
      <c r="F30" s="68"/>
      <c r="G30" s="5">
        <v>2</v>
      </c>
      <c r="H30" s="6">
        <v>545.70000000000005</v>
      </c>
      <c r="I30" s="85">
        <f t="shared" si="0"/>
        <v>1091.4000000000001</v>
      </c>
      <c r="J30" s="82"/>
      <c r="K30" s="3"/>
      <c r="L30" s="38">
        <f t="shared" si="1"/>
        <v>0</v>
      </c>
      <c r="M30" s="53"/>
      <c r="N30" s="53"/>
    </row>
    <row r="31" spans="1:14" s="37" customFormat="1" ht="21" x14ac:dyDescent="0.25">
      <c r="A31" s="65" t="s">
        <v>5</v>
      </c>
      <c r="B31" s="66">
        <v>15</v>
      </c>
      <c r="C31" s="66" t="s">
        <v>66</v>
      </c>
      <c r="D31" s="67"/>
      <c r="E31" s="68" t="s">
        <v>31</v>
      </c>
      <c r="F31" s="68"/>
      <c r="G31" s="5">
        <v>3</v>
      </c>
      <c r="H31" s="6">
        <v>545.70000000000005</v>
      </c>
      <c r="I31" s="85">
        <f t="shared" si="0"/>
        <v>1637.1</v>
      </c>
      <c r="J31" s="82"/>
      <c r="K31" s="3"/>
      <c r="L31" s="38">
        <f t="shared" si="1"/>
        <v>0</v>
      </c>
      <c r="M31" s="53"/>
      <c r="N31" s="53"/>
    </row>
    <row r="32" spans="1:14" s="37" customFormat="1" ht="21" x14ac:dyDescent="0.25">
      <c r="A32" s="65" t="s">
        <v>5</v>
      </c>
      <c r="B32" s="66">
        <v>16</v>
      </c>
      <c r="C32" s="66" t="s">
        <v>65</v>
      </c>
      <c r="D32" s="67"/>
      <c r="E32" s="68" t="s">
        <v>32</v>
      </c>
      <c r="F32" s="68"/>
      <c r="G32" s="5">
        <v>2</v>
      </c>
      <c r="H32" s="6">
        <v>545.70000000000005</v>
      </c>
      <c r="I32" s="85">
        <f t="shared" si="0"/>
        <v>1091.4000000000001</v>
      </c>
      <c r="J32" s="82"/>
      <c r="K32" s="3"/>
      <c r="L32" s="38">
        <f t="shared" si="1"/>
        <v>0</v>
      </c>
      <c r="M32" s="53"/>
      <c r="N32" s="53"/>
    </row>
    <row r="33" spans="1:14" s="37" customFormat="1" ht="21" x14ac:dyDescent="0.25">
      <c r="A33" s="65" t="s">
        <v>5</v>
      </c>
      <c r="B33" s="66">
        <v>17</v>
      </c>
      <c r="C33" s="66" t="s">
        <v>64</v>
      </c>
      <c r="D33" s="67"/>
      <c r="E33" s="68" t="s">
        <v>33</v>
      </c>
      <c r="F33" s="68"/>
      <c r="G33" s="5">
        <v>4</v>
      </c>
      <c r="H33" s="6">
        <v>545.70000000000005</v>
      </c>
      <c r="I33" s="85">
        <f t="shared" si="0"/>
        <v>2182.8000000000002</v>
      </c>
      <c r="J33" s="82"/>
      <c r="K33" s="3"/>
      <c r="L33" s="38">
        <f t="shared" si="1"/>
        <v>0</v>
      </c>
      <c r="M33" s="53"/>
      <c r="N33" s="53"/>
    </row>
    <row r="34" spans="1:14" s="37" customFormat="1" ht="21" x14ac:dyDescent="0.25">
      <c r="A34" s="65" t="s">
        <v>5</v>
      </c>
      <c r="B34" s="66">
        <v>18</v>
      </c>
      <c r="C34" s="66" t="s">
        <v>63</v>
      </c>
      <c r="D34" s="67"/>
      <c r="E34" s="68" t="s">
        <v>34</v>
      </c>
      <c r="F34" s="68"/>
      <c r="G34" s="5">
        <v>4</v>
      </c>
      <c r="H34" s="6">
        <v>545.70000000000005</v>
      </c>
      <c r="I34" s="85">
        <f t="shared" si="0"/>
        <v>2182.8000000000002</v>
      </c>
      <c r="J34" s="82"/>
      <c r="K34" s="3"/>
      <c r="L34" s="38">
        <f t="shared" si="1"/>
        <v>0</v>
      </c>
      <c r="M34" s="53"/>
      <c r="N34" s="53"/>
    </row>
    <row r="35" spans="1:14" s="37" customFormat="1" ht="21" x14ac:dyDescent="0.25">
      <c r="A35" s="65" t="s">
        <v>5</v>
      </c>
      <c r="B35" s="66">
        <v>19</v>
      </c>
      <c r="C35" s="66" t="s">
        <v>62</v>
      </c>
      <c r="D35" s="67"/>
      <c r="E35" s="68" t="s">
        <v>35</v>
      </c>
      <c r="F35" s="68"/>
      <c r="G35" s="5">
        <v>2</v>
      </c>
      <c r="H35" s="6">
        <v>784.86</v>
      </c>
      <c r="I35" s="85">
        <f t="shared" si="0"/>
        <v>1569.72</v>
      </c>
      <c r="J35" s="82"/>
      <c r="K35" s="3"/>
      <c r="L35" s="38">
        <f t="shared" si="1"/>
        <v>0</v>
      </c>
      <c r="M35" s="53"/>
      <c r="N35" s="53"/>
    </row>
    <row r="36" spans="1:14" s="37" customFormat="1" ht="21" x14ac:dyDescent="0.25">
      <c r="A36" s="65" t="s">
        <v>5</v>
      </c>
      <c r="B36" s="66">
        <v>20</v>
      </c>
      <c r="C36" s="66" t="s">
        <v>61</v>
      </c>
      <c r="D36" s="67"/>
      <c r="E36" s="68" t="s">
        <v>36</v>
      </c>
      <c r="F36" s="68"/>
      <c r="G36" s="5">
        <v>2</v>
      </c>
      <c r="H36" s="6">
        <v>784.86</v>
      </c>
      <c r="I36" s="85">
        <f t="shared" si="0"/>
        <v>1569.72</v>
      </c>
      <c r="J36" s="82"/>
      <c r="K36" s="3"/>
      <c r="L36" s="38">
        <f t="shared" si="1"/>
        <v>0</v>
      </c>
      <c r="M36" s="53"/>
      <c r="N36" s="53"/>
    </row>
    <row r="37" spans="1:14" s="37" customFormat="1" ht="21" x14ac:dyDescent="0.25">
      <c r="A37" s="65" t="s">
        <v>5</v>
      </c>
      <c r="B37" s="66">
        <v>21</v>
      </c>
      <c r="C37" s="66" t="s">
        <v>54</v>
      </c>
      <c r="D37" s="67"/>
      <c r="E37" s="68" t="s">
        <v>37</v>
      </c>
      <c r="F37" s="68"/>
      <c r="G37" s="5">
        <v>9</v>
      </c>
      <c r="H37" s="6">
        <v>60.5</v>
      </c>
      <c r="I37" s="85">
        <f t="shared" si="0"/>
        <v>544.5</v>
      </c>
      <c r="J37" s="82"/>
      <c r="K37" s="3"/>
      <c r="L37" s="38">
        <f t="shared" si="1"/>
        <v>0</v>
      </c>
      <c r="M37" s="53"/>
      <c r="N37" s="53"/>
    </row>
    <row r="38" spans="1:14" s="37" customFormat="1" ht="42" x14ac:dyDescent="0.25">
      <c r="A38" s="65" t="s">
        <v>5</v>
      </c>
      <c r="B38" s="66">
        <v>22</v>
      </c>
      <c r="C38" s="66" t="s">
        <v>60</v>
      </c>
      <c r="D38" s="67"/>
      <c r="E38" s="68" t="s">
        <v>38</v>
      </c>
      <c r="F38" s="68"/>
      <c r="G38" s="5">
        <v>8</v>
      </c>
      <c r="H38" s="6">
        <v>48.77</v>
      </c>
      <c r="I38" s="85">
        <f t="shared" si="0"/>
        <v>390.16</v>
      </c>
      <c r="J38" s="82"/>
      <c r="K38" s="3"/>
      <c r="L38" s="38">
        <f t="shared" si="1"/>
        <v>0</v>
      </c>
      <c r="M38" s="53"/>
      <c r="N38" s="53"/>
    </row>
    <row r="39" spans="1:14" s="37" customFormat="1" ht="10.5" x14ac:dyDescent="0.25">
      <c r="A39" s="65" t="s">
        <v>5</v>
      </c>
      <c r="B39" s="66">
        <v>23</v>
      </c>
      <c r="C39" s="66" t="s">
        <v>55</v>
      </c>
      <c r="D39" s="67"/>
      <c r="E39" s="68" t="s">
        <v>39</v>
      </c>
      <c r="F39" s="68"/>
      <c r="G39" s="5">
        <v>25</v>
      </c>
      <c r="H39" s="6">
        <v>66</v>
      </c>
      <c r="I39" s="85">
        <f t="shared" si="0"/>
        <v>1650</v>
      </c>
      <c r="J39" s="82"/>
      <c r="K39" s="3"/>
      <c r="L39" s="38">
        <f t="shared" si="1"/>
        <v>0</v>
      </c>
      <c r="M39" s="53"/>
      <c r="N39" s="53"/>
    </row>
    <row r="40" spans="1:14" s="37" customFormat="1" ht="21" x14ac:dyDescent="0.25">
      <c r="A40" s="65" t="s">
        <v>5</v>
      </c>
      <c r="B40" s="66">
        <v>24</v>
      </c>
      <c r="C40" s="66" t="s">
        <v>56</v>
      </c>
      <c r="D40" s="67"/>
      <c r="E40" s="68" t="s">
        <v>40</v>
      </c>
      <c r="F40" s="68"/>
      <c r="G40" s="5">
        <v>11</v>
      </c>
      <c r="H40" s="6">
        <v>550</v>
      </c>
      <c r="I40" s="85">
        <f t="shared" si="0"/>
        <v>6050</v>
      </c>
      <c r="J40" s="82"/>
      <c r="K40" s="3"/>
      <c r="L40" s="38">
        <f t="shared" si="1"/>
        <v>0</v>
      </c>
      <c r="M40" s="53"/>
      <c r="N40" s="53"/>
    </row>
    <row r="41" spans="1:14" s="37" customFormat="1" ht="168" x14ac:dyDescent="0.25">
      <c r="A41" s="65" t="s">
        <v>5</v>
      </c>
      <c r="B41" s="66">
        <v>25</v>
      </c>
      <c r="C41" s="66" t="s">
        <v>57</v>
      </c>
      <c r="D41" s="67"/>
      <c r="E41" s="68" t="s">
        <v>47</v>
      </c>
      <c r="F41" s="68"/>
      <c r="G41" s="5">
        <v>2</v>
      </c>
      <c r="H41" s="6">
        <v>121</v>
      </c>
      <c r="I41" s="85">
        <f t="shared" si="0"/>
        <v>242</v>
      </c>
      <c r="J41" s="82"/>
      <c r="K41" s="3"/>
      <c r="L41" s="38">
        <f t="shared" si="1"/>
        <v>0</v>
      </c>
      <c r="M41" s="53"/>
      <c r="N41" s="53"/>
    </row>
    <row r="42" spans="1:14" s="37" customFormat="1" ht="52.5" x14ac:dyDescent="0.25">
      <c r="A42" s="65" t="s">
        <v>5</v>
      </c>
      <c r="B42" s="66">
        <v>26</v>
      </c>
      <c r="C42" s="66" t="s">
        <v>58</v>
      </c>
      <c r="D42" s="67"/>
      <c r="E42" s="68" t="s">
        <v>46</v>
      </c>
      <c r="F42" s="68"/>
      <c r="G42" s="5">
        <v>2</v>
      </c>
      <c r="H42" s="6">
        <v>220</v>
      </c>
      <c r="I42" s="85">
        <f t="shared" si="0"/>
        <v>440</v>
      </c>
      <c r="J42" s="82"/>
      <c r="K42" s="3"/>
      <c r="L42" s="38">
        <f t="shared" si="1"/>
        <v>0</v>
      </c>
      <c r="M42" s="53"/>
      <c r="N42" s="53"/>
    </row>
    <row r="43" spans="1:14" s="37" customFormat="1" ht="31.5" x14ac:dyDescent="0.25">
      <c r="A43" s="65" t="s">
        <v>5</v>
      </c>
      <c r="B43" s="66">
        <v>27</v>
      </c>
      <c r="C43" s="66" t="s">
        <v>59</v>
      </c>
      <c r="D43" s="67"/>
      <c r="E43" s="68" t="s">
        <v>41</v>
      </c>
      <c r="F43" s="68"/>
      <c r="G43" s="5">
        <v>2</v>
      </c>
      <c r="H43" s="6">
        <v>99</v>
      </c>
      <c r="I43" s="85">
        <f t="shared" si="0"/>
        <v>198</v>
      </c>
      <c r="J43" s="82"/>
      <c r="K43" s="3"/>
      <c r="L43" s="38">
        <f t="shared" si="1"/>
        <v>0</v>
      </c>
      <c r="M43" s="53"/>
      <c r="N43" s="53"/>
    </row>
    <row r="44" spans="1:14" s="37" customFormat="1" ht="115.5" x14ac:dyDescent="0.25">
      <c r="A44" s="65" t="s">
        <v>5</v>
      </c>
      <c r="B44" s="66">
        <v>28</v>
      </c>
      <c r="C44" s="66" t="s">
        <v>42</v>
      </c>
      <c r="D44" s="67"/>
      <c r="E44" s="68" t="s">
        <v>45</v>
      </c>
      <c r="F44" s="68"/>
      <c r="G44" s="5">
        <v>39</v>
      </c>
      <c r="H44" s="6">
        <v>121</v>
      </c>
      <c r="I44" s="85">
        <f t="shared" si="0"/>
        <v>4719</v>
      </c>
      <c r="J44" s="82"/>
      <c r="K44" s="3"/>
      <c r="L44" s="38">
        <f t="shared" si="1"/>
        <v>0</v>
      </c>
      <c r="M44" s="53"/>
      <c r="N44" s="53"/>
    </row>
    <row r="45" spans="1:14" s="37" customFormat="1" ht="63" x14ac:dyDescent="0.25">
      <c r="A45" s="65" t="s">
        <v>5</v>
      </c>
      <c r="B45" s="66">
        <v>29</v>
      </c>
      <c r="C45" s="66" t="s">
        <v>43</v>
      </c>
      <c r="D45" s="67"/>
      <c r="E45" s="68" t="s">
        <v>44</v>
      </c>
      <c r="F45" s="68"/>
      <c r="G45" s="5">
        <v>39</v>
      </c>
      <c r="H45" s="6">
        <v>121</v>
      </c>
      <c r="I45" s="85">
        <f t="shared" si="0"/>
        <v>4719</v>
      </c>
      <c r="J45" s="82"/>
      <c r="K45" s="3"/>
      <c r="L45" s="38">
        <f t="shared" si="1"/>
        <v>0</v>
      </c>
      <c r="M45" s="53"/>
      <c r="N45" s="53"/>
    </row>
    <row r="46" spans="1:14" s="37" customFormat="1" ht="84" x14ac:dyDescent="0.25">
      <c r="A46" s="65" t="s">
        <v>5</v>
      </c>
      <c r="B46" s="66">
        <v>30</v>
      </c>
      <c r="C46" s="66" t="s">
        <v>48</v>
      </c>
      <c r="D46" s="67"/>
      <c r="E46" s="68" t="s">
        <v>49</v>
      </c>
      <c r="F46" s="68"/>
      <c r="G46" s="5">
        <v>2</v>
      </c>
      <c r="H46" s="6">
        <v>220</v>
      </c>
      <c r="I46" s="85">
        <f t="shared" si="0"/>
        <v>440</v>
      </c>
      <c r="J46" s="82"/>
      <c r="K46" s="3"/>
      <c r="L46" s="38">
        <f t="shared" si="1"/>
        <v>0</v>
      </c>
      <c r="M46" s="53"/>
      <c r="N46" s="53"/>
    </row>
    <row r="47" spans="1:14" s="37" customFormat="1" ht="52.5" x14ac:dyDescent="0.25">
      <c r="A47" s="65" t="s">
        <v>5</v>
      </c>
      <c r="B47" s="66">
        <v>31</v>
      </c>
      <c r="C47" s="66" t="s">
        <v>50</v>
      </c>
      <c r="D47" s="67"/>
      <c r="E47" s="68" t="s">
        <v>51</v>
      </c>
      <c r="F47" s="68"/>
      <c r="G47" s="5">
        <v>2</v>
      </c>
      <c r="H47" s="6">
        <v>121</v>
      </c>
      <c r="I47" s="85">
        <f t="shared" si="0"/>
        <v>242</v>
      </c>
      <c r="J47" s="82"/>
      <c r="K47" s="3"/>
      <c r="L47" s="38">
        <f t="shared" si="1"/>
        <v>0</v>
      </c>
      <c r="M47" s="53"/>
      <c r="N47" s="53"/>
    </row>
    <row r="48" spans="1:14" s="37" customFormat="1" ht="42" x14ac:dyDescent="0.25">
      <c r="A48" s="65" t="s">
        <v>5</v>
      </c>
      <c r="B48" s="66">
        <v>32</v>
      </c>
      <c r="C48" s="66" t="s">
        <v>52</v>
      </c>
      <c r="D48" s="67"/>
      <c r="E48" s="68" t="s">
        <v>53</v>
      </c>
      <c r="F48" s="68"/>
      <c r="G48" s="5">
        <v>2</v>
      </c>
      <c r="H48" s="6">
        <v>487.68</v>
      </c>
      <c r="I48" s="85">
        <f t="shared" si="0"/>
        <v>975.36</v>
      </c>
      <c r="J48" s="82"/>
      <c r="K48" s="3"/>
      <c r="L48" s="38">
        <f t="shared" si="1"/>
        <v>0</v>
      </c>
      <c r="M48" s="53"/>
      <c r="N48" s="53"/>
    </row>
    <row r="49" spans="1:14" s="37" customFormat="1" ht="10.5" x14ac:dyDescent="0.25">
      <c r="A49" s="65"/>
      <c r="B49" s="66"/>
      <c r="C49" s="66"/>
      <c r="D49" s="1"/>
      <c r="E49" s="102" t="s">
        <v>82</v>
      </c>
      <c r="F49" s="103"/>
      <c r="G49" s="46">
        <v>0</v>
      </c>
      <c r="H49" s="80"/>
      <c r="I49" s="81"/>
      <c r="J49" s="82"/>
      <c r="K49" s="44"/>
      <c r="L49" s="45">
        <f>+K49*G49</f>
        <v>0</v>
      </c>
      <c r="M49" s="53"/>
      <c r="N49" s="53"/>
    </row>
    <row r="50" spans="1:14" s="37" customFormat="1" ht="10.5" x14ac:dyDescent="0.25">
      <c r="A50" s="78"/>
      <c r="B50" s="79"/>
      <c r="C50" s="79"/>
      <c r="D50" s="2"/>
      <c r="E50" s="47" t="s">
        <v>83</v>
      </c>
      <c r="F50" s="86"/>
      <c r="G50" s="48">
        <v>0</v>
      </c>
      <c r="H50" s="83"/>
      <c r="I50" s="84"/>
      <c r="J50" s="82"/>
      <c r="K50" s="4"/>
      <c r="L50" s="39">
        <f>G50*K50</f>
        <v>0</v>
      </c>
      <c r="M50" s="53"/>
      <c r="N50" s="53"/>
    </row>
    <row r="51" spans="1:14" s="40" customFormat="1" ht="10.5" x14ac:dyDescent="0.25">
      <c r="A51" s="56"/>
      <c r="B51" s="56"/>
      <c r="C51" s="56"/>
      <c r="D51" s="56"/>
      <c r="E51" s="57" t="s">
        <v>8</v>
      </c>
      <c r="F51" s="57"/>
      <c r="G51" s="56"/>
      <c r="H51" s="56"/>
      <c r="I51" s="58">
        <f>SUM(I17:I50)</f>
        <v>75193.690000000017</v>
      </c>
      <c r="J51" s="56"/>
      <c r="K51" s="59"/>
      <c r="L51" s="60">
        <f>SUM(L17:L50)</f>
        <v>0</v>
      </c>
      <c r="M51" s="54"/>
      <c r="N51" s="54"/>
    </row>
    <row r="52" spans="1:14" s="37" customFormat="1" ht="10.5" x14ac:dyDescent="0.25">
      <c r="A52" s="55"/>
      <c r="B52" s="55"/>
      <c r="C52" s="55"/>
      <c r="D52" s="55"/>
      <c r="E52" s="57"/>
      <c r="F52" s="57"/>
      <c r="G52" s="56"/>
      <c r="H52" s="56"/>
      <c r="I52" s="58"/>
      <c r="J52" s="55"/>
      <c r="K52" s="61"/>
      <c r="L52" s="62"/>
      <c r="M52" s="53"/>
      <c r="N52" s="53"/>
    </row>
    <row r="53" spans="1:14" s="107" customFormat="1" ht="13" x14ac:dyDescent="0.3">
      <c r="A53" s="109"/>
      <c r="B53" s="109"/>
      <c r="C53" s="110"/>
      <c r="D53" s="111"/>
      <c r="E53" s="125" t="s">
        <v>9</v>
      </c>
      <c r="F53" s="112"/>
      <c r="G53" s="111"/>
      <c r="H53" s="113"/>
      <c r="I53" s="114">
        <f>+I51</f>
        <v>75193.690000000017</v>
      </c>
      <c r="J53" s="108"/>
      <c r="K53" s="111"/>
      <c r="L53" s="114">
        <f>+L51</f>
        <v>0</v>
      </c>
      <c r="M53" s="108"/>
      <c r="N53" s="104"/>
    </row>
    <row r="54" spans="1:14" s="107" customFormat="1" ht="13" x14ac:dyDescent="0.3">
      <c r="A54" s="104"/>
      <c r="B54" s="104"/>
      <c r="C54" s="104"/>
      <c r="D54" s="105"/>
      <c r="E54" s="105"/>
      <c r="F54" s="105"/>
      <c r="G54" s="106"/>
      <c r="H54" s="104"/>
      <c r="I54" s="104"/>
      <c r="J54" s="104"/>
      <c r="K54" s="104"/>
      <c r="L54" s="104"/>
      <c r="M54" s="104"/>
      <c r="N54" s="104"/>
    </row>
    <row r="55" spans="1:14" s="107" customFormat="1" ht="13" x14ac:dyDescent="0.3">
      <c r="A55" s="104"/>
      <c r="B55" s="104"/>
      <c r="C55" s="104"/>
      <c r="D55" s="105"/>
      <c r="E55" s="105"/>
      <c r="F55" s="105"/>
      <c r="G55" s="106"/>
      <c r="H55" s="104"/>
      <c r="I55" s="104"/>
      <c r="J55" s="104"/>
      <c r="K55" s="104"/>
      <c r="L55" s="104"/>
      <c r="M55" s="104"/>
      <c r="N55" s="104"/>
    </row>
    <row r="56" spans="1:14" s="107" customFormat="1" ht="13" x14ac:dyDescent="0.3">
      <c r="A56" s="104"/>
      <c r="B56" s="104"/>
      <c r="C56" s="104"/>
      <c r="D56" s="105"/>
      <c r="E56" s="105"/>
      <c r="F56" s="105"/>
      <c r="G56" s="106"/>
      <c r="H56" s="104"/>
      <c r="I56" s="104"/>
      <c r="J56" s="104"/>
      <c r="K56" s="104"/>
      <c r="L56" s="104"/>
      <c r="M56" s="104"/>
      <c r="N56" s="104"/>
    </row>
  </sheetData>
  <sheetProtection algorithmName="SHA-512" hashValue="tMagkQXSH5EDheAIqHGCPRXtf8fGg8zGLZD7c2xk3zF5JggY7wcs1uWKwq9uLtsB4aVhzkf6nW8hfIt3d04RHg==" saltValue="+xlVIX7mVBPY4gchHOzqGA==" spinCount="100000" sheet="1" objects="1" scenarios="1"/>
  <mergeCells count="6">
    <mergeCell ref="K7:L7"/>
    <mergeCell ref="K9:K10"/>
    <mergeCell ref="L9:L10"/>
    <mergeCell ref="G9:G10"/>
    <mergeCell ref="H9:H10"/>
    <mergeCell ref="I9:I10"/>
  </mergeCells>
  <phoneticPr fontId="2" type="noConversion"/>
  <printOptions horizontalCentered="1"/>
  <pageMargins left="0.19685039370078741" right="0.19685039370078741" top="0.19685039370078741" bottom="0.19685039370078741" header="0" footer="0"/>
  <pageSetup paperSize="9" scale="58" orientation="portrait" blackAndWhite="1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8D761C8F36E9428BB50BF108E19AB5" ma:contentTypeVersion="2" ma:contentTypeDescription="Crea un document nou" ma:contentTypeScope="" ma:versionID="33c4526a9b8899e32d40c4cd11ed83cf">
  <xsd:schema xmlns:xsd="http://www.w3.org/2001/XMLSchema" xmlns:xs="http://www.w3.org/2001/XMLSchema" xmlns:p="http://schemas.microsoft.com/office/2006/metadata/properties" xmlns:ns2="d9bf46f8-d43e-496a-a338-6a8551fd833e" targetNamespace="http://schemas.microsoft.com/office/2006/metadata/properties" ma:root="true" ma:fieldsID="0e86aec72e22bd901cd916e109a26370" ns2:_="">
    <xsd:import namespace="d9bf46f8-d43e-496a-a338-6a8551fd83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f46f8-d43e-496a-a338-6a8551fd83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BC34E0-6914-4D3F-B6F9-79D7FEAA3CD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9bf46f8-d43e-496a-a338-6a8551fd833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62A96A0-BF70-4C0B-B1DC-9F7DA857C9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bf46f8-d43e-496a-a338-6a8551fd83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770496-189B-4DE9-8CD8-5210BC3D3F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Press Comparatiu</vt:lpstr>
      <vt:lpstr>'Press Comparatiu'!_1Àrea_d_impressió</vt:lpstr>
      <vt:lpstr>'Press Comparatiu'!Àrea_d'impressió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dades per a cursar les certificacions</dc:title>
  <dc:creator>SISTEMES</dc:creator>
  <cp:lastModifiedBy>Gallego Moras, Guillermo</cp:lastModifiedBy>
  <cp:lastPrinted>2025-05-26T11:09:29Z</cp:lastPrinted>
  <dcterms:created xsi:type="dcterms:W3CDTF">1999-07-05T07:59:12Z</dcterms:created>
  <dcterms:modified xsi:type="dcterms:W3CDTF">2025-05-28T12:23:46Z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</Properties>
</file>