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50" yWindow="-50" windowWidth="19300" windowHeight="10440"/>
  </bookViews>
  <sheets>
    <sheet name="Valoració criteris" sheetId="1" r:id="rId1"/>
    <sheet name="Full2" sheetId="2" r:id="rId2"/>
    <sheet name="Full3" sheetId="3" r:id="rId3"/>
  </sheets>
  <definedNames>
    <definedName name="_Toc183597156" localSheetId="0">'Valoració criteris'!$A$126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D33" i="1"/>
  <c r="H32" i="1"/>
  <c r="D32" i="1"/>
  <c r="H16" i="1"/>
  <c r="H15" i="1"/>
  <c r="H17" i="1" l="1"/>
  <c r="D34" i="1"/>
  <c r="H34" i="1"/>
  <c r="D17" i="1"/>
  <c r="I36" i="1" l="1"/>
  <c r="I38" i="1" s="1"/>
  <c r="I40" i="1" s="1"/>
  <c r="I41" i="1" s="1"/>
  <c r="I42" i="1" s="1"/>
  <c r="I19" i="1"/>
  <c r="I20" i="1" s="1"/>
  <c r="I22" i="1" s="1"/>
  <c r="I39" i="1" l="1"/>
  <c r="I21" i="1"/>
  <c r="I23" i="1"/>
  <c r="I24" i="1" s="1"/>
</calcChain>
</file>

<file path=xl/sharedStrings.xml><?xml version="1.0" encoding="utf-8"?>
<sst xmlns="http://schemas.openxmlformats.org/spreadsheetml/2006/main" count="192" uniqueCount="113">
  <si>
    <t>PRESSUPOST LICITACIO</t>
  </si>
  <si>
    <t>PRESSUPOST OFERTA</t>
  </si>
  <si>
    <t>Puntuació</t>
  </si>
  <si>
    <t>Descripció</t>
  </si>
  <si>
    <t>Exhaustiva</t>
  </si>
  <si>
    <t>Adequada</t>
  </si>
  <si>
    <t>Insuficient</t>
  </si>
  <si>
    <t>Valoració</t>
  </si>
  <si>
    <t>Criteris econòmics</t>
  </si>
  <si>
    <t>PRESSUPOST LICITACIÓ</t>
  </si>
  <si>
    <t>Part fixa mensual (sense IVA)</t>
  </si>
  <si>
    <t>Part variable mensual (sense IVA)</t>
  </si>
  <si>
    <t>Totals</t>
  </si>
  <si>
    <t>Tipus</t>
  </si>
  <si>
    <t>núm. còpies</t>
  </si>
  <si>
    <t>preu unitari</t>
  </si>
  <si>
    <t>Total</t>
  </si>
  <si>
    <t>mono</t>
  </si>
  <si>
    <t>color</t>
  </si>
  <si>
    <t>Total part fixa mensual</t>
  </si>
  <si>
    <t>Total part variable mensual</t>
  </si>
  <si>
    <t>Total mensual (sense IVA)</t>
  </si>
  <si>
    <t>Pressupost anual E.M.</t>
  </si>
  <si>
    <t>IVA 21% anual</t>
  </si>
  <si>
    <t>Pressupost net total del contracte (considerant 4 anys de durada)</t>
  </si>
  <si>
    <t>IVA 21% del contracte</t>
  </si>
  <si>
    <t>TOTAL CONTRACTE   iva inclós (4 anys)</t>
  </si>
  <si>
    <t>OFERTA LICITADOR</t>
  </si>
  <si>
    <t>10.1 Oferta Econòmica (35 punts):</t>
  </si>
  <si>
    <t>mono (fins 15p)</t>
  </si>
  <si>
    <t>color (fins 14p)</t>
  </si>
  <si>
    <t>% de reducció sobre preus unitaris de la part variable (mono i color) (fins a 6p) :</t>
  </si>
  <si>
    <t xml:space="preserve">10.2. Millora en els ANS en la fase d’explotació. Fins a 11 punts. </t>
  </si>
  <si>
    <t>Temps màxim de resolució d’incidències</t>
  </si>
  <si>
    <t>Tipologia d'incidències</t>
  </si>
  <si>
    <t>Valor requerit (PPT)</t>
  </si>
  <si>
    <t xml:space="preserve">Valor millorat </t>
  </si>
  <si>
    <t>9 hores</t>
  </si>
  <si>
    <t>7 hores</t>
  </si>
  <si>
    <t>4 hores</t>
  </si>
  <si>
    <t>Normals (fins a 3p)</t>
  </si>
  <si>
    <t>Crítiques (fins a 3p)</t>
  </si>
  <si>
    <t>Molt crítiques (fins a 5p)</t>
  </si>
  <si>
    <t>1 punt</t>
  </si>
  <si>
    <t>8 hores</t>
  </si>
  <si>
    <t>2 punts</t>
  </si>
  <si>
    <t>3 punts</t>
  </si>
  <si>
    <t>5 hores</t>
  </si>
  <si>
    <t>6 hores</t>
  </si>
  <si>
    <t>3 hores</t>
  </si>
  <si>
    <t>5 punts</t>
  </si>
  <si>
    <t>2 hores</t>
  </si>
  <si>
    <t xml:space="preserve">10.4.- Millora en les prestacions dels equips. Ponderació: 6 punts. </t>
  </si>
  <si>
    <t>Tipus 3 Color A3</t>
  </si>
  <si>
    <t>35 ppm</t>
  </si>
  <si>
    <t>&gt; 35 i ≤40 ppm</t>
  </si>
  <si>
    <t>&gt; 40 ppm</t>
  </si>
  <si>
    <t>Tipus 4 Color A3</t>
  </si>
  <si>
    <t>45 ppm</t>
  </si>
  <si>
    <t>&gt; 45 i ≤ 50 ppm</t>
  </si>
  <si>
    <t>&gt; 50 ppm</t>
  </si>
  <si>
    <t>Tipus impressora</t>
  </si>
  <si>
    <t>Valor requerit</t>
  </si>
  <si>
    <t>Valor ofertat</t>
  </si>
  <si>
    <t>Import anual (12 mesos) bossa pla de millora continua €/any</t>
  </si>
  <si>
    <t>Import total (36 mesos) €</t>
  </si>
  <si>
    <t>Punts</t>
  </si>
  <si>
    <t>&gt; 55 i ≤ 65 ppm</t>
  </si>
  <si>
    <t>≤ 55 ppm</t>
  </si>
  <si>
    <t>75 db</t>
  </si>
  <si>
    <t>Reducció soroll 10 db</t>
  </si>
  <si>
    <t>Reducció soroll 20 db</t>
  </si>
  <si>
    <t>2 punt</t>
  </si>
  <si>
    <t>Valor màxim</t>
  </si>
  <si>
    <t>Valor ofertat (valor de so més elevat a les fitxes tècniques)</t>
  </si>
  <si>
    <t>Criteris per judici de valor: Fins a 25 punts</t>
  </si>
  <si>
    <t>Processos d’implantació</t>
  </si>
  <si>
    <t>Calendari</t>
  </si>
  <si>
    <t>Equip de treball</t>
  </si>
  <si>
    <t>Gestió del canvi</t>
  </si>
  <si>
    <t>Manteniment preventiu</t>
  </si>
  <si>
    <t>Manteniment correctiu</t>
  </si>
  <si>
    <t>Model de relació, comunicació i seguiment</t>
  </si>
  <si>
    <t>Model de prestació del Servei</t>
  </si>
  <si>
    <t>Pla de devolució del servei</t>
  </si>
  <si>
    <t>PPT 13. Taula de preus d’hora de servei en funció del perfil</t>
  </si>
  <si>
    <t>Perfils / Funcions</t>
  </si>
  <si>
    <t>Responsable del servei</t>
  </si>
  <si>
    <t>Coordinació d’equips</t>
  </si>
  <si>
    <t>Tècnic de suport</t>
  </si>
  <si>
    <t>Tècnic d’enginyeria</t>
  </si>
  <si>
    <t>ANNEX   1A:   MODEL   D’OFERTA   –   CRITERIS   AVALUABLES   DE   FORMA AUTOMÀTICA (SOBRE 2B)</t>
  </si>
  <si>
    <t>VERD</t>
  </si>
  <si>
    <t>ANNEX 1</t>
  </si>
  <si>
    <t>Criteris d’adjudicació automàtics: fins a 75 punts</t>
  </si>
  <si>
    <t>Pressupost net total del contracte (considerant 3 anys de durada)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</si>
  <si>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 xml:space="preserve"> ofereixo un joc addicional de consumibles de reserva per cada tipus d’equip instal·lat a les dependències del punt 10.3 de l'informe de necessitat</t>
    </r>
  </si>
  <si>
    <r>
      <rPr>
        <b/>
        <sz val="11"/>
        <color theme="1"/>
        <rFont val="Calibri"/>
        <family val="2"/>
        <scheme val="minor"/>
      </rPr>
      <t>sí</t>
    </r>
    <r>
      <rPr>
        <sz val="11"/>
        <color theme="1"/>
        <rFont val="Calibri"/>
        <family val="2"/>
        <scheme val="minor"/>
      </rPr>
      <t xml:space="preserve"> ofereixo un joc addicional de consumibles de reserva per cada tipus d’equip instal·lat a les dependències del punt 10.3 de l'informe de necessitat</t>
    </r>
  </si>
  <si>
    <t>CAL OMPLIR LES CEL·LES MARCADES EN COLOR</t>
  </si>
  <si>
    <t>El número de cada apartat coincideix amb el de l'Informe de necessitat. El darrer punt pertany al PPT.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</si>
  <si>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 xml:space="preserve"> ofereixo grapadora automàtica</t>
    </r>
  </si>
  <si>
    <r>
      <rPr>
        <b/>
        <sz val="11"/>
        <color theme="1"/>
        <rFont val="Calibri"/>
        <family val="2"/>
        <scheme val="minor"/>
      </rPr>
      <t>Sí</t>
    </r>
    <r>
      <rPr>
        <sz val="11"/>
        <color theme="1"/>
        <rFont val="Calibri"/>
        <family val="2"/>
        <scheme val="minor"/>
      </rPr>
      <t xml:space="preserve"> ofereixo grapadora automàtica a tots els equips multifunció A3 45 ppm (tipus 4)</t>
    </r>
  </si>
  <si>
    <t>Opció oferta pel Licitador Marcar amb "X" una única opció</t>
  </si>
  <si>
    <t>Opció oferta pel Licitador. Marcar amb "X" una única opció</t>
  </si>
  <si>
    <t xml:space="preserve">Preu màxim per hora de servei €/hora (sense IVA) </t>
  </si>
  <si>
    <t>10.3. Pel subministrament d’un joc addicional de consumibles de reserva per cada tipus d’equip instal·lat a les següents dependències on es presten els serveis: Fins a 10 punts</t>
  </si>
  <si>
    <t xml:space="preserve">10.1.3- Import de la bossa econòmica del pla de millora continua destinada a equips, accessoris, hores tècnic, materials, treballs especials, projectes de millora i altres serveis relacionats amb l’objecte de contracte. Ponderació: 8 punts. </t>
  </si>
  <si>
    <t xml:space="preserve">10.5.- Millores mediambientals. Ponderació: 5 punts. </t>
  </si>
  <si>
    <t>10.6 Vinculats a l’explotació del servei (Fase 2): fins a 13 punts.</t>
  </si>
  <si>
    <t>10.6.1 Operació i manteniment: fins a 8 punts.</t>
  </si>
  <si>
    <t>10.6.2 Model de prestació del servei: fins a 5 punts.</t>
  </si>
  <si>
    <t>10.7 Vinculats al Pla de Transició i Transformació (fase 1): fins a 8 punts.</t>
  </si>
  <si>
    <t>10.8 Pla de Devolució del servei (Fase 3): fins a 4 punts.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</si>
</sst>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00\ &quot;€&quot;"/>
    <numFmt numFmtId="165" formatCode="#,##0.00\ &quot;€&quot;"/>
    <numFmt numFmtId="166" formatCode="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CE9D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215967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52"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/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Font="1" applyBorder="1" applyAlignment="1">
      <alignment wrapText="1"/>
    </xf>
    <xf numFmtId="0" fontId="5" fillId="0" borderId="0" xfId="0" applyFont="1"/>
    <xf numFmtId="0" fontId="1" fillId="0" borderId="0" xfId="0" quotePrefix="1" applyFont="1"/>
    <xf numFmtId="0" fontId="1" fillId="6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center"/>
    </xf>
    <xf numFmtId="0" fontId="0" fillId="0" borderId="15" xfId="0" applyFont="1" applyFill="1" applyBorder="1"/>
    <xf numFmtId="0" fontId="1" fillId="7" borderId="16" xfId="0" applyFont="1" applyFill="1" applyBorder="1" applyAlignment="1">
      <alignment horizontal="center" vertical="center"/>
    </xf>
    <xf numFmtId="165" fontId="8" fillId="0" borderId="17" xfId="1" applyNumberFormat="1" applyFont="1" applyFill="1" applyBorder="1" applyAlignment="1">
      <alignment horizontal="right"/>
    </xf>
    <xf numFmtId="165" fontId="0" fillId="0" borderId="17" xfId="1" applyNumberFormat="1" applyFont="1" applyFill="1" applyBorder="1" applyAlignment="1">
      <alignment horizontal="right"/>
    </xf>
    <xf numFmtId="165" fontId="8" fillId="0" borderId="20" xfId="1" applyNumberFormat="1" applyFont="1" applyFill="1" applyBorder="1" applyAlignment="1"/>
    <xf numFmtId="0" fontId="0" fillId="0" borderId="2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44" fontId="0" fillId="0" borderId="0" xfId="1" applyNumberFormat="1" applyFont="1" applyFill="1" applyBorder="1" applyAlignment="1"/>
    <xf numFmtId="0" fontId="0" fillId="0" borderId="0" xfId="0" applyFont="1" applyBorder="1"/>
    <xf numFmtId="0" fontId="0" fillId="0" borderId="15" xfId="0" applyFont="1" applyBorder="1"/>
    <xf numFmtId="165" fontId="8" fillId="0" borderId="23" xfId="1" applyNumberFormat="1" applyFont="1" applyFill="1" applyBorder="1" applyAlignment="1">
      <alignment horizontal="right"/>
    </xf>
    <xf numFmtId="165" fontId="8" fillId="0" borderId="15" xfId="0" applyNumberFormat="1" applyFont="1" applyFill="1" applyBorder="1"/>
    <xf numFmtId="0" fontId="0" fillId="0" borderId="21" xfId="0" applyFont="1" applyFill="1" applyBorder="1"/>
    <xf numFmtId="4" fontId="0" fillId="0" borderId="0" xfId="0" applyNumberFormat="1" applyFont="1" applyFill="1" applyBorder="1"/>
    <xf numFmtId="0" fontId="0" fillId="0" borderId="0" xfId="0" applyFont="1" applyFill="1" applyBorder="1"/>
    <xf numFmtId="3" fontId="0" fillId="0" borderId="0" xfId="0" applyNumberFormat="1" applyFont="1" applyFill="1" applyBorder="1" applyAlignment="1">
      <alignment horizontal="center" vertical="center"/>
    </xf>
    <xf numFmtId="165" fontId="8" fillId="0" borderId="14" xfId="1" applyNumberFormat="1" applyFont="1" applyFill="1" applyBorder="1" applyAlignment="1">
      <alignment horizontal="right"/>
    </xf>
    <xf numFmtId="3" fontId="0" fillId="0" borderId="0" xfId="0" applyNumberFormat="1" applyFont="1" applyFill="1" applyBorder="1"/>
    <xf numFmtId="165" fontId="8" fillId="0" borderId="20" xfId="1" applyNumberFormat="1" applyFont="1" applyFill="1" applyBorder="1" applyAlignment="1">
      <alignment horizontal="right"/>
    </xf>
    <xf numFmtId="165" fontId="8" fillId="8" borderId="14" xfId="1" applyNumberFormat="1" applyFont="1" applyFill="1" applyBorder="1" applyAlignment="1">
      <alignment horizontal="right" vertical="center"/>
    </xf>
    <xf numFmtId="166" fontId="0" fillId="0" borderId="0" xfId="0" applyNumberFormat="1" applyFont="1" applyFill="1" applyBorder="1"/>
    <xf numFmtId="0" fontId="0" fillId="0" borderId="28" xfId="0" applyFont="1" applyFill="1" applyBorder="1"/>
    <xf numFmtId="0" fontId="0" fillId="0" borderId="29" xfId="0" applyFont="1" applyFill="1" applyBorder="1"/>
    <xf numFmtId="0" fontId="0" fillId="0" borderId="29" xfId="0" applyFont="1" applyBorder="1"/>
    <xf numFmtId="165" fontId="1" fillId="9" borderId="23" xfId="1" applyNumberFormat="1" applyFont="1" applyFill="1" applyBorder="1" applyAlignment="1">
      <alignment horizontal="right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3" fontId="0" fillId="0" borderId="34" xfId="0" applyNumberFormat="1" applyFont="1" applyBorder="1" applyAlignment="1">
      <alignment horizontal="center" vertical="center" wrapText="1"/>
    </xf>
    <xf numFmtId="3" fontId="0" fillId="0" borderId="35" xfId="0" applyNumberFormat="1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0" fillId="5" borderId="17" xfId="0" applyNumberFormat="1" applyFont="1" applyFill="1" applyBorder="1" applyProtection="1"/>
    <xf numFmtId="164" fontId="0" fillId="5" borderId="20" xfId="0" applyNumberFormat="1" applyFont="1" applyFill="1" applyBorder="1" applyProtection="1"/>
    <xf numFmtId="0" fontId="0" fillId="0" borderId="0" xfId="0" applyFill="1"/>
    <xf numFmtId="0" fontId="0" fillId="5" borderId="11" xfId="0" applyFill="1" applyBorder="1"/>
    <xf numFmtId="164" fontId="0" fillId="5" borderId="1" xfId="0" applyNumberFormat="1" applyFont="1" applyFill="1" applyBorder="1"/>
    <xf numFmtId="164" fontId="0" fillId="5" borderId="1" xfId="0" applyNumberFormat="1" applyFont="1" applyFill="1" applyBorder="1" applyProtection="1"/>
    <xf numFmtId="3" fontId="9" fillId="0" borderId="4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justify" vertical="center"/>
    </xf>
    <xf numFmtId="0" fontId="1" fillId="7" borderId="1" xfId="0" applyFont="1" applyFill="1" applyBorder="1" applyAlignment="1">
      <alignment horizontal="center" vertical="center"/>
    </xf>
    <xf numFmtId="165" fontId="8" fillId="0" borderId="10" xfId="1" applyNumberFormat="1" applyFont="1" applyFill="1" applyBorder="1" applyAlignment="1"/>
    <xf numFmtId="0" fontId="9" fillId="0" borderId="4" xfId="0" applyFont="1" applyBorder="1" applyAlignment="1">
      <alignment horizontal="right" vertical="center"/>
    </xf>
    <xf numFmtId="165" fontId="0" fillId="0" borderId="42" xfId="1" applyNumberFormat="1" applyFont="1" applyFill="1" applyBorder="1" applyAlignment="1">
      <alignment horizontal="right"/>
    </xf>
    <xf numFmtId="0" fontId="1" fillId="7" borderId="26" xfId="0" applyFont="1" applyFill="1" applyBorder="1" applyAlignment="1">
      <alignment horizontal="center"/>
    </xf>
    <xf numFmtId="8" fontId="9" fillId="0" borderId="17" xfId="0" applyNumberFormat="1" applyFont="1" applyBorder="1" applyAlignment="1">
      <alignment horizontal="justify" vertical="center"/>
    </xf>
    <xf numFmtId="0" fontId="0" fillId="0" borderId="0" xfId="0" applyFont="1"/>
    <xf numFmtId="0" fontId="0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0" fillId="11" borderId="12" xfId="0" applyFont="1" applyFill="1" applyBorder="1" applyAlignment="1">
      <alignment horizontal="center" vertical="center" wrapText="1"/>
    </xf>
    <xf numFmtId="0" fontId="10" fillId="11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1" fillId="3" borderId="11" xfId="0" applyFont="1" applyFill="1" applyBorder="1" applyAlignment="1">
      <alignment horizontal="justify" vertical="center" wrapText="1"/>
    </xf>
    <xf numFmtId="0" fontId="1" fillId="3" borderId="7" xfId="0" applyFont="1" applyFill="1" applyBorder="1" applyAlignment="1">
      <alignment horizontal="justify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34" xfId="0" applyFont="1" applyBorder="1" applyAlignment="1">
      <alignment horizontal="justify" vertical="center" wrapText="1"/>
    </xf>
    <xf numFmtId="0" fontId="0" fillId="0" borderId="35" xfId="0" applyFont="1" applyBorder="1" applyAlignment="1">
      <alignment horizontal="justify" vertical="center" wrapText="1"/>
    </xf>
    <xf numFmtId="0" fontId="1" fillId="12" borderId="40" xfId="0" applyFont="1" applyFill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0" fillId="0" borderId="37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37" xfId="0" applyFont="1" applyBorder="1" applyAlignment="1">
      <alignment horizontal="left" vertical="center" wrapText="1" indent="1"/>
    </xf>
    <xf numFmtId="0" fontId="0" fillId="0" borderId="4" xfId="0" applyFont="1" applyBorder="1" applyAlignment="1">
      <alignment wrapText="1"/>
    </xf>
    <xf numFmtId="0" fontId="1" fillId="4" borderId="4" xfId="0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11" fillId="3" borderId="12" xfId="0" applyFont="1" applyFill="1" applyBorder="1" applyAlignment="1">
      <alignment vertical="center" wrapText="1"/>
    </xf>
    <xf numFmtId="0" fontId="11" fillId="13" borderId="14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justify" vertical="center" wrapText="1"/>
    </xf>
    <xf numFmtId="0" fontId="9" fillId="5" borderId="17" xfId="0" applyFont="1" applyFill="1" applyBorder="1" applyAlignment="1">
      <alignment horizontal="justify" vertical="center" wrapText="1"/>
    </xf>
    <xf numFmtId="0" fontId="9" fillId="0" borderId="30" xfId="0" applyFont="1" applyBorder="1" applyAlignment="1">
      <alignment horizontal="justify" vertical="center" wrapText="1"/>
    </xf>
    <xf numFmtId="0" fontId="9" fillId="5" borderId="20" xfId="0" applyFont="1" applyFill="1" applyBorder="1" applyAlignment="1">
      <alignment horizontal="justify" vertical="center" wrapText="1"/>
    </xf>
    <xf numFmtId="0" fontId="1" fillId="3" borderId="36" xfId="0" applyFont="1" applyFill="1" applyBorder="1" applyAlignment="1">
      <alignment horizontal="left" vertical="center" wrapText="1" indent="5"/>
    </xf>
    <xf numFmtId="0" fontId="1" fillId="3" borderId="37" xfId="0" applyFont="1" applyFill="1" applyBorder="1" applyAlignment="1">
      <alignment horizontal="left" vertical="center" wrapText="1" indent="5"/>
    </xf>
    <xf numFmtId="0" fontId="1" fillId="3" borderId="41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3" borderId="36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10" fillId="10" borderId="32" xfId="0" applyFont="1" applyFill="1" applyBorder="1" applyAlignment="1">
      <alignment horizontal="center" vertical="center" wrapText="1"/>
    </xf>
    <xf numFmtId="0" fontId="10" fillId="10" borderId="3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0" fillId="0" borderId="24" xfId="0" applyFont="1" applyFill="1" applyBorder="1" applyAlignment="1">
      <alignment horizontal="left" vertical="center"/>
    </xf>
    <xf numFmtId="0" fontId="0" fillId="0" borderId="25" xfId="0" applyFont="1" applyFill="1" applyBorder="1" applyAlignment="1">
      <alignment horizontal="left" vertical="center"/>
    </xf>
    <xf numFmtId="0" fontId="0" fillId="0" borderId="26" xfId="0" applyFont="1" applyFill="1" applyBorder="1" applyAlignment="1">
      <alignment horizontal="left" vertical="center"/>
    </xf>
    <xf numFmtId="0" fontId="0" fillId="0" borderId="18" xfId="0" applyFont="1" applyFill="1" applyBorder="1" applyAlignment="1">
      <alignment horizontal="left" vertical="center"/>
    </xf>
    <xf numFmtId="0" fontId="0" fillId="0" borderId="19" xfId="0" applyFont="1" applyFill="1" applyBorder="1" applyAlignment="1">
      <alignment horizontal="left" vertical="center"/>
    </xf>
    <xf numFmtId="0" fontId="0" fillId="0" borderId="27" xfId="0" applyFont="1" applyFill="1" applyBorder="1" applyAlignment="1">
      <alignment horizontal="left" vertical="center"/>
    </xf>
    <xf numFmtId="0" fontId="0" fillId="8" borderId="24" xfId="0" applyFont="1" applyFill="1" applyBorder="1" applyAlignment="1">
      <alignment horizontal="left" vertical="center" wrapText="1"/>
    </xf>
    <xf numFmtId="0" fontId="0" fillId="8" borderId="25" xfId="0" applyFont="1" applyFill="1" applyBorder="1" applyAlignment="1">
      <alignment horizontal="left" vertical="center" wrapText="1"/>
    </xf>
    <xf numFmtId="0" fontId="0" fillId="8" borderId="26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0" fontId="0" fillId="0" borderId="19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 wrapText="1"/>
    </xf>
    <xf numFmtId="0" fontId="0" fillId="0" borderId="13" xfId="0" applyFont="1" applyFill="1" applyBorder="1" applyAlignment="1">
      <alignment horizontal="center" wrapText="1"/>
    </xf>
    <xf numFmtId="0" fontId="0" fillId="0" borderId="30" xfId="0" applyFont="1" applyFill="1" applyBorder="1" applyAlignment="1">
      <alignment horizontal="center" wrapText="1"/>
    </xf>
    <xf numFmtId="0" fontId="0" fillId="0" borderId="31" xfId="0" applyFont="1" applyFill="1" applyBorder="1" applyAlignment="1">
      <alignment horizontal="center" wrapText="1"/>
    </xf>
    <xf numFmtId="164" fontId="0" fillId="5" borderId="14" xfId="0" applyNumberFormat="1" applyFont="1" applyFill="1" applyBorder="1" applyAlignment="1" applyProtection="1">
      <alignment horizontal="center"/>
    </xf>
    <xf numFmtId="164" fontId="0" fillId="5" borderId="20" xfId="0" applyNumberFormat="1" applyFont="1" applyFill="1" applyBorder="1" applyAlignment="1" applyProtection="1">
      <alignment horizontal="center"/>
    </xf>
    <xf numFmtId="0" fontId="7" fillId="6" borderId="5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6" borderId="44" xfId="0" applyFont="1" applyFill="1" applyBorder="1" applyAlignment="1">
      <alignment horizontal="center" vertical="center"/>
    </xf>
    <xf numFmtId="0" fontId="1" fillId="6" borderId="45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1" fillId="6" borderId="43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2"/>
  <sheetViews>
    <sheetView tabSelected="1" workbookViewId="0">
      <selection activeCell="C129" sqref="C129"/>
    </sheetView>
  </sheetViews>
  <sheetFormatPr defaultColWidth="9.1796875" defaultRowHeight="14.5" x14ac:dyDescent="0.35"/>
  <cols>
    <col min="1" max="1" width="17.36328125" customWidth="1"/>
    <col min="2" max="2" width="24" customWidth="1"/>
    <col min="3" max="3" width="21.54296875" customWidth="1"/>
    <col min="4" max="4" width="15.36328125" customWidth="1"/>
    <col min="5" max="5" width="22" customWidth="1"/>
    <col min="6" max="6" width="10.36328125" customWidth="1"/>
    <col min="7" max="7" width="11.7265625" customWidth="1"/>
    <col min="9" max="9" width="13.81640625" customWidth="1"/>
  </cols>
  <sheetData>
    <row r="1" spans="1:9" x14ac:dyDescent="0.35">
      <c r="A1" s="3" t="s">
        <v>93</v>
      </c>
    </row>
    <row r="2" spans="1:9" s="2" customFormat="1" x14ac:dyDescent="0.35">
      <c r="A2" s="5" t="s">
        <v>94</v>
      </c>
      <c r="C2" s="8"/>
      <c r="D2" s="8"/>
    </row>
    <row r="3" spans="1:9" s="2" customFormat="1" ht="15" thickBot="1" x14ac:dyDescent="0.4">
      <c r="A3" s="6"/>
    </row>
    <row r="4" spans="1:9" s="8" customFormat="1" ht="15" thickBot="1" x14ac:dyDescent="0.4">
      <c r="A4" s="13" t="s">
        <v>98</v>
      </c>
      <c r="C4" s="54" t="s">
        <v>92</v>
      </c>
    </row>
    <row r="5" spans="1:9" s="8" customFormat="1" x14ac:dyDescent="0.35">
      <c r="A5" s="13" t="s">
        <v>99</v>
      </c>
      <c r="C5" s="53"/>
    </row>
    <row r="6" spans="1:9" x14ac:dyDescent="0.35">
      <c r="A6" s="10" t="s">
        <v>91</v>
      </c>
      <c r="B6" s="8"/>
      <c r="C6" s="8"/>
      <c r="D6" s="8"/>
      <c r="E6" s="8"/>
      <c r="F6" s="8"/>
      <c r="G6" s="8"/>
      <c r="H6" s="8"/>
      <c r="I6" s="8"/>
    </row>
    <row r="7" spans="1:9" x14ac:dyDescent="0.35">
      <c r="A7" s="10" t="s">
        <v>8</v>
      </c>
      <c r="B7" s="8"/>
      <c r="C7" s="8"/>
      <c r="D7" s="8"/>
      <c r="E7" s="8"/>
      <c r="F7" s="8"/>
      <c r="G7" s="8"/>
      <c r="H7" s="8"/>
      <c r="I7" s="8"/>
    </row>
    <row r="8" spans="1:9" s="1" customFormat="1" x14ac:dyDescent="0.35">
      <c r="A8" s="9" t="s">
        <v>28</v>
      </c>
      <c r="B8" s="8"/>
      <c r="C8" s="8"/>
      <c r="D8" s="8"/>
      <c r="E8" s="8"/>
      <c r="F8" s="8"/>
      <c r="G8" s="8"/>
      <c r="H8" s="8"/>
      <c r="I8" s="8"/>
    </row>
    <row r="9" spans="1:9" s="1" customFormat="1" x14ac:dyDescent="0.35">
      <c r="A9" s="8"/>
      <c r="B9" s="8"/>
      <c r="C9" s="8"/>
      <c r="D9" s="8"/>
      <c r="E9" s="8"/>
      <c r="F9" s="8"/>
      <c r="G9" s="8"/>
      <c r="H9" s="8"/>
      <c r="I9" s="8"/>
    </row>
    <row r="10" spans="1:9" s="1" customFormat="1" x14ac:dyDescent="0.35">
      <c r="A10" s="142" t="s">
        <v>9</v>
      </c>
      <c r="B10" s="143"/>
      <c r="C10" s="143"/>
      <c r="D10" s="143"/>
      <c r="E10" s="143"/>
      <c r="F10" s="143"/>
      <c r="G10" s="143"/>
      <c r="H10" s="143"/>
      <c r="I10" s="144"/>
    </row>
    <row r="11" spans="1:9" s="1" customFormat="1" ht="15" thickBot="1" x14ac:dyDescent="0.4">
      <c r="A11" s="7"/>
      <c r="B11" s="7"/>
      <c r="C11" s="7"/>
      <c r="D11" s="7"/>
      <c r="E11" s="7"/>
      <c r="F11" s="7"/>
      <c r="G11" s="7"/>
      <c r="H11" s="7"/>
      <c r="I11" s="7"/>
    </row>
    <row r="12" spans="1:9" s="1" customFormat="1" ht="16" thickBot="1" x14ac:dyDescent="0.4">
      <c r="A12" s="145" t="s">
        <v>0</v>
      </c>
      <c r="B12" s="146"/>
      <c r="C12" s="146"/>
      <c r="D12" s="146"/>
      <c r="E12" s="146"/>
      <c r="F12" s="146"/>
      <c r="G12" s="146"/>
      <c r="H12" s="146"/>
      <c r="I12" s="147"/>
    </row>
    <row r="13" spans="1:9" s="1" customFormat="1" ht="15" thickBot="1" x14ac:dyDescent="0.4">
      <c r="A13" s="148" t="s">
        <v>10</v>
      </c>
      <c r="B13" s="149"/>
      <c r="C13" s="149"/>
      <c r="D13" s="150"/>
      <c r="E13" s="151" t="s">
        <v>11</v>
      </c>
      <c r="F13" s="128"/>
      <c r="G13" s="128"/>
      <c r="H13" s="129"/>
      <c r="I13" s="14" t="s">
        <v>12</v>
      </c>
    </row>
    <row r="14" spans="1:9" s="1" customFormat="1" x14ac:dyDescent="0.35">
      <c r="A14" s="15" t="s">
        <v>13</v>
      </c>
      <c r="B14" s="16" t="s">
        <v>14</v>
      </c>
      <c r="C14" s="16" t="s">
        <v>15</v>
      </c>
      <c r="D14" s="17" t="s">
        <v>16</v>
      </c>
      <c r="E14" s="63" t="s">
        <v>13</v>
      </c>
      <c r="F14" s="16" t="s">
        <v>14</v>
      </c>
      <c r="G14" s="16" t="s">
        <v>15</v>
      </c>
      <c r="H14" s="17" t="s">
        <v>16</v>
      </c>
      <c r="I14" s="18"/>
    </row>
    <row r="15" spans="1:9" s="1" customFormat="1" ht="14.5" customHeight="1" x14ac:dyDescent="0.35">
      <c r="A15" s="19" t="s">
        <v>17</v>
      </c>
      <c r="B15" s="57">
        <v>120000</v>
      </c>
      <c r="C15" s="61">
        <v>0.04</v>
      </c>
      <c r="D15" s="64">
        <v>4800</v>
      </c>
      <c r="E15" s="59" t="s">
        <v>17</v>
      </c>
      <c r="F15" s="58">
        <v>80000</v>
      </c>
      <c r="G15" s="61">
        <v>4.0000000000000001E-3</v>
      </c>
      <c r="H15" s="62">
        <f>F15*G15</f>
        <v>320</v>
      </c>
      <c r="I15" s="18"/>
    </row>
    <row r="16" spans="1:9" s="1" customFormat="1" ht="14.5" customHeight="1" x14ac:dyDescent="0.35">
      <c r="A16" s="19" t="s">
        <v>18</v>
      </c>
      <c r="B16" s="57">
        <v>84000</v>
      </c>
      <c r="C16" s="61">
        <v>7.4999999999999997E-2</v>
      </c>
      <c r="D16" s="64">
        <v>6300</v>
      </c>
      <c r="E16" s="59" t="s">
        <v>18</v>
      </c>
      <c r="F16" s="58">
        <v>56000</v>
      </c>
      <c r="G16" s="61">
        <v>0.03</v>
      </c>
      <c r="H16" s="62">
        <f>F16*G16</f>
        <v>1680</v>
      </c>
      <c r="I16" s="18"/>
    </row>
    <row r="17" spans="1:9" s="1" customFormat="1" ht="15" thickBot="1" x14ac:dyDescent="0.4">
      <c r="A17" s="130" t="s">
        <v>19</v>
      </c>
      <c r="B17" s="131"/>
      <c r="C17" s="131"/>
      <c r="D17" s="60">
        <f>D15+D16</f>
        <v>11100</v>
      </c>
      <c r="E17" s="132" t="s">
        <v>20</v>
      </c>
      <c r="F17" s="131"/>
      <c r="G17" s="131"/>
      <c r="H17" s="22">
        <f>H15+H16</f>
        <v>2000</v>
      </c>
      <c r="I17" s="18"/>
    </row>
    <row r="18" spans="1:9" s="1" customFormat="1" ht="15" thickBot="1" x14ac:dyDescent="0.4">
      <c r="A18" s="23"/>
      <c r="B18" s="24"/>
      <c r="C18" s="24"/>
      <c r="D18" s="25"/>
      <c r="E18" s="24"/>
      <c r="F18" s="26"/>
      <c r="G18" s="26"/>
      <c r="H18" s="26"/>
      <c r="I18" s="27"/>
    </row>
    <row r="19" spans="1:9" s="1" customFormat="1" ht="15" thickBot="1" x14ac:dyDescent="0.4">
      <c r="A19" s="23"/>
      <c r="B19" s="24"/>
      <c r="C19" s="24"/>
      <c r="D19" s="25"/>
      <c r="E19" s="26"/>
      <c r="F19" s="133" t="s">
        <v>21</v>
      </c>
      <c r="G19" s="134"/>
      <c r="H19" s="135"/>
      <c r="I19" s="28">
        <f>D17+H17</f>
        <v>13100</v>
      </c>
    </row>
    <row r="20" spans="1:9" x14ac:dyDescent="0.35">
      <c r="A20" s="30"/>
      <c r="B20" s="31"/>
      <c r="C20" s="32"/>
      <c r="D20" s="33"/>
      <c r="E20" s="26"/>
      <c r="F20" s="115" t="s">
        <v>22</v>
      </c>
      <c r="G20" s="116"/>
      <c r="H20" s="117"/>
      <c r="I20" s="34">
        <f>I19*12</f>
        <v>157200</v>
      </c>
    </row>
    <row r="21" spans="1:9" ht="15" thickBot="1" x14ac:dyDescent="0.4">
      <c r="A21" s="30"/>
      <c r="B21" s="32"/>
      <c r="C21" s="32"/>
      <c r="D21" s="35"/>
      <c r="E21" s="26"/>
      <c r="F21" s="118" t="s">
        <v>23</v>
      </c>
      <c r="G21" s="119"/>
      <c r="H21" s="120"/>
      <c r="I21" s="36">
        <f>I20*0.21</f>
        <v>33012</v>
      </c>
    </row>
    <row r="22" spans="1:9" ht="30" customHeight="1" x14ac:dyDescent="0.35">
      <c r="A22" s="30"/>
      <c r="B22" s="32"/>
      <c r="C22" s="32"/>
      <c r="D22" s="32"/>
      <c r="E22" s="26"/>
      <c r="F22" s="121" t="s">
        <v>95</v>
      </c>
      <c r="G22" s="122"/>
      <c r="H22" s="123"/>
      <c r="I22" s="37">
        <f>I20*3</f>
        <v>471600</v>
      </c>
    </row>
    <row r="23" spans="1:9" ht="15" thickBot="1" x14ac:dyDescent="0.4">
      <c r="A23" s="30"/>
      <c r="B23" s="32"/>
      <c r="C23" s="38"/>
      <c r="D23" s="32"/>
      <c r="E23" s="26"/>
      <c r="F23" s="118" t="s">
        <v>25</v>
      </c>
      <c r="G23" s="119"/>
      <c r="H23" s="120"/>
      <c r="I23" s="36">
        <f>I22*0.21</f>
        <v>99036</v>
      </c>
    </row>
    <row r="24" spans="1:9" ht="15" thickBot="1" x14ac:dyDescent="0.4">
      <c r="A24" s="39"/>
      <c r="B24" s="40"/>
      <c r="C24" s="40"/>
      <c r="D24" s="40"/>
      <c r="E24" s="41"/>
      <c r="F24" s="124" t="s">
        <v>26</v>
      </c>
      <c r="G24" s="125"/>
      <c r="H24" s="126"/>
      <c r="I24" s="42">
        <f>I22+I23</f>
        <v>570636</v>
      </c>
    </row>
    <row r="25" spans="1:9" x14ac:dyDescent="0.3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3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35">
      <c r="A27" s="142" t="s">
        <v>1</v>
      </c>
      <c r="B27" s="143"/>
      <c r="C27" s="143"/>
      <c r="D27" s="143"/>
      <c r="E27" s="143"/>
      <c r="F27" s="143"/>
      <c r="G27" s="143"/>
      <c r="H27" s="143"/>
      <c r="I27" s="144"/>
    </row>
    <row r="28" spans="1:9" ht="15" thickBot="1" x14ac:dyDescent="0.4">
      <c r="A28" s="7"/>
      <c r="B28" s="7"/>
      <c r="C28" s="7"/>
      <c r="D28" s="7"/>
      <c r="E28" s="7"/>
      <c r="F28" s="7"/>
      <c r="G28" s="7"/>
      <c r="H28" s="7"/>
      <c r="I28" s="7"/>
    </row>
    <row r="29" spans="1:9" ht="16" thickBot="1" x14ac:dyDescent="0.4">
      <c r="A29" s="145" t="s">
        <v>27</v>
      </c>
      <c r="B29" s="146"/>
      <c r="C29" s="146"/>
      <c r="D29" s="146"/>
      <c r="E29" s="146"/>
      <c r="F29" s="146"/>
      <c r="G29" s="146"/>
      <c r="H29" s="146"/>
      <c r="I29" s="147"/>
    </row>
    <row r="30" spans="1:9" ht="15" thickBot="1" x14ac:dyDescent="0.4">
      <c r="A30" s="127" t="s">
        <v>10</v>
      </c>
      <c r="B30" s="128"/>
      <c r="C30" s="128"/>
      <c r="D30" s="129"/>
      <c r="E30" s="127" t="s">
        <v>11</v>
      </c>
      <c r="F30" s="128"/>
      <c r="G30" s="128"/>
      <c r="H30" s="129"/>
      <c r="I30" s="14" t="s">
        <v>12</v>
      </c>
    </row>
    <row r="31" spans="1:9" x14ac:dyDescent="0.35">
      <c r="A31" s="15" t="s">
        <v>13</v>
      </c>
      <c r="B31" s="16" t="s">
        <v>14</v>
      </c>
      <c r="C31" s="16" t="s">
        <v>15</v>
      </c>
      <c r="D31" s="17" t="s">
        <v>16</v>
      </c>
      <c r="E31" s="15" t="s">
        <v>13</v>
      </c>
      <c r="F31" s="16" t="s">
        <v>14</v>
      </c>
      <c r="G31" s="16" t="s">
        <v>15</v>
      </c>
      <c r="H31" s="17" t="s">
        <v>16</v>
      </c>
      <c r="I31" s="18"/>
    </row>
    <row r="32" spans="1:9" x14ac:dyDescent="0.35">
      <c r="A32" s="19" t="s">
        <v>29</v>
      </c>
      <c r="B32" s="57">
        <v>120000</v>
      </c>
      <c r="C32" s="55"/>
      <c r="D32" s="20">
        <f>B32*C32</f>
        <v>0</v>
      </c>
      <c r="E32" s="19" t="s">
        <v>17</v>
      </c>
      <c r="F32" s="58">
        <v>80000</v>
      </c>
      <c r="G32" s="56"/>
      <c r="H32" s="21">
        <f>F32*G32</f>
        <v>0</v>
      </c>
      <c r="I32" s="18"/>
    </row>
    <row r="33" spans="1:9" x14ac:dyDescent="0.35">
      <c r="A33" s="19" t="s">
        <v>30</v>
      </c>
      <c r="B33" s="57">
        <v>84000</v>
      </c>
      <c r="C33" s="56"/>
      <c r="D33" s="20">
        <f>B33*C33</f>
        <v>0</v>
      </c>
      <c r="E33" s="19" t="s">
        <v>18</v>
      </c>
      <c r="F33" s="58">
        <v>56000</v>
      </c>
      <c r="G33" s="56"/>
      <c r="H33" s="21">
        <f>F33*G33</f>
        <v>0</v>
      </c>
      <c r="I33" s="18"/>
    </row>
    <row r="34" spans="1:9" ht="15" thickBot="1" x14ac:dyDescent="0.4">
      <c r="A34" s="130" t="s">
        <v>19</v>
      </c>
      <c r="B34" s="131"/>
      <c r="C34" s="132"/>
      <c r="D34" s="22">
        <f>D32+D33</f>
        <v>0</v>
      </c>
      <c r="E34" s="130" t="s">
        <v>20</v>
      </c>
      <c r="F34" s="131"/>
      <c r="G34" s="132"/>
      <c r="H34" s="22">
        <f>H32+H33</f>
        <v>0</v>
      </c>
      <c r="I34" s="18"/>
    </row>
    <row r="35" spans="1:9" ht="15" thickBot="1" x14ac:dyDescent="0.4">
      <c r="A35" s="23"/>
      <c r="B35" s="24"/>
      <c r="C35" s="24"/>
      <c r="D35" s="25"/>
      <c r="E35" s="24"/>
      <c r="F35" s="26"/>
      <c r="G35" s="26"/>
      <c r="H35" s="26"/>
      <c r="I35" s="27"/>
    </row>
    <row r="36" spans="1:9" ht="15" customHeight="1" thickBot="1" x14ac:dyDescent="0.4">
      <c r="A36" s="136" t="s">
        <v>31</v>
      </c>
      <c r="B36" s="137"/>
      <c r="C36" s="137"/>
      <c r="D36" s="140"/>
      <c r="E36" s="26"/>
      <c r="F36" s="133" t="s">
        <v>21</v>
      </c>
      <c r="G36" s="134"/>
      <c r="H36" s="135"/>
      <c r="I36" s="28">
        <f>D34+H34</f>
        <v>0</v>
      </c>
    </row>
    <row r="37" spans="1:9" ht="15" thickBot="1" x14ac:dyDescent="0.4">
      <c r="A37" s="138"/>
      <c r="B37" s="139"/>
      <c r="C37" s="139"/>
      <c r="D37" s="141"/>
      <c r="E37" s="24"/>
      <c r="F37" s="24"/>
      <c r="G37" s="24"/>
      <c r="H37" s="25"/>
      <c r="I37" s="29"/>
    </row>
    <row r="38" spans="1:9" x14ac:dyDescent="0.35">
      <c r="A38" s="30"/>
      <c r="B38" s="31"/>
      <c r="C38" s="32"/>
      <c r="D38" s="33"/>
      <c r="E38" s="26"/>
      <c r="F38" s="115" t="s">
        <v>22</v>
      </c>
      <c r="G38" s="116"/>
      <c r="H38" s="117"/>
      <c r="I38" s="34">
        <f>I36*12</f>
        <v>0</v>
      </c>
    </row>
    <row r="39" spans="1:9" ht="15" thickBot="1" x14ac:dyDescent="0.4">
      <c r="A39" s="30"/>
      <c r="B39" s="32"/>
      <c r="C39" s="32"/>
      <c r="D39" s="35"/>
      <c r="E39" s="26"/>
      <c r="F39" s="118" t="s">
        <v>23</v>
      </c>
      <c r="G39" s="119"/>
      <c r="H39" s="120"/>
      <c r="I39" s="36">
        <f>I38*0.21</f>
        <v>0</v>
      </c>
    </row>
    <row r="40" spans="1:9" x14ac:dyDescent="0.35">
      <c r="A40" s="30"/>
      <c r="B40" s="32"/>
      <c r="C40" s="32"/>
      <c r="D40" s="32"/>
      <c r="E40" s="26"/>
      <c r="F40" s="121" t="s">
        <v>24</v>
      </c>
      <c r="G40" s="122"/>
      <c r="H40" s="123"/>
      <c r="I40" s="37">
        <f>I38*4</f>
        <v>0</v>
      </c>
    </row>
    <row r="41" spans="1:9" ht="15" thickBot="1" x14ac:dyDescent="0.4">
      <c r="A41" s="30"/>
      <c r="B41" s="32"/>
      <c r="C41" s="38"/>
      <c r="D41" s="32"/>
      <c r="E41" s="26"/>
      <c r="F41" s="118" t="s">
        <v>25</v>
      </c>
      <c r="G41" s="119"/>
      <c r="H41" s="120"/>
      <c r="I41" s="36">
        <f>I40*0.21</f>
        <v>0</v>
      </c>
    </row>
    <row r="42" spans="1:9" ht="15" thickBot="1" x14ac:dyDescent="0.4">
      <c r="A42" s="39"/>
      <c r="B42" s="40"/>
      <c r="C42" s="40"/>
      <c r="D42" s="40"/>
      <c r="E42" s="41"/>
      <c r="F42" s="124" t="s">
        <v>26</v>
      </c>
      <c r="G42" s="125"/>
      <c r="H42" s="126"/>
      <c r="I42" s="42">
        <f>I40+I41</f>
        <v>0</v>
      </c>
    </row>
    <row r="43" spans="1:9" s="8" customFormat="1" x14ac:dyDescent="0.35">
      <c r="A43" s="32"/>
      <c r="B43" s="32"/>
      <c r="C43" s="32"/>
      <c r="D43" s="32"/>
      <c r="E43" s="26"/>
      <c r="F43" s="32"/>
      <c r="G43" s="26"/>
      <c r="H43" s="32"/>
      <c r="I43" s="26"/>
    </row>
    <row r="44" spans="1:9" s="8" customFormat="1" x14ac:dyDescent="0.35">
      <c r="A44" s="113" t="s">
        <v>106</v>
      </c>
      <c r="B44" s="113"/>
      <c r="C44" s="113"/>
      <c r="D44" s="113"/>
      <c r="E44" s="26"/>
      <c r="F44" s="32"/>
      <c r="G44" s="26"/>
      <c r="H44" s="32"/>
      <c r="I44" s="26"/>
    </row>
    <row r="45" spans="1:9" s="8" customFormat="1" ht="15" thickBot="1" x14ac:dyDescent="0.4">
      <c r="A45" s="113"/>
      <c r="B45" s="113"/>
      <c r="C45" s="113"/>
      <c r="D45" s="113"/>
      <c r="E45" s="26"/>
      <c r="F45" s="32"/>
      <c r="G45" s="26"/>
      <c r="H45" s="32"/>
      <c r="I45" s="26"/>
    </row>
    <row r="46" spans="1:9" s="8" customFormat="1" ht="58.5" thickBot="1" x14ac:dyDescent="0.4">
      <c r="A46" s="43" t="s">
        <v>64</v>
      </c>
      <c r="B46" s="44" t="s">
        <v>65</v>
      </c>
      <c r="C46" s="44" t="s">
        <v>66</v>
      </c>
      <c r="D46" s="45" t="s">
        <v>102</v>
      </c>
      <c r="E46" s="26"/>
      <c r="F46" s="32"/>
      <c r="G46" s="26"/>
      <c r="H46" s="32"/>
      <c r="I46" s="26"/>
    </row>
    <row r="47" spans="1:9" s="8" customFormat="1" ht="15" thickBot="1" x14ac:dyDescent="0.4">
      <c r="A47" s="46">
        <v>2000</v>
      </c>
      <c r="B47" s="47">
        <v>6000</v>
      </c>
      <c r="C47" s="48">
        <v>2</v>
      </c>
      <c r="D47" s="49"/>
      <c r="E47" s="26"/>
      <c r="F47" s="32"/>
      <c r="G47" s="26"/>
      <c r="H47" s="32"/>
      <c r="I47" s="26"/>
    </row>
    <row r="48" spans="1:9" s="8" customFormat="1" ht="15" thickBot="1" x14ac:dyDescent="0.4">
      <c r="A48" s="46">
        <v>4000</v>
      </c>
      <c r="B48" s="47">
        <v>12000</v>
      </c>
      <c r="C48" s="48">
        <v>4</v>
      </c>
      <c r="D48" s="49"/>
      <c r="E48" s="26"/>
      <c r="F48" s="32"/>
      <c r="G48" s="26"/>
      <c r="H48" s="32"/>
      <c r="I48" s="26"/>
    </row>
    <row r="49" spans="1:9" s="8" customFormat="1" ht="15" thickBot="1" x14ac:dyDescent="0.4">
      <c r="A49" s="46">
        <v>6000</v>
      </c>
      <c r="B49" s="47">
        <v>18000</v>
      </c>
      <c r="C49" s="48">
        <v>6</v>
      </c>
      <c r="D49" s="49"/>
      <c r="E49" s="26"/>
      <c r="F49" s="32"/>
      <c r="G49" s="26"/>
      <c r="H49" s="32"/>
      <c r="I49" s="26"/>
    </row>
    <row r="50" spans="1:9" s="8" customFormat="1" ht="15" thickBot="1" x14ac:dyDescent="0.4">
      <c r="A50" s="46">
        <v>8000</v>
      </c>
      <c r="B50" s="47">
        <v>24000</v>
      </c>
      <c r="C50" s="48">
        <v>8</v>
      </c>
      <c r="D50" s="49"/>
      <c r="E50" s="26"/>
      <c r="F50" s="32"/>
      <c r="G50" s="26"/>
      <c r="H50" s="32"/>
      <c r="I50" s="26"/>
    </row>
    <row r="51" spans="1:9" s="8" customFormat="1" x14ac:dyDescent="0.35">
      <c r="A51" s="32"/>
      <c r="B51" s="32"/>
      <c r="C51" s="32"/>
      <c r="D51" s="32"/>
      <c r="E51" s="26"/>
      <c r="F51" s="32"/>
      <c r="G51" s="26"/>
      <c r="H51" s="32"/>
      <c r="I51" s="26"/>
    </row>
    <row r="52" spans="1:9" s="1" customFormat="1" x14ac:dyDescent="0.35">
      <c r="A52" s="65"/>
      <c r="B52" s="65"/>
      <c r="C52" s="65"/>
      <c r="D52" s="65"/>
    </row>
    <row r="53" spans="1:9" s="1" customFormat="1" x14ac:dyDescent="0.35">
      <c r="A53" s="9" t="s">
        <v>32</v>
      </c>
      <c r="B53" s="65"/>
      <c r="C53" s="65"/>
      <c r="D53" s="65"/>
      <c r="E53" s="65"/>
    </row>
    <row r="54" spans="1:9" s="4" customFormat="1" ht="15" thickBot="1" x14ac:dyDescent="0.4">
      <c r="A54" s="9"/>
      <c r="B54" s="65"/>
      <c r="C54" s="65"/>
      <c r="D54" s="65"/>
      <c r="E54" s="65"/>
    </row>
    <row r="55" spans="1:9" s="4" customFormat="1" ht="15" thickBot="1" x14ac:dyDescent="0.4">
      <c r="A55" s="65"/>
      <c r="B55" s="107" t="s">
        <v>33</v>
      </c>
      <c r="C55" s="108"/>
      <c r="D55" s="65"/>
      <c r="E55" s="65"/>
    </row>
    <row r="56" spans="1:9" s="4" customFormat="1" ht="42.5" customHeight="1" x14ac:dyDescent="0.35">
      <c r="A56" s="71" t="s">
        <v>34</v>
      </c>
      <c r="B56" s="72" t="s">
        <v>35</v>
      </c>
      <c r="C56" s="72" t="s">
        <v>2</v>
      </c>
      <c r="D56" s="72" t="s">
        <v>36</v>
      </c>
      <c r="E56" s="73" t="s">
        <v>103</v>
      </c>
    </row>
    <row r="57" spans="1:9" s="4" customFormat="1" x14ac:dyDescent="0.35">
      <c r="A57" s="111" t="s">
        <v>40</v>
      </c>
      <c r="B57" s="109" t="s">
        <v>37</v>
      </c>
      <c r="C57" s="67" t="s">
        <v>43</v>
      </c>
      <c r="D57" s="67" t="s">
        <v>44</v>
      </c>
      <c r="E57" s="51"/>
    </row>
    <row r="58" spans="1:9" s="8" customFormat="1" x14ac:dyDescent="0.35">
      <c r="A58" s="111"/>
      <c r="B58" s="109"/>
      <c r="C58" s="67" t="s">
        <v>45</v>
      </c>
      <c r="D58" s="67" t="s">
        <v>38</v>
      </c>
      <c r="E58" s="51"/>
    </row>
    <row r="59" spans="1:9" s="4" customFormat="1" ht="15" thickBot="1" x14ac:dyDescent="0.4">
      <c r="A59" s="112"/>
      <c r="B59" s="110"/>
      <c r="C59" s="68" t="s">
        <v>46</v>
      </c>
      <c r="D59" s="68" t="s">
        <v>47</v>
      </c>
      <c r="E59" s="52"/>
    </row>
    <row r="60" spans="1:9" s="8" customFormat="1" ht="15" thickBot="1" x14ac:dyDescent="0.4">
      <c r="A60" s="9"/>
      <c r="B60" s="65"/>
      <c r="C60" s="65"/>
      <c r="D60" s="65"/>
      <c r="E60" s="65"/>
    </row>
    <row r="61" spans="1:9" s="8" customFormat="1" ht="43.5" x14ac:dyDescent="0.35">
      <c r="A61" s="71" t="s">
        <v>34</v>
      </c>
      <c r="B61" s="72" t="s">
        <v>35</v>
      </c>
      <c r="C61" s="72" t="s">
        <v>2</v>
      </c>
      <c r="D61" s="72" t="s">
        <v>36</v>
      </c>
      <c r="E61" s="73" t="s">
        <v>103</v>
      </c>
    </row>
    <row r="62" spans="1:9" s="8" customFormat="1" x14ac:dyDescent="0.35">
      <c r="A62" s="111" t="s">
        <v>41</v>
      </c>
      <c r="B62" s="109" t="s">
        <v>38</v>
      </c>
      <c r="C62" s="67" t="s">
        <v>43</v>
      </c>
      <c r="D62" s="67" t="s">
        <v>48</v>
      </c>
      <c r="E62" s="51"/>
    </row>
    <row r="63" spans="1:9" s="8" customFormat="1" x14ac:dyDescent="0.35">
      <c r="A63" s="111"/>
      <c r="B63" s="109"/>
      <c r="C63" s="67" t="s">
        <v>45</v>
      </c>
      <c r="D63" s="67" t="s">
        <v>47</v>
      </c>
      <c r="E63" s="51"/>
    </row>
    <row r="64" spans="1:9" s="8" customFormat="1" ht="15" thickBot="1" x14ac:dyDescent="0.4">
      <c r="A64" s="112"/>
      <c r="B64" s="110"/>
      <c r="C64" s="68" t="s">
        <v>46</v>
      </c>
      <c r="D64" s="68" t="s">
        <v>49</v>
      </c>
      <c r="E64" s="52"/>
    </row>
    <row r="65" spans="1:5" s="8" customFormat="1" ht="15" thickBot="1" x14ac:dyDescent="0.4">
      <c r="A65" s="9"/>
      <c r="B65" s="65"/>
      <c r="C65" s="65"/>
      <c r="D65" s="65"/>
      <c r="E65" s="65"/>
    </row>
    <row r="66" spans="1:5" s="8" customFormat="1" ht="43.5" x14ac:dyDescent="0.35">
      <c r="A66" s="71" t="s">
        <v>34</v>
      </c>
      <c r="B66" s="72" t="s">
        <v>35</v>
      </c>
      <c r="C66" s="72" t="s">
        <v>2</v>
      </c>
      <c r="D66" s="72" t="s">
        <v>36</v>
      </c>
      <c r="E66" s="73" t="s">
        <v>103</v>
      </c>
    </row>
    <row r="67" spans="1:5" s="8" customFormat="1" x14ac:dyDescent="0.35">
      <c r="A67" s="111" t="s">
        <v>42</v>
      </c>
      <c r="B67" s="109" t="s">
        <v>39</v>
      </c>
      <c r="C67" s="66" t="s">
        <v>46</v>
      </c>
      <c r="D67" s="66" t="s">
        <v>49</v>
      </c>
      <c r="E67" s="51"/>
    </row>
    <row r="68" spans="1:5" s="8" customFormat="1" ht="15" thickBot="1" x14ac:dyDescent="0.4">
      <c r="A68" s="112"/>
      <c r="B68" s="110"/>
      <c r="C68" s="68" t="s">
        <v>50</v>
      </c>
      <c r="D68" s="68" t="s">
        <v>51</v>
      </c>
      <c r="E68" s="52"/>
    </row>
    <row r="69" spans="1:5" s="8" customFormat="1" x14ac:dyDescent="0.35">
      <c r="A69" s="69"/>
      <c r="B69" s="70"/>
      <c r="C69" s="70"/>
      <c r="D69" s="70"/>
      <c r="E69" s="70"/>
    </row>
    <row r="70" spans="1:5" s="8" customFormat="1" x14ac:dyDescent="0.35">
      <c r="A70" s="69"/>
      <c r="B70" s="70"/>
      <c r="C70" s="70"/>
      <c r="D70" s="70"/>
      <c r="E70" s="70"/>
    </row>
    <row r="71" spans="1:5" s="8" customFormat="1" ht="14.5" customHeight="1" x14ac:dyDescent="0.35">
      <c r="A71" s="114" t="s">
        <v>105</v>
      </c>
      <c r="B71" s="114"/>
      <c r="C71" s="114"/>
      <c r="D71" s="114"/>
      <c r="E71" s="114"/>
    </row>
    <row r="72" spans="1:5" s="8" customFormat="1" x14ac:dyDescent="0.35">
      <c r="A72" s="114"/>
      <c r="B72" s="114"/>
      <c r="C72" s="114"/>
      <c r="D72" s="114"/>
      <c r="E72" s="114"/>
    </row>
    <row r="73" spans="1:5" s="8" customFormat="1" ht="43.5" x14ac:dyDescent="0.35">
      <c r="A73" s="74" t="s">
        <v>2</v>
      </c>
      <c r="B73" s="74" t="s">
        <v>3</v>
      </c>
      <c r="C73" s="45" t="s">
        <v>102</v>
      </c>
      <c r="D73" s="65"/>
      <c r="E73" s="65"/>
    </row>
    <row r="74" spans="1:5" s="8" customFormat="1" ht="87" x14ac:dyDescent="0.35">
      <c r="A74" s="75">
        <v>0</v>
      </c>
      <c r="B74" s="11" t="s">
        <v>96</v>
      </c>
      <c r="C74" s="49"/>
      <c r="D74" s="65"/>
      <c r="E74" s="65"/>
    </row>
    <row r="75" spans="1:5" s="8" customFormat="1" ht="87" x14ac:dyDescent="0.35">
      <c r="A75" s="75">
        <v>10</v>
      </c>
      <c r="B75" s="11" t="s">
        <v>97</v>
      </c>
      <c r="C75" s="49"/>
      <c r="D75" s="65"/>
      <c r="E75" s="65"/>
    </row>
    <row r="76" spans="1:5" s="8" customFormat="1" x14ac:dyDescent="0.35">
      <c r="A76" s="9"/>
      <c r="B76" s="65"/>
      <c r="C76" s="65"/>
      <c r="D76" s="65"/>
      <c r="E76" s="65"/>
    </row>
    <row r="77" spans="1:5" s="8" customFormat="1" x14ac:dyDescent="0.35">
      <c r="A77" s="9" t="s">
        <v>52</v>
      </c>
      <c r="B77" s="65"/>
      <c r="C77" s="65"/>
      <c r="D77" s="65"/>
      <c r="E77" s="65"/>
    </row>
    <row r="78" spans="1:5" s="8" customFormat="1" x14ac:dyDescent="0.35">
      <c r="A78" s="9"/>
      <c r="B78" s="65"/>
      <c r="C78" s="65"/>
      <c r="D78" s="65"/>
      <c r="E78" s="65"/>
    </row>
    <row r="79" spans="1:5" s="8" customFormat="1" ht="43.5" x14ac:dyDescent="0.35">
      <c r="A79" s="91" t="s">
        <v>2</v>
      </c>
      <c r="B79" s="91" t="s">
        <v>3</v>
      </c>
      <c r="C79" s="89" t="s">
        <v>102</v>
      </c>
      <c r="D79" s="65"/>
      <c r="E79" s="65"/>
    </row>
    <row r="80" spans="1:5" s="8" customFormat="1" ht="29" x14ac:dyDescent="0.35">
      <c r="A80" s="92">
        <v>0</v>
      </c>
      <c r="B80" s="88" t="s">
        <v>100</v>
      </c>
      <c r="C80" s="90"/>
      <c r="D80" s="65"/>
      <c r="E80" s="65"/>
    </row>
    <row r="81" spans="1:5" s="8" customFormat="1" ht="58" x14ac:dyDescent="0.35">
      <c r="A81" s="92">
        <v>1</v>
      </c>
      <c r="B81" s="88" t="s">
        <v>101</v>
      </c>
      <c r="C81" s="90"/>
      <c r="D81" s="65"/>
      <c r="E81" s="65"/>
    </row>
    <row r="82" spans="1:5" s="8" customFormat="1" x14ac:dyDescent="0.35">
      <c r="A82" s="9"/>
      <c r="B82" s="65"/>
      <c r="C82" s="65"/>
      <c r="D82" s="65"/>
      <c r="E82" s="65"/>
    </row>
    <row r="83" spans="1:5" s="8" customFormat="1" ht="15" thickBot="1" x14ac:dyDescent="0.4">
      <c r="A83" s="9"/>
      <c r="B83" s="65"/>
      <c r="C83" s="65"/>
      <c r="D83" s="65"/>
      <c r="E83" s="65"/>
    </row>
    <row r="84" spans="1:5" s="8" customFormat="1" ht="44" thickBot="1" x14ac:dyDescent="0.4">
      <c r="A84" s="76" t="s">
        <v>61</v>
      </c>
      <c r="B84" s="77" t="s">
        <v>62</v>
      </c>
      <c r="C84" s="77" t="s">
        <v>63</v>
      </c>
      <c r="D84" s="77" t="s">
        <v>2</v>
      </c>
      <c r="E84" s="45" t="s">
        <v>102</v>
      </c>
    </row>
    <row r="85" spans="1:5" s="8" customFormat="1" ht="15" thickBot="1" x14ac:dyDescent="0.4">
      <c r="A85" s="78" t="s">
        <v>53</v>
      </c>
      <c r="B85" s="79" t="s">
        <v>54</v>
      </c>
      <c r="C85" s="79" t="s">
        <v>55</v>
      </c>
      <c r="D85" s="79" t="s">
        <v>43</v>
      </c>
      <c r="E85" s="49"/>
    </row>
    <row r="86" spans="1:5" s="8" customFormat="1" ht="15" thickBot="1" x14ac:dyDescent="0.4">
      <c r="A86" s="80" t="s">
        <v>53</v>
      </c>
      <c r="B86" s="81" t="s">
        <v>54</v>
      </c>
      <c r="C86" s="81" t="s">
        <v>56</v>
      </c>
      <c r="D86" s="81" t="s">
        <v>45</v>
      </c>
      <c r="E86" s="49"/>
    </row>
    <row r="87" spans="1:5" s="8" customFormat="1" ht="15" thickBot="1" x14ac:dyDescent="0.4">
      <c r="A87" s="80" t="s">
        <v>57</v>
      </c>
      <c r="B87" s="81" t="s">
        <v>58</v>
      </c>
      <c r="C87" s="81" t="s">
        <v>59</v>
      </c>
      <c r="D87" s="81" t="s">
        <v>45</v>
      </c>
      <c r="E87" s="49"/>
    </row>
    <row r="88" spans="1:5" s="8" customFormat="1" ht="15" thickBot="1" x14ac:dyDescent="0.4">
      <c r="A88" s="80" t="s">
        <v>57</v>
      </c>
      <c r="B88" s="81" t="s">
        <v>58</v>
      </c>
      <c r="C88" s="81" t="s">
        <v>60</v>
      </c>
      <c r="D88" s="81" t="s">
        <v>46</v>
      </c>
      <c r="E88" s="49"/>
    </row>
    <row r="89" spans="1:5" s="8" customFormat="1" x14ac:dyDescent="0.35">
      <c r="A89" s="9"/>
      <c r="B89" s="65"/>
      <c r="C89" s="65"/>
      <c r="D89" s="65"/>
      <c r="E89" s="65"/>
    </row>
    <row r="90" spans="1:5" s="8" customFormat="1" x14ac:dyDescent="0.35">
      <c r="A90" s="9"/>
      <c r="B90" s="65"/>
      <c r="C90" s="65"/>
      <c r="D90" s="65"/>
      <c r="E90" s="65"/>
    </row>
    <row r="91" spans="1:5" s="8" customFormat="1" x14ac:dyDescent="0.35">
      <c r="A91" s="104" t="s">
        <v>107</v>
      </c>
      <c r="B91" s="104"/>
      <c r="C91" s="104"/>
      <c r="D91" s="65"/>
      <c r="E91" s="65"/>
    </row>
    <row r="92" spans="1:5" s="8" customFormat="1" ht="15" thickBot="1" x14ac:dyDescent="0.4">
      <c r="A92" s="9"/>
      <c r="B92" s="65"/>
      <c r="C92" s="65"/>
      <c r="D92" s="65"/>
      <c r="E92" s="65"/>
    </row>
    <row r="93" spans="1:5" s="8" customFormat="1" ht="44" thickBot="1" x14ac:dyDescent="0.4">
      <c r="A93" s="76" t="s">
        <v>61</v>
      </c>
      <c r="B93" s="77" t="s">
        <v>73</v>
      </c>
      <c r="C93" s="77" t="s">
        <v>74</v>
      </c>
      <c r="D93" s="77" t="s">
        <v>2</v>
      </c>
      <c r="E93" s="45" t="s">
        <v>102</v>
      </c>
    </row>
    <row r="94" spans="1:5" s="8" customFormat="1" ht="29.5" thickBot="1" x14ac:dyDescent="0.4">
      <c r="A94" s="78" t="s">
        <v>70</v>
      </c>
      <c r="B94" s="79" t="s">
        <v>69</v>
      </c>
      <c r="C94" s="79" t="s">
        <v>67</v>
      </c>
      <c r="D94" s="79" t="s">
        <v>72</v>
      </c>
      <c r="E94" s="49"/>
    </row>
    <row r="95" spans="1:5" s="8" customFormat="1" ht="29.5" thickBot="1" x14ac:dyDescent="0.4">
      <c r="A95" s="78" t="s">
        <v>71</v>
      </c>
      <c r="B95" s="79" t="s">
        <v>69</v>
      </c>
      <c r="C95" s="81" t="s">
        <v>68</v>
      </c>
      <c r="D95" s="81" t="s">
        <v>50</v>
      </c>
      <c r="E95" s="49"/>
    </row>
    <row r="96" spans="1:5" s="4" customFormat="1" x14ac:dyDescent="0.35">
      <c r="A96" s="9"/>
      <c r="B96" s="65"/>
      <c r="C96" s="65"/>
      <c r="D96" s="65"/>
      <c r="E96" s="65"/>
    </row>
    <row r="97" spans="1:5" s="1" customFormat="1" x14ac:dyDescent="0.35">
      <c r="A97" s="10" t="s">
        <v>75</v>
      </c>
      <c r="B97" s="65"/>
      <c r="C97" s="65"/>
      <c r="D97" s="65"/>
      <c r="E97" s="65"/>
    </row>
    <row r="98" spans="1:5" s="8" customFormat="1" x14ac:dyDescent="0.35">
      <c r="A98" s="10"/>
      <c r="B98" s="65"/>
      <c r="C98" s="65"/>
      <c r="D98" s="65"/>
      <c r="E98" s="65"/>
    </row>
    <row r="99" spans="1:5" s="8" customFormat="1" x14ac:dyDescent="0.35">
      <c r="A99" s="50" t="s">
        <v>108</v>
      </c>
      <c r="B99" s="65"/>
      <c r="C99" s="65"/>
      <c r="D99" s="65"/>
      <c r="E99" s="65"/>
    </row>
    <row r="100" spans="1:5" s="8" customFormat="1" ht="15" thickBot="1" x14ac:dyDescent="0.4">
      <c r="A100" s="12" t="s">
        <v>109</v>
      </c>
      <c r="B100" s="65"/>
      <c r="C100" s="65"/>
      <c r="D100" s="65"/>
      <c r="E100" s="65"/>
    </row>
    <row r="101" spans="1:5" s="8" customFormat="1" ht="15" thickBot="1" x14ac:dyDescent="0.4">
      <c r="A101" s="105" t="s">
        <v>3</v>
      </c>
      <c r="B101" s="101" t="s">
        <v>7</v>
      </c>
      <c r="C101" s="102"/>
      <c r="D101" s="103"/>
      <c r="E101" s="65"/>
    </row>
    <row r="102" spans="1:5" s="8" customFormat="1" ht="15" thickBot="1" x14ac:dyDescent="0.4">
      <c r="A102" s="106"/>
      <c r="B102" s="82" t="s">
        <v>6</v>
      </c>
      <c r="C102" s="82" t="s">
        <v>5</v>
      </c>
      <c r="D102" s="82" t="s">
        <v>4</v>
      </c>
      <c r="E102" s="65"/>
    </row>
    <row r="103" spans="1:5" s="8" customFormat="1" ht="29.5" thickBot="1" x14ac:dyDescent="0.4">
      <c r="A103" s="85" t="s">
        <v>80</v>
      </c>
      <c r="B103" s="84">
        <v>0</v>
      </c>
      <c r="C103" s="84">
        <v>2</v>
      </c>
      <c r="D103" s="84">
        <v>4</v>
      </c>
      <c r="E103" s="65"/>
    </row>
    <row r="104" spans="1:5" s="8" customFormat="1" ht="29.5" thickBot="1" x14ac:dyDescent="0.4">
      <c r="A104" s="85" t="s">
        <v>81</v>
      </c>
      <c r="B104" s="84">
        <v>0</v>
      </c>
      <c r="C104" s="84">
        <v>2</v>
      </c>
      <c r="D104" s="84">
        <v>4</v>
      </c>
      <c r="E104" s="65"/>
    </row>
    <row r="105" spans="1:5" s="8" customFormat="1" x14ac:dyDescent="0.35">
      <c r="A105" s="65"/>
      <c r="B105" s="65"/>
      <c r="C105" s="65"/>
      <c r="D105" s="65"/>
      <c r="E105" s="65"/>
    </row>
    <row r="106" spans="1:5" s="8" customFormat="1" ht="15" thickBot="1" x14ac:dyDescent="0.4">
      <c r="A106" s="86" t="s">
        <v>110</v>
      </c>
      <c r="B106" s="65"/>
      <c r="C106" s="65"/>
      <c r="D106" s="65"/>
      <c r="E106" s="65"/>
    </row>
    <row r="107" spans="1:5" s="8" customFormat="1" ht="15" thickBot="1" x14ac:dyDescent="0.4">
      <c r="A107" s="105" t="s">
        <v>3</v>
      </c>
      <c r="B107" s="101" t="s">
        <v>7</v>
      </c>
      <c r="C107" s="102"/>
      <c r="D107" s="103"/>
      <c r="E107" s="65"/>
    </row>
    <row r="108" spans="1:5" s="8" customFormat="1" ht="15" thickBot="1" x14ac:dyDescent="0.4">
      <c r="A108" s="106"/>
      <c r="B108" s="82" t="s">
        <v>6</v>
      </c>
      <c r="C108" s="82" t="s">
        <v>5</v>
      </c>
      <c r="D108" s="82" t="s">
        <v>4</v>
      </c>
      <c r="E108" s="65"/>
    </row>
    <row r="109" spans="1:5" s="8" customFormat="1" ht="44" thickBot="1" x14ac:dyDescent="0.4">
      <c r="A109" s="83" t="s">
        <v>82</v>
      </c>
      <c r="B109" s="84">
        <v>0</v>
      </c>
      <c r="C109" s="84">
        <v>1</v>
      </c>
      <c r="D109" s="84">
        <v>2</v>
      </c>
      <c r="E109" s="65"/>
    </row>
    <row r="110" spans="1:5" s="8" customFormat="1" ht="29.5" thickBot="1" x14ac:dyDescent="0.4">
      <c r="A110" s="83" t="s">
        <v>83</v>
      </c>
      <c r="B110" s="84">
        <v>0</v>
      </c>
      <c r="C110" s="84">
        <v>1.5</v>
      </c>
      <c r="D110" s="84">
        <v>3</v>
      </c>
      <c r="E110" s="65"/>
    </row>
    <row r="111" spans="1:5" s="8" customFormat="1" x14ac:dyDescent="0.35">
      <c r="A111" s="10"/>
      <c r="B111" s="65"/>
      <c r="C111" s="65"/>
      <c r="D111" s="65"/>
      <c r="E111" s="65"/>
    </row>
    <row r="112" spans="1:5" s="1" customFormat="1" ht="15" thickBot="1" x14ac:dyDescent="0.4">
      <c r="A112" s="9" t="s">
        <v>111</v>
      </c>
      <c r="B112" s="65"/>
      <c r="C112" s="65"/>
      <c r="D112" s="65"/>
      <c r="E112" s="65"/>
    </row>
    <row r="113" spans="1:5" s="1" customFormat="1" ht="15" thickBot="1" x14ac:dyDescent="0.4">
      <c r="A113" s="105" t="s">
        <v>3</v>
      </c>
      <c r="B113" s="101" t="s">
        <v>7</v>
      </c>
      <c r="C113" s="102"/>
      <c r="D113" s="103"/>
      <c r="E113" s="65"/>
    </row>
    <row r="114" spans="1:5" s="1" customFormat="1" ht="15" thickBot="1" x14ac:dyDescent="0.4">
      <c r="A114" s="106"/>
      <c r="B114" s="82" t="s">
        <v>6</v>
      </c>
      <c r="C114" s="82" t="s">
        <v>5</v>
      </c>
      <c r="D114" s="82" t="s">
        <v>4</v>
      </c>
      <c r="E114" s="65"/>
    </row>
    <row r="115" spans="1:5" s="1" customFormat="1" ht="29.5" thickBot="1" x14ac:dyDescent="0.4">
      <c r="A115" s="83" t="s">
        <v>76</v>
      </c>
      <c r="B115" s="84">
        <v>0</v>
      </c>
      <c r="C115" s="84">
        <v>1</v>
      </c>
      <c r="D115" s="84">
        <v>2</v>
      </c>
      <c r="E115" s="65"/>
    </row>
    <row r="116" spans="1:5" s="1" customFormat="1" ht="15" thickBot="1" x14ac:dyDescent="0.4">
      <c r="A116" s="83" t="s">
        <v>77</v>
      </c>
      <c r="B116" s="84">
        <v>0</v>
      </c>
      <c r="C116" s="84">
        <v>0.5</v>
      </c>
      <c r="D116" s="84">
        <v>1</v>
      </c>
      <c r="E116" s="65"/>
    </row>
    <row r="117" spans="1:5" s="1" customFormat="1" ht="15" thickBot="1" x14ac:dyDescent="0.4">
      <c r="A117" s="83" t="s">
        <v>78</v>
      </c>
      <c r="B117" s="84">
        <v>0</v>
      </c>
      <c r="C117" s="84">
        <v>0.5</v>
      </c>
      <c r="D117" s="84">
        <v>1</v>
      </c>
      <c r="E117" s="65"/>
    </row>
    <row r="118" spans="1:5" s="1" customFormat="1" ht="15" thickBot="1" x14ac:dyDescent="0.4">
      <c r="A118" s="83" t="s">
        <v>79</v>
      </c>
      <c r="B118" s="84">
        <v>0</v>
      </c>
      <c r="C118" s="84">
        <v>2</v>
      </c>
      <c r="D118" s="84">
        <v>4</v>
      </c>
      <c r="E118" s="65"/>
    </row>
    <row r="119" spans="1:5" x14ac:dyDescent="0.35">
      <c r="A119" s="65"/>
      <c r="B119" s="65"/>
      <c r="C119" s="65"/>
      <c r="D119" s="65"/>
      <c r="E119" s="65"/>
    </row>
    <row r="120" spans="1:5" ht="15" thickBot="1" x14ac:dyDescent="0.4">
      <c r="A120" s="50" t="s">
        <v>112</v>
      </c>
      <c r="B120" s="65"/>
      <c r="C120" s="65"/>
      <c r="D120" s="65"/>
      <c r="E120" s="65"/>
    </row>
    <row r="121" spans="1:5" ht="15" thickBot="1" x14ac:dyDescent="0.4">
      <c r="A121" s="99" t="s">
        <v>3</v>
      </c>
      <c r="B121" s="101" t="s">
        <v>7</v>
      </c>
      <c r="C121" s="102"/>
      <c r="D121" s="103"/>
      <c r="E121" s="65"/>
    </row>
    <row r="122" spans="1:5" ht="15" thickBot="1" x14ac:dyDescent="0.4">
      <c r="A122" s="100"/>
      <c r="B122" s="82" t="s">
        <v>6</v>
      </c>
      <c r="C122" s="82" t="s">
        <v>5</v>
      </c>
      <c r="D122" s="82" t="s">
        <v>4</v>
      </c>
      <c r="E122" s="65"/>
    </row>
    <row r="123" spans="1:5" ht="29.5" thickBot="1" x14ac:dyDescent="0.4">
      <c r="A123" s="87" t="s">
        <v>84</v>
      </c>
      <c r="B123" s="84">
        <v>0</v>
      </c>
      <c r="C123" s="84">
        <v>2</v>
      </c>
      <c r="D123" s="84">
        <v>4</v>
      </c>
      <c r="E123" s="65"/>
    </row>
    <row r="124" spans="1:5" x14ac:dyDescent="0.35">
      <c r="A124" s="65"/>
      <c r="B124" s="65"/>
      <c r="C124" s="65"/>
      <c r="D124" s="65"/>
      <c r="E124" s="65"/>
    </row>
    <row r="125" spans="1:5" x14ac:dyDescent="0.35">
      <c r="A125" s="65"/>
      <c r="B125" s="65"/>
      <c r="C125" s="65"/>
      <c r="D125" s="65"/>
      <c r="E125" s="65"/>
    </row>
    <row r="126" spans="1:5" ht="15" thickBot="1" x14ac:dyDescent="0.4">
      <c r="A126" s="104" t="s">
        <v>85</v>
      </c>
      <c r="B126" s="104"/>
      <c r="C126" s="104"/>
      <c r="D126" s="65"/>
      <c r="E126" s="65"/>
    </row>
    <row r="127" spans="1:5" ht="29" x14ac:dyDescent="0.35">
      <c r="A127" s="93" t="s">
        <v>86</v>
      </c>
      <c r="B127" s="94" t="s">
        <v>104</v>
      </c>
      <c r="C127" s="65"/>
      <c r="D127" s="65"/>
      <c r="E127" s="65"/>
    </row>
    <row r="128" spans="1:5" ht="29" x14ac:dyDescent="0.35">
      <c r="A128" s="95" t="s">
        <v>87</v>
      </c>
      <c r="B128" s="96"/>
      <c r="C128" s="65"/>
      <c r="D128" s="65"/>
      <c r="E128" s="65"/>
    </row>
    <row r="129" spans="1:5" ht="29" x14ac:dyDescent="0.35">
      <c r="A129" s="95" t="s">
        <v>88</v>
      </c>
      <c r="B129" s="96"/>
      <c r="C129" s="65"/>
      <c r="D129" s="65"/>
      <c r="E129" s="65"/>
    </row>
    <row r="130" spans="1:5" x14ac:dyDescent="0.35">
      <c r="A130" s="95" t="s">
        <v>89</v>
      </c>
      <c r="B130" s="96"/>
      <c r="C130" s="65"/>
      <c r="D130" s="65"/>
      <c r="E130" s="65"/>
    </row>
    <row r="131" spans="1:5" ht="15" thickBot="1" x14ac:dyDescent="0.4">
      <c r="A131" s="97" t="s">
        <v>90</v>
      </c>
      <c r="B131" s="98"/>
      <c r="C131" s="65"/>
      <c r="D131" s="65"/>
      <c r="E131" s="65"/>
    </row>
    <row r="132" spans="1:5" x14ac:dyDescent="0.35">
      <c r="A132" s="65"/>
      <c r="B132" s="65"/>
      <c r="C132" s="65"/>
      <c r="D132" s="65"/>
      <c r="E132" s="65"/>
    </row>
  </sheetData>
  <protectedRanges>
    <protectedRange sqref="C32:C33 D36 E57:E59 E62:E64 E67:E68" name="Interval1"/>
    <protectedRange sqref="G32:G33" name="Interval2"/>
  </protectedRanges>
  <mergeCells count="45">
    <mergeCell ref="F24:H24"/>
    <mergeCell ref="A27:I27"/>
    <mergeCell ref="A29:I29"/>
    <mergeCell ref="F19:H19"/>
    <mergeCell ref="F20:H20"/>
    <mergeCell ref="F21:H21"/>
    <mergeCell ref="F22:H22"/>
    <mergeCell ref="F23:H23"/>
    <mergeCell ref="A10:I10"/>
    <mergeCell ref="A12:I12"/>
    <mergeCell ref="A13:D13"/>
    <mergeCell ref="E13:H13"/>
    <mergeCell ref="A17:C17"/>
    <mergeCell ref="E17:G17"/>
    <mergeCell ref="A30:D30"/>
    <mergeCell ref="E30:H30"/>
    <mergeCell ref="A34:C34"/>
    <mergeCell ref="E34:G34"/>
    <mergeCell ref="F36:H36"/>
    <mergeCell ref="A36:C37"/>
    <mergeCell ref="D36:D37"/>
    <mergeCell ref="F38:H38"/>
    <mergeCell ref="F39:H39"/>
    <mergeCell ref="F40:H40"/>
    <mergeCell ref="F41:H41"/>
    <mergeCell ref="F42:H42"/>
    <mergeCell ref="A44:D45"/>
    <mergeCell ref="A91:C91"/>
    <mergeCell ref="B67:B68"/>
    <mergeCell ref="A67:A68"/>
    <mergeCell ref="A71:E72"/>
    <mergeCell ref="A101:A102"/>
    <mergeCell ref="B101:D101"/>
    <mergeCell ref="A107:A108"/>
    <mergeCell ref="B107:D107"/>
    <mergeCell ref="B55:C55"/>
    <mergeCell ref="B57:B59"/>
    <mergeCell ref="A57:A59"/>
    <mergeCell ref="B62:B64"/>
    <mergeCell ref="A62:A64"/>
    <mergeCell ref="A121:A122"/>
    <mergeCell ref="B121:D121"/>
    <mergeCell ref="A126:C126"/>
    <mergeCell ref="A113:A114"/>
    <mergeCell ref="B113:D113"/>
  </mergeCells>
  <conditionalFormatting sqref="C32">
    <cfRule type="cellIs" dxfId="6" priority="7" operator="greaterThan">
      <formula>$D$13</formula>
    </cfRule>
  </conditionalFormatting>
  <conditionalFormatting sqref="C33 E67:E68">
    <cfRule type="cellIs" dxfId="5" priority="6" operator="greaterThan">
      <formula>$D$14</formula>
    </cfRule>
  </conditionalFormatting>
  <conditionalFormatting sqref="G32">
    <cfRule type="cellIs" dxfId="4" priority="5" operator="greaterThan">
      <formula>$H$13</formula>
    </cfRule>
  </conditionalFormatting>
  <conditionalFormatting sqref="G33">
    <cfRule type="cellIs" dxfId="3" priority="4" operator="greaterThan">
      <formula>$H$14</formula>
    </cfRule>
  </conditionalFormatting>
  <conditionalFormatting sqref="D36">
    <cfRule type="cellIs" dxfId="2" priority="3" operator="greaterThan">
      <formula>$D$14</formula>
    </cfRule>
  </conditionalFormatting>
  <conditionalFormatting sqref="E57:E59">
    <cfRule type="cellIs" dxfId="1" priority="2" operator="greaterThan">
      <formula>$D$14</formula>
    </cfRule>
  </conditionalFormatting>
  <conditionalFormatting sqref="E62:E64">
    <cfRule type="cellIs" dxfId="0" priority="1" operator="greaterThan">
      <formula>$D$14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796875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79687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Valoració criteris</vt:lpstr>
      <vt:lpstr>Full2</vt:lpstr>
      <vt:lpstr>Full3</vt:lpstr>
      <vt:lpstr>'Valoració criteris'!_Toc183597156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dcterms:created xsi:type="dcterms:W3CDTF">2024-11-20T10:37:48Z</dcterms:created>
  <dcterms:modified xsi:type="dcterms:W3CDTF">2025-05-23T10:43:22Z</dcterms:modified>
</cp:coreProperties>
</file>