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1315" windowHeight="9285"/>
  </bookViews>
  <sheets>
    <sheet name="2023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X18" i="1"/>
  <c r="W18"/>
  <c r="V18"/>
  <c r="T18"/>
  <c r="S18"/>
  <c r="Q18"/>
  <c r="P18"/>
  <c r="M18"/>
  <c r="L18"/>
  <c r="J18"/>
  <c r="I18"/>
  <c r="H18"/>
  <c r="G18"/>
  <c r="F18"/>
  <c r="D18"/>
  <c r="U17"/>
  <c r="R17"/>
  <c r="O17"/>
  <c r="N17"/>
  <c r="E17"/>
  <c r="C17"/>
  <c r="U16"/>
  <c r="R16"/>
  <c r="O16"/>
  <c r="N16"/>
  <c r="E16"/>
  <c r="C16"/>
  <c r="Y16" s="1"/>
  <c r="U15"/>
  <c r="R15"/>
  <c r="O15"/>
  <c r="N15"/>
  <c r="E15"/>
  <c r="C15"/>
  <c r="U14"/>
  <c r="R14"/>
  <c r="O14"/>
  <c r="N14"/>
  <c r="E14"/>
  <c r="C14"/>
  <c r="Y14" s="1"/>
  <c r="U13"/>
  <c r="R13"/>
  <c r="O13"/>
  <c r="N13"/>
  <c r="E13"/>
  <c r="C13"/>
  <c r="U12"/>
  <c r="R12"/>
  <c r="O12"/>
  <c r="N12"/>
  <c r="E12"/>
  <c r="C12"/>
  <c r="U11"/>
  <c r="Y11" s="1"/>
  <c r="R11"/>
  <c r="O11"/>
  <c r="N11"/>
  <c r="E11"/>
  <c r="C11"/>
  <c r="U10"/>
  <c r="R10"/>
  <c r="O10"/>
  <c r="N10"/>
  <c r="E10"/>
  <c r="C10"/>
  <c r="Y9"/>
  <c r="U9"/>
  <c r="R9"/>
  <c r="O9"/>
  <c r="N9"/>
  <c r="E9"/>
  <c r="C9"/>
  <c r="U8"/>
  <c r="R8"/>
  <c r="O8"/>
  <c r="N8"/>
  <c r="E8"/>
  <c r="C8"/>
  <c r="U7"/>
  <c r="R7"/>
  <c r="O7"/>
  <c r="N7"/>
  <c r="E7"/>
  <c r="C7"/>
  <c r="U6"/>
  <c r="R6"/>
  <c r="O6"/>
  <c r="N6"/>
  <c r="E6"/>
  <c r="C6"/>
  <c r="Y6" s="1"/>
  <c r="Y7" l="1"/>
  <c r="E18"/>
  <c r="Y12"/>
  <c r="Y17"/>
  <c r="U18"/>
  <c r="R18"/>
  <c r="Y8"/>
  <c r="O18"/>
  <c r="Y15"/>
  <c r="Y13"/>
  <c r="Y10"/>
  <c r="C18"/>
  <c r="N18"/>
</calcChain>
</file>

<file path=xl/sharedStrings.xml><?xml version="1.0" encoding="utf-8"?>
<sst xmlns="http://schemas.openxmlformats.org/spreadsheetml/2006/main" count="36" uniqueCount="36">
  <si>
    <t>RSU TOTAL</t>
  </si>
  <si>
    <t>Resta TOTAL</t>
  </si>
  <si>
    <t>Resta domèstica</t>
  </si>
  <si>
    <t>Resta industrial</t>
  </si>
  <si>
    <t>Resta comercial  (PaP)</t>
  </si>
  <si>
    <t>Tèxtil sanitari</t>
  </si>
  <si>
    <t>Voluminosos</t>
  </si>
  <si>
    <t>Neteja viària</t>
  </si>
  <si>
    <t>Orgànica        TOTAL</t>
  </si>
  <si>
    <t>Orgànica comercial</t>
  </si>
  <si>
    <t>Orgànica domèstica</t>
  </si>
  <si>
    <t>Poda TOTAL</t>
  </si>
  <si>
    <t>Poda</t>
  </si>
  <si>
    <t>Poda Porta a Porta</t>
  </si>
  <si>
    <t>Paper TOTAL</t>
  </si>
  <si>
    <t>Paper</t>
  </si>
  <si>
    <t>PAPER Porta a Porta</t>
  </si>
  <si>
    <t>Envasos TOTAL</t>
  </si>
  <si>
    <t>Envasos</t>
  </si>
  <si>
    <t>Envasos PaP</t>
  </si>
  <si>
    <t>Vidre</t>
  </si>
  <si>
    <t>TOTALS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</si>
  <si>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</si>
  <si>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</si>
  <si>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</si>
  <si>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</si>
  <si>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</si>
  <si>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</si>
  <si>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</si>
  <si>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</si>
  <si>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</si>
  <si>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</si>
  <si>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</si>
  <si>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</si>
  <si>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</si>
  <si>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RESIDUS IGUALADA 2023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</si>
</sst>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4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3" fontId="2" fillId="0" borderId="0" xfId="0" applyNumberFormat="1" applyFont="1"/>
    <xf numFmtId="0" fontId="2" fillId="0" borderId="0" xfId="0" applyFont="1" applyBorder="1"/>
    <xf numFmtId="43" fontId="2" fillId="0" borderId="0" xfId="1" applyFont="1" applyBorder="1"/>
    <xf numFmtId="0" fontId="1" fillId="0" borderId="0" xfId="0" applyFont="1" applyBorder="1"/>
    <xf numFmtId="43" fontId="1" fillId="0" borderId="0" xfId="1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cardog\AppData\Local\Microsoft\Windows\INetCache\Content.Outlook\C01V7XOV\Pesos%20grals%20Iguala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2003"/>
      <sheetName val="2003 Real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Recollida total rebu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RSU total</v>
          </cell>
          <cell r="C1" t="str">
            <v>RSU domèstic</v>
          </cell>
          <cell r="D1" t="str">
            <v>RSU    industrial</v>
          </cell>
          <cell r="E1" t="str">
            <v>Orgànica        total</v>
          </cell>
          <cell r="F1" t="str">
            <v>Orgànica comercial</v>
          </cell>
          <cell r="G1" t="str">
            <v>Orgànica domèstica</v>
          </cell>
          <cell r="H1" t="str">
            <v>Poda</v>
          </cell>
          <cell r="I1" t="str">
            <v>Paper</v>
          </cell>
          <cell r="J1" t="str">
            <v>PAPER Porta a Porta</v>
          </cell>
          <cell r="K1" t="str">
            <v>Envasos</v>
          </cell>
          <cell r="L1" t="str">
            <v>Vidre</v>
          </cell>
        </row>
        <row r="15">
          <cell r="B15">
            <v>3164500</v>
          </cell>
          <cell r="C15">
            <v>3093004</v>
          </cell>
          <cell r="D15">
            <v>71496</v>
          </cell>
          <cell r="E15">
            <v>534920</v>
          </cell>
          <cell r="F15">
            <v>68840</v>
          </cell>
          <cell r="G15">
            <v>466080</v>
          </cell>
          <cell r="H15">
            <v>112020</v>
          </cell>
          <cell r="I15">
            <v>221056</v>
          </cell>
          <cell r="J15">
            <v>80900</v>
          </cell>
          <cell r="K15">
            <v>190540</v>
          </cell>
          <cell r="L15">
            <v>216060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A55"/>
  <sheetViews>
    <sheetView tabSelected="1" zoomScaleNormal="100" workbookViewId="0">
      <selection activeCell="G36" sqref="G36"/>
    </sheetView>
  </sheetViews>
  <sheetFormatPr baseColWidth="10" defaultColWidth="10.28515625" defaultRowHeight="12.75"/>
  <cols>
    <col min="1" max="1" width="2.140625" style="3" customWidth="1"/>
    <col min="2" max="3" width="10.28515625" style="3"/>
    <col min="4" max="4" width="10.28515625" style="10"/>
    <col min="5" max="5" width="10.28515625" style="3"/>
    <col min="6" max="6" width="10.28515625" style="10"/>
    <col min="7" max="8" width="10.28515625" style="11"/>
    <col min="9" max="10" width="10.28515625" style="10"/>
    <col min="11" max="11" width="4.42578125" style="10" customWidth="1"/>
    <col min="12" max="14" width="10.28515625" style="10"/>
    <col min="15" max="15" width="9" style="10" customWidth="1"/>
    <col min="16" max="18" width="10.28515625" style="10"/>
    <col min="19" max="16384" width="10.28515625" style="3"/>
  </cols>
  <sheetData>
    <row r="2" spans="2:25">
      <c r="B2" s="6" t="s">
        <v>35</v>
      </c>
    </row>
    <row r="4" spans="2:25" s="1" customFormat="1" ht="27.75" customHeight="1">
      <c r="B4" s="18">
        <v>2023</v>
      </c>
      <c r="C4" s="18" t="s">
        <v>0</v>
      </c>
      <c r="D4" s="19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1" t="s">
        <v>6</v>
      </c>
      <c r="J4" s="22" t="s">
        <v>7</v>
      </c>
      <c r="K4" s="18"/>
      <c r="L4" s="23" t="s">
        <v>8</v>
      </c>
      <c r="M4" s="24" t="s">
        <v>9</v>
      </c>
      <c r="N4" s="24" t="s">
        <v>10</v>
      </c>
      <c r="O4" s="25" t="s">
        <v>11</v>
      </c>
      <c r="P4" s="26" t="s">
        <v>12</v>
      </c>
      <c r="Q4" s="26" t="s">
        <v>13</v>
      </c>
      <c r="R4" s="27" t="s">
        <v>14</v>
      </c>
      <c r="S4" s="28" t="s">
        <v>15</v>
      </c>
      <c r="T4" s="28" t="s">
        <v>16</v>
      </c>
      <c r="U4" s="29" t="s">
        <v>17</v>
      </c>
      <c r="V4" s="30" t="s">
        <v>18</v>
      </c>
      <c r="W4" s="30" t="s">
        <v>19</v>
      </c>
      <c r="X4" s="31" t="s">
        <v>20</v>
      </c>
      <c r="Y4" s="18" t="s">
        <v>21</v>
      </c>
    </row>
    <row r="5" spans="2:25" s="1" customFormat="1" ht="14.25" customHeight="1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32"/>
      <c r="R5" s="32"/>
      <c r="S5" s="18"/>
      <c r="T5" s="18"/>
      <c r="U5" s="18"/>
      <c r="V5" s="18"/>
      <c r="W5" s="18"/>
      <c r="X5" s="18"/>
      <c r="Y5" s="18"/>
    </row>
    <row r="6" spans="2:25">
      <c r="B6" s="2" t="s">
        <v>22</v>
      </c>
      <c r="C6" s="17">
        <f>+D6+I6+J6</f>
        <v>905700</v>
      </c>
      <c r="D6" s="4">
        <v>825960</v>
      </c>
      <c r="E6" s="17">
        <f>D6-F6-G6-H6</f>
        <v>758248</v>
      </c>
      <c r="F6" s="17">
        <v>28140</v>
      </c>
      <c r="G6" s="17">
        <v>8082</v>
      </c>
      <c r="H6" s="17">
        <v>31490</v>
      </c>
      <c r="I6" s="4">
        <v>46900</v>
      </c>
      <c r="J6" s="4">
        <v>32840</v>
      </c>
      <c r="K6" s="4"/>
      <c r="L6" s="4">
        <v>183640</v>
      </c>
      <c r="M6" s="4">
        <v>55242</v>
      </c>
      <c r="N6" s="4">
        <f>L6-M6</f>
        <v>128398</v>
      </c>
      <c r="O6" s="4">
        <f>SUM(P6:Q6)</f>
        <v>23820</v>
      </c>
      <c r="P6" s="4">
        <v>23820</v>
      </c>
      <c r="Q6" s="4">
        <v>0</v>
      </c>
      <c r="R6" s="4">
        <f>SUM(S6:T6)</f>
        <v>120740</v>
      </c>
      <c r="S6" s="4">
        <v>89080</v>
      </c>
      <c r="T6" s="4">
        <v>31660</v>
      </c>
      <c r="U6" s="4">
        <f>SUM(V6:W6)</f>
        <v>78940</v>
      </c>
      <c r="V6" s="4">
        <v>69640</v>
      </c>
      <c r="W6" s="4">
        <v>9300</v>
      </c>
      <c r="X6" s="4">
        <v>95120</v>
      </c>
      <c r="Y6" s="8">
        <f>SUM(C6,L6,O6,R6,U6,X6)</f>
        <v>1407960</v>
      </c>
    </row>
    <row r="7" spans="2:25">
      <c r="B7" s="2" t="s">
        <v>23</v>
      </c>
      <c r="C7" s="17">
        <f t="shared" ref="C7:C17" si="0">+D7+I7+J7</f>
        <v>848020</v>
      </c>
      <c r="D7" s="4">
        <v>767300</v>
      </c>
      <c r="E7" s="17">
        <f t="shared" ref="E7:E17" si="1">D7-F7-G7-H7</f>
        <v>697622</v>
      </c>
      <c r="F7" s="17">
        <v>30028</v>
      </c>
      <c r="G7" s="17">
        <v>8062</v>
      </c>
      <c r="H7" s="17">
        <v>31588</v>
      </c>
      <c r="I7" s="4">
        <v>42220</v>
      </c>
      <c r="J7" s="4">
        <v>38500</v>
      </c>
      <c r="K7" s="4"/>
      <c r="L7" s="4">
        <v>178200</v>
      </c>
      <c r="M7" s="4">
        <v>52086</v>
      </c>
      <c r="N7" s="4">
        <f t="shared" ref="N7:N17" si="2">L7-M7</f>
        <v>126114</v>
      </c>
      <c r="O7" s="4">
        <f t="shared" ref="O7:O18" si="3">SUM(P7:Q7)</f>
        <v>24080</v>
      </c>
      <c r="P7" s="4">
        <v>22420</v>
      </c>
      <c r="Q7" s="4">
        <v>1660</v>
      </c>
      <c r="R7" s="4">
        <f t="shared" ref="R7:R17" si="4">SUM(S7:T7)</f>
        <v>104240</v>
      </c>
      <c r="S7" s="4">
        <v>74340</v>
      </c>
      <c r="T7" s="4">
        <v>29900</v>
      </c>
      <c r="U7" s="4">
        <f t="shared" ref="U7:U18" si="5">SUM(V7:W7)</f>
        <v>73400</v>
      </c>
      <c r="V7" s="4">
        <v>63820</v>
      </c>
      <c r="W7" s="4">
        <v>9580</v>
      </c>
      <c r="X7" s="4">
        <v>70320</v>
      </c>
      <c r="Y7" s="8">
        <f t="shared" ref="Y7:Y17" si="6">SUM(C7,L7,O7,R7,U7,X7)</f>
        <v>1298260</v>
      </c>
    </row>
    <row r="8" spans="2:25">
      <c r="B8" s="2" t="s">
        <v>24</v>
      </c>
      <c r="C8" s="17">
        <f t="shared" si="0"/>
        <v>941000</v>
      </c>
      <c r="D8" s="4">
        <v>853040</v>
      </c>
      <c r="E8" s="17">
        <f t="shared" si="1"/>
        <v>777956</v>
      </c>
      <c r="F8" s="17">
        <v>32066</v>
      </c>
      <c r="G8" s="17">
        <v>8552</v>
      </c>
      <c r="H8" s="17">
        <v>34466</v>
      </c>
      <c r="I8" s="4">
        <v>54400</v>
      </c>
      <c r="J8" s="4">
        <v>33560</v>
      </c>
      <c r="K8" s="4"/>
      <c r="L8" s="4">
        <v>207380</v>
      </c>
      <c r="M8" s="4">
        <v>58292</v>
      </c>
      <c r="N8" s="4">
        <f t="shared" si="2"/>
        <v>149088</v>
      </c>
      <c r="O8" s="4">
        <f t="shared" si="3"/>
        <v>24860</v>
      </c>
      <c r="P8" s="4">
        <v>23500</v>
      </c>
      <c r="Q8" s="4">
        <v>1360</v>
      </c>
      <c r="R8" s="4">
        <f t="shared" si="4"/>
        <v>120620</v>
      </c>
      <c r="S8" s="4">
        <v>85080</v>
      </c>
      <c r="T8" s="4">
        <v>35540</v>
      </c>
      <c r="U8" s="4">
        <f t="shared" si="5"/>
        <v>84540</v>
      </c>
      <c r="V8" s="4">
        <v>72200</v>
      </c>
      <c r="W8" s="4">
        <v>12340</v>
      </c>
      <c r="X8" s="4">
        <v>79060</v>
      </c>
      <c r="Y8" s="8">
        <f t="shared" si="6"/>
        <v>1457460</v>
      </c>
    </row>
    <row r="9" spans="2:25">
      <c r="B9" s="2" t="s">
        <v>25</v>
      </c>
      <c r="C9" s="17">
        <f t="shared" si="0"/>
        <v>868520</v>
      </c>
      <c r="D9" s="4">
        <v>776600</v>
      </c>
      <c r="E9" s="17">
        <f t="shared" si="1"/>
        <v>716708</v>
      </c>
      <c r="F9" s="33">
        <v>23336</v>
      </c>
      <c r="G9" s="33">
        <v>7220</v>
      </c>
      <c r="H9" s="33">
        <v>29336</v>
      </c>
      <c r="I9" s="5">
        <v>51800</v>
      </c>
      <c r="J9" s="5">
        <v>40120</v>
      </c>
      <c r="K9" s="5"/>
      <c r="L9" s="4">
        <v>189080</v>
      </c>
      <c r="M9" s="4">
        <v>50106</v>
      </c>
      <c r="N9" s="4">
        <f t="shared" si="2"/>
        <v>138974</v>
      </c>
      <c r="O9" s="4">
        <f t="shared" si="3"/>
        <v>4940</v>
      </c>
      <c r="P9" s="4">
        <v>2740</v>
      </c>
      <c r="Q9" s="4">
        <v>2200</v>
      </c>
      <c r="R9" s="4">
        <f t="shared" si="4"/>
        <v>106160</v>
      </c>
      <c r="S9" s="4">
        <v>75640</v>
      </c>
      <c r="T9" s="4">
        <v>30520</v>
      </c>
      <c r="U9" s="4">
        <f t="shared" si="5"/>
        <v>81500</v>
      </c>
      <c r="V9" s="4">
        <v>70420</v>
      </c>
      <c r="W9" s="4">
        <v>11080</v>
      </c>
      <c r="X9" s="4">
        <v>84400</v>
      </c>
      <c r="Y9" s="8">
        <f t="shared" si="6"/>
        <v>1334600</v>
      </c>
    </row>
    <row r="10" spans="2:25">
      <c r="B10" s="2" t="s">
        <v>26</v>
      </c>
      <c r="C10" s="17">
        <f t="shared" si="0"/>
        <v>942880</v>
      </c>
      <c r="D10" s="4">
        <v>846420</v>
      </c>
      <c r="E10" s="17">
        <f t="shared" si="1"/>
        <v>771450</v>
      </c>
      <c r="F10" s="33">
        <v>32600</v>
      </c>
      <c r="G10" s="33">
        <v>8688</v>
      </c>
      <c r="H10" s="33">
        <v>33682</v>
      </c>
      <c r="I10" s="5">
        <v>59480</v>
      </c>
      <c r="J10" s="5">
        <v>36980</v>
      </c>
      <c r="K10" s="5"/>
      <c r="L10" s="4">
        <v>215240</v>
      </c>
      <c r="M10" s="4">
        <v>52422</v>
      </c>
      <c r="N10" s="4">
        <f t="shared" si="2"/>
        <v>162818</v>
      </c>
      <c r="O10" s="4">
        <f t="shared" si="3"/>
        <v>5380</v>
      </c>
      <c r="P10" s="4">
        <v>1840</v>
      </c>
      <c r="Q10" s="4">
        <v>3540</v>
      </c>
      <c r="R10" s="4">
        <f t="shared" si="4"/>
        <v>127240</v>
      </c>
      <c r="S10" s="4">
        <v>83540</v>
      </c>
      <c r="T10" s="4">
        <v>43700</v>
      </c>
      <c r="U10" s="4">
        <f t="shared" si="5"/>
        <v>90100</v>
      </c>
      <c r="V10" s="4">
        <v>74740</v>
      </c>
      <c r="W10" s="4">
        <v>15360</v>
      </c>
      <c r="X10" s="4">
        <v>88140</v>
      </c>
      <c r="Y10" s="8">
        <f t="shared" si="6"/>
        <v>1468980</v>
      </c>
    </row>
    <row r="11" spans="2:25">
      <c r="B11" s="2" t="s">
        <v>27</v>
      </c>
      <c r="C11" s="17">
        <f t="shared" si="0"/>
        <v>954420</v>
      </c>
      <c r="D11" s="4">
        <v>849960</v>
      </c>
      <c r="E11" s="17">
        <f t="shared" si="1"/>
        <v>776340</v>
      </c>
      <c r="F11" s="33">
        <v>31052</v>
      </c>
      <c r="G11" s="33">
        <v>9346</v>
      </c>
      <c r="H11" s="33">
        <v>33222</v>
      </c>
      <c r="I11" s="5">
        <v>62980</v>
      </c>
      <c r="J11" s="5">
        <v>41480</v>
      </c>
      <c r="K11" s="5"/>
      <c r="L11" s="4">
        <v>219280</v>
      </c>
      <c r="M11" s="4">
        <v>37346</v>
      </c>
      <c r="N11" s="4">
        <f t="shared" si="2"/>
        <v>181934</v>
      </c>
      <c r="O11" s="4">
        <f t="shared" si="3"/>
        <v>6260</v>
      </c>
      <c r="P11" s="4">
        <v>3100</v>
      </c>
      <c r="Q11" s="4">
        <v>3160</v>
      </c>
      <c r="R11" s="4">
        <f t="shared" si="4"/>
        <v>125360</v>
      </c>
      <c r="S11" s="4">
        <v>89220</v>
      </c>
      <c r="T11" s="4">
        <v>36140</v>
      </c>
      <c r="U11" s="4">
        <f t="shared" si="5"/>
        <v>88000</v>
      </c>
      <c r="V11" s="5">
        <v>73880</v>
      </c>
      <c r="W11" s="5">
        <v>14120</v>
      </c>
      <c r="X11" s="4">
        <v>61640</v>
      </c>
      <c r="Y11" s="8">
        <f t="shared" si="6"/>
        <v>1454960</v>
      </c>
    </row>
    <row r="12" spans="2:25">
      <c r="B12" s="2" t="s">
        <v>28</v>
      </c>
      <c r="C12" s="17">
        <f t="shared" si="0"/>
        <v>933900</v>
      </c>
      <c r="D12" s="4">
        <v>842520</v>
      </c>
      <c r="E12" s="17">
        <f t="shared" si="1"/>
        <v>772814</v>
      </c>
      <c r="F12" s="33">
        <v>29350</v>
      </c>
      <c r="G12" s="33">
        <v>9714</v>
      </c>
      <c r="H12" s="33">
        <v>30642</v>
      </c>
      <c r="I12" s="5">
        <v>58320</v>
      </c>
      <c r="J12" s="5">
        <v>33060</v>
      </c>
      <c r="K12" s="5"/>
      <c r="L12" s="4">
        <v>210280</v>
      </c>
      <c r="M12" s="4">
        <v>30516</v>
      </c>
      <c r="N12" s="4">
        <f t="shared" si="2"/>
        <v>179764</v>
      </c>
      <c r="O12" s="4">
        <f t="shared" si="3"/>
        <v>7290</v>
      </c>
      <c r="P12" s="4">
        <v>5350</v>
      </c>
      <c r="Q12" s="4">
        <v>1940</v>
      </c>
      <c r="R12" s="4">
        <f t="shared" si="4"/>
        <v>129808</v>
      </c>
      <c r="S12" s="4">
        <v>93668</v>
      </c>
      <c r="T12" s="4">
        <v>36140</v>
      </c>
      <c r="U12" s="4">
        <f t="shared" si="5"/>
        <v>88260</v>
      </c>
      <c r="V12" s="4">
        <v>74800</v>
      </c>
      <c r="W12" s="4">
        <v>13460</v>
      </c>
      <c r="X12" s="4">
        <v>66360</v>
      </c>
      <c r="Y12" s="8">
        <f t="shared" si="6"/>
        <v>1435898</v>
      </c>
    </row>
    <row r="13" spans="2:25">
      <c r="B13" s="2" t="s">
        <v>29</v>
      </c>
      <c r="C13" s="17">
        <f t="shared" si="0"/>
        <v>839380</v>
      </c>
      <c r="D13" s="4">
        <v>744900</v>
      </c>
      <c r="E13" s="17">
        <f t="shared" si="1"/>
        <v>690598</v>
      </c>
      <c r="F13" s="33">
        <v>18822</v>
      </c>
      <c r="G13" s="33">
        <v>9202</v>
      </c>
      <c r="H13" s="33">
        <v>26278</v>
      </c>
      <c r="I13" s="5">
        <v>60860</v>
      </c>
      <c r="J13" s="5">
        <v>33620</v>
      </c>
      <c r="K13" s="5"/>
      <c r="L13" s="4">
        <v>185460</v>
      </c>
      <c r="M13" s="4">
        <v>34176</v>
      </c>
      <c r="N13" s="4">
        <f t="shared" si="2"/>
        <v>151284</v>
      </c>
      <c r="O13" s="4">
        <f t="shared" si="3"/>
        <v>4590</v>
      </c>
      <c r="P13" s="4">
        <v>2990</v>
      </c>
      <c r="Q13" s="4">
        <v>1600</v>
      </c>
      <c r="R13" s="4">
        <f t="shared" si="4"/>
        <v>105160</v>
      </c>
      <c r="S13" s="5">
        <v>72860</v>
      </c>
      <c r="T13" s="4">
        <v>32300</v>
      </c>
      <c r="U13" s="4">
        <f t="shared" si="5"/>
        <v>76440</v>
      </c>
      <c r="V13" s="4">
        <v>65160</v>
      </c>
      <c r="W13" s="4">
        <v>11280</v>
      </c>
      <c r="X13" s="4">
        <v>92560</v>
      </c>
      <c r="Y13" s="8">
        <f t="shared" si="6"/>
        <v>1303590</v>
      </c>
    </row>
    <row r="14" spans="2:25">
      <c r="B14" s="2" t="s">
        <v>30</v>
      </c>
      <c r="C14" s="17">
        <f t="shared" si="0"/>
        <v>893220</v>
      </c>
      <c r="D14" s="4">
        <v>813980</v>
      </c>
      <c r="E14" s="17">
        <f t="shared" si="1"/>
        <v>757324</v>
      </c>
      <c r="F14" s="33">
        <v>22210</v>
      </c>
      <c r="G14" s="33">
        <v>9542</v>
      </c>
      <c r="H14" s="33">
        <v>24904</v>
      </c>
      <c r="I14" s="5">
        <v>51600</v>
      </c>
      <c r="J14" s="5">
        <v>27640</v>
      </c>
      <c r="K14" s="5"/>
      <c r="L14" s="4">
        <v>202060</v>
      </c>
      <c r="M14" s="4">
        <v>39506</v>
      </c>
      <c r="N14" s="4">
        <f t="shared" si="2"/>
        <v>162554</v>
      </c>
      <c r="O14" s="4">
        <f t="shared" si="3"/>
        <v>18480</v>
      </c>
      <c r="P14" s="4">
        <v>15800</v>
      </c>
      <c r="Q14" s="4">
        <v>2680</v>
      </c>
      <c r="R14" s="4">
        <f t="shared" si="4"/>
        <v>119967</v>
      </c>
      <c r="S14" s="4">
        <v>78642</v>
      </c>
      <c r="T14" s="4">
        <v>41325</v>
      </c>
      <c r="U14" s="4">
        <f t="shared" si="5"/>
        <v>83500</v>
      </c>
      <c r="V14" s="4">
        <v>70300</v>
      </c>
      <c r="W14" s="4">
        <v>13200</v>
      </c>
      <c r="X14" s="4">
        <v>57320</v>
      </c>
      <c r="Y14" s="8">
        <f t="shared" si="6"/>
        <v>1374547</v>
      </c>
    </row>
    <row r="15" spans="2:25">
      <c r="B15" s="2" t="s">
        <v>31</v>
      </c>
      <c r="C15" s="17">
        <f t="shared" si="0"/>
        <v>893140</v>
      </c>
      <c r="D15" s="4">
        <v>813300</v>
      </c>
      <c r="E15" s="17">
        <f t="shared" si="1"/>
        <v>738498</v>
      </c>
      <c r="F15" s="17">
        <v>29890</v>
      </c>
      <c r="G15" s="17">
        <v>9578</v>
      </c>
      <c r="H15" s="17">
        <v>35334</v>
      </c>
      <c r="I15" s="4">
        <v>52860</v>
      </c>
      <c r="J15" s="4">
        <v>26980</v>
      </c>
      <c r="K15" s="4"/>
      <c r="L15" s="4">
        <v>199720</v>
      </c>
      <c r="M15" s="4">
        <v>72602</v>
      </c>
      <c r="N15" s="4">
        <f t="shared" si="2"/>
        <v>127118</v>
      </c>
      <c r="O15" s="4">
        <f t="shared" si="3"/>
        <v>61880</v>
      </c>
      <c r="P15" s="4">
        <v>58600</v>
      </c>
      <c r="Q15" s="4">
        <v>3280</v>
      </c>
      <c r="R15" s="4">
        <f t="shared" si="4"/>
        <v>123240</v>
      </c>
      <c r="S15" s="4">
        <v>82820</v>
      </c>
      <c r="T15" s="4">
        <v>40420</v>
      </c>
      <c r="U15" s="4">
        <f t="shared" si="5"/>
        <v>85020</v>
      </c>
      <c r="V15" s="4">
        <v>72420</v>
      </c>
      <c r="W15" s="4">
        <v>12600</v>
      </c>
      <c r="X15" s="4">
        <v>77080</v>
      </c>
      <c r="Y15" s="8">
        <f t="shared" si="6"/>
        <v>1440080</v>
      </c>
    </row>
    <row r="16" spans="2:25">
      <c r="B16" s="2" t="s">
        <v>32</v>
      </c>
      <c r="C16" s="17">
        <f t="shared" si="0"/>
        <v>896340</v>
      </c>
      <c r="D16" s="4">
        <v>798140</v>
      </c>
      <c r="E16" s="17">
        <f t="shared" si="1"/>
        <v>724160</v>
      </c>
      <c r="F16" s="17">
        <v>30280</v>
      </c>
      <c r="G16" s="17">
        <v>8902</v>
      </c>
      <c r="H16" s="17">
        <v>34798</v>
      </c>
      <c r="I16" s="4">
        <v>48660</v>
      </c>
      <c r="J16" s="4">
        <v>49540</v>
      </c>
      <c r="K16" s="4"/>
      <c r="L16" s="4">
        <v>191420</v>
      </c>
      <c r="M16" s="4">
        <v>66862</v>
      </c>
      <c r="N16" s="4">
        <f t="shared" si="2"/>
        <v>124558</v>
      </c>
      <c r="O16" s="4">
        <f t="shared" si="3"/>
        <v>61300</v>
      </c>
      <c r="P16" s="4">
        <v>57960</v>
      </c>
      <c r="Q16" s="4">
        <v>3340</v>
      </c>
      <c r="R16" s="4">
        <f t="shared" si="4"/>
        <v>121020</v>
      </c>
      <c r="S16" s="4">
        <v>78140</v>
      </c>
      <c r="T16" s="4">
        <v>42880</v>
      </c>
      <c r="U16" s="4">
        <f t="shared" si="5"/>
        <v>82420</v>
      </c>
      <c r="V16" s="4">
        <v>66140</v>
      </c>
      <c r="W16" s="4">
        <v>16280</v>
      </c>
      <c r="X16" s="4">
        <v>66520</v>
      </c>
      <c r="Y16" s="8">
        <f t="shared" si="6"/>
        <v>1419020</v>
      </c>
    </row>
    <row r="17" spans="2:27">
      <c r="B17" s="2" t="s">
        <v>33</v>
      </c>
      <c r="C17" s="17">
        <f t="shared" si="0"/>
        <v>926200</v>
      </c>
      <c r="D17" s="4">
        <v>816700</v>
      </c>
      <c r="E17" s="17">
        <f t="shared" si="1"/>
        <v>766798</v>
      </c>
      <c r="F17" s="17">
        <v>17318</v>
      </c>
      <c r="G17" s="17">
        <v>8146</v>
      </c>
      <c r="H17" s="17">
        <v>24438</v>
      </c>
      <c r="I17" s="4">
        <v>53800</v>
      </c>
      <c r="J17" s="4">
        <v>55700</v>
      </c>
      <c r="K17" s="4"/>
      <c r="L17" s="4">
        <v>178220</v>
      </c>
      <c r="M17" s="4">
        <v>59164</v>
      </c>
      <c r="N17" s="4">
        <f t="shared" si="2"/>
        <v>119056</v>
      </c>
      <c r="O17" s="4">
        <f t="shared" si="3"/>
        <v>36460</v>
      </c>
      <c r="P17" s="4">
        <v>31620</v>
      </c>
      <c r="Q17" s="4">
        <v>4840</v>
      </c>
      <c r="R17" s="4">
        <f t="shared" si="4"/>
        <v>124920</v>
      </c>
      <c r="S17" s="4">
        <v>90580</v>
      </c>
      <c r="T17" s="4">
        <v>34340</v>
      </c>
      <c r="U17" s="4">
        <f t="shared" si="5"/>
        <v>86050</v>
      </c>
      <c r="V17" s="5">
        <v>74210</v>
      </c>
      <c r="W17" s="5">
        <v>11840</v>
      </c>
      <c r="X17" s="4">
        <v>76260</v>
      </c>
      <c r="Y17" s="8">
        <f t="shared" si="6"/>
        <v>1428110</v>
      </c>
    </row>
    <row r="18" spans="2:27" s="9" customFormat="1">
      <c r="B18" s="7" t="s">
        <v>34</v>
      </c>
      <c r="C18" s="8">
        <f>SUM(C6:C17)</f>
        <v>10842720</v>
      </c>
      <c r="D18" s="8">
        <f>SUM(D6:D17)</f>
        <v>9748820</v>
      </c>
      <c r="E18" s="8">
        <f>SUM(E6:E17)</f>
        <v>8948516</v>
      </c>
      <c r="F18" s="8">
        <f>SUM(F6:F17)</f>
        <v>325092</v>
      </c>
      <c r="G18" s="8">
        <f t="shared" ref="G18:X18" si="7">SUM(G6:G17)</f>
        <v>105034</v>
      </c>
      <c r="H18" s="8">
        <f t="shared" si="7"/>
        <v>370178</v>
      </c>
      <c r="I18" s="8">
        <f t="shared" si="7"/>
        <v>643880</v>
      </c>
      <c r="J18" s="8">
        <f t="shared" si="7"/>
        <v>450020</v>
      </c>
      <c r="K18" s="8"/>
      <c r="L18" s="8">
        <f t="shared" si="7"/>
        <v>2359980</v>
      </c>
      <c r="M18" s="8">
        <f t="shared" si="7"/>
        <v>608320</v>
      </c>
      <c r="N18" s="8">
        <f t="shared" si="7"/>
        <v>1751660</v>
      </c>
      <c r="O18" s="8">
        <f t="shared" si="3"/>
        <v>279340</v>
      </c>
      <c r="P18" s="8">
        <f t="shared" si="7"/>
        <v>249740</v>
      </c>
      <c r="Q18" s="8">
        <f t="shared" si="7"/>
        <v>29600</v>
      </c>
      <c r="R18" s="8">
        <f>SUM(S18:T18)</f>
        <v>1428475</v>
      </c>
      <c r="S18" s="8">
        <f t="shared" si="7"/>
        <v>993610</v>
      </c>
      <c r="T18" s="8">
        <f t="shared" si="7"/>
        <v>434865</v>
      </c>
      <c r="U18" s="8">
        <f t="shared" si="5"/>
        <v>998170</v>
      </c>
      <c r="V18" s="8">
        <f t="shared" si="7"/>
        <v>847730</v>
      </c>
      <c r="W18" s="8">
        <f t="shared" si="7"/>
        <v>150440</v>
      </c>
      <c r="X18" s="8">
        <f t="shared" si="7"/>
        <v>914780</v>
      </c>
      <c r="Y18" s="8"/>
    </row>
    <row r="20" spans="2:27">
      <c r="U20" s="13"/>
      <c r="V20" s="13"/>
      <c r="W20" s="13"/>
      <c r="X20" s="13"/>
      <c r="Y20" s="13"/>
      <c r="Z20" s="13"/>
      <c r="AA20" s="13"/>
    </row>
    <row r="21" spans="2:27">
      <c r="B21" s="12"/>
      <c r="C21" s="12"/>
      <c r="U21" s="13"/>
      <c r="V21" s="13"/>
      <c r="W21" s="13"/>
      <c r="X21" s="13"/>
      <c r="Y21" s="13"/>
      <c r="Z21" s="13"/>
      <c r="AA21" s="13"/>
    </row>
    <row r="22" spans="2:27">
      <c r="B22" s="12"/>
      <c r="C22" s="12"/>
      <c r="E22" s="12"/>
      <c r="U22" s="13"/>
      <c r="V22" s="13"/>
      <c r="W22" s="13"/>
      <c r="X22" s="13"/>
      <c r="Y22" s="13"/>
      <c r="Z22" s="13"/>
      <c r="AA22" s="13"/>
    </row>
    <row r="23" spans="2:27">
      <c r="U23" s="13"/>
      <c r="V23" s="13"/>
      <c r="W23" s="13"/>
      <c r="X23" s="13"/>
      <c r="Y23" s="13"/>
      <c r="Z23" s="13"/>
      <c r="AA23" s="13"/>
    </row>
    <row r="24" spans="2:27">
      <c r="B24" s="12"/>
      <c r="C24" s="12"/>
      <c r="E24" s="12"/>
      <c r="U24" s="13"/>
      <c r="V24" s="13"/>
      <c r="W24" s="13"/>
      <c r="X24" s="13"/>
      <c r="Y24" s="14"/>
      <c r="Z24" s="13"/>
      <c r="AA24" s="13"/>
    </row>
    <row r="25" spans="2:27">
      <c r="U25" s="13"/>
      <c r="V25" s="13"/>
      <c r="W25" s="13"/>
      <c r="X25" s="13"/>
      <c r="Y25" s="14"/>
      <c r="Z25" s="13"/>
      <c r="AA25" s="13"/>
    </row>
    <row r="26" spans="2:27">
      <c r="U26" s="13"/>
      <c r="V26" s="13"/>
      <c r="W26" s="13"/>
      <c r="X26" s="13"/>
      <c r="Y26" s="14"/>
      <c r="Z26" s="13"/>
      <c r="AA26" s="13"/>
    </row>
    <row r="27" spans="2:27">
      <c r="U27" s="13"/>
      <c r="V27" s="15"/>
      <c r="W27" s="15"/>
      <c r="X27" s="13"/>
      <c r="Y27" s="16"/>
      <c r="Z27" s="13"/>
      <c r="AA27" s="13"/>
    </row>
    <row r="28" spans="2:27">
      <c r="U28" s="13"/>
      <c r="V28" s="13"/>
      <c r="W28" s="13"/>
      <c r="X28" s="13"/>
      <c r="Y28" s="13"/>
      <c r="Z28" s="13"/>
      <c r="AA28" s="13"/>
    </row>
    <row r="46" spans="5:18">
      <c r="P46" s="3"/>
      <c r="Q46" s="3"/>
      <c r="R46" s="3"/>
    </row>
    <row r="47" spans="5:18">
      <c r="E47" s="10"/>
      <c r="J47" s="3"/>
      <c r="K47" s="3"/>
      <c r="L47" s="3"/>
      <c r="M47" s="3"/>
      <c r="N47" s="3"/>
      <c r="O47" s="3"/>
      <c r="P47" s="3"/>
      <c r="Q47" s="3"/>
      <c r="R47" s="3"/>
    </row>
    <row r="48" spans="5:18">
      <c r="E48" s="10"/>
      <c r="J48" s="3"/>
      <c r="K48" s="3"/>
      <c r="L48" s="3"/>
      <c r="M48" s="3"/>
      <c r="N48" s="3"/>
      <c r="O48" s="3"/>
      <c r="P48" s="3"/>
      <c r="Q48" s="3"/>
      <c r="R48" s="3"/>
    </row>
    <row r="49" spans="5:18">
      <c r="E49" s="10"/>
      <c r="J49" s="3"/>
      <c r="K49" s="3"/>
      <c r="L49" s="3"/>
      <c r="M49" s="3"/>
      <c r="N49" s="3"/>
      <c r="O49" s="3"/>
      <c r="P49" s="3"/>
      <c r="Q49" s="3"/>
      <c r="R49" s="3"/>
    </row>
    <row r="50" spans="5:18">
      <c r="E50" s="10"/>
      <c r="J50" s="3"/>
      <c r="K50" s="3"/>
      <c r="L50" s="3"/>
      <c r="M50" s="3"/>
      <c r="N50" s="3"/>
      <c r="O50" s="3"/>
      <c r="P50" s="3"/>
      <c r="Q50" s="3"/>
      <c r="R50" s="3"/>
    </row>
    <row r="51" spans="5:18">
      <c r="E51" s="10"/>
      <c r="J51" s="3"/>
      <c r="K51" s="3"/>
      <c r="L51" s="3"/>
      <c r="M51" s="3"/>
      <c r="N51" s="3"/>
      <c r="O51" s="3"/>
      <c r="P51" s="3"/>
      <c r="Q51" s="3"/>
      <c r="R51" s="3"/>
    </row>
    <row r="52" spans="5:18">
      <c r="E52" s="10"/>
      <c r="J52" s="3"/>
      <c r="K52" s="3"/>
      <c r="L52" s="3"/>
      <c r="M52" s="3"/>
      <c r="N52" s="3"/>
      <c r="O52" s="3"/>
      <c r="P52" s="3"/>
      <c r="Q52" s="3"/>
      <c r="R52" s="3"/>
    </row>
    <row r="53" spans="5:18">
      <c r="E53" s="10"/>
      <c r="J53" s="3"/>
      <c r="K53" s="3"/>
      <c r="L53" s="3"/>
      <c r="M53" s="3"/>
      <c r="N53" s="3"/>
      <c r="O53" s="3"/>
      <c r="P53" s="3"/>
      <c r="Q53" s="3"/>
      <c r="R53" s="3"/>
    </row>
    <row r="54" spans="5:18">
      <c r="E54" s="10"/>
      <c r="M54" s="3"/>
      <c r="N54" s="3"/>
      <c r="O54" s="3"/>
      <c r="P54" s="3"/>
      <c r="Q54" s="3"/>
      <c r="R54" s="3"/>
    </row>
    <row r="55" spans="5:18">
      <c r="E55" s="10"/>
      <c r="M55" s="3"/>
      <c r="N55" s="3"/>
      <c r="O55" s="3"/>
      <c r="P55" s="3"/>
      <c r="Q55" s="3"/>
      <c r="R55" s="3"/>
    </row>
  </sheetData>
  <pageMargins left="0.25" right="0.25" top="0.75" bottom="0.75" header="0.3" footer="0.3"/>
  <pageSetup paperSize="8" orientation="landscape" r:id="rId1"/>
  <ignoredErrors>
    <ignoredError sqref="U6:U17" formulaRange="1"/>
    <ignoredError sqref="U18" formula="1" formulaRange="1"/>
    <ignoredError sqref="R18 O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serchg</dc:creator>
  <cp:lastModifiedBy>serchg</cp:lastModifiedBy>
  <dcterms:created xsi:type="dcterms:W3CDTF">2024-10-29T10:20:40Z</dcterms:created>
  <dcterms:modified xsi:type="dcterms:W3CDTF">2024-10-29T10:23:31Z</dcterms:modified>
</cp:coreProperties>
</file>