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Farmàcia\ACM 25_240 Subministrament EFGARTIGIMOD_Argenx\Esborrany\"/>
    </mc:Choice>
  </mc:AlternateContent>
  <xr:revisionPtr revIDLastSave="0" documentId="13_ncr:1_{B9EAAA0E-7787-486A-97D5-0C7DD94EE3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SP 25_()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E11" i="1"/>
  <c r="Q20" i="1" l="1"/>
  <c r="P20" i="1"/>
  <c r="J21" i="1"/>
  <c r="J20" i="1"/>
  <c r="H21" i="1"/>
  <c r="H20" i="1"/>
  <c r="R20" i="1" s="1"/>
  <c r="S20" i="1" s="1"/>
  <c r="K20" i="1" l="1"/>
  <c r="R21" i="1"/>
  <c r="K21" i="1"/>
  <c r="P21" i="1"/>
  <c r="Q21" i="1" s="1"/>
  <c r="Q25" i="1" s="1"/>
  <c r="Q27" i="1" s="1"/>
  <c r="K25" i="1" l="1"/>
  <c r="K27" i="1"/>
  <c r="S21" i="1"/>
  <c r="S25" i="1" s="1"/>
  <c r="S27" i="1" s="1"/>
</calcChain>
</file>

<file path=xl/sharedStrings.xml><?xml version="1.0" encoding="utf-8"?>
<sst xmlns="http://schemas.openxmlformats.org/spreadsheetml/2006/main" count="60" uniqueCount="58">
  <si>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</si>
  <si>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</si>
  <si>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</si>
  <si>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</si>
  <si>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</si>
  <si>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</si>
  <si>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</si>
  <si>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</si>
  <si>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</si>
  <si>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</si>
  <si>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</si>
  <si>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</si>
  <si>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</si>
  <si>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</si>
  <si>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</si>
  <si>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</si>
  <si>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</si>
  <si>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</si>
  <si>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</si>
  <si>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</si>
  <si>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</si>
  <si>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</si>
  <si>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</si>
  <si>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</si>
  <si>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</si>
  <si>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</si>
  <si>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</si>
  <si>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</si>
  <si>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</si>
  <si>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</si>
  <si>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</si>
  <si>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</si>
  <si>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</si>
  <si>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</si>
  <si>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BASE IMPOSABLE 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</si>
  <si>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</si>
  <si>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</si>
  <si>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</si>
  <si>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</si>
  <si>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</si>
  <si>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</si>
  <si>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</si>
  <si>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</si>
  <si>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</si>
  <si>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</si>
  <si>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</si>
  <si>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</si>
  <si>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</si>
  <si>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</si>
  <si>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</si>
  <si>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</si>
  <si>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>Únic</t>
  </si>
  <si>
    <r>
      <t xml:space="preserve">TOTAL PRESSUPOST BASE LICITACIÓ </t>
    </r>
    <r>
      <rPr>
        <b/>
        <sz val="10"/>
        <color rgb="FFFF0000"/>
        <rFont val="Arial"/>
        <family val="2"/>
      </rPr>
      <t>(2 ANYS)</t>
    </r>
  </si>
  <si>
    <t>Efgartigimod Alfa 1000 mg solució injectable</t>
  </si>
  <si>
    <t>Efgartigimod Alfa 20 mg/ml concentrat per a solució per a perfusió</t>
  </si>
  <si>
    <t>1009010</t>
  </si>
  <si>
    <t>1008659</t>
  </si>
  <si>
    <t>SUBMINISTRAMENT DEL PRINCIPI ACTIU EFGARTIGIMOD ALFA AMB DESTÍ A LA FUNDACIÓ DE GESTIÓ SANITÀRIA DE L’HOSPITAL DE LA SANTA CREU I SANT PAU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</si>
</sst>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23" applyNumberFormat="0" applyAlignment="0" applyProtection="0"/>
    <xf numFmtId="0" fontId="17" fillId="15" borderId="23" applyNumberFormat="0" applyAlignment="0" applyProtection="0"/>
    <xf numFmtId="0" fontId="18" fillId="47" borderId="24" applyNumberFormat="0" applyAlignment="0" applyProtection="0"/>
    <xf numFmtId="0" fontId="19" fillId="0" borderId="25" applyNumberFormat="0" applyFill="0" applyAlignment="0" applyProtection="0"/>
    <xf numFmtId="0" fontId="18" fillId="47" borderId="24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23" applyNumberFormat="0" applyAlignment="0" applyProtection="0"/>
    <xf numFmtId="0" fontId="19" fillId="0" borderId="25" applyNumberFormat="0" applyFill="0" applyAlignment="0" applyProtection="0"/>
    <xf numFmtId="0" fontId="13" fillId="8" borderId="29" applyNumberFormat="0" applyFont="0" applyAlignment="0" applyProtection="0"/>
    <xf numFmtId="0" fontId="8" fillId="8" borderId="29" applyNumberFormat="0" applyFont="0" applyAlignment="0" applyProtection="0"/>
    <xf numFmtId="0" fontId="27" fillId="6" borderId="30" applyNumberFormat="0" applyAlignment="0" applyProtection="0"/>
    <xf numFmtId="0" fontId="27" fillId="15" borderId="30" applyNumberFormat="0" applyAlignment="0" applyProtection="0"/>
    <xf numFmtId="4" fontId="12" fillId="17" borderId="31" applyNumberFormat="0" applyProtection="0">
      <alignment vertical="center"/>
    </xf>
    <xf numFmtId="4" fontId="28" fillId="5" borderId="32" applyNumberFormat="0" applyProtection="0">
      <alignment vertical="center"/>
    </xf>
    <xf numFmtId="4" fontId="12" fillId="5" borderId="32" applyNumberFormat="0" applyProtection="0">
      <alignment horizontal="left" vertical="center" indent="1"/>
    </xf>
    <xf numFmtId="0" fontId="29" fillId="17" borderId="33" applyNumberFormat="0" applyProtection="0">
      <alignment horizontal="left" vertical="top" indent="1"/>
    </xf>
    <xf numFmtId="4" fontId="12" fillId="21" borderId="32" applyNumberFormat="0" applyProtection="0">
      <alignment horizontal="left" vertical="center" indent="1"/>
    </xf>
    <xf numFmtId="4" fontId="12" fillId="11" borderId="32" applyNumberFormat="0" applyProtection="0">
      <alignment horizontal="right" vertical="center"/>
    </xf>
    <xf numFmtId="4" fontId="12" fillId="52" borderId="32" applyNumberFormat="0" applyProtection="0">
      <alignment horizontal="right" vertical="center"/>
    </xf>
    <xf numFmtId="4" fontId="12" fillId="29" borderId="31" applyNumberFormat="0" applyProtection="0">
      <alignment horizontal="right" vertical="center"/>
    </xf>
    <xf numFmtId="4" fontId="12" fillId="20" borderId="32" applyNumberFormat="0" applyProtection="0">
      <alignment horizontal="right" vertical="center"/>
    </xf>
    <xf numFmtId="4" fontId="12" fillId="24" borderId="32" applyNumberFormat="0" applyProtection="0">
      <alignment horizontal="right" vertical="center"/>
    </xf>
    <xf numFmtId="4" fontId="12" fillId="42" borderId="32" applyNumberFormat="0" applyProtection="0">
      <alignment horizontal="right" vertical="center"/>
    </xf>
    <xf numFmtId="4" fontId="12" fillId="25" borderId="32" applyNumberFormat="0" applyProtection="0">
      <alignment horizontal="right" vertical="center"/>
    </xf>
    <xf numFmtId="4" fontId="12" fillId="53" borderId="32" applyNumberFormat="0" applyProtection="0">
      <alignment horizontal="right" vertical="center"/>
    </xf>
    <xf numFmtId="4" fontId="12" fillId="19" borderId="32" applyNumberFormat="0" applyProtection="0">
      <alignment horizontal="right" vertical="center"/>
    </xf>
    <xf numFmtId="4" fontId="12" fillId="54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12" fillId="55" borderId="32" applyNumberFormat="0" applyProtection="0">
      <alignment horizontal="right" vertical="center"/>
    </xf>
    <xf numFmtId="4" fontId="12" fillId="9" borderId="31" applyNumberFormat="0" applyProtection="0">
      <alignment horizontal="left" vertical="center" indent="1"/>
    </xf>
    <xf numFmtId="4" fontId="12" fillId="55" borderId="31" applyNumberFormat="0" applyProtection="0">
      <alignment horizontal="left" vertical="center" indent="1"/>
    </xf>
    <xf numFmtId="0" fontId="12" fillId="15" borderId="32" applyNumberFormat="0" applyProtection="0">
      <alignment horizontal="left" vertical="center" indent="1"/>
    </xf>
    <xf numFmtId="0" fontId="12" fillId="38" borderId="33" applyNumberFormat="0" applyProtection="0">
      <alignment horizontal="left" vertical="top" indent="1"/>
    </xf>
    <xf numFmtId="0" fontId="12" fillId="56" borderId="32" applyNumberFormat="0" applyProtection="0">
      <alignment horizontal="left" vertical="center" indent="1"/>
    </xf>
    <xf numFmtId="0" fontId="12" fillId="55" borderId="33" applyNumberFormat="0" applyProtection="0">
      <alignment horizontal="left" vertical="top" indent="1"/>
    </xf>
    <xf numFmtId="0" fontId="12" fillId="18" borderId="32" applyNumberFormat="0" applyProtection="0">
      <alignment horizontal="left" vertical="center" indent="1"/>
    </xf>
    <xf numFmtId="0" fontId="12" fillId="18" borderId="33" applyNumberFormat="0" applyProtection="0">
      <alignment horizontal="left" vertical="top" indent="1"/>
    </xf>
    <xf numFmtId="0" fontId="12" fillId="9" borderId="32" applyNumberFormat="0" applyProtection="0">
      <alignment horizontal="left" vertical="center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30" fillId="38" borderId="35" applyBorder="0"/>
    <xf numFmtId="4" fontId="31" fillId="8" borderId="33" applyNumberFormat="0" applyProtection="0">
      <alignment vertical="center"/>
    </xf>
    <xf numFmtId="4" fontId="28" fillId="57" borderId="10" applyNumberFormat="0" applyProtection="0">
      <alignment vertical="center"/>
    </xf>
    <xf numFmtId="4" fontId="31" fillId="15" borderId="33" applyNumberFormat="0" applyProtection="0">
      <alignment horizontal="left" vertical="center" indent="1"/>
    </xf>
    <xf numFmtId="0" fontId="31" fillId="8" borderId="33" applyNumberFormat="0" applyProtection="0">
      <alignment horizontal="left" vertical="top" indent="1"/>
    </xf>
    <xf numFmtId="4" fontId="12" fillId="0" borderId="32" applyNumberFormat="0" applyProtection="0">
      <alignment horizontal="right" vertical="center"/>
    </xf>
    <xf numFmtId="4" fontId="28" fillId="4" borderId="32" applyNumberFormat="0" applyProtection="0">
      <alignment horizontal="right" vertical="center"/>
    </xf>
    <xf numFmtId="4" fontId="12" fillId="21" borderId="32" applyNumberFormat="0" applyProtection="0">
      <alignment horizontal="left" vertical="center" indent="1"/>
    </xf>
    <xf numFmtId="0" fontId="31" fillId="55" borderId="33" applyNumberFormat="0" applyProtection="0">
      <alignment horizontal="left" vertical="top" indent="1"/>
    </xf>
    <xf numFmtId="4" fontId="32" fillId="58" borderId="31" applyNumberFormat="0" applyProtection="0">
      <alignment horizontal="left" vertical="center" indent="1"/>
    </xf>
    <xf numFmtId="0" fontId="12" fillId="59" borderId="10"/>
    <xf numFmtId="4" fontId="33" fillId="6" borderId="32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0" borderId="38" applyNumberFormat="0" applyFill="0" applyAlignment="0" applyProtection="0"/>
    <xf numFmtId="0" fontId="21" fillId="0" borderId="39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9" applyNumberFormat="0" applyFont="0" applyAlignment="0" applyProtection="0"/>
    <xf numFmtId="0" fontId="8" fillId="8" borderId="29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8" fillId="0" borderId="27" applyNumberFormat="0" applyFill="0" applyAlignment="0" applyProtection="0"/>
    <xf numFmtId="0" fontId="39" fillId="0" borderId="37" applyNumberFormat="0" applyFill="0" applyAlignment="0" applyProtection="0"/>
    <xf numFmtId="0" fontId="12" fillId="38" borderId="33" applyNumberFormat="0" applyProtection="0">
      <alignment horizontal="left" vertical="top" indent="1"/>
    </xf>
    <xf numFmtId="0" fontId="12" fillId="55" borderId="33" applyNumberFormat="0" applyProtection="0">
      <alignment horizontal="left" vertical="top" indent="1"/>
    </xf>
    <xf numFmtId="0" fontId="12" fillId="18" borderId="33" applyNumberFormat="0" applyProtection="0">
      <alignment horizontal="left" vertical="top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8" fillId="8" borderId="29" applyNumberFormat="0" applyFont="0" applyAlignment="0" applyProtection="0"/>
    <xf numFmtId="0" fontId="1" fillId="0" borderId="0"/>
    <xf numFmtId="0" fontId="1" fillId="8" borderId="29" applyNumberFormat="0" applyFont="0" applyAlignment="0" applyProtection="0"/>
    <xf numFmtId="0" fontId="1" fillId="8" borderId="29" applyNumberFormat="0" applyFont="0" applyAlignment="0" applyProtection="0"/>
    <xf numFmtId="0" fontId="43" fillId="38" borderId="33" applyNumberFormat="0" applyProtection="0">
      <alignment horizontal="left" vertical="top" indent="1"/>
    </xf>
    <xf numFmtId="0" fontId="43" fillId="55" borderId="33" applyNumberFormat="0" applyProtection="0">
      <alignment horizontal="left" vertical="top" indent="1"/>
    </xf>
    <xf numFmtId="0" fontId="43" fillId="18" borderId="33" applyNumberFormat="0" applyProtection="0">
      <alignment horizontal="left" vertical="top" indent="1"/>
    </xf>
    <xf numFmtId="0" fontId="43" fillId="9" borderId="33" applyNumberFormat="0" applyProtection="0">
      <alignment horizontal="left" vertical="top" indent="1"/>
    </xf>
    <xf numFmtId="0" fontId="43" fillId="6" borderId="34" applyNumberFormat="0">
      <protection locked="0"/>
    </xf>
    <xf numFmtId="0" fontId="8" fillId="0" borderId="0"/>
    <xf numFmtId="0" fontId="8" fillId="0" borderId="0"/>
  </cellStyleXfs>
  <cellXfs count="134">
    <xf numFmtId="0" fontId="0" fillId="0" borderId="0" xfId="0"/>
    <xf numFmtId="0" fontId="1" fillId="0" borderId="0" xfId="2"/>
    <xf numFmtId="0" fontId="3" fillId="0" borderId="0" xfId="2" applyFont="1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22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7" fillId="0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textRotation="180" wrapText="1"/>
    </xf>
    <xf numFmtId="0" fontId="7" fillId="2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40" xfId="0" applyFont="1" applyFill="1" applyBorder="1" applyAlignment="1" applyProtection="1">
      <alignment horizontal="left" vertical="center" wrapText="1" indent="1"/>
    </xf>
    <xf numFmtId="0" fontId="47" fillId="60" borderId="20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0" fontId="47" fillId="60" borderId="46" xfId="0" applyFont="1" applyFill="1" applyBorder="1" applyAlignment="1" applyProtection="1">
      <alignment horizontal="left" vertical="center" wrapText="1" indent="1"/>
    </xf>
    <xf numFmtId="164" fontId="47" fillId="0" borderId="10" xfId="0" applyNumberFormat="1" applyFont="1" applyBorder="1" applyAlignment="1" applyProtection="1">
      <alignment horizontal="left" vertical="center" wrapText="1" indent="1"/>
      <protection locked="0"/>
    </xf>
    <xf numFmtId="0" fontId="49" fillId="60" borderId="10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center" vertical="center" wrapText="1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60" borderId="14" xfId="0" applyFont="1" applyFill="1" applyBorder="1" applyAlignment="1" applyProtection="1">
      <alignment horizontal="left" vertical="center" wrapText="1" indent="1"/>
    </xf>
    <xf numFmtId="0" fontId="49" fillId="60" borderId="15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horizontal="center" vertical="center" wrapText="1"/>
    </xf>
    <xf numFmtId="0" fontId="7" fillId="60" borderId="3" xfId="2" applyFont="1" applyFill="1" applyBorder="1" applyAlignment="1">
      <alignment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14" fontId="4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7" fillId="60" borderId="2" xfId="2" applyFont="1" applyFill="1" applyBorder="1" applyAlignment="1" applyProtection="1">
      <alignment horizontal="center" vertical="center" wrapText="1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center"/>
    </xf>
    <xf numFmtId="0" fontId="7" fillId="63" borderId="3" xfId="2" applyFont="1" applyFill="1" applyBorder="1" applyAlignment="1">
      <alignment vertical="center" wrapText="1"/>
    </xf>
    <xf numFmtId="0" fontId="7" fillId="0" borderId="6" xfId="2" applyFont="1" applyFill="1" applyBorder="1" applyAlignment="1">
      <alignment vertical="center" wrapText="1"/>
    </xf>
    <xf numFmtId="0" fontId="7" fillId="3" borderId="2" xfId="2" applyFont="1" applyFill="1" applyBorder="1" applyAlignment="1">
      <alignment vertical="center" wrapText="1"/>
    </xf>
    <xf numFmtId="0" fontId="7" fillId="64" borderId="3" xfId="2" applyFont="1" applyFill="1" applyBorder="1" applyAlignment="1">
      <alignment vertical="center" wrapText="1"/>
    </xf>
    <xf numFmtId="0" fontId="1" fillId="60" borderId="56" xfId="2" applyFont="1" applyFill="1" applyBorder="1" applyAlignment="1" applyProtection="1">
      <alignment horizontal="center" vertical="center" wrapText="1"/>
    </xf>
    <xf numFmtId="0" fontId="8" fillId="0" borderId="56" xfId="2" applyFont="1" applyBorder="1"/>
    <xf numFmtId="3" fontId="1" fillId="60" borderId="56" xfId="2" applyNumberFormat="1" applyFont="1" applyFill="1" applyBorder="1" applyAlignment="1" applyProtection="1">
      <alignment vertical="center"/>
    </xf>
    <xf numFmtId="0" fontId="8" fillId="60" borderId="56" xfId="2" applyFont="1" applyFill="1" applyBorder="1" applyAlignment="1" applyProtection="1">
      <alignment horizontal="center" vertical="center"/>
    </xf>
    <xf numFmtId="4" fontId="8" fillId="60" borderId="56" xfId="2" applyNumberFormat="1" applyFont="1" applyFill="1" applyBorder="1" applyAlignment="1" applyProtection="1">
      <alignment vertical="center"/>
    </xf>
    <xf numFmtId="4" fontId="8" fillId="0" borderId="56" xfId="2" applyNumberFormat="1" applyFont="1" applyFill="1" applyBorder="1" applyAlignment="1" applyProtection="1">
      <alignment vertical="center"/>
    </xf>
    <xf numFmtId="9" fontId="8" fillId="0" borderId="56" xfId="2" applyNumberFormat="1" applyFont="1" applyFill="1" applyBorder="1" applyAlignment="1" applyProtection="1">
      <alignment horizontal="center" vertical="center"/>
      <protection locked="0"/>
    </xf>
    <xf numFmtId="9" fontId="8" fillId="0" borderId="56" xfId="2" applyNumberFormat="1" applyFont="1" applyBorder="1" applyAlignment="1" applyProtection="1">
      <alignment horizontal="center" vertical="center"/>
      <protection locked="0"/>
    </xf>
    <xf numFmtId="0" fontId="7" fillId="60" borderId="3" xfId="2" applyFont="1" applyFill="1" applyBorder="1" applyAlignment="1" applyProtection="1">
      <alignment vertical="center"/>
    </xf>
    <xf numFmtId="0" fontId="1" fillId="60" borderId="49" xfId="2" applyFont="1" applyFill="1" applyBorder="1" applyAlignment="1" applyProtection="1">
      <alignment horizontal="center" vertical="center" wrapText="1"/>
    </xf>
    <xf numFmtId="0" fontId="1" fillId="60" borderId="14" xfId="2" applyFont="1" applyFill="1" applyBorder="1" applyAlignment="1" applyProtection="1">
      <alignment horizontal="center" vertical="center" wrapText="1"/>
    </xf>
    <xf numFmtId="0" fontId="1" fillId="60" borderId="15" xfId="2" applyFont="1" applyFill="1" applyBorder="1" applyAlignment="1" applyProtection="1">
      <alignment horizontal="center" vertical="center" wrapText="1"/>
    </xf>
    <xf numFmtId="0" fontId="8" fillId="0" borderId="15" xfId="2" applyFont="1" applyBorder="1"/>
    <xf numFmtId="3" fontId="1" fillId="60" borderId="15" xfId="2" applyNumberFormat="1" applyFont="1" applyFill="1" applyBorder="1" applyAlignment="1" applyProtection="1">
      <alignment vertical="center"/>
    </xf>
    <xf numFmtId="0" fontId="8" fillId="60" borderId="15" xfId="2" applyFont="1" applyFill="1" applyBorder="1" applyAlignment="1" applyProtection="1">
      <alignment horizontal="center" vertical="center"/>
    </xf>
    <xf numFmtId="4" fontId="8" fillId="60" borderId="15" xfId="2" applyNumberFormat="1" applyFont="1" applyFill="1" applyBorder="1" applyAlignment="1" applyProtection="1">
      <alignment vertical="center"/>
    </xf>
    <xf numFmtId="4" fontId="8" fillId="63" borderId="15" xfId="2" applyNumberFormat="1" applyFont="1" applyFill="1" applyBorder="1" applyAlignment="1">
      <alignment vertical="center"/>
    </xf>
    <xf numFmtId="4" fontId="8" fillId="64" borderId="15" xfId="2" applyNumberFormat="1" applyFont="1" applyFill="1" applyBorder="1" applyAlignment="1" applyProtection="1">
      <alignment horizontal="center" vertical="center"/>
      <protection locked="0"/>
    </xf>
    <xf numFmtId="4" fontId="8" fillId="0" borderId="15" xfId="2" applyNumberFormat="1" applyFont="1" applyFill="1" applyBorder="1" applyAlignment="1" applyProtection="1">
      <alignment vertical="center"/>
    </xf>
    <xf numFmtId="9" fontId="8" fillId="0" borderId="15" xfId="2" applyNumberFormat="1" applyFont="1" applyFill="1" applyBorder="1" applyAlignment="1" applyProtection="1">
      <alignment horizontal="center" vertical="center"/>
      <protection locked="0"/>
    </xf>
    <xf numFmtId="9" fontId="8" fillId="0" borderId="15" xfId="2" applyNumberFormat="1" applyFont="1" applyBorder="1" applyAlignment="1" applyProtection="1">
      <alignment horizontal="center" vertical="center"/>
      <protection locked="0"/>
    </xf>
    <xf numFmtId="4" fontId="8" fillId="3" borderId="15" xfId="2" applyNumberFormat="1" applyFont="1" applyFill="1" applyBorder="1" applyAlignment="1">
      <alignment vertical="center"/>
    </xf>
    <xf numFmtId="4" fontId="8" fillId="2" borderId="15" xfId="2" applyNumberFormat="1" applyFont="1" applyFill="1" applyBorder="1" applyAlignment="1">
      <alignment horizontal="right" vertical="center"/>
    </xf>
    <xf numFmtId="4" fontId="8" fillId="2" borderId="19" xfId="2" applyNumberFormat="1" applyFont="1" applyFill="1" applyBorder="1" applyAlignment="1">
      <alignment horizontal="right" vertical="center"/>
    </xf>
    <xf numFmtId="0" fontId="47" fillId="60" borderId="5" xfId="0" applyFont="1" applyFill="1" applyBorder="1" applyAlignment="1" applyProtection="1">
      <alignment horizontal="center" vertical="center" wrapText="1"/>
    </xf>
    <xf numFmtId="0" fontId="47" fillId="60" borderId="7" xfId="0" applyFont="1" applyFill="1" applyBorder="1" applyAlignment="1" applyProtection="1">
      <alignment horizontal="center" vertical="center" wrapText="1"/>
    </xf>
    <xf numFmtId="0" fontId="47" fillId="60" borderId="8" xfId="0" applyFont="1" applyFill="1" applyBorder="1" applyAlignment="1" applyProtection="1">
      <alignment horizontal="center" vertical="center" wrapText="1"/>
    </xf>
    <xf numFmtId="0" fontId="47" fillId="61" borderId="5" xfId="0" applyFont="1" applyFill="1" applyBorder="1" applyAlignment="1" applyProtection="1">
      <alignment horizontal="center" vertical="center" wrapText="1"/>
      <protection locked="0"/>
    </xf>
    <xf numFmtId="0" fontId="47" fillId="61" borderId="7" xfId="0" applyFont="1" applyFill="1" applyBorder="1" applyAlignment="1" applyProtection="1">
      <alignment horizontal="center" vertical="center" wrapText="1"/>
      <protection locked="0"/>
    </xf>
    <xf numFmtId="0" fontId="47" fillId="62" borderId="5" xfId="0" applyFont="1" applyFill="1" applyBorder="1" applyAlignment="1" applyProtection="1">
      <alignment horizontal="center" vertical="center" wrapText="1"/>
      <protection locked="0"/>
    </xf>
    <xf numFmtId="0" fontId="47" fillId="6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0" borderId="21" xfId="0" applyFont="1" applyBorder="1" applyAlignment="1" applyProtection="1">
      <alignment horizontal="center" vertical="center" wrapText="1"/>
      <protection locked="0"/>
    </xf>
    <xf numFmtId="0" fontId="47" fillId="60" borderId="48" xfId="0" applyFont="1" applyFill="1" applyBorder="1" applyAlignment="1" applyProtection="1">
      <alignment horizontal="center" vertical="center" wrapText="1"/>
    </xf>
    <xf numFmtId="0" fontId="47" fillId="60" borderId="49" xfId="0" applyFont="1" applyFill="1" applyBorder="1" applyAlignment="1" applyProtection="1">
      <alignment horizontal="center" vertical="center" wrapText="1"/>
    </xf>
    <xf numFmtId="0" fontId="47" fillId="0" borderId="50" xfId="0" applyFont="1" applyBorder="1" applyAlignment="1" applyProtection="1">
      <alignment horizontal="center" vertical="center" wrapText="1"/>
      <protection locked="0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 wrapText="1"/>
      <protection locked="0"/>
    </xf>
    <xf numFmtId="0" fontId="47" fillId="0" borderId="53" xfId="0" applyFont="1" applyBorder="1" applyAlignment="1" applyProtection="1">
      <alignment horizontal="center" vertical="center" wrapText="1"/>
      <protection locked="0"/>
    </xf>
    <xf numFmtId="0" fontId="47" fillId="0" borderId="54" xfId="0" applyFont="1" applyBorder="1" applyAlignment="1" applyProtection="1">
      <alignment horizontal="center" vertical="center" wrapText="1"/>
      <protection locked="0"/>
    </xf>
    <xf numFmtId="0" fontId="47" fillId="0" borderId="55" xfId="0" applyFont="1" applyBorder="1" applyAlignment="1" applyProtection="1">
      <alignment horizontal="center" vertical="center" wrapText="1"/>
      <protection locked="0"/>
    </xf>
    <xf numFmtId="0" fontId="47" fillId="0" borderId="41" xfId="0" applyFont="1" applyBorder="1" applyAlignment="1" applyProtection="1">
      <alignment horizontal="left" vertical="center" wrapText="1" indent="1"/>
      <protection locked="0"/>
    </xf>
    <xf numFmtId="0" fontId="47" fillId="0" borderId="42" xfId="0" applyFont="1" applyBorder="1" applyAlignment="1" applyProtection="1">
      <alignment horizontal="left" vertical="center" wrapText="1" indent="1"/>
      <protection locked="0"/>
    </xf>
    <xf numFmtId="0" fontId="47" fillId="0" borderId="43" xfId="0" applyFont="1" applyBorder="1" applyAlignment="1" applyProtection="1">
      <alignment horizontal="left" vertical="center" wrapText="1" indent="1"/>
      <protection locked="0"/>
    </xf>
    <xf numFmtId="0" fontId="47" fillId="0" borderId="44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wrapText="1" indent="1"/>
      <protection locked="0"/>
    </xf>
    <xf numFmtId="0" fontId="47" fillId="0" borderId="12" xfId="0" applyFont="1" applyBorder="1" applyAlignment="1" applyProtection="1">
      <alignment horizontal="left" vertical="center" wrapText="1" indent="1"/>
      <protection locked="0"/>
    </xf>
    <xf numFmtId="0" fontId="47" fillId="0" borderId="45" xfId="0" applyFont="1" applyBorder="1" applyAlignment="1" applyProtection="1">
      <alignment horizontal="left" vertical="center" wrapText="1" indent="1"/>
      <protection locked="0"/>
    </xf>
    <xf numFmtId="0" fontId="47" fillId="0" borderId="13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indent="1"/>
      <protection locked="0"/>
    </xf>
    <xf numFmtId="0" fontId="47" fillId="0" borderId="45" xfId="0" applyFont="1" applyBorder="1" applyAlignment="1" applyProtection="1">
      <alignment horizontal="left" vertical="center" indent="1"/>
      <protection locked="0"/>
    </xf>
    <xf numFmtId="0" fontId="1" fillId="60" borderId="56" xfId="2" applyFont="1" applyFill="1" applyBorder="1" applyAlignment="1" applyProtection="1">
      <alignment horizontal="left" vertical="center" wrapText="1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  <xf numFmtId="0" fontId="47" fillId="0" borderId="10" xfId="0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 applyProtection="1">
      <alignment horizontal="center" vertical="center" wrapText="1"/>
      <protection locked="0"/>
    </xf>
    <xf numFmtId="0" fontId="47" fillId="0" borderId="15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4" xfId="0" applyFont="1" applyFill="1" applyBorder="1" applyAlignment="1" applyProtection="1">
      <alignment horizontal="left" vertical="center" wrapText="1" indent="1"/>
    </xf>
    <xf numFmtId="14" fontId="47" fillId="0" borderId="16" xfId="0" applyNumberFormat="1" applyFont="1" applyBorder="1" applyAlignment="1" applyProtection="1">
      <alignment horizontal="left" vertical="center" wrapText="1" indent="1"/>
      <protection locked="0"/>
    </xf>
    <xf numFmtId="14" fontId="47" fillId="0" borderId="17" xfId="0" applyNumberFormat="1" applyFont="1" applyBorder="1" applyAlignment="1" applyProtection="1">
      <alignment horizontal="left" vertical="center" wrapText="1" indent="1"/>
      <protection locked="0"/>
    </xf>
    <xf numFmtId="14" fontId="47" fillId="0" borderId="18" xfId="0" applyNumberFormat="1" applyFont="1" applyBorder="1" applyAlignment="1" applyProtection="1">
      <alignment horizontal="left" vertical="center" wrapText="1" indent="1"/>
      <protection locked="0"/>
    </xf>
    <xf numFmtId="0" fontId="47" fillId="0" borderId="16" xfId="0" applyFont="1" applyBorder="1" applyAlignment="1" applyProtection="1">
      <alignment horizontal="left" vertical="center" wrapText="1" indent="1"/>
      <protection locked="0"/>
    </xf>
    <xf numFmtId="0" fontId="47" fillId="0" borderId="17" xfId="0" applyFont="1" applyBorder="1" applyAlignment="1" applyProtection="1">
      <alignment horizontal="left" vertical="center" wrapText="1" indent="1"/>
      <protection locked="0"/>
    </xf>
    <xf numFmtId="0" fontId="47" fillId="0" borderId="47" xfId="0" applyFont="1" applyBorder="1" applyAlignment="1" applyProtection="1">
      <alignment horizontal="left" vertical="center" wrapText="1" indent="1"/>
      <protection locked="0"/>
    </xf>
    <xf numFmtId="0" fontId="7" fillId="60" borderId="3" xfId="2" applyFont="1" applyFill="1" applyBorder="1" applyAlignment="1" applyProtection="1">
      <alignment horizontal="left" vertical="center"/>
    </xf>
    <xf numFmtId="0" fontId="1" fillId="60" borderId="15" xfId="2" applyFont="1" applyFill="1" applyBorder="1" applyAlignment="1" applyProtection="1">
      <alignment horizontal="left" vertical="center" wrapText="1"/>
    </xf>
  </cellXfs>
  <cellStyles count="198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401114</xdr:colOff>
      <xdr:row>4</xdr:row>
      <xdr:rowOff>87179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ements%20extres%20elaboraci&#243;/Dades%20licitaci&#243;%20Efgartigimod%20alfa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%20_Quadre_consums_actualitzat%202025%20EFGARTIGI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Consums"/>
      <sheetName val="Quadre"/>
    </sheetNames>
    <sheetDataSet>
      <sheetData sheetId="0">
        <row r="2">
          <cell r="B2" t="str">
            <v>ACM 25/240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e de Consums"/>
    </sheetNames>
    <sheetDataSet>
      <sheetData sheetId="0">
        <row r="5">
          <cell r="L5">
            <v>7584</v>
          </cell>
          <cell r="M5">
            <v>269</v>
          </cell>
        </row>
        <row r="6">
          <cell r="L6">
            <v>3792</v>
          </cell>
          <cell r="M6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zoomScale="85" zoomScaleNormal="85" workbookViewId="0">
      <selection activeCell="E11" sqref="E11:S11"/>
    </sheetView>
  </sheetViews>
  <sheetFormatPr defaultRowHeight="15" x14ac:dyDescent="0.25"/>
  <cols>
    <col min="1" max="1" width="19.5703125" customWidth="1"/>
    <col min="2" max="2" width="11.28515625" customWidth="1"/>
    <col min="3" max="3" width="15.42578125" customWidth="1"/>
    <col min="4" max="4" width="48.28515625" customWidth="1"/>
    <col min="5" max="5" width="30.7109375" customWidth="1"/>
    <col min="6" max="6" width="29.28515625" customWidth="1"/>
    <col min="7" max="7" width="8.140625" bestFit="1" customWidth="1"/>
    <col min="9" max="9" width="10.7109375" bestFit="1" customWidth="1"/>
    <col min="10" max="10" width="14.5703125" customWidth="1"/>
    <col min="11" max="11" width="17.42578125" customWidth="1"/>
    <col min="12" max="12" width="13.140625" customWidth="1"/>
    <col min="13" max="13" width="15.28515625" bestFit="1" customWidth="1"/>
    <col min="14" max="14" width="11.7109375" customWidth="1"/>
    <col min="15" max="15" width="11.28515625" customWidth="1"/>
    <col min="16" max="16" width="18.140625" customWidth="1"/>
    <col min="17" max="17" width="12.42578125" customWidth="1"/>
    <col min="18" max="18" width="14.42578125" customWidth="1"/>
    <col min="19" max="19" width="18.855468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25">
      <c r="A9" s="1"/>
      <c r="B9" s="91" t="s">
        <v>18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1"/>
      <c r="U9" s="1"/>
      <c r="V9" s="1"/>
      <c r="W9" s="1"/>
      <c r="X9" s="1"/>
      <c r="Y9" s="1"/>
      <c r="Z9" s="1"/>
    </row>
    <row r="10" spans="1:26" ht="30" x14ac:dyDescent="0.25">
      <c r="A10" s="2"/>
      <c r="B10" s="92" t="s">
        <v>9</v>
      </c>
      <c r="C10" s="92"/>
      <c r="D10" s="92"/>
      <c r="E10" s="93" t="s">
        <v>57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3"/>
      <c r="U10" s="3"/>
      <c r="V10" s="3"/>
      <c r="W10" s="4"/>
      <c r="X10" s="4"/>
      <c r="Y10" s="4"/>
      <c r="Z10" s="4"/>
    </row>
    <row r="11" spans="1:26" ht="18.75" thickBot="1" x14ac:dyDescent="0.3">
      <c r="A11" s="2"/>
      <c r="B11" s="92" t="s">
        <v>10</v>
      </c>
      <c r="C11" s="92"/>
      <c r="D11" s="92"/>
      <c r="E11" s="95" t="str">
        <f>+[1]Dades!$B$2</f>
        <v>ACM 25/240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5"/>
      <c r="U11" s="5"/>
      <c r="V11" s="5"/>
      <c r="W11" s="4"/>
      <c r="X11" s="4"/>
      <c r="Y11" s="4"/>
      <c r="Z11" s="4"/>
    </row>
    <row r="12" spans="1:26" s="32" customFormat="1" ht="34.5" customHeight="1" thickBot="1" x14ac:dyDescent="0.3">
      <c r="A12" s="84" t="s">
        <v>35</v>
      </c>
      <c r="B12" s="85"/>
      <c r="C12" s="85"/>
      <c r="D12" s="85"/>
      <c r="E12" s="85"/>
      <c r="F12" s="85"/>
      <c r="G12" s="85"/>
      <c r="H12" s="85"/>
      <c r="I12" s="85"/>
      <c r="J12" s="86"/>
      <c r="K12" s="84" t="s">
        <v>11</v>
      </c>
      <c r="L12" s="85"/>
      <c r="M12" s="85"/>
      <c r="N12" s="85"/>
      <c r="O12" s="85"/>
      <c r="P12" s="85"/>
      <c r="Q12" s="85"/>
      <c r="R12" s="85"/>
      <c r="S12" s="86"/>
      <c r="W12" s="33"/>
      <c r="X12" s="33"/>
    </row>
    <row r="13" spans="1:26" s="36" customFormat="1" ht="39" customHeight="1" x14ac:dyDescent="0.2">
      <c r="A13" s="34" t="s">
        <v>36</v>
      </c>
      <c r="B13" s="106"/>
      <c r="C13" s="107"/>
      <c r="D13" s="107"/>
      <c r="E13" s="108"/>
      <c r="F13" s="35" t="s">
        <v>37</v>
      </c>
      <c r="G13" s="106"/>
      <c r="H13" s="107"/>
      <c r="I13" s="107"/>
      <c r="J13" s="109"/>
      <c r="K13" s="98" t="s">
        <v>12</v>
      </c>
      <c r="L13" s="100"/>
      <c r="M13" s="101"/>
      <c r="N13" s="101"/>
      <c r="O13" s="101"/>
      <c r="P13" s="101"/>
      <c r="Q13" s="101"/>
      <c r="R13" s="101"/>
      <c r="S13" s="102"/>
      <c r="W13" s="33"/>
    </row>
    <row r="14" spans="1:26" s="36" customFormat="1" ht="39" customHeight="1" x14ac:dyDescent="0.2">
      <c r="A14" s="37" t="s">
        <v>38</v>
      </c>
      <c r="B14" s="110"/>
      <c r="C14" s="111"/>
      <c r="D14" s="111"/>
      <c r="E14" s="112"/>
      <c r="F14" s="38" t="s">
        <v>39</v>
      </c>
      <c r="G14" s="110"/>
      <c r="H14" s="111"/>
      <c r="I14" s="111"/>
      <c r="J14" s="113"/>
      <c r="K14" s="99"/>
      <c r="L14" s="103"/>
      <c r="M14" s="104"/>
      <c r="N14" s="104"/>
      <c r="O14" s="104"/>
      <c r="P14" s="104"/>
      <c r="Q14" s="104"/>
      <c r="R14" s="104"/>
      <c r="S14" s="105"/>
      <c r="W14" s="33"/>
    </row>
    <row r="15" spans="1:26" s="36" customFormat="1" ht="39" customHeight="1" x14ac:dyDescent="0.2">
      <c r="A15" s="37" t="s">
        <v>13</v>
      </c>
      <c r="B15" s="40"/>
      <c r="C15" s="38" t="s">
        <v>15</v>
      </c>
      <c r="D15" s="114"/>
      <c r="E15" s="115"/>
      <c r="F15" s="38" t="s">
        <v>40</v>
      </c>
      <c r="G15" s="110"/>
      <c r="H15" s="111"/>
      <c r="I15" s="111"/>
      <c r="J15" s="113"/>
      <c r="K15" s="39" t="s">
        <v>14</v>
      </c>
      <c r="L15" s="96"/>
      <c r="M15" s="96"/>
      <c r="N15" s="96"/>
      <c r="O15" s="96"/>
      <c r="P15" s="96"/>
      <c r="Q15" s="96"/>
      <c r="R15" s="96"/>
      <c r="S15" s="97"/>
      <c r="W15" s="33"/>
    </row>
    <row r="16" spans="1:26" s="36" customFormat="1" ht="39" customHeight="1" x14ac:dyDescent="0.2">
      <c r="A16" s="37" t="s">
        <v>41</v>
      </c>
      <c r="B16" s="110"/>
      <c r="C16" s="111"/>
      <c r="D16" s="111"/>
      <c r="E16" s="112"/>
      <c r="F16" s="41" t="s">
        <v>42</v>
      </c>
      <c r="G16" s="42" t="s">
        <v>43</v>
      </c>
      <c r="H16" s="43"/>
      <c r="I16" s="42" t="s">
        <v>16</v>
      </c>
      <c r="J16" s="43"/>
      <c r="K16" s="124" t="s">
        <v>44</v>
      </c>
      <c r="L16" s="120"/>
      <c r="M16" s="120"/>
      <c r="N16" s="120"/>
      <c r="O16" s="120"/>
      <c r="P16" s="120"/>
      <c r="Q16" s="120"/>
      <c r="R16" s="120"/>
      <c r="S16" s="121"/>
      <c r="W16" s="33"/>
    </row>
    <row r="17" spans="1:26" s="46" customFormat="1" ht="39" customHeight="1" thickBot="1" x14ac:dyDescent="0.3">
      <c r="A17" s="44" t="s">
        <v>17</v>
      </c>
      <c r="B17" s="126"/>
      <c r="C17" s="127"/>
      <c r="D17" s="127"/>
      <c r="E17" s="128"/>
      <c r="F17" s="45" t="s">
        <v>45</v>
      </c>
      <c r="G17" s="129"/>
      <c r="H17" s="130"/>
      <c r="I17" s="130"/>
      <c r="J17" s="131"/>
      <c r="K17" s="125"/>
      <c r="L17" s="122"/>
      <c r="M17" s="122"/>
      <c r="N17" s="122"/>
      <c r="O17" s="122"/>
      <c r="P17" s="122"/>
      <c r="Q17" s="122"/>
      <c r="R17" s="122"/>
      <c r="S17" s="123"/>
      <c r="W17" s="33"/>
    </row>
    <row r="18" spans="1:26" s="46" customFormat="1" ht="39" customHeight="1" thickBot="1" x14ac:dyDescent="0.3">
      <c r="A18" s="48"/>
      <c r="B18" s="52"/>
      <c r="C18" s="52"/>
      <c r="D18" s="52"/>
      <c r="E18" s="49"/>
      <c r="F18" s="50"/>
      <c r="G18" s="51"/>
      <c r="H18" s="51"/>
      <c r="I18" s="51"/>
      <c r="J18" s="51"/>
      <c r="K18" s="48"/>
      <c r="L18" s="51"/>
      <c r="M18" s="51"/>
      <c r="N18" s="51"/>
      <c r="O18" s="51"/>
      <c r="P18" s="87" t="s">
        <v>25</v>
      </c>
      <c r="Q18" s="88"/>
      <c r="R18" s="89" t="s">
        <v>26</v>
      </c>
      <c r="S18" s="90"/>
      <c r="W18" s="33"/>
    </row>
    <row r="19" spans="1:26" s="16" customFormat="1" ht="108" customHeight="1" thickBot="1" x14ac:dyDescent="0.25">
      <c r="A19" s="53" t="s">
        <v>0</v>
      </c>
      <c r="B19" s="68" t="s">
        <v>47</v>
      </c>
      <c r="C19" s="132" t="s">
        <v>8</v>
      </c>
      <c r="D19" s="132"/>
      <c r="E19" s="26" t="s">
        <v>1</v>
      </c>
      <c r="F19" s="26" t="s">
        <v>2</v>
      </c>
      <c r="G19" s="27" t="s">
        <v>19</v>
      </c>
      <c r="H19" s="47" t="s">
        <v>46</v>
      </c>
      <c r="I19" s="47" t="s">
        <v>6</v>
      </c>
      <c r="J19" s="47" t="s">
        <v>33</v>
      </c>
      <c r="K19" s="56" t="s">
        <v>7</v>
      </c>
      <c r="L19" s="59" t="s">
        <v>34</v>
      </c>
      <c r="M19" s="26" t="s">
        <v>50</v>
      </c>
      <c r="N19" s="29" t="s">
        <v>3</v>
      </c>
      <c r="O19" s="57" t="s">
        <v>4</v>
      </c>
      <c r="P19" s="58" t="s">
        <v>27</v>
      </c>
      <c r="Q19" s="30" t="s">
        <v>5</v>
      </c>
      <c r="R19" s="28" t="s">
        <v>22</v>
      </c>
      <c r="S19" s="31" t="s">
        <v>21</v>
      </c>
      <c r="T19" s="17"/>
      <c r="U19" s="17"/>
      <c r="V19" s="17"/>
      <c r="W19" s="17"/>
      <c r="X19" s="17"/>
      <c r="Y19" s="17"/>
      <c r="Z19" s="17"/>
    </row>
    <row r="20" spans="1:26" s="16" customFormat="1" ht="39" customHeight="1" thickBot="1" x14ac:dyDescent="0.25">
      <c r="A20" s="69" t="s">
        <v>51</v>
      </c>
      <c r="B20" s="60" t="s">
        <v>55</v>
      </c>
      <c r="C20" s="116" t="s">
        <v>53</v>
      </c>
      <c r="D20" s="116"/>
      <c r="E20" s="61"/>
      <c r="F20" s="61"/>
      <c r="G20" s="61"/>
      <c r="H20" s="62">
        <f>+'[2]Quadre de Consums'!$M$5</f>
        <v>269</v>
      </c>
      <c r="I20" s="63" t="s">
        <v>20</v>
      </c>
      <c r="J20" s="64">
        <f>+'[2]Quadre de Consums'!$L$5</f>
        <v>7584</v>
      </c>
      <c r="K20" s="76">
        <f>H20*J20</f>
        <v>2040096</v>
      </c>
      <c r="L20" s="77" t="e">
        <f>ROUND(M20/G20,2)</f>
        <v>#DIV/0!</v>
      </c>
      <c r="M20" s="65"/>
      <c r="N20" s="66"/>
      <c r="O20" s="67"/>
      <c r="P20" s="81">
        <f>M20*(1-O20)</f>
        <v>0</v>
      </c>
      <c r="Q20" s="81">
        <f t="shared" ref="Q20:Q21" si="0">IF(ISERROR(P20/G20),0,(P20/G20)*H20)</f>
        <v>0</v>
      </c>
      <c r="R20" s="82" t="e">
        <f t="shared" ref="R20:R21" si="1">ROUNDUP((H20/G20),0)</f>
        <v>#DIV/0!</v>
      </c>
      <c r="S20" s="83" t="e">
        <f>R20*P20</f>
        <v>#DIV/0!</v>
      </c>
      <c r="T20" s="17"/>
      <c r="U20" s="17"/>
      <c r="V20" s="17"/>
      <c r="W20" s="17"/>
      <c r="X20" s="17"/>
      <c r="Y20" s="17"/>
      <c r="Z20" s="17"/>
    </row>
    <row r="21" spans="1:26" s="16" customFormat="1" ht="39" customHeight="1" thickBot="1" x14ac:dyDescent="0.25">
      <c r="A21" s="70" t="s">
        <v>51</v>
      </c>
      <c r="B21" s="71" t="s">
        <v>56</v>
      </c>
      <c r="C21" s="133" t="s">
        <v>54</v>
      </c>
      <c r="D21" s="133"/>
      <c r="E21" s="72"/>
      <c r="F21" s="72"/>
      <c r="G21" s="72"/>
      <c r="H21" s="73">
        <f>+'[2]Quadre de Consums'!$M$6</f>
        <v>68</v>
      </c>
      <c r="I21" s="74" t="s">
        <v>20</v>
      </c>
      <c r="J21" s="75">
        <f>+'[2]Quadre de Consums'!$L$6</f>
        <v>3792</v>
      </c>
      <c r="K21" s="76">
        <f>H21*J21</f>
        <v>257856</v>
      </c>
      <c r="L21" s="77" t="e">
        <f>ROUND(M21/G21,2)</f>
        <v>#DIV/0!</v>
      </c>
      <c r="M21" s="78"/>
      <c r="N21" s="79"/>
      <c r="O21" s="80"/>
      <c r="P21" s="81">
        <f>M21*(1-O21)</f>
        <v>0</v>
      </c>
      <c r="Q21" s="81">
        <f t="shared" si="0"/>
        <v>0</v>
      </c>
      <c r="R21" s="82" t="e">
        <f t="shared" si="1"/>
        <v>#DIV/0!</v>
      </c>
      <c r="S21" s="83" t="e">
        <f>R21*P21</f>
        <v>#DIV/0!</v>
      </c>
      <c r="T21" s="17"/>
      <c r="U21" s="17"/>
      <c r="V21" s="17"/>
      <c r="W21" s="17"/>
      <c r="X21" s="17"/>
      <c r="Y21" s="17"/>
      <c r="Z21" s="17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19"/>
      <c r="B23" s="119"/>
      <c r="C23" s="119"/>
      <c r="D23" s="119"/>
      <c r="E23" s="119"/>
      <c r="F23" s="119"/>
      <c r="G23" s="119"/>
      <c r="H23" s="23"/>
      <c r="I23" s="1"/>
      <c r="J23" s="1"/>
      <c r="K23" s="1"/>
      <c r="L23" s="1"/>
      <c r="M23" s="1"/>
      <c r="N23" s="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119"/>
      <c r="B24" s="119"/>
      <c r="C24" s="119"/>
      <c r="D24" s="119"/>
      <c r="E24" s="119"/>
      <c r="F24" s="119"/>
      <c r="G24" s="119"/>
      <c r="H24" s="23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thickBot="1" x14ac:dyDescent="0.3">
      <c r="A25" s="119"/>
      <c r="B25" s="119"/>
      <c r="C25" s="119"/>
      <c r="D25" s="119"/>
      <c r="E25" s="119"/>
      <c r="F25" s="119"/>
      <c r="G25" s="119"/>
      <c r="H25" s="23"/>
      <c r="I25" s="1"/>
      <c r="J25" s="6" t="s">
        <v>48</v>
      </c>
      <c r="K25" s="7">
        <f>SUM(K20:K21)</f>
        <v>2297952</v>
      </c>
      <c r="L25" s="25"/>
      <c r="M25" s="1"/>
      <c r="N25" s="8"/>
      <c r="O25" s="8"/>
      <c r="P25" s="8"/>
      <c r="Q25" s="7">
        <f>SUM(Q21)</f>
        <v>0</v>
      </c>
      <c r="R25" s="1"/>
      <c r="S25" s="7" t="e">
        <f>SUM(S21:S21)</f>
        <v>#DIV/0!</v>
      </c>
      <c r="T25" s="1"/>
      <c r="U25" s="1"/>
      <c r="V25" s="1"/>
      <c r="W25" s="1"/>
      <c r="X25" s="1"/>
      <c r="Y25" s="1"/>
      <c r="Z25" s="1"/>
    </row>
    <row r="26" spans="1:26" ht="15.75" thickBot="1" x14ac:dyDescent="0.3">
      <c r="A26" s="1"/>
      <c r="B26" s="1"/>
      <c r="C26" s="1"/>
      <c r="D26" s="21"/>
      <c r="E26" s="22"/>
      <c r="F26" s="19"/>
      <c r="G26" s="20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54"/>
      <c r="B27" s="54"/>
      <c r="C27" s="54"/>
      <c r="D27" s="54"/>
      <c r="E27" s="54"/>
      <c r="G27" s="55" t="s">
        <v>52</v>
      </c>
      <c r="J27" s="54"/>
      <c r="K27" s="7">
        <f>K25*2</f>
        <v>4595904</v>
      </c>
      <c r="L27" s="1"/>
      <c r="M27" s="1"/>
      <c r="N27" s="1"/>
      <c r="O27" s="6"/>
      <c r="P27" s="1"/>
      <c r="Q27" s="7">
        <f>Q25*2</f>
        <v>0</v>
      </c>
      <c r="R27" s="1"/>
      <c r="S27" s="7" t="e">
        <f>S25*2</f>
        <v>#DIV/0!</v>
      </c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9" t="s">
        <v>23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2" t="s">
        <v>32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0"/>
      <c r="N32" s="10"/>
      <c r="O32" s="10"/>
      <c r="P32" s="10"/>
      <c r="Q32" s="10"/>
      <c r="R32" s="1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2" t="s">
        <v>24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3" t="s">
        <v>28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3" t="s">
        <v>29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3" t="s">
        <v>30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17" t="s">
        <v>49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8"/>
      <c r="M43" s="14"/>
      <c r="N43" s="14"/>
      <c r="O43" s="14"/>
      <c r="P43" s="14"/>
      <c r="Q43" s="14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17" t="s">
        <v>31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8"/>
      <c r="M45" s="14"/>
      <c r="N45" s="14"/>
      <c r="O45" s="14"/>
      <c r="P45" s="14"/>
      <c r="Q45" s="14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"/>
      <c r="S47" s="1"/>
      <c r="T47" s="1"/>
      <c r="U47" s="1"/>
      <c r="V47" s="1"/>
      <c r="W47" s="1"/>
      <c r="X47" s="1"/>
      <c r="Y47" s="1"/>
      <c r="Z47" s="1"/>
    </row>
  </sheetData>
  <sheetProtection selectLockedCells="1"/>
  <protectedRanges>
    <protectedRange sqref="F11:H11" name="Rango1"/>
    <protectedRange sqref="D13:E18 Q13:Q18" name="Rango1_1"/>
  </protectedRanges>
  <mergeCells count="29">
    <mergeCell ref="D15:E15"/>
    <mergeCell ref="G15:J15"/>
    <mergeCell ref="C20:D20"/>
    <mergeCell ref="A44:Q44"/>
    <mergeCell ref="A23:G25"/>
    <mergeCell ref="A42:R42"/>
    <mergeCell ref="L16:S17"/>
    <mergeCell ref="B16:E16"/>
    <mergeCell ref="K16:K17"/>
    <mergeCell ref="B17:E17"/>
    <mergeCell ref="G17:J17"/>
    <mergeCell ref="C19:D19"/>
    <mergeCell ref="C21:D21"/>
    <mergeCell ref="K12:S12"/>
    <mergeCell ref="P18:Q18"/>
    <mergeCell ref="R18:S18"/>
    <mergeCell ref="B9:S9"/>
    <mergeCell ref="B10:D10"/>
    <mergeCell ref="B11:D11"/>
    <mergeCell ref="E10:S10"/>
    <mergeCell ref="E11:S11"/>
    <mergeCell ref="L15:S15"/>
    <mergeCell ref="K13:K14"/>
    <mergeCell ref="L13:S14"/>
    <mergeCell ref="A12:J12"/>
    <mergeCell ref="B13:E13"/>
    <mergeCell ref="G13:J13"/>
    <mergeCell ref="B14:E14"/>
    <mergeCell ref="G14:J14"/>
  </mergeCells>
  <pageMargins left="0.7" right="0.7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NSP 25_()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Jordi Gratacos Martí</cp:lastModifiedBy>
  <cp:lastPrinted>2023-02-15T10:00:31Z</cp:lastPrinted>
  <dcterms:created xsi:type="dcterms:W3CDTF">2017-04-20T06:50:43Z</dcterms:created>
  <dcterms:modified xsi:type="dcterms:W3CDTF">2025-03-27T07:22:00Z</dcterms:modified>
</cp:coreProperties>
</file>