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INT_LICITACIONS-2025-03SUBSTITUCIMUNTACRREGUESCL1/Shared Documents/2025-03 SUBSTITUCIÓ MUNTACÀRREGUES CL1/"/>
    </mc:Choice>
  </mc:AlternateContent>
  <xr:revisionPtr revIDLastSave="946" documentId="8_{963D4BF3-D2CC-452B-BC9A-75BC7344A85C}" xr6:coauthVersionLast="47" xr6:coauthVersionMax="47" xr10:uidLastSave="{E48F5F29-2CD6-43DC-97DD-C6E3D88649FF}"/>
  <bookViews>
    <workbookView xWindow="28680" yWindow="-120" windowWidth="29040" windowHeight="15720" xr2:uid="{00000000-000D-0000-FFFF-FFFF00000000}"/>
  </bookViews>
  <sheets>
    <sheet name="Muntacarregues 9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F13" i="3"/>
  <c r="F12" i="3"/>
  <c r="F11" i="3"/>
  <c r="F10" i="3"/>
  <c r="F9" i="3"/>
  <c r="F8" i="3"/>
  <c r="F7" i="3"/>
  <c r="F6" i="3" l="1"/>
  <c r="F14" i="3"/>
  <c r="F16" i="3" s="1"/>
  <c r="F20" i="3" l="1"/>
  <c r="F18" i="3"/>
  <c r="F19" i="3"/>
  <c r="F17" i="3"/>
  <c r="F21" i="3" l="1"/>
  <c r="F23" i="3" s="1"/>
  <c r="F24" i="3" s="1"/>
</calcChain>
</file>

<file path=xl/sharedStrings.xml><?xml version="1.0" encoding="utf-8"?>
<sst xmlns="http://schemas.openxmlformats.org/spreadsheetml/2006/main" count="45" uniqueCount="36">
  <si>
    <t>PRESSUPOST MODERNITZACIÓ APARELL ELEVADOR CLÚSTER I</t>
  </si>
  <si>
    <t>Pos.</t>
  </si>
  <si>
    <t>Descripció</t>
  </si>
  <si>
    <t>Quantitat</t>
  </si>
  <si>
    <t>Unitat</t>
  </si>
  <si>
    <t>Preu unitari</t>
  </si>
  <si>
    <t>Preu total</t>
  </si>
  <si>
    <t>I.1</t>
  </si>
  <si>
    <t>LOT 1: SUBSTITUCIÓ/MODERNITZACIÓ APARELL ELEVADOR EDIFICI CLÚSTER I</t>
  </si>
  <si>
    <t>I1.1</t>
  </si>
  <si>
    <t>ut.</t>
  </si>
  <si>
    <t>I1.2</t>
  </si>
  <si>
    <t>Subtotal I.1</t>
  </si>
  <si>
    <t>TOTAL P.E.M  INSTAL·LACIONS</t>
  </si>
  <si>
    <t>SEGURETAT I SALUT(2%)</t>
  </si>
  <si>
    <t>CONTROL QUALITAT (1%)</t>
  </si>
  <si>
    <t>DESPESES GENERALS (13%)</t>
  </si>
  <si>
    <t>BENEFICI INDUSTRIAL (6%)</t>
  </si>
  <si>
    <t>TOTAL P.E.C INSTAL·LACIONS</t>
  </si>
  <si>
    <t>IVA</t>
  </si>
  <si>
    <t>TOTAL AMB IVA</t>
  </si>
  <si>
    <t>Treballs de paleteria:
- Adaptació del fossat de l'ascensor al nou muntacàrregues.
- Adaptació de la caixa de l'ascensor al nou muntacàrregues.
- Enderroc dels tancaments interiors entreportes actuals de les 4 portes. 
- Adaptació dels buits de les 4 portes a les dimensions de les noves portes i muntatge de nous llindes de portes fent fronts de tàbic nous i nous remats a les portes.</t>
  </si>
  <si>
    <t>I1.3</t>
  </si>
  <si>
    <t>I1.4</t>
  </si>
  <si>
    <t>I1.5</t>
  </si>
  <si>
    <t>I1.6</t>
  </si>
  <si>
    <t>I1.7</t>
  </si>
  <si>
    <t>I1.8</t>
  </si>
  <si>
    <t>Sectorització de l’espai d’obres:
- Tancaments segellats de DM amb porta amb clau en forma de ”U”.</t>
  </si>
  <si>
    <t>Fabricació i muntatge de remats a tot el perímetre de xapa d’acer inoxidable setinat d’1 mm per les 4 portes. Remat frontal minim de 200 mm.</t>
  </si>
  <si>
    <t xml:space="preserve">Fabricació i muntatge de noves xapes d'acer inoxidable llagrimat davant de cada una de les portes per substituir les existents. </t>
  </si>
  <si>
    <t xml:space="preserve">Fabricació i muntatge de bancada superior. </t>
  </si>
  <si>
    <t>Coordinació de Seguretat i Salut a la fase d’execució de l’obra. Segons R.D. 1627/97.</t>
  </si>
  <si>
    <t>Subministrament i muntatge de nou muntacàrregues n.9 de l’edifici Clúster I</t>
  </si>
  <si>
    <t>Desmuntatge del muntacarregues n.9 existent.</t>
  </si>
  <si>
    <t>Serveis addicionals:
- Redacció del projecte de canvi dels ascensors. 
- Estudi basic de seguretat i salut. Que haurà de ser aprovat pels tècnics designat pel Parc Científic de Barcelona.
- Visat del projecte al Col·legi d’Enginyers. 
- Sol·licitud del permís d’obres a l’Ajuntament.
- Direcció facultativa i d’obra. 
- Certificat final d’obra.
- Servei de conservació.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</si>
</sst>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44" fontId="0" fillId="0" borderId="0" xfId="1" applyFont="1" applyAlignment="1">
      <alignment horizontal="left" vertical="top"/>
    </xf>
    <xf numFmtId="44" fontId="0" fillId="0" borderId="0" xfId="1" applyFont="1" applyAlignment="1">
      <alignment vertical="top"/>
    </xf>
    <xf numFmtId="0" fontId="3" fillId="7" borderId="0" xfId="0" applyFont="1" applyFill="1" applyAlignment="1">
      <alignment wrapText="1"/>
    </xf>
    <xf numFmtId="0" fontId="3" fillId="7" borderId="0" xfId="0" applyFont="1" applyFill="1" applyAlignment="1">
      <alignment vertical="top"/>
    </xf>
    <xf numFmtId="0" fontId="3" fillId="7" borderId="0" xfId="0" applyFont="1" applyFill="1" applyAlignment="1">
      <alignment horizontal="left" vertical="top"/>
    </xf>
    <xf numFmtId="44" fontId="3" fillId="7" borderId="0" xfId="1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vertical="top"/>
    </xf>
    <xf numFmtId="44" fontId="3" fillId="5" borderId="0" xfId="1" applyFont="1" applyFill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44" fontId="3" fillId="3" borderId="0" xfId="1" applyFont="1" applyFill="1" applyAlignment="1">
      <alignment vertical="top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/>
    </xf>
    <xf numFmtId="44" fontId="3" fillId="4" borderId="0" xfId="1" applyFont="1" applyFill="1" applyAlignment="1">
      <alignment vertical="top"/>
    </xf>
    <xf numFmtId="0" fontId="3" fillId="6" borderId="0" xfId="0" applyFont="1" applyFill="1" applyAlignment="1">
      <alignment horizontal="left" vertical="top"/>
    </xf>
    <xf numFmtId="0" fontId="3" fillId="6" borderId="0" xfId="0" applyFont="1" applyFill="1" applyAlignment="1">
      <alignment vertical="top"/>
    </xf>
    <xf numFmtId="44" fontId="3" fillId="6" borderId="0" xfId="1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44" fontId="4" fillId="2" borderId="0" xfId="1" applyFont="1" applyFill="1" applyAlignment="1">
      <alignment vertical="top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3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wrapText="1"/>
    </xf>
    <xf numFmtId="0" fontId="1" fillId="0" borderId="5" xfId="0" applyFont="1" applyBorder="1" applyAlignment="1">
      <alignment horizontal="left" vertical="top"/>
    </xf>
    <xf numFmtId="0" fontId="4" fillId="8" borderId="8" xfId="0" applyFont="1" applyFill="1" applyBorder="1" applyAlignment="1">
      <alignment wrapText="1"/>
    </xf>
    <xf numFmtId="44" fontId="3" fillId="8" borderId="9" xfId="1" applyFont="1" applyFill="1" applyBorder="1" applyAlignment="1">
      <alignment horizontal="left" vertical="top"/>
    </xf>
    <xf numFmtId="0" fontId="1" fillId="5" borderId="3" xfId="0" applyFont="1" applyFill="1" applyBorder="1" applyAlignment="1">
      <alignment vertical="top"/>
    </xf>
    <xf numFmtId="44" fontId="1" fillId="5" borderId="3" xfId="1" applyFont="1" applyFill="1" applyBorder="1" applyAlignment="1">
      <alignment vertical="top"/>
    </xf>
    <xf numFmtId="44" fontId="1" fillId="5" borderId="4" xfId="1" applyFont="1" applyFill="1" applyBorder="1" applyAlignment="1">
      <alignment horizontal="left" vertical="top"/>
    </xf>
    <xf numFmtId="2" fontId="1" fillId="0" borderId="1" xfId="0" applyNumberFormat="1" applyFont="1" applyBorder="1" applyAlignment="1">
      <alignment vertical="top"/>
    </xf>
    <xf numFmtId="44" fontId="1" fillId="0" borderId="1" xfId="1" applyFont="1" applyBorder="1" applyAlignment="1">
      <alignment horizontal="left" vertical="top"/>
    </xf>
    <xf numFmtId="0" fontId="1" fillId="8" borderId="7" xfId="0" applyFont="1" applyFill="1" applyBorder="1" applyAlignment="1">
      <alignment horizontal="left" vertical="top"/>
    </xf>
    <xf numFmtId="0" fontId="1" fillId="8" borderId="8" xfId="0" applyFont="1" applyFill="1" applyBorder="1" applyAlignment="1">
      <alignment vertical="top"/>
    </xf>
    <xf numFmtId="44" fontId="1" fillId="8" borderId="8" xfId="1" applyFont="1" applyFill="1" applyBorder="1" applyAlignment="1">
      <alignment vertical="top"/>
    </xf>
    <xf numFmtId="164" fontId="0" fillId="0" borderId="0" xfId="0" applyNumberFormat="1"/>
    <xf numFmtId="0" fontId="5" fillId="0" borderId="0" xfId="0" applyFont="1" applyAlignment="1">
      <alignment vertical="top"/>
    </xf>
    <xf numFmtId="44" fontId="5" fillId="0" borderId="0" xfId="1" applyFont="1" applyAlignment="1">
      <alignment horizontal="left" vertical="top"/>
    </xf>
    <xf numFmtId="44" fontId="1" fillId="0" borderId="6" xfId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44" fontId="1" fillId="0" borderId="0" xfId="1" applyFont="1" applyFill="1" applyAlignment="1">
      <alignment vertical="top"/>
    </xf>
    <xf numFmtId="44" fontId="1" fillId="0" borderId="0" xfId="1" applyFont="1" applyFill="1" applyAlignment="1">
      <alignment horizontal="left" vertical="top"/>
    </xf>
    <xf numFmtId="0" fontId="3" fillId="4" borderId="0" xfId="0" applyFont="1" applyFill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1981200</xdr:colOff>
      <xdr:row>0</xdr:row>
      <xdr:rowOff>939304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5998E5-D76A-4B29-A311-1854F038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2238375" cy="939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4E85-E41D-43D9-91D4-F2629D5D23B6}">
  <sheetPr>
    <pageSetUpPr fitToPage="1"/>
  </sheetPr>
  <dimension ref="A1:I35"/>
  <sheetViews>
    <sheetView tabSelected="1" zoomScale="129" zoomScaleNormal="130" workbookViewId="0">
      <selection activeCell="E5" sqref="E5:E13"/>
    </sheetView>
  </sheetViews>
  <sheetFormatPr baseColWidth="10" defaultColWidth="11.42578125" defaultRowHeight="15" x14ac:dyDescent="0.25"/>
  <cols>
    <col min="1" max="1" width="5.28515625" style="25" customWidth="1"/>
    <col min="2" max="2" width="107.140625" style="1" customWidth="1"/>
    <col min="3" max="3" width="11.42578125" style="2" bestFit="1" customWidth="1"/>
    <col min="4" max="4" width="8.42578125" style="2" customWidth="1"/>
    <col min="5" max="5" width="14.7109375" style="4" customWidth="1"/>
    <col min="6" max="6" width="16.28515625" style="3" bestFit="1" customWidth="1"/>
  </cols>
  <sheetData>
    <row r="1" spans="1:6" ht="76.5" customHeight="1" x14ac:dyDescent="0.25"/>
    <row r="2" spans="1:6" ht="15" customHeight="1" x14ac:dyDescent="0.25">
      <c r="A2" s="49" t="s">
        <v>0</v>
      </c>
      <c r="B2" s="49"/>
      <c r="C2" s="49"/>
      <c r="D2" s="49"/>
      <c r="E2" s="49"/>
      <c r="F2" s="49"/>
    </row>
    <row r="3" spans="1:6" ht="15.75" thickBot="1" x14ac:dyDescent="0.3">
      <c r="A3" s="7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8" t="s">
        <v>6</v>
      </c>
    </row>
    <row r="4" spans="1:6" x14ac:dyDescent="0.25">
      <c r="A4" s="28" t="s">
        <v>7</v>
      </c>
      <c r="B4" s="29" t="s">
        <v>8</v>
      </c>
      <c r="C4" s="33"/>
      <c r="D4" s="33"/>
      <c r="E4" s="34"/>
      <c r="F4" s="35"/>
    </row>
    <row r="5" spans="1:6" x14ac:dyDescent="0.25">
      <c r="A5" s="30" t="s">
        <v>9</v>
      </c>
      <c r="B5" s="24" t="s">
        <v>34</v>
      </c>
      <c r="C5" s="36">
        <v>1</v>
      </c>
      <c r="D5" s="26" t="s">
        <v>10</v>
      </c>
      <c r="E5" s="37"/>
      <c r="F5" s="44">
        <f>C5*E5</f>
        <v>0</v>
      </c>
    </row>
    <row r="6" spans="1:6" x14ac:dyDescent="0.25">
      <c r="A6" s="30" t="s">
        <v>9</v>
      </c>
      <c r="B6" s="24" t="s">
        <v>33</v>
      </c>
      <c r="C6" s="36">
        <v>1</v>
      </c>
      <c r="D6" s="26" t="s">
        <v>10</v>
      </c>
      <c r="E6" s="37"/>
      <c r="F6" s="44">
        <f>C6*E6</f>
        <v>0</v>
      </c>
    </row>
    <row r="7" spans="1:6" ht="86.25" x14ac:dyDescent="0.25">
      <c r="A7" s="30" t="s">
        <v>11</v>
      </c>
      <c r="B7" s="24" t="s">
        <v>21</v>
      </c>
      <c r="C7" s="36">
        <v>1</v>
      </c>
      <c r="D7" s="26" t="s">
        <v>10</v>
      </c>
      <c r="E7" s="37"/>
      <c r="F7" s="44">
        <f t="shared" ref="F7:F13" si="0">C7*E7</f>
        <v>0</v>
      </c>
    </row>
    <row r="8" spans="1:6" ht="29.25" x14ac:dyDescent="0.25">
      <c r="A8" s="30" t="s">
        <v>22</v>
      </c>
      <c r="B8" s="24" t="s">
        <v>28</v>
      </c>
      <c r="C8" s="36">
        <v>1</v>
      </c>
      <c r="D8" s="26" t="s">
        <v>10</v>
      </c>
      <c r="E8" s="37"/>
      <c r="F8" s="44">
        <f t="shared" si="0"/>
        <v>0</v>
      </c>
    </row>
    <row r="9" spans="1:6" ht="29.25" x14ac:dyDescent="0.25">
      <c r="A9" s="30" t="s">
        <v>23</v>
      </c>
      <c r="B9" s="24" t="s">
        <v>29</v>
      </c>
      <c r="C9" s="36">
        <v>1</v>
      </c>
      <c r="D9" s="26" t="s">
        <v>10</v>
      </c>
      <c r="E9" s="37"/>
      <c r="F9" s="44">
        <f t="shared" si="0"/>
        <v>0</v>
      </c>
    </row>
    <row r="10" spans="1:6" x14ac:dyDescent="0.25">
      <c r="A10" s="30" t="s">
        <v>24</v>
      </c>
      <c r="B10" s="24" t="s">
        <v>31</v>
      </c>
      <c r="C10" s="36">
        <v>1</v>
      </c>
      <c r="D10" s="26" t="s">
        <v>10</v>
      </c>
      <c r="E10" s="37"/>
      <c r="F10" s="44">
        <f t="shared" si="0"/>
        <v>0</v>
      </c>
    </row>
    <row r="11" spans="1:6" ht="29.25" x14ac:dyDescent="0.25">
      <c r="A11" s="30" t="s">
        <v>25</v>
      </c>
      <c r="B11" s="24" t="s">
        <v>30</v>
      </c>
      <c r="C11" s="36">
        <v>1</v>
      </c>
      <c r="D11" s="26" t="s">
        <v>10</v>
      </c>
      <c r="E11" s="37"/>
      <c r="F11" s="44">
        <f t="shared" si="0"/>
        <v>0</v>
      </c>
    </row>
    <row r="12" spans="1:6" ht="129" x14ac:dyDescent="0.25">
      <c r="A12" s="30" t="s">
        <v>26</v>
      </c>
      <c r="B12" s="24" t="s">
        <v>35</v>
      </c>
      <c r="C12" s="36">
        <v>1</v>
      </c>
      <c r="D12" s="26" t="s">
        <v>10</v>
      </c>
      <c r="E12" s="37"/>
      <c r="F12" s="44">
        <f t="shared" si="0"/>
        <v>0</v>
      </c>
    </row>
    <row r="13" spans="1:6" x14ac:dyDescent="0.25">
      <c r="A13" s="30" t="s">
        <v>27</v>
      </c>
      <c r="B13" s="24" t="s">
        <v>32</v>
      </c>
      <c r="C13" s="36">
        <v>1</v>
      </c>
      <c r="D13" s="26" t="s">
        <v>10</v>
      </c>
      <c r="E13" s="37"/>
      <c r="F13" s="44">
        <f t="shared" si="0"/>
        <v>0</v>
      </c>
    </row>
    <row r="14" spans="1:6" ht="15.75" thickBot="1" x14ac:dyDescent="0.3">
      <c r="A14" s="38"/>
      <c r="B14" s="31" t="s">
        <v>12</v>
      </c>
      <c r="C14" s="39"/>
      <c r="D14" s="39"/>
      <c r="E14" s="40"/>
      <c r="F14" s="32">
        <f>SUM(F5:F13)</f>
        <v>0</v>
      </c>
    </row>
    <row r="15" spans="1:6" x14ac:dyDescent="0.25">
      <c r="A15" s="45"/>
      <c r="B15" s="27"/>
      <c r="C15" s="46"/>
      <c r="D15" s="46"/>
      <c r="E15" s="47"/>
      <c r="F15" s="48"/>
    </row>
    <row r="16" spans="1:6" x14ac:dyDescent="0.25">
      <c r="A16" s="45"/>
      <c r="B16" s="9" t="s">
        <v>13</v>
      </c>
      <c r="C16" s="10"/>
      <c r="D16" s="10"/>
      <c r="E16" s="11"/>
      <c r="F16" s="11">
        <f>SUM(F14)</f>
        <v>0</v>
      </c>
    </row>
    <row r="17" spans="1:9" x14ac:dyDescent="0.25">
      <c r="A17" s="45"/>
      <c r="B17" s="12" t="s">
        <v>14</v>
      </c>
      <c r="C17" s="13"/>
      <c r="D17" s="13"/>
      <c r="E17" s="14"/>
      <c r="F17" s="14">
        <f>PRODUCT(F16*2/100)</f>
        <v>0</v>
      </c>
    </row>
    <row r="18" spans="1:9" x14ac:dyDescent="0.25">
      <c r="A18" s="45"/>
      <c r="B18" s="9" t="s">
        <v>15</v>
      </c>
      <c r="C18" s="10"/>
      <c r="D18" s="10"/>
      <c r="E18" s="11"/>
      <c r="F18" s="11">
        <f>PRODUCT(F16*1/100)</f>
        <v>0</v>
      </c>
    </row>
    <row r="19" spans="1:9" x14ac:dyDescent="0.25">
      <c r="A19" s="45"/>
      <c r="B19" s="15" t="s">
        <v>16</v>
      </c>
      <c r="C19" s="16"/>
      <c r="D19" s="16"/>
      <c r="E19" s="17"/>
      <c r="F19" s="17">
        <f>PRODUCT(F16*13/100)</f>
        <v>0</v>
      </c>
    </row>
    <row r="20" spans="1:9" x14ac:dyDescent="0.25">
      <c r="A20" s="45"/>
      <c r="B20" s="18" t="s">
        <v>17</v>
      </c>
      <c r="C20" s="19"/>
      <c r="D20" s="19"/>
      <c r="E20" s="20"/>
      <c r="F20" s="20">
        <f>PRODUCT(F16*6/100)</f>
        <v>0</v>
      </c>
    </row>
    <row r="21" spans="1:9" x14ac:dyDescent="0.25">
      <c r="A21" s="45"/>
      <c r="B21" s="21" t="s">
        <v>18</v>
      </c>
      <c r="C21" s="22"/>
      <c r="D21" s="22"/>
      <c r="E21" s="23"/>
      <c r="F21" s="23">
        <f>SUM(F16+F17+F18+F19+F20)</f>
        <v>0</v>
      </c>
      <c r="I21" s="41"/>
    </row>
    <row r="23" spans="1:9" x14ac:dyDescent="0.25">
      <c r="E23" s="4" t="s">
        <v>19</v>
      </c>
      <c r="F23" s="3">
        <f>F21*0.21</f>
        <v>0</v>
      </c>
    </row>
    <row r="24" spans="1:9" x14ac:dyDescent="0.25">
      <c r="C24" s="42" t="s">
        <v>20</v>
      </c>
      <c r="F24" s="43">
        <f>F21+F23</f>
        <v>0</v>
      </c>
    </row>
    <row r="33" spans="2:9" s="25" customFormat="1" ht="18.75" customHeight="1" x14ac:dyDescent="0.25">
      <c r="B33" s="1"/>
      <c r="C33" s="2"/>
      <c r="D33" s="2"/>
      <c r="E33" s="4"/>
      <c r="F33" s="3"/>
      <c r="G33"/>
      <c r="H33"/>
      <c r="I33"/>
    </row>
    <row r="34" spans="2:9" s="25" customFormat="1" ht="18.75" customHeight="1" x14ac:dyDescent="0.25">
      <c r="B34" s="1"/>
      <c r="C34" s="2"/>
      <c r="D34" s="2"/>
      <c r="E34" s="4"/>
      <c r="F34" s="3"/>
      <c r="G34"/>
      <c r="H34"/>
      <c r="I34"/>
    </row>
    <row r="35" spans="2:9" s="25" customFormat="1" ht="18.75" customHeight="1" x14ac:dyDescent="0.25">
      <c r="B35" s="1"/>
      <c r="C35" s="2"/>
      <c r="D35" s="2"/>
      <c r="E35" s="4"/>
      <c r="F35" s="3"/>
      <c r="G35"/>
      <c r="H35"/>
      <c r="I35"/>
    </row>
  </sheetData>
  <mergeCells count="1">
    <mergeCell ref="A2:F2"/>
  </mergeCells>
  <phoneticPr fontId="6" type="noConversion"/>
  <pageMargins left="0.7" right="0.7" top="0.75" bottom="0.75" header="0.3" footer="0.3"/>
  <pageSetup paperSize="9" scale="6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B56A9986B96642BBA51D9526201B92" ma:contentTypeVersion="11" ma:contentTypeDescription="Create a new document." ma:contentTypeScope="" ma:versionID="ba6b13d625cf348ecb5f9588c2ca9a2d">
  <xsd:schema xmlns:xsd="http://www.w3.org/2001/XMLSchema" xmlns:xs="http://www.w3.org/2001/XMLSchema" xmlns:p="http://schemas.microsoft.com/office/2006/metadata/properties" xmlns:ns2="a327d870-b01c-4b85-897e-e33dca7d0188" targetNamespace="http://schemas.microsoft.com/office/2006/metadata/properties" ma:root="true" ma:fieldsID="98e398c24d06415fda1e21b2cf8e0f76" ns2:_="">
    <xsd:import namespace="a327d870-b01c-4b85-897e-e33dca7d01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7d870-b01c-4b85-897e-e33dca7d01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7d870-b01c-4b85-897e-e33dca7d01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6762E2-B68A-4463-B0B1-0357D5FFB779}"/>
</file>

<file path=customXml/itemProps2.xml><?xml version="1.0" encoding="utf-8"?>
<ds:datastoreItem xmlns:ds="http://schemas.openxmlformats.org/officeDocument/2006/customXml" ds:itemID="{F6444EB2-56F1-419B-BF39-245DD462D4C5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327d870-b01c-4b85-897e-e33dca7d018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149B31C-01BE-4180-B204-6FBCC95CB7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Muntacarregues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Lara</dc:creator>
  <cp:keywords/>
  <dc:description/>
  <cp:lastModifiedBy>Ignasi Viader</cp:lastModifiedBy>
  <cp:revision/>
  <dcterms:created xsi:type="dcterms:W3CDTF">2018-10-01T14:23:17Z</dcterms:created>
  <dcterms:modified xsi:type="dcterms:W3CDTF">2025-05-13T14:51:06Z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0x01010070B56A9986B96642BBA51D9526201B92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948300</vt:r8>
  </property>
</Properties>
</file>