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"/>
    </mc:Choice>
  </mc:AlternateContent>
  <xr:revisionPtr revIDLastSave="0" documentId="8_{ACEE49A8-CB06-4DE8-AB4B-88D8EAA2E0C7}" xr6:coauthVersionLast="36" xr6:coauthVersionMax="36" xr10:uidLastSave="{00000000-0000-0000-0000-000000000000}"/>
  <bookViews>
    <workbookView xWindow="0" yWindow="0" windowWidth="23040" windowHeight="8775" xr2:uid="{7E9595D5-B823-4BE4-8DC4-D586A256AA02}"/>
  </bookViews>
  <sheets>
    <sheet name="Manual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20" i="1"/>
  <c r="H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7" i="1" l="1"/>
  <c r="H19" i="1" s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18" i="1" l="1"/>
  <c r="F17" i="1"/>
  <c r="F19" i="1" s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7" i="1" l="1"/>
  <c r="D19" i="1" s="1"/>
  <c r="F18" i="1"/>
  <c r="D18" i="1"/>
</calcChain>
</file>

<file path=xl/sharedStrings.xml><?xml version="1.0" encoding="utf-8"?>
<sst xmlns="http://schemas.openxmlformats.org/spreadsheetml/2006/main" count="26" uniqueCount="26">
  <si>
    <t>trepant percutor 18v GSB 18v-150c 2x8</t>
  </si>
  <si>
    <t>amoladodora 18v-10 125 2x5 ps023</t>
  </si>
  <si>
    <t>trepant percutor 12v gsb 12v-15 2x2 +ACC</t>
  </si>
  <si>
    <t xml:space="preserve">bateria gba 18v 8,0AH procore </t>
  </si>
  <si>
    <t>bateria gba 18v 12,0AH  procore</t>
  </si>
  <si>
    <t>bateria coolpack 36v 6,0AH</t>
  </si>
  <si>
    <t>grapadora 80/16pk</t>
  </si>
  <si>
    <t>clavadora pin 0,84 largo 12-30</t>
  </si>
  <si>
    <t>soplador atihl BGA-100</t>
  </si>
  <si>
    <t>batidora GRW 12 E Batidora de 1 velocidad - 1200 W</t>
  </si>
  <si>
    <t>GDS 18v-1000v  (impacte)</t>
  </si>
  <si>
    <t>amoladora 2200w g23sw2w7z</t>
  </si>
  <si>
    <t>martillo demoledor h70salaz</t>
  </si>
  <si>
    <t>TOTAL</t>
  </si>
  <si>
    <t>IVA</t>
  </si>
  <si>
    <t>TOTAL amb IVA</t>
  </si>
  <si>
    <t>Preu unitari</t>
  </si>
  <si>
    <t>Unitats</t>
  </si>
  <si>
    <t>Total</t>
  </si>
  <si>
    <t>desbrozadora atihl function
pantalla stihl function
protector pierna n.m OZAKI
guants Dynamic duro stihl</t>
  </si>
  <si>
    <t>MARTILLO PICADOR H65SB3WTZ</t>
  </si>
  <si>
    <t>Article</t>
  </si>
  <si>
    <t>Preu oferta
METALCO</t>
  </si>
  <si>
    <t>Total Oferta
METALCO</t>
  </si>
  <si>
    <t>Preu oferta
MANXA</t>
  </si>
  <si>
    <t>Total Oferta
MANXA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</si>
</sst>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0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2" borderId="0" xfId="0" applyNumberFormat="1" applyFill="1" applyProtection="1">
      <protection locked="0"/>
    </xf>
    <xf numFmtId="0" fontId="2" fillId="3" borderId="2" xfId="0" applyFont="1" applyFill="1" applyBorder="1" applyAlignment="1">
      <alignment wrapText="1"/>
    </xf>
    <xf numFmtId="4" fontId="2" fillId="3" borderId="2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4" fontId="2" fillId="4" borderId="2" xfId="0" applyNumberFormat="1" applyFont="1" applyFill="1" applyBorder="1" applyAlignment="1">
      <alignment wrapText="1"/>
    </xf>
    <xf numFmtId="4" fontId="1" fillId="4" borderId="0" xfId="0" applyNumberFormat="1" applyFont="1" applyFill="1"/>
    <xf numFmtId="4" fontId="0" fillId="4" borderId="0" xfId="0" applyNumberFormat="1" applyFill="1"/>
    <xf numFmtId="4" fontId="1" fillId="5" borderId="0" xfId="0" applyNumberFormat="1" applyFont="1" applyFill="1"/>
    <xf numFmtId="4" fontId="0" fillId="5" borderId="0" xfId="0" applyNumberFormat="1" applyFill="1"/>
    <xf numFmtId="4" fontId="2" fillId="5" borderId="2" xfId="0" applyNumberFormat="1" applyFont="1" applyFill="1" applyBorder="1" applyAlignment="1">
      <alignment wrapText="1"/>
    </xf>
    <xf numFmtId="4" fontId="0" fillId="0" borderId="0" xfId="0" applyNumberFormat="1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4BD4-0D5D-47BC-9495-9B7E840DF2B5}">
  <dimension ref="A1:H23"/>
  <sheetViews>
    <sheetView tabSelected="1" zoomScale="145" zoomScaleNormal="145" workbookViewId="0">
      <selection activeCell="E26" sqref="E26"/>
    </sheetView>
  </sheetViews>
  <sheetFormatPr defaultRowHeight="15" x14ac:dyDescent="0.25"/>
  <cols>
    <col min="1" max="1" width="47" customWidth="1"/>
    <col min="2" max="2" width="10.7109375" style="1" customWidth="1"/>
    <col min="3" max="3" width="6.7109375" customWidth="1"/>
    <col min="4" max="4" width="16.140625" style="1" customWidth="1"/>
    <col min="5" max="5" width="17.85546875" style="1" customWidth="1"/>
    <col min="6" max="6" width="18.42578125" style="1" customWidth="1"/>
    <col min="7" max="8" width="18.42578125" customWidth="1"/>
    <col min="9" max="9" width="1.42578125" customWidth="1"/>
  </cols>
  <sheetData>
    <row r="1" spans="1:8" ht="48.75" customHeight="1" x14ac:dyDescent="0.35">
      <c r="A1" s="9" t="s">
        <v>21</v>
      </c>
      <c r="B1" s="9" t="s">
        <v>16</v>
      </c>
      <c r="C1" s="11" t="s">
        <v>17</v>
      </c>
      <c r="D1" s="9" t="s">
        <v>18</v>
      </c>
      <c r="E1" s="10" t="s">
        <v>22</v>
      </c>
      <c r="F1" s="17" t="s">
        <v>23</v>
      </c>
      <c r="G1" s="10" t="s">
        <v>24</v>
      </c>
      <c r="H1" s="12" t="s">
        <v>25</v>
      </c>
    </row>
    <row r="2" spans="1:8" x14ac:dyDescent="0.25">
      <c r="A2" t="s">
        <v>0</v>
      </c>
      <c r="B2" s="1">
        <v>535.33000000000004</v>
      </c>
      <c r="C2">
        <v>3</v>
      </c>
      <c r="D2" s="1">
        <f>B2*C2</f>
        <v>1605.9900000000002</v>
      </c>
      <c r="E2" s="8">
        <v>528</v>
      </c>
      <c r="F2" s="1">
        <f>IF(E2="","",C2*E2)</f>
        <v>1584</v>
      </c>
      <c r="G2" s="8">
        <v>509</v>
      </c>
      <c r="H2" s="1">
        <f>IF(G2="","",C2*G2)</f>
        <v>1527</v>
      </c>
    </row>
    <row r="3" spans="1:8" x14ac:dyDescent="0.25">
      <c r="A3" t="s">
        <v>1</v>
      </c>
      <c r="B3" s="1">
        <v>371</v>
      </c>
      <c r="C3">
        <v>4</v>
      </c>
      <c r="D3" s="1">
        <f t="shared" ref="D3:D12" si="0">B3*C3</f>
        <v>1484</v>
      </c>
      <c r="E3" s="8">
        <v>347</v>
      </c>
      <c r="F3" s="1">
        <f t="shared" ref="F3:F16" si="1">IF(E3="","",C3*E3)</f>
        <v>1388</v>
      </c>
      <c r="G3" s="8">
        <v>355</v>
      </c>
      <c r="H3" s="1">
        <f t="shared" ref="H3:H16" si="2">IF(G3="","",C3*G3)</f>
        <v>1420</v>
      </c>
    </row>
    <row r="4" spans="1:8" x14ac:dyDescent="0.25">
      <c r="A4" s="2" t="s">
        <v>2</v>
      </c>
      <c r="B4" s="1">
        <v>144.31</v>
      </c>
      <c r="C4">
        <v>4</v>
      </c>
      <c r="D4" s="1">
        <f t="shared" si="0"/>
        <v>577.24</v>
      </c>
      <c r="E4" s="8">
        <v>143</v>
      </c>
      <c r="F4" s="1">
        <f t="shared" si="1"/>
        <v>572</v>
      </c>
      <c r="G4" s="8">
        <v>131</v>
      </c>
      <c r="H4" s="1">
        <f t="shared" si="2"/>
        <v>524</v>
      </c>
    </row>
    <row r="5" spans="1:8" x14ac:dyDescent="0.25">
      <c r="A5" s="2" t="s">
        <v>3</v>
      </c>
      <c r="B5" s="1">
        <v>148.76</v>
      </c>
      <c r="C5">
        <v>9</v>
      </c>
      <c r="D5" s="1">
        <f t="shared" si="0"/>
        <v>1338.84</v>
      </c>
      <c r="E5" s="8">
        <v>145</v>
      </c>
      <c r="F5" s="1">
        <f t="shared" si="1"/>
        <v>1305</v>
      </c>
      <c r="G5" s="8">
        <v>140</v>
      </c>
      <c r="H5" s="1">
        <f t="shared" si="2"/>
        <v>1260</v>
      </c>
    </row>
    <row r="6" spans="1:8" x14ac:dyDescent="0.25">
      <c r="A6" t="s">
        <v>4</v>
      </c>
      <c r="B6" s="1">
        <v>242.02</v>
      </c>
      <c r="C6">
        <v>4</v>
      </c>
      <c r="D6" s="1">
        <f t="shared" si="0"/>
        <v>968.08</v>
      </c>
      <c r="E6" s="8">
        <v>233</v>
      </c>
      <c r="F6" s="1">
        <f t="shared" si="1"/>
        <v>932</v>
      </c>
      <c r="G6" s="8">
        <v>217</v>
      </c>
      <c r="H6" s="1">
        <f t="shared" si="2"/>
        <v>868</v>
      </c>
    </row>
    <row r="7" spans="1:8" x14ac:dyDescent="0.25">
      <c r="A7" t="s">
        <v>5</v>
      </c>
      <c r="B7" s="1">
        <v>226.9</v>
      </c>
      <c r="C7">
        <v>2</v>
      </c>
      <c r="D7" s="1">
        <f t="shared" si="0"/>
        <v>453.8</v>
      </c>
      <c r="E7" s="8">
        <v>214</v>
      </c>
      <c r="F7" s="1">
        <f t="shared" si="1"/>
        <v>428</v>
      </c>
      <c r="G7" s="8">
        <v>199</v>
      </c>
      <c r="H7" s="1">
        <f t="shared" si="2"/>
        <v>398</v>
      </c>
    </row>
    <row r="8" spans="1:8" x14ac:dyDescent="0.25">
      <c r="A8" t="s">
        <v>6</v>
      </c>
      <c r="B8" s="1">
        <v>110.6</v>
      </c>
      <c r="C8">
        <v>1</v>
      </c>
      <c r="D8" s="1">
        <f t="shared" si="0"/>
        <v>110.6</v>
      </c>
      <c r="E8" s="8">
        <v>103</v>
      </c>
      <c r="F8" s="1">
        <f t="shared" si="1"/>
        <v>103</v>
      </c>
      <c r="G8" s="8">
        <v>99</v>
      </c>
      <c r="H8" s="1">
        <f t="shared" si="2"/>
        <v>99</v>
      </c>
    </row>
    <row r="9" spans="1:8" x14ac:dyDescent="0.25">
      <c r="A9" t="s">
        <v>7</v>
      </c>
      <c r="B9" s="1">
        <v>198.5</v>
      </c>
      <c r="C9">
        <v>1</v>
      </c>
      <c r="D9" s="1">
        <f t="shared" si="0"/>
        <v>198.5</v>
      </c>
      <c r="E9" s="8">
        <v>174</v>
      </c>
      <c r="F9" s="1">
        <f t="shared" si="1"/>
        <v>174</v>
      </c>
      <c r="G9" s="8">
        <v>183</v>
      </c>
      <c r="H9" s="1">
        <f t="shared" si="2"/>
        <v>183</v>
      </c>
    </row>
    <row r="10" spans="1:8" x14ac:dyDescent="0.25">
      <c r="A10" t="s">
        <v>8</v>
      </c>
      <c r="B10" s="1">
        <v>466.42</v>
      </c>
      <c r="C10">
        <v>2</v>
      </c>
      <c r="D10" s="1">
        <f t="shared" si="0"/>
        <v>932.84</v>
      </c>
      <c r="E10" s="8">
        <v>422</v>
      </c>
      <c r="F10" s="1">
        <f t="shared" si="1"/>
        <v>844</v>
      </c>
      <c r="G10" s="8">
        <v>436</v>
      </c>
      <c r="H10" s="1">
        <f t="shared" si="2"/>
        <v>872</v>
      </c>
    </row>
    <row r="11" spans="1:8" x14ac:dyDescent="0.25">
      <c r="A11" t="s">
        <v>9</v>
      </c>
      <c r="B11" s="1">
        <v>396</v>
      </c>
      <c r="C11">
        <v>4</v>
      </c>
      <c r="D11" s="1">
        <f t="shared" si="0"/>
        <v>1584</v>
      </c>
      <c r="E11" s="8">
        <v>179</v>
      </c>
      <c r="F11" s="1">
        <f t="shared" si="1"/>
        <v>716</v>
      </c>
      <c r="G11" s="8">
        <v>239</v>
      </c>
      <c r="H11" s="1">
        <f t="shared" si="2"/>
        <v>956</v>
      </c>
    </row>
    <row r="12" spans="1:8" ht="60" x14ac:dyDescent="0.25">
      <c r="A12" s="6" t="s">
        <v>19</v>
      </c>
      <c r="B12" s="1">
        <v>800</v>
      </c>
      <c r="C12">
        <v>1</v>
      </c>
      <c r="D12" s="1">
        <f t="shared" si="0"/>
        <v>800</v>
      </c>
      <c r="E12" s="8">
        <v>778</v>
      </c>
      <c r="F12" s="1">
        <f t="shared" si="1"/>
        <v>778</v>
      </c>
      <c r="G12" s="8">
        <v>800</v>
      </c>
      <c r="H12" s="1">
        <f t="shared" si="2"/>
        <v>800</v>
      </c>
    </row>
    <row r="13" spans="1:8" x14ac:dyDescent="0.25">
      <c r="A13" t="s">
        <v>10</v>
      </c>
      <c r="B13" s="1">
        <v>362.77</v>
      </c>
      <c r="C13">
        <v>1</v>
      </c>
      <c r="D13" s="1">
        <f t="shared" ref="D13:D16" si="3">B13*C13</f>
        <v>362.77</v>
      </c>
      <c r="E13" s="8">
        <v>310</v>
      </c>
      <c r="F13" s="1">
        <f t="shared" si="1"/>
        <v>310</v>
      </c>
      <c r="G13" s="8">
        <v>274</v>
      </c>
      <c r="H13" s="1">
        <f t="shared" si="2"/>
        <v>274</v>
      </c>
    </row>
    <row r="14" spans="1:8" x14ac:dyDescent="0.25">
      <c r="A14" t="s">
        <v>11</v>
      </c>
      <c r="B14" s="1">
        <v>210.08</v>
      </c>
      <c r="C14">
        <v>2</v>
      </c>
      <c r="D14" s="1">
        <f t="shared" si="3"/>
        <v>420.16</v>
      </c>
      <c r="E14" s="8">
        <v>144</v>
      </c>
      <c r="F14" s="1">
        <f t="shared" si="1"/>
        <v>288</v>
      </c>
      <c r="G14" s="8">
        <v>113</v>
      </c>
      <c r="H14" s="1">
        <f t="shared" si="2"/>
        <v>226</v>
      </c>
    </row>
    <row r="15" spans="1:8" x14ac:dyDescent="0.25">
      <c r="A15" t="s">
        <v>12</v>
      </c>
      <c r="B15" s="1">
        <v>1280</v>
      </c>
      <c r="C15">
        <v>1</v>
      </c>
      <c r="D15" s="1">
        <f t="shared" si="3"/>
        <v>1280</v>
      </c>
      <c r="E15" s="8">
        <v>1182</v>
      </c>
      <c r="F15" s="1">
        <f t="shared" si="1"/>
        <v>1182</v>
      </c>
      <c r="G15" s="8">
        <v>1210</v>
      </c>
      <c r="H15" s="1">
        <f t="shared" si="2"/>
        <v>1210</v>
      </c>
    </row>
    <row r="16" spans="1:8" ht="15.75" thickBot="1" x14ac:dyDescent="0.3">
      <c r="A16" t="s">
        <v>20</v>
      </c>
      <c r="B16" s="1">
        <v>881.45</v>
      </c>
      <c r="C16">
        <v>1</v>
      </c>
      <c r="D16" s="7">
        <f t="shared" si="3"/>
        <v>881.45</v>
      </c>
      <c r="E16" s="8">
        <v>880</v>
      </c>
      <c r="F16" s="7">
        <f t="shared" si="1"/>
        <v>880</v>
      </c>
      <c r="G16" s="8">
        <v>790</v>
      </c>
      <c r="H16" s="7">
        <f t="shared" si="2"/>
        <v>790</v>
      </c>
    </row>
    <row r="17" spans="3:8" ht="15.75" x14ac:dyDescent="0.25">
      <c r="C17" s="4" t="s">
        <v>13</v>
      </c>
      <c r="D17" s="3">
        <f>SUM(D2:D16)</f>
        <v>12998.270000000002</v>
      </c>
      <c r="F17" s="15">
        <f>SUM(F2:F16)</f>
        <v>11484</v>
      </c>
      <c r="G17" s="1"/>
      <c r="H17" s="13">
        <f>SUM(H2:H16)</f>
        <v>11407</v>
      </c>
    </row>
    <row r="18" spans="3:8" ht="15.75" x14ac:dyDescent="0.25">
      <c r="C18" s="5" t="s">
        <v>14</v>
      </c>
      <c r="D18" s="1">
        <f>D17*0.21</f>
        <v>2729.6367000000005</v>
      </c>
      <c r="F18" s="16">
        <f>F17*0.21</f>
        <v>2411.64</v>
      </c>
      <c r="G18" s="1"/>
      <c r="H18" s="14">
        <f>H17*0.21</f>
        <v>2395.4699999999998</v>
      </c>
    </row>
    <row r="19" spans="3:8" ht="15.75" x14ac:dyDescent="0.25">
      <c r="C19" s="5" t="s">
        <v>15</v>
      </c>
      <c r="D19" s="1">
        <f>D17*1.21</f>
        <v>15727.906700000001</v>
      </c>
      <c r="F19" s="16">
        <f>F17*1.21</f>
        <v>13895.64</v>
      </c>
      <c r="G19" s="1"/>
      <c r="H19" s="14">
        <f>H17*1.21</f>
        <v>13802.47</v>
      </c>
    </row>
    <row r="20" spans="3:8" x14ac:dyDescent="0.25">
      <c r="F20" s="19">
        <f>1-(F17/D17)</f>
        <v>0.11649781086252264</v>
      </c>
      <c r="G20" s="18"/>
      <c r="H20" s="19">
        <f>1-(H17/D17)</f>
        <v>0.12242167611536015</v>
      </c>
    </row>
    <row r="21" spans="3:8" x14ac:dyDescent="0.25">
      <c r="G21" s="19"/>
    </row>
    <row r="22" spans="3:8" x14ac:dyDescent="0.25">
      <c r="H22" s="1"/>
    </row>
    <row r="23" spans="3:8" x14ac:dyDescent="0.25">
      <c r="F23" s="19"/>
      <c r="H23" s="19"/>
    </row>
  </sheetData>
  <dataValidations count="1">
    <dataValidation type="whole" operator="lessThanOrEqual" allowBlank="1" showInputMessage="1" showErrorMessage="1" sqref="E2:E16 G2:G16" xr:uid="{7AF41CB7-F473-4107-9409-7BA02F07A9CA}">
      <formula1>B2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Manuals</vt:lpstr>
    </vt:vector>
  </TitlesOfParts>
  <Company>Ajuntament de Sant Feliu de Llobregat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 Oliva, Xavier</dc:creator>
  <cp:lastModifiedBy>Horta López, Maribel</cp:lastModifiedBy>
  <dcterms:created xsi:type="dcterms:W3CDTF">2025-02-18T08:46:49Z</dcterms:created>
  <dcterms:modified xsi:type="dcterms:W3CDTF">2025-04-08T11:58:53Z</dcterms:modified>
</cp:coreProperties>
</file>