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s documentos\"/>
    </mc:Choice>
  </mc:AlternateContent>
  <xr:revisionPtr revIDLastSave="0" documentId="8_{04EA18B7-89C3-4131-A079-A271AE24160B}" xr6:coauthVersionLast="36" xr6:coauthVersionMax="36" xr10:uidLastSave="{00000000-0000-0000-0000-000000000000}"/>
  <bookViews>
    <workbookView xWindow="0" yWindow="0" windowWidth="23040" windowHeight="8775" xr2:uid="{7E9595D5-B823-4BE4-8DC4-D586A256AA02}"/>
  </bookViews>
  <sheets>
    <sheet name="Tall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H6" i="1"/>
  <c r="H5" i="1"/>
  <c r="H4" i="1"/>
  <c r="H3" i="1"/>
  <c r="H7" i="1" s="1"/>
  <c r="J7" i="1" l="1"/>
  <c r="J9" i="1" s="1"/>
  <c r="H9" i="1"/>
  <c r="H8" i="1"/>
  <c r="F6" i="1"/>
  <c r="F5" i="1"/>
  <c r="F4" i="1"/>
  <c r="F3" i="1"/>
  <c r="J8" i="1" l="1"/>
  <c r="F7" i="1"/>
  <c r="F9" i="1" s="1"/>
  <c r="D6" i="1"/>
  <c r="D5" i="1"/>
  <c r="D4" i="1"/>
  <c r="D3" i="1"/>
  <c r="D7" i="1" l="1"/>
  <c r="D9" i="1" s="1"/>
  <c r="F8" i="1"/>
  <c r="H10" i="1" l="1"/>
  <c r="F10" i="1"/>
  <c r="J10" i="1"/>
  <c r="H11" i="1"/>
  <c r="J11" i="1"/>
  <c r="F11" i="1"/>
  <c r="D8" i="1"/>
</calcChain>
</file>

<file path=xl/sharedStrings.xml><?xml version="1.0" encoding="utf-8"?>
<sst xmlns="http://schemas.openxmlformats.org/spreadsheetml/2006/main" count="22" uniqueCount="18">
  <si>
    <t>TOTAL</t>
  </si>
  <si>
    <t>IVA</t>
  </si>
  <si>
    <t>TOTAL amb IVA</t>
  </si>
  <si>
    <t>Preu unitari</t>
  </si>
  <si>
    <t>Unitats</t>
  </si>
  <si>
    <t>Total</t>
  </si>
  <si>
    <t>Total Oferta</t>
  </si>
  <si>
    <t>Article</t>
  </si>
  <si>
    <t>generador  HY9000LEK</t>
  </si>
  <si>
    <t>plegadora taller fsbm 1020-20 s2</t>
  </si>
  <si>
    <t>curvadora mertallkraft rbm 1000-20 eco</t>
  </si>
  <si>
    <t>Compresor de pistón Airum B2800B/200 FM3</t>
  </si>
  <si>
    <t xml:space="preserve">Preu oferta </t>
  </si>
  <si>
    <t>METALCO</t>
  </si>
  <si>
    <t>MUNTADA</t>
  </si>
  <si>
    <t>AUBERT</t>
  </si>
  <si>
    <t>Baixa</t>
  </si>
  <si>
    <t>% 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</si>
</sst>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0" xfId="0" applyFont="1"/>
    <xf numFmtId="4" fontId="1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0" fillId="0" borderId="1" xfId="0" applyNumberFormat="1" applyBorder="1"/>
    <xf numFmtId="4" fontId="0" fillId="2" borderId="0" xfId="0" applyNumberFormat="1" applyFill="1" applyProtection="1">
      <protection locked="0"/>
    </xf>
    <xf numFmtId="0" fontId="2" fillId="3" borderId="2" xfId="0" applyFont="1" applyFill="1" applyBorder="1" applyAlignment="1">
      <alignment wrapText="1"/>
    </xf>
    <xf numFmtId="4" fontId="5" fillId="2" borderId="0" xfId="0" applyNumberFormat="1" applyFont="1" applyFill="1" applyProtection="1">
      <protection locked="0"/>
    </xf>
    <xf numFmtId="4" fontId="4" fillId="0" borderId="0" xfId="0" applyNumberFormat="1" applyFont="1"/>
    <xf numFmtId="0" fontId="4" fillId="0" borderId="0" xfId="0" applyFont="1"/>
    <xf numFmtId="0" fontId="4" fillId="3" borderId="2" xfId="0" applyFont="1" applyFill="1" applyBorder="1" applyAlignment="1">
      <alignment wrapText="1"/>
    </xf>
    <xf numFmtId="4" fontId="4" fillId="3" borderId="2" xfId="0" applyNumberFormat="1" applyFont="1" applyFill="1" applyBorder="1" applyAlignment="1">
      <alignment horizontal="center" wrapText="1"/>
    </xf>
    <xf numFmtId="10" fontId="0" fillId="0" borderId="0" xfId="0" applyNumberFormat="1"/>
    <xf numFmtId="0" fontId="0" fillId="0" borderId="0" xfId="0" applyAlignment="1">
      <alignment horizontal="right"/>
    </xf>
    <xf numFmtId="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4BD4-0D5D-47BC-9495-9B7E840DF2B5}">
  <dimension ref="A1:J11"/>
  <sheetViews>
    <sheetView tabSelected="1" zoomScale="145" zoomScaleNormal="145" workbookViewId="0">
      <selection activeCell="E15" sqref="E15"/>
    </sheetView>
  </sheetViews>
  <sheetFormatPr defaultRowHeight="15" x14ac:dyDescent="0.25"/>
  <cols>
    <col min="1" max="1" width="41" bestFit="1" customWidth="1"/>
    <col min="2" max="2" width="11.7109375" style="1" bestFit="1" customWidth="1"/>
    <col min="3" max="3" width="7.5703125" customWidth="1"/>
    <col min="4" max="4" width="9.5703125" style="1" bestFit="1" customWidth="1"/>
    <col min="5" max="6" width="12.140625" style="1" customWidth="1"/>
    <col min="7" max="10" width="12.140625" customWidth="1"/>
  </cols>
  <sheetData>
    <row r="1" spans="1:10" ht="15.75" x14ac:dyDescent="0.25">
      <c r="B1" s="10"/>
      <c r="C1" s="11"/>
      <c r="D1" s="10"/>
      <c r="E1" s="16" t="s">
        <v>13</v>
      </c>
      <c r="F1" s="17"/>
      <c r="G1" s="16" t="s">
        <v>14</v>
      </c>
      <c r="H1" s="17"/>
      <c r="I1" s="16" t="s">
        <v>15</v>
      </c>
      <c r="J1" s="17"/>
    </row>
    <row r="2" spans="1:10" ht="33" x14ac:dyDescent="0.35">
      <c r="A2" s="8" t="s">
        <v>7</v>
      </c>
      <c r="B2" s="12" t="s">
        <v>3</v>
      </c>
      <c r="C2" s="12" t="s">
        <v>4</v>
      </c>
      <c r="D2" s="12" t="s">
        <v>5</v>
      </c>
      <c r="E2" s="13" t="s">
        <v>12</v>
      </c>
      <c r="F2" s="13" t="s">
        <v>6</v>
      </c>
      <c r="G2" s="13" t="s">
        <v>12</v>
      </c>
      <c r="H2" s="13" t="s">
        <v>6</v>
      </c>
      <c r="I2" s="13" t="s">
        <v>12</v>
      </c>
      <c r="J2" s="13" t="s">
        <v>6</v>
      </c>
    </row>
    <row r="3" spans="1:10" x14ac:dyDescent="0.25">
      <c r="A3" s="2" t="s">
        <v>8</v>
      </c>
      <c r="B3" s="1">
        <v>1007.93</v>
      </c>
      <c r="C3">
        <v>6</v>
      </c>
      <c r="D3" s="1">
        <f>B3*C3</f>
        <v>6047.58</v>
      </c>
      <c r="E3" s="7">
        <v>795</v>
      </c>
      <c r="F3" s="1">
        <f>IF(E3="","",C3*E3)</f>
        <v>4770</v>
      </c>
      <c r="G3" s="9">
        <v>943</v>
      </c>
      <c r="H3" s="1">
        <f>IF(G3="","",C3*G3)</f>
        <v>5658</v>
      </c>
      <c r="I3" s="7">
        <v>806</v>
      </c>
      <c r="J3" s="1">
        <f>IF(I3="","",C3*I3)</f>
        <v>4836</v>
      </c>
    </row>
    <row r="4" spans="1:10" x14ac:dyDescent="0.25">
      <c r="A4" t="s">
        <v>9</v>
      </c>
      <c r="B4" s="1">
        <v>2035.06</v>
      </c>
      <c r="C4">
        <v>1</v>
      </c>
      <c r="D4" s="1">
        <f t="shared" ref="D4:D5" si="0">B4*C4</f>
        <v>2035.06</v>
      </c>
      <c r="E4" s="7">
        <v>2035</v>
      </c>
      <c r="F4" s="1">
        <f t="shared" ref="F4:F6" si="1">IF(E4="","",C4*E4)</f>
        <v>2035</v>
      </c>
      <c r="G4" s="9">
        <v>2015</v>
      </c>
      <c r="H4" s="1">
        <f t="shared" ref="H4:H6" si="2">IF(G4="","",C4*G4)</f>
        <v>2015</v>
      </c>
      <c r="I4" s="7">
        <v>2035</v>
      </c>
      <c r="J4" s="1">
        <f t="shared" ref="J4:J6" si="3">IF(I4="","",C4*I4)</f>
        <v>2035</v>
      </c>
    </row>
    <row r="5" spans="1:10" x14ac:dyDescent="0.25">
      <c r="A5" t="s">
        <v>10</v>
      </c>
      <c r="B5" s="1">
        <v>1450</v>
      </c>
      <c r="C5">
        <v>1</v>
      </c>
      <c r="D5" s="1">
        <f t="shared" si="0"/>
        <v>1450</v>
      </c>
      <c r="E5" s="7">
        <v>1418</v>
      </c>
      <c r="F5" s="1">
        <f t="shared" si="1"/>
        <v>1418</v>
      </c>
      <c r="G5" s="9">
        <v>1366</v>
      </c>
      <c r="H5" s="1">
        <f t="shared" si="2"/>
        <v>1366</v>
      </c>
      <c r="I5" s="7">
        <v>1210</v>
      </c>
      <c r="J5" s="1">
        <f t="shared" si="3"/>
        <v>1210</v>
      </c>
    </row>
    <row r="6" spans="1:10" ht="15.75" thickBot="1" x14ac:dyDescent="0.3">
      <c r="A6" t="s">
        <v>11</v>
      </c>
      <c r="B6" s="1">
        <v>1500</v>
      </c>
      <c r="C6">
        <v>1</v>
      </c>
      <c r="D6" s="6">
        <f t="shared" ref="D6" si="4">B6*C6</f>
        <v>1500</v>
      </c>
      <c r="E6" s="7">
        <v>758</v>
      </c>
      <c r="F6" s="6">
        <f t="shared" si="1"/>
        <v>758</v>
      </c>
      <c r="G6" s="9">
        <v>827</v>
      </c>
      <c r="H6" s="6">
        <f t="shared" si="2"/>
        <v>827</v>
      </c>
      <c r="I6" s="7">
        <v>770</v>
      </c>
      <c r="J6" s="6">
        <f t="shared" si="3"/>
        <v>770</v>
      </c>
    </row>
    <row r="7" spans="1:10" ht="15.75" x14ac:dyDescent="0.25">
      <c r="C7" s="4" t="s">
        <v>0</v>
      </c>
      <c r="D7" s="3">
        <f>SUM(D3:D6)</f>
        <v>11032.64</v>
      </c>
      <c r="F7" s="3">
        <f>SUM(F3:F6)</f>
        <v>8981</v>
      </c>
      <c r="G7" s="1"/>
      <c r="H7" s="3">
        <f>SUM(H3:H6)</f>
        <v>9866</v>
      </c>
      <c r="I7" s="1"/>
      <c r="J7" s="3">
        <f>SUM(J3:J6)</f>
        <v>8851</v>
      </c>
    </row>
    <row r="8" spans="1:10" ht="15.75" x14ac:dyDescent="0.25">
      <c r="C8" s="5" t="s">
        <v>1</v>
      </c>
      <c r="D8" s="1">
        <f>D7*0.21</f>
        <v>2316.8543999999997</v>
      </c>
      <c r="F8" s="1">
        <f>F7*0.21</f>
        <v>1886.01</v>
      </c>
      <c r="G8" s="1"/>
      <c r="H8" s="1">
        <f>H7*0.21</f>
        <v>2071.86</v>
      </c>
      <c r="I8" s="1"/>
      <c r="J8" s="1">
        <f>J7*0.21</f>
        <v>1858.71</v>
      </c>
    </row>
    <row r="9" spans="1:10" ht="15.75" x14ac:dyDescent="0.25">
      <c r="C9" s="5" t="s">
        <v>2</v>
      </c>
      <c r="D9" s="1">
        <f>D7*1.21</f>
        <v>13349.4944</v>
      </c>
      <c r="F9" s="1">
        <f>F7*1.21</f>
        <v>10867.01</v>
      </c>
      <c r="G9" s="1"/>
      <c r="H9" s="1">
        <f>H7*1.21</f>
        <v>11937.859999999999</v>
      </c>
      <c r="I9" s="1"/>
      <c r="J9" s="1">
        <f>J7*1.21</f>
        <v>10709.71</v>
      </c>
    </row>
    <row r="10" spans="1:10" x14ac:dyDescent="0.25">
      <c r="C10" s="15" t="s">
        <v>16</v>
      </c>
      <c r="F10" s="1">
        <f>D9-F9</f>
        <v>2482.4843999999994</v>
      </c>
      <c r="H10" s="1">
        <f>D9-H9</f>
        <v>1411.6344000000008</v>
      </c>
      <c r="J10" s="1">
        <f>D9-J9</f>
        <v>2639.7844000000005</v>
      </c>
    </row>
    <row r="11" spans="1:10" x14ac:dyDescent="0.25">
      <c r="C11" s="15" t="s">
        <v>17</v>
      </c>
      <c r="F11" s="14">
        <f>1-(F9/D9)</f>
        <v>0.18596093047538931</v>
      </c>
      <c r="H11" s="14">
        <f>1-(H9/D9)</f>
        <v>0.10574440931635587</v>
      </c>
      <c r="J11" s="14">
        <f>1-(J9/D9)</f>
        <v>0.19774414827276154</v>
      </c>
    </row>
  </sheetData>
  <mergeCells count="3">
    <mergeCell ref="E1:F1"/>
    <mergeCell ref="G1:H1"/>
    <mergeCell ref="I1:J1"/>
  </mergeCells>
  <dataValidations count="1">
    <dataValidation type="whole" operator="lessThanOrEqual" allowBlank="1" showInputMessage="1" showErrorMessage="1" sqref="E3:E6 G3:G6 I3:I6" xr:uid="{812FDAC5-54CB-4153-A2A8-9DE6327F74CB}">
      <formula1>B3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Taller</vt:lpstr>
    </vt:vector>
  </TitlesOfParts>
  <Company>Ajuntament de Sant Feliu de Llobregat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 Oliva, Xavier</dc:creator>
  <cp:lastModifiedBy>Horta López, Maribel</cp:lastModifiedBy>
  <dcterms:created xsi:type="dcterms:W3CDTF">2025-02-18T08:46:49Z</dcterms:created>
  <dcterms:modified xsi:type="dcterms:W3CDTF">2025-04-08T12:02:36Z</dcterms:modified>
</cp:coreProperties>
</file>