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nteniment de la ciutat\BRIGADA\PSCP generalitat\2025\"/>
    </mc:Choice>
  </mc:AlternateContent>
  <xr:revisionPtr revIDLastSave="0" documentId="8_{A40727B3-EEE6-42A5-9CF8-A2C296DCB1A9}" xr6:coauthVersionLast="36" xr6:coauthVersionMax="36" xr10:uidLastSave="{00000000-0000-0000-0000-000000000000}"/>
  <bookViews>
    <workbookView xWindow="0" yWindow="0" windowWidth="28800" windowHeight="11925" activeTab="2" xr2:uid="{00000000-000D-0000-FFFF-FFFF00000000}"/>
  </bookViews>
  <sheets>
    <sheet name="L-06 FERRICS tots (FB)" sheetId="1" r:id="rId1"/>
    <sheet name="L-06 FERRICS sense NC (FB)" sheetId="2" r:id="rId2"/>
    <sheet name="L-06 FERRICS sense NC i SD (FB)" sheetId="3" r:id="rId3"/>
  </sheets>
  <externalReferences>
    <externalReference r:id="rId4"/>
  </externalReferences>
  <definedNames>
    <definedName name="MARGE" localSheetId="1">'L-06 FERRICS sense NC (FB)'!#REF!</definedName>
    <definedName name="MARGE" localSheetId="2">'L-06 FERRICS sense NC i SD (FB)'!#REF!</definedName>
    <definedName name="MARGE" localSheetId="0">'L-06 FERRICS tots (FB)'!#REF!</definedName>
    <definedName name="MARGE">'[1]L-07 FUSTERIA'!$D$4</definedName>
    <definedName name="sb" localSheetId="1">'L-06 FERRICS sense NC (FB)'!$F$6</definedName>
    <definedName name="sb" localSheetId="2">'L-06 FERRICS sense NC i SD (FB)'!$F$6</definedName>
    <definedName name="sb">'L-06 FERRICS tots (FB)'!$F$6</definedName>
  </definedNames>
  <calcPr calcId="191029"/>
</workbook>
</file>

<file path=xl/calcChain.xml><?xml version="1.0" encoding="utf-8"?>
<calcChain xmlns="http://schemas.openxmlformats.org/spreadsheetml/2006/main">
  <c r="M80" i="3" l="1"/>
  <c r="K80" i="3"/>
  <c r="I80" i="3"/>
  <c r="G80" i="3"/>
  <c r="M79" i="3"/>
  <c r="K79" i="3"/>
  <c r="I79" i="3"/>
  <c r="G79" i="3"/>
  <c r="M78" i="3"/>
  <c r="K78" i="3"/>
  <c r="I78" i="3"/>
  <c r="G78" i="3"/>
  <c r="M77" i="3"/>
  <c r="K77" i="3"/>
  <c r="I77" i="3"/>
  <c r="G77" i="3"/>
  <c r="G76" i="3"/>
  <c r="M73" i="3"/>
  <c r="K73" i="3"/>
  <c r="I73" i="3"/>
  <c r="G73" i="3"/>
  <c r="M72" i="3"/>
  <c r="K72" i="3"/>
  <c r="I72" i="3"/>
  <c r="G72" i="3"/>
  <c r="M71" i="3"/>
  <c r="K71" i="3"/>
  <c r="I71" i="3"/>
  <c r="G71" i="3"/>
  <c r="M70" i="3"/>
  <c r="K70" i="3"/>
  <c r="I70" i="3"/>
  <c r="G70" i="3"/>
  <c r="M69" i="3"/>
  <c r="K69" i="3"/>
  <c r="I69" i="3"/>
  <c r="G69" i="3"/>
  <c r="M68" i="3"/>
  <c r="K68" i="3"/>
  <c r="I68" i="3"/>
  <c r="G68" i="3"/>
  <c r="G65" i="3"/>
  <c r="M64" i="3"/>
  <c r="K64" i="3"/>
  <c r="I64" i="3"/>
  <c r="G64" i="3"/>
  <c r="M63" i="3"/>
  <c r="K63" i="3"/>
  <c r="I63" i="3"/>
  <c r="G63" i="3"/>
  <c r="M62" i="3"/>
  <c r="K62" i="3"/>
  <c r="I62" i="3"/>
  <c r="G62" i="3"/>
  <c r="M59" i="3"/>
  <c r="K59" i="3"/>
  <c r="I59" i="3"/>
  <c r="G59" i="3"/>
  <c r="M58" i="3"/>
  <c r="K58" i="3"/>
  <c r="I58" i="3"/>
  <c r="G58" i="3"/>
  <c r="M57" i="3"/>
  <c r="K57" i="3"/>
  <c r="I57" i="3"/>
  <c r="G57" i="3"/>
  <c r="M56" i="3"/>
  <c r="K56" i="3"/>
  <c r="I56" i="3"/>
  <c r="G56" i="3"/>
  <c r="M55" i="3"/>
  <c r="K55" i="3"/>
  <c r="I55" i="3"/>
  <c r="G55" i="3"/>
  <c r="M54" i="3"/>
  <c r="K54" i="3"/>
  <c r="I54" i="3"/>
  <c r="G54" i="3"/>
  <c r="M53" i="3"/>
  <c r="K53" i="3"/>
  <c r="I53" i="3"/>
  <c r="G53" i="3"/>
  <c r="M52" i="3"/>
  <c r="K52" i="3"/>
  <c r="I52" i="3"/>
  <c r="G52" i="3"/>
  <c r="M51" i="3"/>
  <c r="K51" i="3"/>
  <c r="I51" i="3"/>
  <c r="G51" i="3"/>
  <c r="G48" i="3"/>
  <c r="M47" i="3"/>
  <c r="K47" i="3"/>
  <c r="I47" i="3"/>
  <c r="G47" i="3"/>
  <c r="M46" i="3"/>
  <c r="K46" i="3"/>
  <c r="I46" i="3"/>
  <c r="G46" i="3"/>
  <c r="M45" i="3"/>
  <c r="K45" i="3"/>
  <c r="I45" i="3"/>
  <c r="G45" i="3"/>
  <c r="M44" i="3"/>
  <c r="K44" i="3"/>
  <c r="I44" i="3"/>
  <c r="G44" i="3"/>
  <c r="M43" i="3"/>
  <c r="K43" i="3"/>
  <c r="I43" i="3"/>
  <c r="G43" i="3"/>
  <c r="G42" i="3"/>
  <c r="M39" i="3"/>
  <c r="K39" i="3"/>
  <c r="I39" i="3"/>
  <c r="G39" i="3"/>
  <c r="M38" i="3"/>
  <c r="K38" i="3"/>
  <c r="I38" i="3"/>
  <c r="G38" i="3"/>
  <c r="M37" i="3"/>
  <c r="K37" i="3"/>
  <c r="I37" i="3"/>
  <c r="G37" i="3"/>
  <c r="M36" i="3"/>
  <c r="K36" i="3"/>
  <c r="I36" i="3"/>
  <c r="G36" i="3"/>
  <c r="M35" i="3"/>
  <c r="K35" i="3"/>
  <c r="I35" i="3"/>
  <c r="G35" i="3"/>
  <c r="M34" i="3"/>
  <c r="K34" i="3"/>
  <c r="I34" i="3"/>
  <c r="G34" i="3"/>
  <c r="M33" i="3"/>
  <c r="K33" i="3"/>
  <c r="I33" i="3"/>
  <c r="G33" i="3"/>
  <c r="M30" i="3"/>
  <c r="K30" i="3"/>
  <c r="I30" i="3"/>
  <c r="G30" i="3"/>
  <c r="G27" i="3"/>
  <c r="M26" i="3"/>
  <c r="K26" i="3"/>
  <c r="I26" i="3"/>
  <c r="G26" i="3"/>
  <c r="M25" i="3"/>
  <c r="K25" i="3"/>
  <c r="I25" i="3"/>
  <c r="G25" i="3"/>
  <c r="M24" i="3"/>
  <c r="K24" i="3"/>
  <c r="I24" i="3"/>
  <c r="G24" i="3"/>
  <c r="M23" i="3"/>
  <c r="K23" i="3"/>
  <c r="I23" i="3"/>
  <c r="G23" i="3"/>
  <c r="M22" i="3"/>
  <c r="K22" i="3"/>
  <c r="I22" i="3"/>
  <c r="G22" i="3"/>
  <c r="M21" i="3"/>
  <c r="K21" i="3"/>
  <c r="I21" i="3"/>
  <c r="G21" i="3"/>
  <c r="M20" i="3"/>
  <c r="K20" i="3"/>
  <c r="I20" i="3"/>
  <c r="G20" i="3"/>
  <c r="M19" i="3"/>
  <c r="K19" i="3"/>
  <c r="I19" i="3"/>
  <c r="G19" i="3"/>
  <c r="G18" i="3"/>
  <c r="M15" i="3"/>
  <c r="K15" i="3"/>
  <c r="I15" i="3"/>
  <c r="G15" i="3"/>
  <c r="M14" i="3"/>
  <c r="K14" i="3"/>
  <c r="I14" i="3"/>
  <c r="G14" i="3"/>
  <c r="M13" i="3"/>
  <c r="K13" i="3"/>
  <c r="I13" i="3"/>
  <c r="G13" i="3"/>
  <c r="M12" i="3"/>
  <c r="K12" i="3"/>
  <c r="I12" i="3"/>
  <c r="G12" i="3"/>
  <c r="M11" i="3"/>
  <c r="K11" i="3"/>
  <c r="I11" i="3"/>
  <c r="G11" i="3"/>
  <c r="M10" i="3"/>
  <c r="K10" i="3"/>
  <c r="I10" i="3"/>
  <c r="G10" i="3"/>
  <c r="M9" i="3"/>
  <c r="K9" i="3"/>
  <c r="I9" i="3"/>
  <c r="G9" i="3"/>
  <c r="M8" i="3"/>
  <c r="K8" i="3"/>
  <c r="I8" i="3"/>
  <c r="G8" i="3"/>
  <c r="A8" i="3"/>
  <c r="A9" i="3" s="1"/>
  <c r="A10" i="3" s="1"/>
  <c r="A11" i="3" s="1"/>
  <c r="A12" i="3" s="1"/>
  <c r="A13" i="3" s="1"/>
  <c r="A14" i="3" s="1"/>
  <c r="A15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0" i="3" s="1"/>
  <c r="A33" i="3" s="1"/>
  <c r="A34" i="3" s="1"/>
  <c r="A35" i="3" s="1"/>
  <c r="A36" i="3" s="1"/>
  <c r="A37" i="3" s="1"/>
  <c r="A38" i="3" s="1"/>
  <c r="A39" i="3" s="1"/>
  <c r="A42" i="3" s="1"/>
  <c r="A43" i="3" s="1"/>
  <c r="A44" i="3" s="1"/>
  <c r="A45" i="3" s="1"/>
  <c r="A46" i="3" s="1"/>
  <c r="A47" i="3" s="1"/>
  <c r="A48" i="3" s="1"/>
  <c r="A51" i="3" s="1"/>
  <c r="A52" i="3" s="1"/>
  <c r="A53" i="3" s="1"/>
  <c r="A54" i="3" s="1"/>
  <c r="A55" i="3" s="1"/>
  <c r="A56" i="3" s="1"/>
  <c r="A57" i="3" s="1"/>
  <c r="A58" i="3" s="1"/>
  <c r="A59" i="3" s="1"/>
  <c r="A62" i="3" s="1"/>
  <c r="A63" i="3" s="1"/>
  <c r="A64" i="3" s="1"/>
  <c r="A65" i="3" s="1"/>
  <c r="A68" i="3" s="1"/>
  <c r="A69" i="3" s="1"/>
  <c r="A70" i="3" s="1"/>
  <c r="A71" i="3" s="1"/>
  <c r="A72" i="3" s="1"/>
  <c r="A73" i="3" s="1"/>
  <c r="A76" i="3" s="1"/>
  <c r="A77" i="3" s="1"/>
  <c r="A78" i="3" s="1"/>
  <c r="A79" i="3" s="1"/>
  <c r="A80" i="3" s="1"/>
  <c r="M7" i="3"/>
  <c r="K7" i="3"/>
  <c r="I7" i="3"/>
  <c r="G7" i="3"/>
  <c r="M80" i="2"/>
  <c r="K80" i="2"/>
  <c r="I80" i="2"/>
  <c r="G80" i="2"/>
  <c r="M79" i="2"/>
  <c r="K79" i="2"/>
  <c r="I79" i="2"/>
  <c r="G79" i="2"/>
  <c r="M78" i="2"/>
  <c r="K78" i="2"/>
  <c r="I78" i="2"/>
  <c r="G78" i="2"/>
  <c r="M77" i="2"/>
  <c r="K77" i="2"/>
  <c r="I77" i="2"/>
  <c r="G77" i="2"/>
  <c r="G76" i="2"/>
  <c r="M73" i="2"/>
  <c r="K73" i="2"/>
  <c r="I73" i="2"/>
  <c r="G73" i="2"/>
  <c r="M72" i="2"/>
  <c r="K72" i="2"/>
  <c r="I72" i="2"/>
  <c r="G72" i="2"/>
  <c r="M71" i="2"/>
  <c r="K71" i="2"/>
  <c r="I71" i="2"/>
  <c r="G71" i="2"/>
  <c r="M70" i="2"/>
  <c r="K70" i="2"/>
  <c r="I70" i="2"/>
  <c r="G70" i="2"/>
  <c r="M69" i="2"/>
  <c r="K69" i="2"/>
  <c r="I69" i="2"/>
  <c r="G69" i="2"/>
  <c r="M68" i="2"/>
  <c r="K68" i="2"/>
  <c r="I68" i="2"/>
  <c r="G68" i="2"/>
  <c r="G65" i="2"/>
  <c r="M64" i="2"/>
  <c r="K64" i="2"/>
  <c r="I64" i="2"/>
  <c r="G64" i="2"/>
  <c r="M63" i="2"/>
  <c r="K63" i="2"/>
  <c r="I63" i="2"/>
  <c r="G63" i="2"/>
  <c r="M62" i="2"/>
  <c r="K62" i="2"/>
  <c r="I62" i="2"/>
  <c r="G62" i="2"/>
  <c r="M59" i="2"/>
  <c r="K59" i="2"/>
  <c r="I59" i="2"/>
  <c r="G59" i="2"/>
  <c r="M58" i="2"/>
  <c r="K58" i="2"/>
  <c r="I58" i="2"/>
  <c r="G58" i="2"/>
  <c r="M57" i="2"/>
  <c r="K57" i="2"/>
  <c r="I57" i="2"/>
  <c r="G57" i="2"/>
  <c r="M56" i="2"/>
  <c r="K56" i="2"/>
  <c r="I56" i="2"/>
  <c r="G56" i="2"/>
  <c r="M55" i="2"/>
  <c r="K55" i="2"/>
  <c r="I55" i="2"/>
  <c r="G55" i="2"/>
  <c r="M54" i="2"/>
  <c r="K54" i="2"/>
  <c r="I54" i="2"/>
  <c r="G54" i="2"/>
  <c r="M53" i="2"/>
  <c r="K53" i="2"/>
  <c r="I53" i="2"/>
  <c r="G53" i="2"/>
  <c r="M52" i="2"/>
  <c r="K52" i="2"/>
  <c r="I52" i="2"/>
  <c r="G52" i="2"/>
  <c r="M51" i="2"/>
  <c r="K51" i="2"/>
  <c r="I51" i="2"/>
  <c r="G51" i="2"/>
  <c r="G48" i="2"/>
  <c r="L48" i="2" s="1"/>
  <c r="M47" i="2"/>
  <c r="K47" i="2"/>
  <c r="I47" i="2"/>
  <c r="G47" i="2"/>
  <c r="M46" i="2"/>
  <c r="K46" i="2"/>
  <c r="I46" i="2"/>
  <c r="G46" i="2"/>
  <c r="M45" i="2"/>
  <c r="K45" i="2"/>
  <c r="I45" i="2"/>
  <c r="G45" i="2"/>
  <c r="M44" i="2"/>
  <c r="K44" i="2"/>
  <c r="I44" i="2"/>
  <c r="G44" i="2"/>
  <c r="M43" i="2"/>
  <c r="K43" i="2"/>
  <c r="I43" i="2"/>
  <c r="G43" i="2"/>
  <c r="G42" i="2"/>
  <c r="M39" i="2"/>
  <c r="K39" i="2"/>
  <c r="I39" i="2"/>
  <c r="G39" i="2"/>
  <c r="M38" i="2"/>
  <c r="K38" i="2"/>
  <c r="I38" i="2"/>
  <c r="G38" i="2"/>
  <c r="M37" i="2"/>
  <c r="K37" i="2"/>
  <c r="I37" i="2"/>
  <c r="G37" i="2"/>
  <c r="M36" i="2"/>
  <c r="K36" i="2"/>
  <c r="I36" i="2"/>
  <c r="G36" i="2"/>
  <c r="M35" i="2"/>
  <c r="K35" i="2"/>
  <c r="I35" i="2"/>
  <c r="G35" i="2"/>
  <c r="M34" i="2"/>
  <c r="K34" i="2"/>
  <c r="I34" i="2"/>
  <c r="G34" i="2"/>
  <c r="M33" i="2"/>
  <c r="K33" i="2"/>
  <c r="I33" i="2"/>
  <c r="G33" i="2"/>
  <c r="M30" i="2"/>
  <c r="K30" i="2"/>
  <c r="I30" i="2"/>
  <c r="G30" i="2"/>
  <c r="G27" i="2"/>
  <c r="L27" i="2" s="1"/>
  <c r="M26" i="2"/>
  <c r="K26" i="2"/>
  <c r="I26" i="2"/>
  <c r="G26" i="2"/>
  <c r="M25" i="2"/>
  <c r="K25" i="2"/>
  <c r="I25" i="2"/>
  <c r="G25" i="2"/>
  <c r="M24" i="2"/>
  <c r="K24" i="2"/>
  <c r="I24" i="2"/>
  <c r="G24" i="2"/>
  <c r="M23" i="2"/>
  <c r="K23" i="2"/>
  <c r="I23" i="2"/>
  <c r="G23" i="2"/>
  <c r="M22" i="2"/>
  <c r="K22" i="2"/>
  <c r="I22" i="2"/>
  <c r="G22" i="2"/>
  <c r="M21" i="2"/>
  <c r="K21" i="2"/>
  <c r="I21" i="2"/>
  <c r="G21" i="2"/>
  <c r="M20" i="2"/>
  <c r="K20" i="2"/>
  <c r="I20" i="2"/>
  <c r="G20" i="2"/>
  <c r="M19" i="2"/>
  <c r="K19" i="2"/>
  <c r="I19" i="2"/>
  <c r="G19" i="2"/>
  <c r="G18" i="2"/>
  <c r="H18" i="2" s="1"/>
  <c r="M15" i="2"/>
  <c r="K15" i="2"/>
  <c r="I15" i="2"/>
  <c r="G15" i="2"/>
  <c r="M14" i="2"/>
  <c r="K14" i="2"/>
  <c r="I14" i="2"/>
  <c r="G14" i="2"/>
  <c r="M13" i="2"/>
  <c r="K13" i="2"/>
  <c r="I13" i="2"/>
  <c r="G13" i="2"/>
  <c r="M12" i="2"/>
  <c r="K12" i="2"/>
  <c r="I12" i="2"/>
  <c r="G12" i="2"/>
  <c r="M11" i="2"/>
  <c r="K11" i="2"/>
  <c r="I11" i="2"/>
  <c r="G11" i="2"/>
  <c r="M10" i="2"/>
  <c r="K10" i="2"/>
  <c r="I10" i="2"/>
  <c r="G10" i="2"/>
  <c r="M9" i="2"/>
  <c r="K9" i="2"/>
  <c r="I9" i="2"/>
  <c r="G9" i="2"/>
  <c r="M8" i="2"/>
  <c r="K8" i="2"/>
  <c r="I8" i="2"/>
  <c r="G8" i="2"/>
  <c r="A8" i="2"/>
  <c r="A9" i="2" s="1"/>
  <c r="A10" i="2" s="1"/>
  <c r="A11" i="2" s="1"/>
  <c r="A12" i="2" s="1"/>
  <c r="A13" i="2" s="1"/>
  <c r="A14" i="2" s="1"/>
  <c r="A15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30" i="2" s="1"/>
  <c r="A33" i="2" s="1"/>
  <c r="A34" i="2" s="1"/>
  <c r="A35" i="2" s="1"/>
  <c r="A36" i="2" s="1"/>
  <c r="A37" i="2" s="1"/>
  <c r="A38" i="2" s="1"/>
  <c r="A39" i="2" s="1"/>
  <c r="A42" i="2" s="1"/>
  <c r="A43" i="2" s="1"/>
  <c r="A44" i="2" s="1"/>
  <c r="A45" i="2" s="1"/>
  <c r="A46" i="2" s="1"/>
  <c r="A47" i="2" s="1"/>
  <c r="A48" i="2" s="1"/>
  <c r="A51" i="2" s="1"/>
  <c r="A52" i="2" s="1"/>
  <c r="A53" i="2" s="1"/>
  <c r="A54" i="2" s="1"/>
  <c r="A55" i="2" s="1"/>
  <c r="A56" i="2" s="1"/>
  <c r="A57" i="2" s="1"/>
  <c r="A58" i="2" s="1"/>
  <c r="A59" i="2" s="1"/>
  <c r="A62" i="2" s="1"/>
  <c r="A63" i="2" s="1"/>
  <c r="A64" i="2" s="1"/>
  <c r="A65" i="2" s="1"/>
  <c r="A68" i="2" s="1"/>
  <c r="A69" i="2" s="1"/>
  <c r="A70" i="2" s="1"/>
  <c r="A71" i="2" s="1"/>
  <c r="A72" i="2" s="1"/>
  <c r="A73" i="2" s="1"/>
  <c r="A76" i="2" s="1"/>
  <c r="A77" i="2" s="1"/>
  <c r="A78" i="2" s="1"/>
  <c r="A79" i="2" s="1"/>
  <c r="A80" i="2" s="1"/>
  <c r="M7" i="2"/>
  <c r="K7" i="2"/>
  <c r="I7" i="2"/>
  <c r="G7" i="2"/>
  <c r="K3" i="3" l="1"/>
  <c r="I3" i="3"/>
  <c r="K18" i="2"/>
  <c r="M18" i="2"/>
  <c r="I18" i="2"/>
  <c r="M3" i="3"/>
  <c r="M48" i="2"/>
  <c r="K48" i="2"/>
  <c r="I48" i="2"/>
  <c r="M27" i="2"/>
  <c r="I27" i="2"/>
  <c r="I3" i="2" s="1"/>
  <c r="K27" i="2"/>
  <c r="K3" i="2" s="1"/>
  <c r="M80" i="1"/>
  <c r="M79" i="1"/>
  <c r="M78" i="1"/>
  <c r="M77" i="1"/>
  <c r="M73" i="1"/>
  <c r="M72" i="1"/>
  <c r="M71" i="1"/>
  <c r="M70" i="1"/>
  <c r="M69" i="1"/>
  <c r="M68" i="1"/>
  <c r="M64" i="1"/>
  <c r="M63" i="1"/>
  <c r="M62" i="1"/>
  <c r="M59" i="1"/>
  <c r="M58" i="1"/>
  <c r="M57" i="1"/>
  <c r="M56" i="1"/>
  <c r="M55" i="1"/>
  <c r="M54" i="1"/>
  <c r="M53" i="1"/>
  <c r="M52" i="1"/>
  <c r="M51" i="1"/>
  <c r="M47" i="1"/>
  <c r="M46" i="1"/>
  <c r="M45" i="1"/>
  <c r="M44" i="1"/>
  <c r="M43" i="1"/>
  <c r="M39" i="1"/>
  <c r="M38" i="1"/>
  <c r="M37" i="1"/>
  <c r="M36" i="1"/>
  <c r="M35" i="1"/>
  <c r="M34" i="1"/>
  <c r="M33" i="1"/>
  <c r="M30" i="1"/>
  <c r="M26" i="1"/>
  <c r="M25" i="1"/>
  <c r="M24" i="1"/>
  <c r="M23" i="1"/>
  <c r="M22" i="1"/>
  <c r="M21" i="1"/>
  <c r="M20" i="1"/>
  <c r="M19" i="1"/>
  <c r="M15" i="1"/>
  <c r="M14" i="1"/>
  <c r="M13" i="1"/>
  <c r="M12" i="1"/>
  <c r="M11" i="1"/>
  <c r="M10" i="1"/>
  <c r="M9" i="1"/>
  <c r="M8" i="1"/>
  <c r="K80" i="1"/>
  <c r="K79" i="1"/>
  <c r="K78" i="1"/>
  <c r="K77" i="1"/>
  <c r="K73" i="1"/>
  <c r="K72" i="1"/>
  <c r="K71" i="1"/>
  <c r="K70" i="1"/>
  <c r="K69" i="1"/>
  <c r="K68" i="1"/>
  <c r="K64" i="1"/>
  <c r="K63" i="1"/>
  <c r="K62" i="1"/>
  <c r="K59" i="1"/>
  <c r="K58" i="1"/>
  <c r="K57" i="1"/>
  <c r="K56" i="1"/>
  <c r="K55" i="1"/>
  <c r="K54" i="1"/>
  <c r="K53" i="1"/>
  <c r="K52" i="1"/>
  <c r="K51" i="1"/>
  <c r="K47" i="1"/>
  <c r="K46" i="1"/>
  <c r="K45" i="1"/>
  <c r="K44" i="1"/>
  <c r="K43" i="1"/>
  <c r="K39" i="1"/>
  <c r="K38" i="1"/>
  <c r="K37" i="1"/>
  <c r="K36" i="1"/>
  <c r="K35" i="1"/>
  <c r="K34" i="1"/>
  <c r="K33" i="1"/>
  <c r="K30" i="1"/>
  <c r="K26" i="1"/>
  <c r="K25" i="1"/>
  <c r="K24" i="1"/>
  <c r="K23" i="1"/>
  <c r="K22" i="1"/>
  <c r="K21" i="1"/>
  <c r="K20" i="1"/>
  <c r="K19" i="1"/>
  <c r="K15" i="1"/>
  <c r="K14" i="1"/>
  <c r="K13" i="1"/>
  <c r="K12" i="1"/>
  <c r="K11" i="1"/>
  <c r="K10" i="1"/>
  <c r="K9" i="1"/>
  <c r="K8" i="1"/>
  <c r="I80" i="1"/>
  <c r="I79" i="1"/>
  <c r="I78" i="1"/>
  <c r="I77" i="1"/>
  <c r="I73" i="1"/>
  <c r="I72" i="1"/>
  <c r="I71" i="1"/>
  <c r="I70" i="1"/>
  <c r="I69" i="1"/>
  <c r="I68" i="1"/>
  <c r="I64" i="1"/>
  <c r="I63" i="1"/>
  <c r="I62" i="1"/>
  <c r="I59" i="1"/>
  <c r="I58" i="1"/>
  <c r="I57" i="1"/>
  <c r="I56" i="1"/>
  <c r="I55" i="1"/>
  <c r="I54" i="1"/>
  <c r="I53" i="1"/>
  <c r="I52" i="1"/>
  <c r="I51" i="1"/>
  <c r="I47" i="1"/>
  <c r="I46" i="1"/>
  <c r="I45" i="1"/>
  <c r="I44" i="1"/>
  <c r="I43" i="1"/>
  <c r="I39" i="1"/>
  <c r="I38" i="1"/>
  <c r="I37" i="1"/>
  <c r="I36" i="1"/>
  <c r="I35" i="1"/>
  <c r="I34" i="1"/>
  <c r="I33" i="1"/>
  <c r="I30" i="1"/>
  <c r="I26" i="1"/>
  <c r="I25" i="1"/>
  <c r="I24" i="1"/>
  <c r="I23" i="1"/>
  <c r="I22" i="1"/>
  <c r="I21" i="1"/>
  <c r="I20" i="1"/>
  <c r="I19" i="1"/>
  <c r="I15" i="1"/>
  <c r="I14" i="1"/>
  <c r="I13" i="1"/>
  <c r="I12" i="1"/>
  <c r="I11" i="1"/>
  <c r="I10" i="1"/>
  <c r="I9" i="1"/>
  <c r="I8" i="1"/>
  <c r="M7" i="1"/>
  <c r="K7" i="1"/>
  <c r="I7" i="1"/>
  <c r="M3" i="2" l="1"/>
  <c r="G80" i="1"/>
  <c r="G79" i="1"/>
  <c r="G78" i="1"/>
  <c r="G77" i="1"/>
  <c r="G76" i="1"/>
  <c r="G73" i="1"/>
  <c r="G72" i="1"/>
  <c r="G71" i="1"/>
  <c r="G70" i="1"/>
  <c r="G69" i="1"/>
  <c r="G68" i="1"/>
  <c r="G65" i="1"/>
  <c r="G64" i="1"/>
  <c r="G63" i="1"/>
  <c r="G62" i="1"/>
  <c r="G59" i="1"/>
  <c r="G58" i="1"/>
  <c r="G57" i="1"/>
  <c r="G56" i="1"/>
  <c r="G55" i="1"/>
  <c r="G54" i="1"/>
  <c r="G53" i="1"/>
  <c r="G52" i="1"/>
  <c r="G51" i="1"/>
  <c r="G48" i="1"/>
  <c r="L48" i="1" s="1"/>
  <c r="G47" i="1"/>
  <c r="G46" i="1"/>
  <c r="G45" i="1"/>
  <c r="G44" i="1"/>
  <c r="G43" i="1"/>
  <c r="G42" i="1"/>
  <c r="G39" i="1"/>
  <c r="G38" i="1"/>
  <c r="G37" i="1"/>
  <c r="G36" i="1"/>
  <c r="G35" i="1"/>
  <c r="G34" i="1"/>
  <c r="G33" i="1"/>
  <c r="G30" i="1"/>
  <c r="G27" i="1"/>
  <c r="L27" i="1" s="1"/>
  <c r="G26" i="1"/>
  <c r="G25" i="1"/>
  <c r="G24" i="1"/>
  <c r="G23" i="1"/>
  <c r="G22" i="1"/>
  <c r="G21" i="1"/>
  <c r="G20" i="1"/>
  <c r="G19" i="1"/>
  <c r="G18" i="1"/>
  <c r="H18" i="1" s="1"/>
  <c r="G15" i="1"/>
  <c r="G14" i="1"/>
  <c r="G13" i="1"/>
  <c r="G12" i="1"/>
  <c r="G11" i="1"/>
  <c r="G10" i="1"/>
  <c r="G9" i="1"/>
  <c r="G8" i="1"/>
  <c r="G7" i="1"/>
  <c r="A8" i="1"/>
  <c r="A9" i="1" s="1"/>
  <c r="A10" i="1" s="1"/>
  <c r="A11" i="1" s="1"/>
  <c r="A12" i="1" s="1"/>
  <c r="A13" i="1" s="1"/>
  <c r="A14" i="1" s="1"/>
  <c r="A15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3" i="1" s="1"/>
  <c r="A34" i="1" s="1"/>
  <c r="A35" i="1" s="1"/>
  <c r="A36" i="1" s="1"/>
  <c r="A37" i="1" s="1"/>
  <c r="A38" i="1" s="1"/>
  <c r="A39" i="1" s="1"/>
  <c r="A42" i="1" s="1"/>
  <c r="A43" i="1" s="1"/>
  <c r="A44" i="1" s="1"/>
  <c r="A45" i="1" s="1"/>
  <c r="A46" i="1" s="1"/>
  <c r="A47" i="1" s="1"/>
  <c r="A48" i="1" s="1"/>
  <c r="A51" i="1" s="1"/>
  <c r="A52" i="1" s="1"/>
  <c r="A53" i="1" s="1"/>
  <c r="A54" i="1" s="1"/>
  <c r="A55" i="1" s="1"/>
  <c r="A56" i="1" s="1"/>
  <c r="A57" i="1" s="1"/>
  <c r="A58" i="1" s="1"/>
  <c r="A59" i="1" s="1"/>
  <c r="A62" i="1" s="1"/>
  <c r="A63" i="1" s="1"/>
  <c r="A64" i="1" s="1"/>
  <c r="A65" i="1" s="1"/>
  <c r="A68" i="1" s="1"/>
  <c r="A69" i="1" s="1"/>
  <c r="A70" i="1" s="1"/>
  <c r="A71" i="1" s="1"/>
  <c r="A72" i="1" s="1"/>
  <c r="A73" i="1" s="1"/>
  <c r="A76" i="1" s="1"/>
  <c r="A77" i="1" s="1"/>
  <c r="A78" i="1" s="1"/>
  <c r="A79" i="1" s="1"/>
  <c r="A80" i="1" s="1"/>
  <c r="L42" i="1" l="1"/>
  <c r="H42" i="1"/>
  <c r="I27" i="1"/>
  <c r="M27" i="1"/>
  <c r="K27" i="1"/>
  <c r="H76" i="1"/>
  <c r="L76" i="1"/>
  <c r="M76" i="1" s="1"/>
  <c r="K48" i="1"/>
  <c r="M48" i="1"/>
  <c r="I48" i="1"/>
  <c r="H65" i="1"/>
  <c r="L65" i="1"/>
  <c r="M65" i="1" s="1"/>
  <c r="K18" i="1"/>
  <c r="M18" i="1"/>
  <c r="I18" i="1"/>
  <c r="K42" i="1" l="1"/>
  <c r="I42" i="1"/>
  <c r="M42" i="1"/>
  <c r="M3" i="1"/>
  <c r="I76" i="1"/>
  <c r="I3" i="1" s="1"/>
  <c r="K76" i="1"/>
  <c r="K65" i="1"/>
  <c r="K3" i="1" s="1"/>
  <c r="I65" i="1"/>
</calcChain>
</file>

<file path=xl/sharedStrings.xml><?xml version="1.0" encoding="utf-8"?>
<sst xmlns="http://schemas.openxmlformats.org/spreadsheetml/2006/main" count="234" uniqueCount="45">
  <si>
    <t>MATERIALS FÈRRICS</t>
  </si>
  <si>
    <t>DESRIPCIÓ</t>
  </si>
  <si>
    <t>CARACTERÍSTIQUES</t>
  </si>
  <si>
    <t>UNITAT</t>
  </si>
  <si>
    <t>PREU</t>
  </si>
  <si>
    <t>ancho mm</t>
  </si>
  <si>
    <t xml:space="preserve"> e mm</t>
  </si>
  <si>
    <t>3;4</t>
  </si>
  <si>
    <t>ml</t>
  </si>
  <si>
    <t>Diam mm</t>
  </si>
  <si>
    <t>e mm</t>
  </si>
  <si>
    <t>Lx A mm</t>
  </si>
  <si>
    <t>Xapa galvanitzada</t>
  </si>
  <si>
    <t>2000X1000</t>
  </si>
  <si>
    <t>ut.</t>
  </si>
  <si>
    <t>lado mm</t>
  </si>
  <si>
    <t>LADO mm</t>
  </si>
  <si>
    <t>LADOS mm</t>
  </si>
  <si>
    <t>20x30</t>
  </si>
  <si>
    <t>25x30</t>
  </si>
  <si>
    <t>30x40</t>
  </si>
  <si>
    <t>35x40</t>
  </si>
  <si>
    <t>20x20</t>
  </si>
  <si>
    <t>25x25</t>
  </si>
  <si>
    <t>30x30</t>
  </si>
  <si>
    <t>35x35</t>
  </si>
  <si>
    <t>40x40</t>
  </si>
  <si>
    <t>50x50</t>
  </si>
  <si>
    <t>Ferro "T"</t>
  </si>
  <si>
    <t>60x60</t>
  </si>
  <si>
    <t>Pasamans</t>
  </si>
  <si>
    <t>Tub rodó</t>
  </si>
  <si>
    <t>Rodó massís</t>
  </si>
  <si>
    <t>Quadrat massís</t>
  </si>
  <si>
    <t>Tub quadrat</t>
  </si>
  <si>
    <t>Tub rectangular</t>
  </si>
  <si>
    <t>Angles</t>
  </si>
  <si>
    <t>PREU Base</t>
  </si>
  <si>
    <t>barra
6 m.</t>
  </si>
  <si>
    <t>G4882024000474</t>
  </si>
  <si>
    <t>METALCO</t>
  </si>
  <si>
    <t>GUTMETAL</t>
  </si>
  <si>
    <t>FERROS BRUGUES</t>
  </si>
  <si>
    <t>Sota demanda</t>
  </si>
  <si>
    <t>No comercialitzat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</si>
</sst>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 tint="0.39997558519241921"/>
      <name val="Arial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4" fontId="1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vertical="top" wrapText="1"/>
    </xf>
    <xf numFmtId="4" fontId="0" fillId="0" borderId="0" xfId="0" applyNumberFormat="1" applyAlignment="1">
      <alignment horizontal="center"/>
    </xf>
    <xf numFmtId="0" fontId="0" fillId="0" borderId="1" xfId="0" applyBorder="1" applyAlignment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2" borderId="6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164" fontId="0" fillId="3" borderId="2" xfId="0" applyNumberFormat="1" applyFill="1" applyBorder="1" applyProtection="1">
      <protection locked="0"/>
    </xf>
    <xf numFmtId="4" fontId="1" fillId="0" borderId="0" xfId="0" applyNumberFormat="1" applyFont="1" applyAlignment="1">
      <alignment vertical="top" wrapText="1"/>
    </xf>
    <xf numFmtId="4" fontId="3" fillId="2" borderId="6" xfId="0" applyNumberFormat="1" applyFont="1" applyFill="1" applyBorder="1" applyAlignment="1">
      <alignment horizontal="center" vertical="center" wrapText="1"/>
    </xf>
    <xf numFmtId="164" fontId="0" fillId="4" borderId="2" xfId="0" applyNumberFormat="1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0" fontId="0" fillId="4" borderId="0" xfId="0" applyFill="1"/>
    <xf numFmtId="0" fontId="0" fillId="2" borderId="0" xfId="0" applyFill="1"/>
    <xf numFmtId="164" fontId="0" fillId="2" borderId="2" xfId="0" applyNumberFormat="1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teniment%20de%20la%20ciutat/BRIGADA/TVP/INFORMES/2019/CONTRACTES%20SMC/CONTRACTE%20OBERT%20ADQUISICI&#211;%20MATERIALS%20MANTENIMENT%20CIUTAT/P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CONTR. MATERIALS ESP"/>
      <sheetName val="L-01 PANOTS"/>
      <sheetName val="L-02 MATERIALS CONSTRUCCIÓ"/>
      <sheetName val="L-03 FORMIGÓ CENTRAL"/>
      <sheetName val="L-04 MORTERS AP"/>
      <sheetName val="L-05 REGISTRES POUS CLV"/>
      <sheetName val="L-06 FERRICS"/>
      <sheetName val="L-07 FUSTERIA"/>
      <sheetName val="L-08 MATERIALS FERRETERIA"/>
      <sheetName val="L-08r MATERIALS FERRETERIA red"/>
      <sheetName val="L-XX MATERIALS ELÈCT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>
            <v>1.1499999999999999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zoomScale="130" zoomScaleNormal="13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I42" sqref="I42"/>
    </sheetView>
  </sheetViews>
  <sheetFormatPr defaultRowHeight="15" x14ac:dyDescent="0.25"/>
  <cols>
    <col min="1" max="1" width="7" style="1" customWidth="1"/>
    <col min="2" max="2" width="18.85546875" bestFit="1" customWidth="1"/>
    <col min="3" max="4" width="10.7109375" customWidth="1"/>
    <col min="5" max="5" width="8.85546875" style="3"/>
    <col min="6" max="6" width="9.140625" style="4" hidden="1" customWidth="1"/>
    <col min="7" max="7" width="8.85546875" style="4"/>
    <col min="8" max="13" width="14.85546875" customWidth="1"/>
    <col min="14" max="14" width="1.7109375" customWidth="1"/>
    <col min="15" max="15" width="15.140625" customWidth="1"/>
  </cols>
  <sheetData>
    <row r="1" spans="1:14" x14ac:dyDescent="0.25">
      <c r="B1" s="2"/>
      <c r="C1" s="2"/>
      <c r="D1" s="2"/>
    </row>
    <row r="2" spans="1:14" ht="15.75" thickBot="1" x14ac:dyDescent="0.3">
      <c r="B2" s="5" t="s">
        <v>0</v>
      </c>
      <c r="C2" s="28" t="s">
        <v>39</v>
      </c>
      <c r="D2" s="29"/>
    </row>
    <row r="3" spans="1:14" ht="26.25" thickBot="1" x14ac:dyDescent="0.3">
      <c r="H3" s="15" t="s">
        <v>40</v>
      </c>
      <c r="I3" s="19">
        <f>SUM(I5:I80)</f>
        <v>751.26646429743516</v>
      </c>
      <c r="J3" s="15" t="s">
        <v>41</v>
      </c>
      <c r="K3" s="19">
        <f>SUM(K5:K80)</f>
        <v>789.62688870358056</v>
      </c>
      <c r="L3" s="15" t="s">
        <v>42</v>
      </c>
      <c r="M3" s="19">
        <f>SUM(M5:M80)</f>
        <v>800.96752555181354</v>
      </c>
    </row>
    <row r="4" spans="1:14" x14ac:dyDescent="0.25">
      <c r="B4" t="s">
        <v>1</v>
      </c>
      <c r="C4" s="33" t="s">
        <v>2</v>
      </c>
      <c r="D4" s="33"/>
      <c r="E4" s="3" t="s">
        <v>3</v>
      </c>
      <c r="F4" s="6" t="s">
        <v>37</v>
      </c>
      <c r="G4" s="6" t="s">
        <v>4</v>
      </c>
      <c r="H4" s="16" t="s">
        <v>4</v>
      </c>
      <c r="I4" s="16"/>
      <c r="J4" s="16" t="s">
        <v>4</v>
      </c>
      <c r="K4" s="16"/>
      <c r="L4" s="16" t="s">
        <v>4</v>
      </c>
      <c r="M4" s="16"/>
    </row>
    <row r="5" spans="1:14" x14ac:dyDescent="0.25">
      <c r="C5" s="7"/>
      <c r="D5" s="7"/>
      <c r="F5" s="6"/>
      <c r="G5" s="6"/>
    </row>
    <row r="6" spans="1:14" x14ac:dyDescent="0.25">
      <c r="C6" s="8" t="s">
        <v>5</v>
      </c>
      <c r="D6" s="8" t="s">
        <v>6</v>
      </c>
      <c r="F6" s="6">
        <v>1.45</v>
      </c>
      <c r="G6" s="6"/>
    </row>
    <row r="7" spans="1:14" x14ac:dyDescent="0.25">
      <c r="A7" s="1">
        <v>1</v>
      </c>
      <c r="B7" s="30" t="s">
        <v>30</v>
      </c>
      <c r="C7" s="9">
        <v>20</v>
      </c>
      <c r="D7" s="9" t="s">
        <v>7</v>
      </c>
      <c r="E7" s="30" t="s">
        <v>38</v>
      </c>
      <c r="F7" s="14">
        <v>4.7264999999999997</v>
      </c>
      <c r="G7" s="14">
        <f t="shared" ref="G7:G15" si="0">F7*sb</f>
        <v>6.8534249999999997</v>
      </c>
      <c r="H7" s="17">
        <v>5.63</v>
      </c>
      <c r="I7" s="21">
        <f>IF(AND(H7&lt;J7,H7&lt;L7),15,IF(J7&lt;L7,15*(J7/H7),15*(L7/H7)))</f>
        <v>9.6714031971580816</v>
      </c>
      <c r="J7" s="17">
        <v>3.63</v>
      </c>
      <c r="K7" s="21">
        <f>IF(AND(J7&lt;H7,J7&lt;L7),15,IF(H7&lt;L7,15*(H7/J7),15*(L7/J7)))</f>
        <v>15</v>
      </c>
      <c r="L7" s="17">
        <v>3.78</v>
      </c>
      <c r="M7" s="21">
        <f>IF(AND(L7&lt;H7,L7&lt;J7),15,IF(H7&lt;J7,15*(H7/L7),15*(J7/L7)))</f>
        <v>14.404761904761905</v>
      </c>
    </row>
    <row r="8" spans="1:14" x14ac:dyDescent="0.25">
      <c r="A8" s="1">
        <f t="shared" ref="A8:A59" si="1">A7+1</f>
        <v>2</v>
      </c>
      <c r="B8" s="31"/>
      <c r="C8" s="9">
        <v>25</v>
      </c>
      <c r="D8" s="8">
        <v>3</v>
      </c>
      <c r="E8" s="31"/>
      <c r="F8" s="14">
        <v>6.0259999999999998</v>
      </c>
      <c r="G8" s="14">
        <f t="shared" si="0"/>
        <v>8.7377000000000002</v>
      </c>
      <c r="H8" s="17">
        <v>4.5999999999999996</v>
      </c>
      <c r="I8" s="21">
        <f t="shared" ref="I8:I15" si="2">IF(AND(H8&lt;J8,H8&lt;L8),15,IF(J8&lt;L8,15*(J8/H8),15*(L8/H8)))</f>
        <v>15</v>
      </c>
      <c r="J8" s="17">
        <v>4.67</v>
      </c>
      <c r="K8" s="21">
        <f t="shared" ref="K8:K15" si="3">IF(AND(J8&lt;H8,J8&lt;L8),15,IF(H8&lt;L8,15*(H8/J8),15*(L8/J8)))</f>
        <v>14.775160599571732</v>
      </c>
      <c r="L8" s="17">
        <v>5.04</v>
      </c>
      <c r="M8" s="21">
        <f t="shared" ref="M8:M15" si="4">IF(AND(L8&lt;H8,L8&lt;J8),15,IF(H8&lt;J8,15*(H8/L8),15*(J8/L8)))</f>
        <v>13.69047619047619</v>
      </c>
    </row>
    <row r="9" spans="1:14" x14ac:dyDescent="0.25">
      <c r="A9" s="1">
        <f t="shared" si="1"/>
        <v>3</v>
      </c>
      <c r="B9" s="31"/>
      <c r="C9" s="9">
        <v>30</v>
      </c>
      <c r="D9" s="8">
        <v>5</v>
      </c>
      <c r="E9" s="31"/>
      <c r="F9" s="14">
        <v>9.66</v>
      </c>
      <c r="G9" s="14">
        <f t="shared" si="0"/>
        <v>14.007</v>
      </c>
      <c r="H9" s="17">
        <v>7.16</v>
      </c>
      <c r="I9" s="21">
        <f t="shared" si="2"/>
        <v>12.150837988826815</v>
      </c>
      <c r="J9" s="17">
        <v>7.07</v>
      </c>
      <c r="K9" s="21">
        <f t="shared" si="3"/>
        <v>12.305516265912305</v>
      </c>
      <c r="L9" s="17">
        <v>5.8</v>
      </c>
      <c r="M9" s="21">
        <f t="shared" si="4"/>
        <v>15</v>
      </c>
    </row>
    <row r="10" spans="1:14" x14ac:dyDescent="0.25">
      <c r="A10" s="1">
        <f t="shared" si="1"/>
        <v>4</v>
      </c>
      <c r="B10" s="31"/>
      <c r="C10" s="9">
        <v>35</v>
      </c>
      <c r="D10" s="8">
        <v>5</v>
      </c>
      <c r="E10" s="31"/>
      <c r="F10" s="14">
        <v>10.395999999999999</v>
      </c>
      <c r="G10" s="14">
        <f t="shared" si="0"/>
        <v>15.074199999999998</v>
      </c>
      <c r="H10" s="17">
        <v>8.15</v>
      </c>
      <c r="I10" s="21">
        <f t="shared" si="2"/>
        <v>13.711656441717791</v>
      </c>
      <c r="J10" s="17">
        <v>8.0399999999999991</v>
      </c>
      <c r="K10" s="21">
        <f t="shared" si="3"/>
        <v>13.899253731343286</v>
      </c>
      <c r="L10" s="17">
        <v>7.45</v>
      </c>
      <c r="M10" s="21">
        <f t="shared" si="4"/>
        <v>15</v>
      </c>
    </row>
    <row r="11" spans="1:14" x14ac:dyDescent="0.25">
      <c r="A11" s="1">
        <f t="shared" si="1"/>
        <v>5</v>
      </c>
      <c r="B11" s="31"/>
      <c r="C11" s="9">
        <v>40</v>
      </c>
      <c r="D11" s="8">
        <v>6</v>
      </c>
      <c r="E11" s="31"/>
      <c r="F11" s="14">
        <v>13.4665</v>
      </c>
      <c r="G11" s="14">
        <f t="shared" si="0"/>
        <v>19.526425</v>
      </c>
      <c r="H11" s="17">
        <v>11.38</v>
      </c>
      <c r="I11" s="21">
        <f t="shared" si="2"/>
        <v>12.429701230228471</v>
      </c>
      <c r="J11" s="17">
        <v>10.54</v>
      </c>
      <c r="K11" s="21">
        <f t="shared" si="3"/>
        <v>13.420303605313094</v>
      </c>
      <c r="L11" s="17">
        <v>9.43</v>
      </c>
      <c r="M11" s="21">
        <f t="shared" si="4"/>
        <v>15</v>
      </c>
    </row>
    <row r="12" spans="1:14" x14ac:dyDescent="0.25">
      <c r="A12" s="1">
        <f t="shared" si="1"/>
        <v>6</v>
      </c>
      <c r="B12" s="31"/>
      <c r="C12" s="9">
        <v>50</v>
      </c>
      <c r="D12" s="8">
        <v>10</v>
      </c>
      <c r="E12" s="31"/>
      <c r="F12" s="14">
        <v>28.059999999999995</v>
      </c>
      <c r="G12" s="14">
        <f t="shared" si="0"/>
        <v>40.686999999999991</v>
      </c>
      <c r="H12" s="17">
        <v>21.88</v>
      </c>
      <c r="I12" s="21">
        <f t="shared" si="2"/>
        <v>13.471206581352833</v>
      </c>
      <c r="J12" s="17">
        <v>21.88</v>
      </c>
      <c r="K12" s="21">
        <f t="shared" si="3"/>
        <v>13.471206581352833</v>
      </c>
      <c r="L12" s="17">
        <v>19.649999999999999</v>
      </c>
      <c r="M12" s="21">
        <f t="shared" si="4"/>
        <v>15</v>
      </c>
      <c r="N12" s="10"/>
    </row>
    <row r="13" spans="1:14" x14ac:dyDescent="0.25">
      <c r="A13" s="1">
        <f t="shared" si="1"/>
        <v>7</v>
      </c>
      <c r="B13" s="31"/>
      <c r="C13" s="9">
        <v>60</v>
      </c>
      <c r="D13" s="8">
        <v>6</v>
      </c>
      <c r="E13" s="31"/>
      <c r="F13" s="14">
        <v>20.205499999999997</v>
      </c>
      <c r="G13" s="14">
        <f t="shared" si="0"/>
        <v>29.297974999999994</v>
      </c>
      <c r="H13" s="17">
        <v>16.63</v>
      </c>
      <c r="I13" s="21">
        <f t="shared" si="2"/>
        <v>12.763078773301263</v>
      </c>
      <c r="J13" s="17">
        <v>15.89</v>
      </c>
      <c r="K13" s="21">
        <f t="shared" si="3"/>
        <v>13.357457520453114</v>
      </c>
      <c r="L13" s="17">
        <v>14.15</v>
      </c>
      <c r="M13" s="21">
        <f t="shared" si="4"/>
        <v>15</v>
      </c>
    </row>
    <row r="14" spans="1:14" x14ac:dyDescent="0.25">
      <c r="A14" s="1">
        <f t="shared" si="1"/>
        <v>8</v>
      </c>
      <c r="B14" s="31"/>
      <c r="C14" s="9">
        <v>80</v>
      </c>
      <c r="D14" s="8">
        <v>6</v>
      </c>
      <c r="E14" s="31"/>
      <c r="F14" s="14">
        <v>26.933</v>
      </c>
      <c r="G14" s="14">
        <f t="shared" si="0"/>
        <v>39.052849999999999</v>
      </c>
      <c r="H14" s="17">
        <v>21.88</v>
      </c>
      <c r="I14" s="21">
        <f t="shared" si="2"/>
        <v>12.929616087751372</v>
      </c>
      <c r="J14" s="17">
        <v>21.19</v>
      </c>
      <c r="K14" s="21">
        <f t="shared" si="3"/>
        <v>13.350637092968379</v>
      </c>
      <c r="L14" s="17">
        <v>18.86</v>
      </c>
      <c r="M14" s="21">
        <f t="shared" si="4"/>
        <v>15</v>
      </c>
    </row>
    <row r="15" spans="1:14" x14ac:dyDescent="0.25">
      <c r="A15" s="1">
        <f t="shared" si="1"/>
        <v>9</v>
      </c>
      <c r="B15" s="32"/>
      <c r="C15" s="9">
        <v>100</v>
      </c>
      <c r="D15" s="8">
        <v>6</v>
      </c>
      <c r="E15" s="32"/>
      <c r="F15" s="14">
        <v>33.671999999999997</v>
      </c>
      <c r="G15" s="14">
        <f t="shared" si="0"/>
        <v>48.824399999999997</v>
      </c>
      <c r="H15" s="17">
        <v>27.13</v>
      </c>
      <c r="I15" s="21">
        <f t="shared" si="2"/>
        <v>12.771839292296352</v>
      </c>
      <c r="J15" s="17">
        <v>26.49</v>
      </c>
      <c r="K15" s="21">
        <f t="shared" si="3"/>
        <v>13.080407701019254</v>
      </c>
      <c r="L15" s="17">
        <v>23.1</v>
      </c>
      <c r="M15" s="21">
        <f t="shared" si="4"/>
        <v>15</v>
      </c>
    </row>
    <row r="16" spans="1:14" x14ac:dyDescent="0.25">
      <c r="C16" s="11"/>
      <c r="D16" s="12"/>
      <c r="E16" s="11"/>
    </row>
    <row r="17" spans="1:15" x14ac:dyDescent="0.25">
      <c r="C17" s="8" t="s">
        <v>9</v>
      </c>
      <c r="D17" s="8" t="s">
        <v>10</v>
      </c>
    </row>
    <row r="18" spans="1:15" x14ac:dyDescent="0.25">
      <c r="A18" s="1">
        <f>A15+1</f>
        <v>10</v>
      </c>
      <c r="B18" s="30" t="s">
        <v>31</v>
      </c>
      <c r="C18" s="8">
        <v>10</v>
      </c>
      <c r="D18" s="8">
        <v>1</v>
      </c>
      <c r="E18" s="30" t="s">
        <v>38</v>
      </c>
      <c r="F18" s="14">
        <v>4.7494999999999994</v>
      </c>
      <c r="G18" s="14">
        <f t="shared" ref="G18:G27" si="5">F18*sb</f>
        <v>6.8867749999999992</v>
      </c>
      <c r="H18" s="20">
        <f>G18</f>
        <v>6.8867749999999992</v>
      </c>
      <c r="I18" s="21">
        <f t="shared" ref="I18:I27" si="6">IF(AND(H18&lt;J18,H18&lt;L18),15,IF(J18&lt;L18,15*(J18/H18),15*(L18/H18)))</f>
        <v>9.2786536513825411</v>
      </c>
      <c r="J18" s="17">
        <v>4.26</v>
      </c>
      <c r="K18" s="21">
        <f t="shared" ref="K18:K27" si="7">IF(AND(J18&lt;H18,J18&lt;L18),15,IF(H18&lt;L18,15*(H18/J18),15*(L18/J18)))</f>
        <v>15</v>
      </c>
      <c r="L18" s="17">
        <v>4.5</v>
      </c>
      <c r="M18" s="21">
        <f t="shared" ref="M18:M27" si="8">IF(AND(L18&lt;H18,L18&lt;J18),15,IF(H18&lt;J18,15*(H18/L18),15*(J18/L18)))</f>
        <v>14.2</v>
      </c>
      <c r="O18" s="22" t="s">
        <v>43</v>
      </c>
    </row>
    <row r="19" spans="1:15" x14ac:dyDescent="0.25">
      <c r="A19" s="1">
        <f t="shared" si="1"/>
        <v>11</v>
      </c>
      <c r="B19" s="31"/>
      <c r="C19" s="8">
        <v>12</v>
      </c>
      <c r="D19" s="8">
        <v>1.5</v>
      </c>
      <c r="E19" s="31" t="s">
        <v>8</v>
      </c>
      <c r="F19" s="14">
        <v>7.6704999999999997</v>
      </c>
      <c r="G19" s="14">
        <f t="shared" si="5"/>
        <v>11.122224999999998</v>
      </c>
      <c r="H19" s="17">
        <v>4.07</v>
      </c>
      <c r="I19" s="21">
        <f t="shared" si="6"/>
        <v>15</v>
      </c>
      <c r="J19" s="17">
        <v>4.68</v>
      </c>
      <c r="K19" s="21">
        <f t="shared" si="7"/>
        <v>13.044871794871797</v>
      </c>
      <c r="L19" s="17">
        <v>4.5599999999999996</v>
      </c>
      <c r="M19" s="21">
        <f t="shared" si="8"/>
        <v>13.388157894736844</v>
      </c>
    </row>
    <row r="20" spans="1:15" x14ac:dyDescent="0.25">
      <c r="A20" s="1">
        <f t="shared" si="1"/>
        <v>12</v>
      </c>
      <c r="B20" s="31"/>
      <c r="C20" s="8">
        <v>14</v>
      </c>
      <c r="D20" s="8">
        <v>1.5</v>
      </c>
      <c r="E20" s="31" t="s">
        <v>8</v>
      </c>
      <c r="F20" s="14">
        <v>8.2569999999999997</v>
      </c>
      <c r="G20" s="14">
        <f t="shared" si="5"/>
        <v>11.97265</v>
      </c>
      <c r="H20" s="17">
        <v>4.38</v>
      </c>
      <c r="I20" s="21">
        <f t="shared" si="6"/>
        <v>15</v>
      </c>
      <c r="J20" s="17">
        <v>5.0999999999999996</v>
      </c>
      <c r="K20" s="21">
        <f t="shared" si="7"/>
        <v>12.882352941176471</v>
      </c>
      <c r="L20" s="17">
        <v>4.8600000000000003</v>
      </c>
      <c r="M20" s="21">
        <f t="shared" si="8"/>
        <v>13.518518518518517</v>
      </c>
    </row>
    <row r="21" spans="1:15" x14ac:dyDescent="0.25">
      <c r="A21" s="1">
        <f t="shared" si="1"/>
        <v>13</v>
      </c>
      <c r="B21" s="31"/>
      <c r="C21" s="8">
        <v>30</v>
      </c>
      <c r="D21" s="8">
        <v>1.5</v>
      </c>
      <c r="E21" s="31" t="s">
        <v>8</v>
      </c>
      <c r="F21" s="14">
        <v>13.420499999999999</v>
      </c>
      <c r="G21" s="14">
        <f t="shared" si="5"/>
        <v>19.459724999999999</v>
      </c>
      <c r="H21" s="17">
        <v>7.16</v>
      </c>
      <c r="I21" s="21">
        <f t="shared" si="6"/>
        <v>15</v>
      </c>
      <c r="J21" s="17">
        <v>9.5399999999999991</v>
      </c>
      <c r="K21" s="21">
        <f t="shared" si="7"/>
        <v>11.257861635220127</v>
      </c>
      <c r="L21" s="17">
        <v>7.92</v>
      </c>
      <c r="M21" s="21">
        <f t="shared" si="8"/>
        <v>13.560606060606061</v>
      </c>
    </row>
    <row r="22" spans="1:15" x14ac:dyDescent="0.25">
      <c r="A22" s="1">
        <f t="shared" si="1"/>
        <v>14</v>
      </c>
      <c r="B22" s="31"/>
      <c r="C22" s="8">
        <v>35</v>
      </c>
      <c r="D22" s="8">
        <v>1.5</v>
      </c>
      <c r="E22" s="31" t="s">
        <v>8</v>
      </c>
      <c r="F22" s="14">
        <v>15.846999999999998</v>
      </c>
      <c r="G22" s="14">
        <f t="shared" si="5"/>
        <v>22.978149999999996</v>
      </c>
      <c r="H22" s="17">
        <v>8.48</v>
      </c>
      <c r="I22" s="21">
        <f t="shared" si="6"/>
        <v>15</v>
      </c>
      <c r="J22" s="17">
        <v>9.7200000000000006</v>
      </c>
      <c r="K22" s="21">
        <f t="shared" si="7"/>
        <v>13.086419753086421</v>
      </c>
      <c r="L22" s="17">
        <v>9.42</v>
      </c>
      <c r="M22" s="21">
        <f t="shared" si="8"/>
        <v>13.503184713375797</v>
      </c>
    </row>
    <row r="23" spans="1:15" x14ac:dyDescent="0.25">
      <c r="A23" s="1">
        <f t="shared" si="1"/>
        <v>15</v>
      </c>
      <c r="B23" s="31"/>
      <c r="C23" s="8">
        <v>40</v>
      </c>
      <c r="D23" s="8">
        <v>1.5</v>
      </c>
      <c r="E23" s="31" t="s">
        <v>8</v>
      </c>
      <c r="F23" s="14">
        <v>18.146999999999998</v>
      </c>
      <c r="G23" s="14">
        <f t="shared" si="5"/>
        <v>26.313149999999997</v>
      </c>
      <c r="H23" s="17">
        <v>9.69</v>
      </c>
      <c r="I23" s="21">
        <f t="shared" si="6"/>
        <v>15</v>
      </c>
      <c r="J23" s="17">
        <v>11.1</v>
      </c>
      <c r="K23" s="21">
        <f t="shared" si="7"/>
        <v>13.094594594594595</v>
      </c>
      <c r="L23" s="17">
        <v>10.74</v>
      </c>
      <c r="M23" s="21">
        <f t="shared" si="8"/>
        <v>13.533519553072624</v>
      </c>
    </row>
    <row r="24" spans="1:15" x14ac:dyDescent="0.25">
      <c r="A24" s="1">
        <f t="shared" si="1"/>
        <v>16</v>
      </c>
      <c r="B24" s="31"/>
      <c r="C24" s="8">
        <v>50</v>
      </c>
      <c r="D24" s="8">
        <v>1.5</v>
      </c>
      <c r="E24" s="31" t="s">
        <v>8</v>
      </c>
      <c r="F24" s="14">
        <v>23.321999999999999</v>
      </c>
      <c r="G24" s="14">
        <f t="shared" si="5"/>
        <v>33.816899999999997</v>
      </c>
      <c r="H24" s="17">
        <v>12.49</v>
      </c>
      <c r="I24" s="21">
        <f t="shared" si="6"/>
        <v>15</v>
      </c>
      <c r="J24" s="17">
        <v>14.34</v>
      </c>
      <c r="K24" s="21">
        <f t="shared" si="7"/>
        <v>13.064853556485355</v>
      </c>
      <c r="L24" s="17">
        <v>13.86</v>
      </c>
      <c r="M24" s="21">
        <f t="shared" si="8"/>
        <v>13.517316017316018</v>
      </c>
    </row>
    <row r="25" spans="1:15" x14ac:dyDescent="0.25">
      <c r="A25" s="1">
        <f t="shared" si="1"/>
        <v>17</v>
      </c>
      <c r="B25" s="31"/>
      <c r="C25" s="8">
        <v>80</v>
      </c>
      <c r="D25" s="8">
        <v>1.5</v>
      </c>
      <c r="E25" s="31" t="s">
        <v>8</v>
      </c>
      <c r="F25" s="14">
        <v>38.731999999999999</v>
      </c>
      <c r="G25" s="14">
        <f t="shared" si="5"/>
        <v>56.1614</v>
      </c>
      <c r="H25" s="17">
        <v>26.28</v>
      </c>
      <c r="I25" s="21">
        <f t="shared" si="6"/>
        <v>13.527397260273972</v>
      </c>
      <c r="J25" s="17">
        <v>23.7</v>
      </c>
      <c r="K25" s="21">
        <f t="shared" si="7"/>
        <v>15</v>
      </c>
      <c r="L25" s="17">
        <v>29.22</v>
      </c>
      <c r="M25" s="21">
        <f t="shared" si="8"/>
        <v>12.166324435318275</v>
      </c>
    </row>
    <row r="26" spans="1:15" x14ac:dyDescent="0.25">
      <c r="A26" s="1">
        <f t="shared" si="1"/>
        <v>18</v>
      </c>
      <c r="B26" s="31"/>
      <c r="C26" s="8">
        <v>100</v>
      </c>
      <c r="D26" s="8">
        <v>1.5</v>
      </c>
      <c r="E26" s="31" t="s">
        <v>8</v>
      </c>
      <c r="F26" s="14">
        <v>50.703499999999998</v>
      </c>
      <c r="G26" s="14">
        <f t="shared" si="5"/>
        <v>73.520074999999991</v>
      </c>
      <c r="H26" s="17">
        <v>35.159999999999997</v>
      </c>
      <c r="I26" s="21">
        <f t="shared" si="6"/>
        <v>13.284982935153584</v>
      </c>
      <c r="J26" s="17">
        <v>31.14</v>
      </c>
      <c r="K26" s="21">
        <f t="shared" si="7"/>
        <v>15</v>
      </c>
      <c r="L26" s="17">
        <v>39.42</v>
      </c>
      <c r="M26" s="21">
        <f t="shared" si="8"/>
        <v>11.849315068493151</v>
      </c>
    </row>
    <row r="27" spans="1:15" x14ac:dyDescent="0.25">
      <c r="A27" s="1">
        <f t="shared" si="1"/>
        <v>19</v>
      </c>
      <c r="B27" s="32"/>
      <c r="C27" s="8">
        <v>120</v>
      </c>
      <c r="D27" s="8">
        <v>2</v>
      </c>
      <c r="E27" s="32"/>
      <c r="F27" s="14">
        <v>82.972499999999997</v>
      </c>
      <c r="G27" s="14">
        <f t="shared" si="5"/>
        <v>120.31012499999999</v>
      </c>
      <c r="H27" s="17">
        <v>96</v>
      </c>
      <c r="I27" s="21">
        <f t="shared" si="6"/>
        <v>7.9593750000000005</v>
      </c>
      <c r="J27" s="17">
        <v>50.94</v>
      </c>
      <c r="K27" s="21">
        <f t="shared" si="7"/>
        <v>15</v>
      </c>
      <c r="L27" s="20">
        <f>G27</f>
        <v>120.31012499999999</v>
      </c>
      <c r="M27" s="21">
        <f t="shared" si="8"/>
        <v>6.3510864110564267</v>
      </c>
      <c r="O27" s="22" t="s">
        <v>43</v>
      </c>
    </row>
    <row r="28" spans="1:15" x14ac:dyDescent="0.25">
      <c r="E28"/>
      <c r="F28"/>
      <c r="G28"/>
    </row>
    <row r="29" spans="1:15" x14ac:dyDescent="0.25">
      <c r="C29" s="8" t="s">
        <v>11</v>
      </c>
      <c r="D29" s="8" t="s">
        <v>10</v>
      </c>
    </row>
    <row r="30" spans="1:15" x14ac:dyDescent="0.25">
      <c r="A30" s="1">
        <f>A27+1</f>
        <v>20</v>
      </c>
      <c r="B30" s="13" t="s">
        <v>12</v>
      </c>
      <c r="C30" s="8" t="s">
        <v>13</v>
      </c>
      <c r="D30" s="8">
        <v>0.5</v>
      </c>
      <c r="E30" s="8" t="s">
        <v>14</v>
      </c>
      <c r="F30" s="14">
        <v>15.731999999999999</v>
      </c>
      <c r="G30" s="14">
        <f>F30*sb</f>
        <v>22.811399999999999</v>
      </c>
      <c r="H30" s="17">
        <v>17.190000000000001</v>
      </c>
      <c r="I30" s="21">
        <f>IF(AND(H30&lt;J30,H30&lt;L30),15,IF(J30&lt;L30,15*(J30/H30),15*(L30/H30)))</f>
        <v>10.209424083769633</v>
      </c>
      <c r="J30" s="17">
        <v>12.09</v>
      </c>
      <c r="K30" s="21">
        <f>IF(AND(J30&lt;H30,J30&lt;L30),15,IF(H30&lt;L30,15*(H30/J30),15*(L30/J30)))</f>
        <v>14.516129032258064</v>
      </c>
      <c r="L30" s="17">
        <v>11.7</v>
      </c>
      <c r="M30" s="21">
        <f>IF(AND(L30&lt;H30,L30&lt;J30),15,IF(H30&lt;J30,15*(H30/L30),15*(J30/L30)))</f>
        <v>15</v>
      </c>
    </row>
    <row r="32" spans="1:15" x14ac:dyDescent="0.25">
      <c r="C32" s="8" t="s">
        <v>9</v>
      </c>
    </row>
    <row r="33" spans="1:15" x14ac:dyDescent="0.25">
      <c r="A33" s="1">
        <f>A30+1</f>
        <v>21</v>
      </c>
      <c r="B33" s="30" t="s">
        <v>32</v>
      </c>
      <c r="C33" s="8">
        <v>10</v>
      </c>
      <c r="D33" s="3"/>
      <c r="E33" s="30" t="s">
        <v>38</v>
      </c>
      <c r="F33" s="14">
        <v>6.4169999999999998</v>
      </c>
      <c r="G33" s="14">
        <f t="shared" ref="G33:G39" si="9">F33*sb</f>
        <v>9.3046499999999988</v>
      </c>
      <c r="H33" s="17">
        <v>3.6</v>
      </c>
      <c r="I33" s="21">
        <f t="shared" ref="I33:I39" si="10">IF(AND(H33&lt;J33,H33&lt;L33),15,IF(J33&lt;L33,15*(J33/H33),15*(L33/H33)))</f>
        <v>13.791666666666666</v>
      </c>
      <c r="J33" s="17">
        <v>3.55</v>
      </c>
      <c r="K33" s="21">
        <f t="shared" ref="K33:K39" si="11">IF(AND(J33&lt;H33,J33&lt;L33),15,IF(H33&lt;L33,15*(H33/J33),15*(L33/J33)))</f>
        <v>13.985915492957748</v>
      </c>
      <c r="L33" s="17">
        <v>3.31</v>
      </c>
      <c r="M33" s="21">
        <f t="shared" ref="M33:M39" si="12">IF(AND(L33&lt;H33,L33&lt;J33),15,IF(H33&lt;J33,15*(H33/L33),15*(J33/L33)))</f>
        <v>15</v>
      </c>
    </row>
    <row r="34" spans="1:15" x14ac:dyDescent="0.25">
      <c r="A34" s="1">
        <f t="shared" si="1"/>
        <v>22</v>
      </c>
      <c r="B34" s="31"/>
      <c r="C34" s="8">
        <v>12</v>
      </c>
      <c r="D34" s="3"/>
      <c r="E34" s="31"/>
      <c r="F34" s="14">
        <v>9.2114999999999991</v>
      </c>
      <c r="G34" s="14">
        <f t="shared" si="9"/>
        <v>13.356674999999999</v>
      </c>
      <c r="H34" s="17">
        <v>5.4</v>
      </c>
      <c r="I34" s="21">
        <f t="shared" si="10"/>
        <v>13.805555555555554</v>
      </c>
      <c r="J34" s="17">
        <v>5.0999999999999996</v>
      </c>
      <c r="K34" s="21">
        <f t="shared" si="11"/>
        <v>14.617647058823529</v>
      </c>
      <c r="L34" s="17">
        <v>4.97</v>
      </c>
      <c r="M34" s="21">
        <f t="shared" si="12"/>
        <v>15</v>
      </c>
    </row>
    <row r="35" spans="1:15" x14ac:dyDescent="0.25">
      <c r="A35" s="1">
        <f t="shared" si="1"/>
        <v>23</v>
      </c>
      <c r="B35" s="31"/>
      <c r="C35" s="8">
        <v>14</v>
      </c>
      <c r="D35" s="3"/>
      <c r="E35" s="31"/>
      <c r="F35" s="14">
        <v>12.535</v>
      </c>
      <c r="G35" s="14">
        <f t="shared" si="9"/>
        <v>18.175750000000001</v>
      </c>
      <c r="H35" s="17">
        <v>7.2</v>
      </c>
      <c r="I35" s="21">
        <f t="shared" si="10"/>
        <v>13.791666666666666</v>
      </c>
      <c r="J35" s="17">
        <v>6.89</v>
      </c>
      <c r="K35" s="21">
        <f t="shared" si="11"/>
        <v>14.412191582002903</v>
      </c>
      <c r="L35" s="17">
        <v>6.62</v>
      </c>
      <c r="M35" s="21">
        <f t="shared" si="12"/>
        <v>15</v>
      </c>
    </row>
    <row r="36" spans="1:15" x14ac:dyDescent="0.25">
      <c r="A36" s="1">
        <f t="shared" si="1"/>
        <v>24</v>
      </c>
      <c r="B36" s="31"/>
      <c r="C36" s="8">
        <v>30</v>
      </c>
      <c r="D36" s="3"/>
      <c r="E36" s="31"/>
      <c r="F36" s="14">
        <v>57.442499999999995</v>
      </c>
      <c r="G36" s="14">
        <f t="shared" si="9"/>
        <v>83.291624999999996</v>
      </c>
      <c r="H36" s="17">
        <v>32.04</v>
      </c>
      <c r="I36" s="21">
        <f t="shared" si="10"/>
        <v>13.370786516853933</v>
      </c>
      <c r="J36" s="17">
        <v>31.55</v>
      </c>
      <c r="K36" s="21">
        <f t="shared" si="11"/>
        <v>13.578446909667193</v>
      </c>
      <c r="L36" s="17">
        <v>28.56</v>
      </c>
      <c r="M36" s="21">
        <f t="shared" si="12"/>
        <v>15</v>
      </c>
    </row>
    <row r="37" spans="1:15" x14ac:dyDescent="0.25">
      <c r="A37" s="1">
        <f t="shared" si="1"/>
        <v>25</v>
      </c>
      <c r="B37" s="31"/>
      <c r="C37" s="8">
        <v>35</v>
      </c>
      <c r="D37" s="3"/>
      <c r="E37" s="31"/>
      <c r="F37" s="14">
        <v>78.199999999999989</v>
      </c>
      <c r="G37" s="14">
        <f t="shared" si="9"/>
        <v>113.38999999999999</v>
      </c>
      <c r="H37" s="17">
        <v>65.819999999999993</v>
      </c>
      <c r="I37" s="21">
        <f t="shared" si="10"/>
        <v>10.239288969917959</v>
      </c>
      <c r="J37" s="17">
        <v>48.83</v>
      </c>
      <c r="K37" s="21">
        <f t="shared" si="11"/>
        <v>13.801966004505427</v>
      </c>
      <c r="L37" s="17">
        <v>44.93</v>
      </c>
      <c r="M37" s="21">
        <f t="shared" si="12"/>
        <v>15</v>
      </c>
    </row>
    <row r="38" spans="1:15" x14ac:dyDescent="0.25">
      <c r="A38" s="1">
        <f t="shared" si="1"/>
        <v>26</v>
      </c>
      <c r="B38" s="31"/>
      <c r="C38" s="9">
        <v>40</v>
      </c>
      <c r="D38" s="3"/>
      <c r="E38" s="31"/>
      <c r="F38" s="14">
        <v>102.05099999999999</v>
      </c>
      <c r="G38" s="14">
        <f t="shared" si="9"/>
        <v>147.97394999999997</v>
      </c>
      <c r="H38" s="17">
        <v>85</v>
      </c>
      <c r="I38" s="21">
        <f t="shared" si="10"/>
        <v>10.240588235294117</v>
      </c>
      <c r="J38" s="17">
        <v>60.81</v>
      </c>
      <c r="K38" s="21">
        <f t="shared" si="11"/>
        <v>14.314257523433644</v>
      </c>
      <c r="L38" s="17">
        <v>58.03</v>
      </c>
      <c r="M38" s="21">
        <f t="shared" si="12"/>
        <v>15</v>
      </c>
    </row>
    <row r="39" spans="1:15" x14ac:dyDescent="0.25">
      <c r="A39" s="1">
        <f t="shared" si="1"/>
        <v>27</v>
      </c>
      <c r="B39" s="32"/>
      <c r="C39" s="8">
        <v>50</v>
      </c>
      <c r="D39" s="3"/>
      <c r="E39" s="32"/>
      <c r="F39" s="14">
        <v>159.49349999999998</v>
      </c>
      <c r="G39" s="14">
        <f t="shared" si="9"/>
        <v>231.26557499999996</v>
      </c>
      <c r="H39" s="17">
        <v>188</v>
      </c>
      <c r="I39" s="21">
        <f t="shared" si="10"/>
        <v>7.3188829787234049</v>
      </c>
      <c r="J39" s="17">
        <v>94.84</v>
      </c>
      <c r="K39" s="21">
        <f t="shared" si="11"/>
        <v>14.508118937157317</v>
      </c>
      <c r="L39" s="17">
        <v>91.73</v>
      </c>
      <c r="M39" s="21">
        <f t="shared" si="12"/>
        <v>15</v>
      </c>
    </row>
    <row r="41" spans="1:15" x14ac:dyDescent="0.25">
      <c r="C41" t="s">
        <v>15</v>
      </c>
    </row>
    <row r="42" spans="1:15" x14ac:dyDescent="0.25">
      <c r="A42" s="1">
        <f>A39+1</f>
        <v>28</v>
      </c>
      <c r="B42" s="34" t="s">
        <v>33</v>
      </c>
      <c r="C42" s="8">
        <v>6</v>
      </c>
      <c r="D42" s="3"/>
      <c r="E42" s="30" t="s">
        <v>38</v>
      </c>
      <c r="F42" s="14">
        <v>2.8979999999999997</v>
      </c>
      <c r="G42" s="14">
        <f t="shared" ref="G42:G48" si="13">F42*sb</f>
        <v>4.2020999999999997</v>
      </c>
      <c r="H42" s="24">
        <f>G42</f>
        <v>4.2020999999999997</v>
      </c>
      <c r="I42" s="21">
        <f t="shared" ref="I42:I48" si="14">IF(AND(H42&lt;J42,H42&lt;L42),15,IF(J42&lt;L42,15*(J42/H42),15*(L42/H42)))</f>
        <v>12.17248518597844</v>
      </c>
      <c r="J42" s="24">
        <v>3.41</v>
      </c>
      <c r="K42" s="21">
        <f t="shared" ref="K42:K48" si="15">IF(AND(J42&lt;H42,J42&lt;L42),15,IF(H42&lt;L42,15*(H42/J42),15*(L42/J42)))</f>
        <v>15</v>
      </c>
      <c r="L42" s="24">
        <f>G42</f>
        <v>4.2020999999999997</v>
      </c>
      <c r="M42" s="21">
        <f t="shared" ref="M42:M48" si="16">IF(AND(L42&lt;H42,L42&lt;J42),15,IF(H42&lt;J42,15*(H42/L42),15*(J42/L42)))</f>
        <v>12.17248518597844</v>
      </c>
      <c r="O42" s="23" t="s">
        <v>44</v>
      </c>
    </row>
    <row r="43" spans="1:15" x14ac:dyDescent="0.25">
      <c r="A43" s="1">
        <f t="shared" si="1"/>
        <v>29</v>
      </c>
      <c r="B43" s="35"/>
      <c r="C43" s="8">
        <v>8</v>
      </c>
      <c r="D43" s="3"/>
      <c r="E43" s="31"/>
      <c r="F43" s="14">
        <v>5.1749999999999998</v>
      </c>
      <c r="G43" s="14">
        <f t="shared" si="13"/>
        <v>7.5037499999999993</v>
      </c>
      <c r="H43" s="17">
        <v>6.35</v>
      </c>
      <c r="I43" s="21">
        <f t="shared" si="14"/>
        <v>8.0551181102362222</v>
      </c>
      <c r="J43" s="17">
        <v>3.87</v>
      </c>
      <c r="K43" s="21">
        <f t="shared" si="15"/>
        <v>13.217054263565892</v>
      </c>
      <c r="L43" s="17">
        <v>3.41</v>
      </c>
      <c r="M43" s="21">
        <f t="shared" si="16"/>
        <v>15</v>
      </c>
    </row>
    <row r="44" spans="1:15" x14ac:dyDescent="0.25">
      <c r="A44" s="1">
        <f t="shared" si="1"/>
        <v>30</v>
      </c>
      <c r="B44" s="35"/>
      <c r="C44" s="8">
        <v>10</v>
      </c>
      <c r="D44" s="3"/>
      <c r="E44" s="31"/>
      <c r="F44" s="14">
        <v>8.176499999999999</v>
      </c>
      <c r="G44" s="14">
        <f t="shared" si="13"/>
        <v>11.855924999999997</v>
      </c>
      <c r="H44" s="17">
        <v>6.39</v>
      </c>
      <c r="I44" s="21">
        <f t="shared" si="14"/>
        <v>12.769953051643194</v>
      </c>
      <c r="J44" s="17">
        <v>5.44</v>
      </c>
      <c r="K44" s="21">
        <f t="shared" si="15"/>
        <v>15</v>
      </c>
      <c r="L44" s="17">
        <v>5.68</v>
      </c>
      <c r="M44" s="21">
        <f t="shared" si="16"/>
        <v>14.366197183098594</v>
      </c>
    </row>
    <row r="45" spans="1:15" x14ac:dyDescent="0.25">
      <c r="A45" s="1">
        <f t="shared" si="1"/>
        <v>31</v>
      </c>
      <c r="B45" s="35"/>
      <c r="C45" s="8">
        <v>12</v>
      </c>
      <c r="D45" s="3"/>
      <c r="E45" s="31"/>
      <c r="F45" s="14">
        <v>11.695499999999999</v>
      </c>
      <c r="G45" s="14">
        <f t="shared" si="13"/>
        <v>16.958475</v>
      </c>
      <c r="H45" s="17">
        <v>7.48</v>
      </c>
      <c r="I45" s="21">
        <f t="shared" si="14"/>
        <v>11.811497326203208</v>
      </c>
      <c r="J45" s="17">
        <v>6.87</v>
      </c>
      <c r="K45" s="21">
        <f t="shared" si="15"/>
        <v>12.860262008733624</v>
      </c>
      <c r="L45" s="17">
        <v>5.89</v>
      </c>
      <c r="M45" s="21">
        <f t="shared" si="16"/>
        <v>15</v>
      </c>
    </row>
    <row r="46" spans="1:15" x14ac:dyDescent="0.25">
      <c r="A46" s="1">
        <f t="shared" si="1"/>
        <v>32</v>
      </c>
      <c r="B46" s="35"/>
      <c r="C46" s="8">
        <v>14</v>
      </c>
      <c r="D46" s="3"/>
      <c r="E46" s="31"/>
      <c r="F46" s="14">
        <v>15.938999999999998</v>
      </c>
      <c r="G46" s="14">
        <f t="shared" si="13"/>
        <v>23.111549999999998</v>
      </c>
      <c r="H46" s="17">
        <v>8.85</v>
      </c>
      <c r="I46" s="21">
        <f t="shared" si="14"/>
        <v>13.254237288135595</v>
      </c>
      <c r="J46" s="17">
        <v>8.69</v>
      </c>
      <c r="K46" s="21">
        <f t="shared" si="15"/>
        <v>13.498273878020715</v>
      </c>
      <c r="L46" s="17">
        <v>7.82</v>
      </c>
      <c r="M46" s="21">
        <f t="shared" si="16"/>
        <v>15</v>
      </c>
    </row>
    <row r="47" spans="1:15" x14ac:dyDescent="0.25">
      <c r="A47" s="1">
        <f t="shared" si="1"/>
        <v>33</v>
      </c>
      <c r="B47" s="35"/>
      <c r="C47" s="8">
        <v>30</v>
      </c>
      <c r="D47" s="3"/>
      <c r="E47" s="31"/>
      <c r="F47" s="14">
        <v>73.174499999999995</v>
      </c>
      <c r="G47" s="14">
        <f t="shared" si="13"/>
        <v>106.10302499999999</v>
      </c>
      <c r="H47" s="17">
        <v>39.83</v>
      </c>
      <c r="I47" s="21">
        <f t="shared" si="14"/>
        <v>13.753452171729853</v>
      </c>
      <c r="J47" s="17">
        <v>39.47</v>
      </c>
      <c r="K47" s="21">
        <f t="shared" si="15"/>
        <v>13.878895363567269</v>
      </c>
      <c r="L47" s="17">
        <v>36.520000000000003</v>
      </c>
      <c r="M47" s="21">
        <f t="shared" si="16"/>
        <v>15</v>
      </c>
    </row>
    <row r="48" spans="1:15" x14ac:dyDescent="0.25">
      <c r="A48" s="1">
        <f t="shared" si="1"/>
        <v>34</v>
      </c>
      <c r="B48" s="35"/>
      <c r="C48" s="8">
        <v>35</v>
      </c>
      <c r="D48" s="3"/>
      <c r="E48" s="32"/>
      <c r="F48" s="14">
        <v>99.566999999999993</v>
      </c>
      <c r="G48" s="14">
        <f t="shared" si="13"/>
        <v>144.37214999999998</v>
      </c>
      <c r="H48" s="17">
        <v>83.4</v>
      </c>
      <c r="I48" s="21">
        <f t="shared" si="14"/>
        <v>10.232014388489207</v>
      </c>
      <c r="J48" s="17">
        <v>56.89</v>
      </c>
      <c r="K48" s="21">
        <f t="shared" si="15"/>
        <v>15</v>
      </c>
      <c r="L48" s="20">
        <f>G48</f>
        <v>144.37214999999998</v>
      </c>
      <c r="M48" s="21">
        <f t="shared" si="16"/>
        <v>5.9107660307060623</v>
      </c>
      <c r="O48" s="22" t="s">
        <v>43</v>
      </c>
    </row>
    <row r="50" spans="1:13" x14ac:dyDescent="0.25">
      <c r="C50" s="8" t="s">
        <v>16</v>
      </c>
      <c r="D50" s="8" t="s">
        <v>10</v>
      </c>
    </row>
    <row r="51" spans="1:13" x14ac:dyDescent="0.25">
      <c r="A51" s="1">
        <f>A48+1</f>
        <v>35</v>
      </c>
      <c r="B51" s="34" t="s">
        <v>34</v>
      </c>
      <c r="C51" s="8">
        <v>10</v>
      </c>
      <c r="D51" s="8">
        <v>1.5</v>
      </c>
      <c r="E51" s="30" t="s">
        <v>38</v>
      </c>
      <c r="F51" s="14">
        <v>6.3824999999999994</v>
      </c>
      <c r="G51" s="14">
        <f t="shared" ref="G51:G59" si="17">F51*sb</f>
        <v>9.254624999999999</v>
      </c>
      <c r="H51" s="17">
        <v>8.5</v>
      </c>
      <c r="I51" s="21">
        <f t="shared" ref="I51:I59" si="18">IF(AND(H51&lt;J51,H51&lt;L51),15,IF(J51&lt;L51,15*(J51/H51),15*(L51/H51)))</f>
        <v>6.8823529411764701</v>
      </c>
      <c r="J51" s="17">
        <v>4.51</v>
      </c>
      <c r="K51" s="21">
        <f t="shared" ref="K51:K59" si="19">IF(AND(J51&lt;H51,J51&lt;L51),15,IF(H51&lt;L51,15*(H51/J51),15*(L51/J51)))</f>
        <v>12.971175166297117</v>
      </c>
      <c r="L51" s="17">
        <v>3.9</v>
      </c>
      <c r="M51" s="21">
        <f t="shared" ref="M51:M59" si="20">IF(AND(L51&lt;H51,L51&lt;J51),15,IF(H51&lt;J51,15*(H51/L51),15*(J51/L51)))</f>
        <v>15</v>
      </c>
    </row>
    <row r="52" spans="1:13" x14ac:dyDescent="0.25">
      <c r="A52" s="1">
        <f t="shared" si="1"/>
        <v>36</v>
      </c>
      <c r="B52" s="35"/>
      <c r="C52" s="8">
        <v>15</v>
      </c>
      <c r="D52" s="8">
        <v>1.5</v>
      </c>
      <c r="E52" s="31"/>
      <c r="F52" s="14">
        <v>9.5334999999999983</v>
      </c>
      <c r="G52" s="14">
        <f t="shared" si="17"/>
        <v>13.823574999999996</v>
      </c>
      <c r="H52" s="17">
        <v>4.82</v>
      </c>
      <c r="I52" s="21">
        <f t="shared" si="18"/>
        <v>15</v>
      </c>
      <c r="J52" s="17">
        <v>6.36</v>
      </c>
      <c r="K52" s="21">
        <f t="shared" si="19"/>
        <v>11.367924528301888</v>
      </c>
      <c r="L52" s="17">
        <v>5.34</v>
      </c>
      <c r="M52" s="21">
        <f t="shared" si="20"/>
        <v>13.539325842696631</v>
      </c>
    </row>
    <row r="53" spans="1:13" x14ac:dyDescent="0.25">
      <c r="A53" s="1">
        <f t="shared" si="1"/>
        <v>37</v>
      </c>
      <c r="B53" s="35"/>
      <c r="C53" s="8">
        <v>20</v>
      </c>
      <c r="D53" s="8">
        <v>1.5</v>
      </c>
      <c r="E53" s="31"/>
      <c r="F53" s="14">
        <v>11.016999999999999</v>
      </c>
      <c r="G53" s="14">
        <f t="shared" si="17"/>
        <v>15.974649999999999</v>
      </c>
      <c r="H53" s="17">
        <v>5.88</v>
      </c>
      <c r="I53" s="21">
        <f t="shared" si="18"/>
        <v>15</v>
      </c>
      <c r="J53" s="17">
        <v>7.8</v>
      </c>
      <c r="K53" s="21">
        <f t="shared" si="19"/>
        <v>11.307692307692307</v>
      </c>
      <c r="L53" s="17">
        <v>6.54</v>
      </c>
      <c r="M53" s="21">
        <f t="shared" si="20"/>
        <v>13.486238532110091</v>
      </c>
    </row>
    <row r="54" spans="1:13" x14ac:dyDescent="0.25">
      <c r="A54" s="1">
        <f t="shared" si="1"/>
        <v>38</v>
      </c>
      <c r="B54" s="35"/>
      <c r="C54" s="8">
        <v>25</v>
      </c>
      <c r="D54" s="8">
        <v>1.5</v>
      </c>
      <c r="E54" s="31"/>
      <c r="F54" s="14">
        <v>13.845999999999998</v>
      </c>
      <c r="G54" s="14">
        <f t="shared" si="17"/>
        <v>20.076699999999995</v>
      </c>
      <c r="H54" s="17">
        <v>7.4</v>
      </c>
      <c r="I54" s="21">
        <f t="shared" si="18"/>
        <v>15</v>
      </c>
      <c r="J54" s="17">
        <v>9.75</v>
      </c>
      <c r="K54" s="21">
        <f t="shared" si="19"/>
        <v>11.384615384615385</v>
      </c>
      <c r="L54" s="17">
        <v>8.2200000000000006</v>
      </c>
      <c r="M54" s="21">
        <f t="shared" si="20"/>
        <v>13.503649635036496</v>
      </c>
    </row>
    <row r="55" spans="1:13" x14ac:dyDescent="0.25">
      <c r="A55" s="1">
        <f t="shared" si="1"/>
        <v>39</v>
      </c>
      <c r="B55" s="35"/>
      <c r="C55" s="8">
        <v>30</v>
      </c>
      <c r="D55" s="8">
        <v>1.5</v>
      </c>
      <c r="E55" s="31"/>
      <c r="F55" s="14">
        <v>16.491</v>
      </c>
      <c r="G55" s="14">
        <f t="shared" si="17"/>
        <v>23.911949999999997</v>
      </c>
      <c r="H55" s="17">
        <v>8.8800000000000008</v>
      </c>
      <c r="I55" s="21">
        <f t="shared" si="18"/>
        <v>15</v>
      </c>
      <c r="J55" s="17">
        <v>11.64</v>
      </c>
      <c r="K55" s="21">
        <f t="shared" si="19"/>
        <v>11.443298969072165</v>
      </c>
      <c r="L55" s="17">
        <v>9.7799999999999994</v>
      </c>
      <c r="M55" s="21">
        <f t="shared" si="20"/>
        <v>13.619631901840492</v>
      </c>
    </row>
    <row r="56" spans="1:13" x14ac:dyDescent="0.25">
      <c r="A56" s="1">
        <f t="shared" si="1"/>
        <v>40</v>
      </c>
      <c r="B56" s="35"/>
      <c r="C56" s="8">
        <v>40</v>
      </c>
      <c r="D56" s="8">
        <v>1.5</v>
      </c>
      <c r="E56" s="31"/>
      <c r="F56" s="14">
        <v>21.826999999999998</v>
      </c>
      <c r="G56" s="14">
        <f t="shared" si="17"/>
        <v>31.649149999999995</v>
      </c>
      <c r="H56" s="17">
        <v>11.7</v>
      </c>
      <c r="I56" s="21">
        <f t="shared" si="18"/>
        <v>15</v>
      </c>
      <c r="J56" s="17">
        <v>15.36</v>
      </c>
      <c r="K56" s="21">
        <f t="shared" si="19"/>
        <v>11.42578125</v>
      </c>
      <c r="L56" s="17">
        <v>12.96</v>
      </c>
      <c r="M56" s="21">
        <f t="shared" si="20"/>
        <v>13.541666666666664</v>
      </c>
    </row>
    <row r="57" spans="1:13" x14ac:dyDescent="0.25">
      <c r="A57" s="1">
        <f t="shared" si="1"/>
        <v>41</v>
      </c>
      <c r="B57" s="35"/>
      <c r="C57" s="8">
        <v>50</v>
      </c>
      <c r="D57" s="8">
        <v>1.5</v>
      </c>
      <c r="E57" s="31"/>
      <c r="F57" s="14">
        <v>29.520499999999998</v>
      </c>
      <c r="G57" s="14">
        <f t="shared" si="17"/>
        <v>42.804724999999998</v>
      </c>
      <c r="H57" s="17">
        <v>15.84</v>
      </c>
      <c r="I57" s="21">
        <f t="shared" si="18"/>
        <v>15</v>
      </c>
      <c r="J57" s="17">
        <v>20.82</v>
      </c>
      <c r="K57" s="21">
        <f t="shared" si="19"/>
        <v>11.412103746397694</v>
      </c>
      <c r="L57" s="17">
        <v>17.52</v>
      </c>
      <c r="M57" s="21">
        <f t="shared" si="20"/>
        <v>13.56164383561644</v>
      </c>
    </row>
    <row r="58" spans="1:13" x14ac:dyDescent="0.25">
      <c r="A58" s="1">
        <f t="shared" si="1"/>
        <v>42</v>
      </c>
      <c r="B58" s="35"/>
      <c r="C58" s="8">
        <v>80</v>
      </c>
      <c r="D58" s="8">
        <v>1.5</v>
      </c>
      <c r="E58" s="31"/>
      <c r="F58" s="14">
        <v>45.769999999999996</v>
      </c>
      <c r="G58" s="14">
        <f t="shared" si="17"/>
        <v>66.366499999999988</v>
      </c>
      <c r="H58" s="17">
        <v>32.159999999999997</v>
      </c>
      <c r="I58" s="21">
        <f t="shared" si="18"/>
        <v>15</v>
      </c>
      <c r="J58" s="17">
        <v>32.22</v>
      </c>
      <c r="K58" s="21">
        <f t="shared" si="19"/>
        <v>14.972067039106145</v>
      </c>
      <c r="L58" s="17">
        <v>35.64</v>
      </c>
      <c r="M58" s="21">
        <f t="shared" si="20"/>
        <v>13.535353535353533</v>
      </c>
    </row>
    <row r="59" spans="1:13" x14ac:dyDescent="0.25">
      <c r="A59" s="1">
        <f t="shared" si="1"/>
        <v>43</v>
      </c>
      <c r="B59" s="35"/>
      <c r="C59" s="8">
        <v>100</v>
      </c>
      <c r="D59" s="8">
        <v>2</v>
      </c>
      <c r="E59" s="32"/>
      <c r="F59" s="14">
        <v>85.835999999999999</v>
      </c>
      <c r="G59" s="14">
        <f t="shared" si="17"/>
        <v>124.4622</v>
      </c>
      <c r="H59" s="17">
        <v>40.92</v>
      </c>
      <c r="I59" s="21">
        <f t="shared" si="18"/>
        <v>15</v>
      </c>
      <c r="J59" s="17">
        <v>49.2</v>
      </c>
      <c r="K59" s="21">
        <f t="shared" si="19"/>
        <v>12.47560975609756</v>
      </c>
      <c r="L59" s="17">
        <v>45.36</v>
      </c>
      <c r="M59" s="21">
        <f t="shared" si="20"/>
        <v>13.531746031746033</v>
      </c>
    </row>
    <row r="61" spans="1:13" x14ac:dyDescent="0.25">
      <c r="C61" s="8" t="s">
        <v>17</v>
      </c>
      <c r="D61" s="8" t="s">
        <v>10</v>
      </c>
    </row>
    <row r="62" spans="1:13" x14ac:dyDescent="0.25">
      <c r="A62" s="1">
        <f>A59+1</f>
        <v>44</v>
      </c>
      <c r="B62" s="34" t="s">
        <v>35</v>
      </c>
      <c r="C62" s="8" t="s">
        <v>18</v>
      </c>
      <c r="D62" s="8">
        <v>1.5</v>
      </c>
      <c r="E62" s="30" t="s">
        <v>38</v>
      </c>
      <c r="F62" s="14">
        <v>13.9495</v>
      </c>
      <c r="G62" s="14">
        <f>F62*sb</f>
        <v>20.226775</v>
      </c>
      <c r="H62" s="17">
        <v>7.56</v>
      </c>
      <c r="I62" s="21">
        <f>IF(AND(H62&lt;J62,H62&lt;L62),15,IF(J62&lt;L62,15*(J62/H62),15*(L62/H62)))</f>
        <v>15</v>
      </c>
      <c r="J62" s="17">
        <v>8.52</v>
      </c>
      <c r="K62" s="21">
        <f>IF(AND(J62&lt;H62,J62&lt;L62),15,IF(H62&lt;L62,15*(H62/J62),15*(L62/J62)))</f>
        <v>13.309859154929578</v>
      </c>
      <c r="L62" s="17">
        <v>8.2799999999999994</v>
      </c>
      <c r="M62" s="21">
        <f>IF(AND(L62&lt;H62,L62&lt;J62),15,IF(H62&lt;J62,15*(H62/L62),15*(J62/L62)))</f>
        <v>13.695652173913045</v>
      </c>
    </row>
    <row r="63" spans="1:13" x14ac:dyDescent="0.25">
      <c r="A63" s="1">
        <f t="shared" ref="A63:A80" si="21">A62+1</f>
        <v>45</v>
      </c>
      <c r="B63" s="35"/>
      <c r="C63" s="8" t="s">
        <v>19</v>
      </c>
      <c r="D63" s="8">
        <v>1.5</v>
      </c>
      <c r="E63" s="31"/>
      <c r="F63" s="14">
        <v>17.997499999999999</v>
      </c>
      <c r="G63" s="14">
        <f>F63*sb</f>
        <v>26.096374999999998</v>
      </c>
      <c r="H63" s="17">
        <v>9.66</v>
      </c>
      <c r="I63" s="21">
        <f>IF(AND(H63&lt;J63,H63&lt;L63),15,IF(J63&lt;L63,15*(J63/H63),15*(L63/H63)))</f>
        <v>15</v>
      </c>
      <c r="J63" s="17">
        <v>10.98</v>
      </c>
      <c r="K63" s="21">
        <f>IF(AND(J63&lt;H63,J63&lt;L63),15,IF(H63&lt;L63,15*(H63/J63),15*(L63/J63)))</f>
        <v>13.196721311475409</v>
      </c>
      <c r="L63" s="17">
        <v>10.68</v>
      </c>
      <c r="M63" s="21">
        <f>IF(AND(L63&lt;H63,L63&lt;J63),15,IF(H63&lt;J63,15*(H63/L63),15*(J63/L63)))</f>
        <v>13.567415730337078</v>
      </c>
    </row>
    <row r="64" spans="1:13" x14ac:dyDescent="0.25">
      <c r="A64" s="1">
        <f t="shared" si="21"/>
        <v>46</v>
      </c>
      <c r="B64" s="35"/>
      <c r="C64" s="8" t="s">
        <v>20</v>
      </c>
      <c r="D64" s="8">
        <v>1.5</v>
      </c>
      <c r="E64" s="31"/>
      <c r="F64" s="14">
        <v>19.860499999999998</v>
      </c>
      <c r="G64" s="14">
        <f>F64*sb</f>
        <v>28.797724999999996</v>
      </c>
      <c r="H64" s="17">
        <v>10.74</v>
      </c>
      <c r="I64" s="21">
        <f>IF(AND(H64&lt;J64,H64&lt;L64),15,IF(J64&lt;L64,15*(J64/H64),15*(L64/H64)))</f>
        <v>15</v>
      </c>
      <c r="J64" s="17">
        <v>12.12</v>
      </c>
      <c r="K64" s="21">
        <f>IF(AND(J64&lt;H64,J64&lt;L64),15,IF(H64&lt;L64,15*(H64/J64),15*(L64/J64)))</f>
        <v>13.292079207920795</v>
      </c>
      <c r="L64" s="17">
        <v>11.82</v>
      </c>
      <c r="M64" s="21">
        <f>IF(AND(L64&lt;H64,L64&lt;J64),15,IF(H64&lt;J64,15*(H64/L64),15*(J64/L64)))</f>
        <v>13.629441624365482</v>
      </c>
    </row>
    <row r="65" spans="1:15" x14ac:dyDescent="0.25">
      <c r="A65" s="1">
        <f t="shared" si="21"/>
        <v>47</v>
      </c>
      <c r="B65" s="35"/>
      <c r="C65" s="8" t="s">
        <v>21</v>
      </c>
      <c r="D65" s="8">
        <v>1.5</v>
      </c>
      <c r="E65" s="32"/>
      <c r="F65" s="14">
        <v>24.15</v>
      </c>
      <c r="G65" s="14">
        <f>F65*sb</f>
        <v>35.017499999999998</v>
      </c>
      <c r="H65" s="24">
        <f>G65</f>
        <v>35.017499999999998</v>
      </c>
      <c r="I65" s="21">
        <f>IF(AND(H65&lt;J65,H65&lt;L65),15,IF(J65&lt;L65,15*(J65/H65),15*(L65/H65)))</f>
        <v>6.3225530092096811</v>
      </c>
      <c r="J65" s="24">
        <v>14.76</v>
      </c>
      <c r="K65" s="21">
        <f>IF(AND(J65&lt;H65,J65&lt;L65),15,IF(H65&lt;L65,15*(H65/J65),15*(L65/J65)))</f>
        <v>15</v>
      </c>
      <c r="L65" s="24">
        <f>G65</f>
        <v>35.017499999999998</v>
      </c>
      <c r="M65" s="21">
        <f>IF(AND(L65&lt;H65,L65&lt;J65),15,IF(H65&lt;J65,15*(H65/L65),15*(J65/L65)))</f>
        <v>6.3225530092096811</v>
      </c>
      <c r="O65" s="23" t="s">
        <v>44</v>
      </c>
    </row>
    <row r="67" spans="1:15" x14ac:dyDescent="0.25">
      <c r="C67" s="8" t="s">
        <v>16</v>
      </c>
      <c r="D67" s="8" t="s">
        <v>10</v>
      </c>
    </row>
    <row r="68" spans="1:15" x14ac:dyDescent="0.25">
      <c r="A68" s="1">
        <f>A65+1</f>
        <v>48</v>
      </c>
      <c r="B68" s="34" t="s">
        <v>36</v>
      </c>
      <c r="C68" s="9" t="s">
        <v>22</v>
      </c>
      <c r="D68" s="8">
        <v>3</v>
      </c>
      <c r="E68" s="30" t="s">
        <v>38</v>
      </c>
      <c r="F68" s="14">
        <v>8.3719999999999999</v>
      </c>
      <c r="G68" s="14">
        <f t="shared" ref="G68:G73" si="22">F68*sb</f>
        <v>12.1394</v>
      </c>
      <c r="H68" s="17">
        <v>6.15</v>
      </c>
      <c r="I68" s="21">
        <f t="shared" ref="I68:I73" si="23">IF(AND(H68&lt;J68,H68&lt;L68),15,IF(J68&lt;L68,15*(J68/H68),15*(L68/H68)))</f>
        <v>15</v>
      </c>
      <c r="J68" s="17">
        <v>6.99</v>
      </c>
      <c r="K68" s="21">
        <f t="shared" ref="K68:K73" si="24">IF(AND(J68&lt;H68,J68&lt;L68),15,IF(H68&lt;L68,15*(H68/J68),15*(L68/J68)))</f>
        <v>13.197424892703863</v>
      </c>
      <c r="L68" s="17">
        <v>6.28</v>
      </c>
      <c r="M68" s="21">
        <f t="shared" ref="M68:M73" si="25">IF(AND(L68&lt;H68,L68&lt;J68),15,IF(H68&lt;J68,15*(H68/L68),15*(J68/L68)))</f>
        <v>14.689490445859873</v>
      </c>
    </row>
    <row r="69" spans="1:15" x14ac:dyDescent="0.25">
      <c r="A69" s="1">
        <f t="shared" si="21"/>
        <v>49</v>
      </c>
      <c r="B69" s="35"/>
      <c r="C69" s="9" t="s">
        <v>23</v>
      </c>
      <c r="D69" s="8">
        <v>3</v>
      </c>
      <c r="E69" s="31"/>
      <c r="F69" s="14">
        <v>9.0849999999999991</v>
      </c>
      <c r="G69" s="14">
        <f t="shared" si="22"/>
        <v>13.173249999999998</v>
      </c>
      <c r="H69" s="17">
        <v>7.6</v>
      </c>
      <c r="I69" s="21">
        <f t="shared" si="23"/>
        <v>12.592105263157896</v>
      </c>
      <c r="J69" s="17">
        <v>6.88</v>
      </c>
      <c r="K69" s="21">
        <f t="shared" si="24"/>
        <v>13.909883720930232</v>
      </c>
      <c r="L69" s="17">
        <v>6.38</v>
      </c>
      <c r="M69" s="21">
        <f t="shared" si="25"/>
        <v>15</v>
      </c>
    </row>
    <row r="70" spans="1:15" x14ac:dyDescent="0.25">
      <c r="A70" s="1">
        <f t="shared" si="21"/>
        <v>50</v>
      </c>
      <c r="B70" s="35"/>
      <c r="C70" s="9" t="s">
        <v>24</v>
      </c>
      <c r="D70" s="8">
        <v>3</v>
      </c>
      <c r="E70" s="31"/>
      <c r="F70" s="14">
        <v>10.476499999999998</v>
      </c>
      <c r="G70" s="14">
        <f t="shared" si="22"/>
        <v>15.190924999999996</v>
      </c>
      <c r="H70" s="17">
        <v>9.1999999999999993</v>
      </c>
      <c r="I70" s="21">
        <f t="shared" si="23"/>
        <v>14.347826086956523</v>
      </c>
      <c r="J70" s="17">
        <v>9.23</v>
      </c>
      <c r="K70" s="21">
        <f t="shared" si="24"/>
        <v>14.301191765980498</v>
      </c>
      <c r="L70" s="17">
        <v>8.8000000000000007</v>
      </c>
      <c r="M70" s="21">
        <f t="shared" si="25"/>
        <v>15</v>
      </c>
    </row>
    <row r="71" spans="1:15" x14ac:dyDescent="0.25">
      <c r="A71" s="1">
        <f t="shared" si="21"/>
        <v>51</v>
      </c>
      <c r="B71" s="35"/>
      <c r="C71" s="9" t="s">
        <v>25</v>
      </c>
      <c r="D71" s="8">
        <v>3</v>
      </c>
      <c r="E71" s="31"/>
      <c r="F71" s="14">
        <v>16.0885</v>
      </c>
      <c r="G71" s="14">
        <f t="shared" si="22"/>
        <v>23.328325</v>
      </c>
      <c r="H71" s="17">
        <v>11.02</v>
      </c>
      <c r="I71" s="21">
        <f t="shared" si="23"/>
        <v>15</v>
      </c>
      <c r="J71" s="17">
        <v>12.36</v>
      </c>
      <c r="K71" s="21">
        <f t="shared" si="24"/>
        <v>13.373786407766991</v>
      </c>
      <c r="L71" s="17">
        <v>11.44</v>
      </c>
      <c r="M71" s="21">
        <f t="shared" si="25"/>
        <v>14.4493006993007</v>
      </c>
    </row>
    <row r="72" spans="1:15" x14ac:dyDescent="0.25">
      <c r="A72" s="1">
        <f t="shared" si="21"/>
        <v>52</v>
      </c>
      <c r="B72" s="35"/>
      <c r="C72" s="9" t="s">
        <v>26</v>
      </c>
      <c r="D72" s="8">
        <v>4</v>
      </c>
      <c r="E72" s="31"/>
      <c r="F72" s="14">
        <v>17.6295</v>
      </c>
      <c r="G72" s="14">
        <f t="shared" si="22"/>
        <v>25.562774999999998</v>
      </c>
      <c r="H72" s="17">
        <v>14</v>
      </c>
      <c r="I72" s="21">
        <f t="shared" si="23"/>
        <v>12.567857142857143</v>
      </c>
      <c r="J72" s="17">
        <v>13.68</v>
      </c>
      <c r="K72" s="21">
        <f t="shared" si="24"/>
        <v>12.861842105263159</v>
      </c>
      <c r="L72" s="17">
        <v>11.73</v>
      </c>
      <c r="M72" s="21">
        <f t="shared" si="25"/>
        <v>15</v>
      </c>
    </row>
    <row r="73" spans="1:15" x14ac:dyDescent="0.25">
      <c r="A73" s="1">
        <f t="shared" si="21"/>
        <v>53</v>
      </c>
      <c r="B73" s="35"/>
      <c r="C73" s="9" t="s">
        <v>27</v>
      </c>
      <c r="D73" s="8">
        <v>5</v>
      </c>
      <c r="E73" s="32"/>
      <c r="F73" s="14">
        <v>27.473499999999998</v>
      </c>
      <c r="G73" s="14">
        <f t="shared" si="22"/>
        <v>39.836574999999996</v>
      </c>
      <c r="H73" s="17">
        <v>21</v>
      </c>
      <c r="I73" s="21">
        <f t="shared" si="23"/>
        <v>13.407142857142858</v>
      </c>
      <c r="J73" s="17">
        <v>21.28</v>
      </c>
      <c r="K73" s="21">
        <f t="shared" si="24"/>
        <v>13.230733082706765</v>
      </c>
      <c r="L73" s="17">
        <v>18.77</v>
      </c>
      <c r="M73" s="21">
        <f t="shared" si="25"/>
        <v>15</v>
      </c>
    </row>
    <row r="75" spans="1:15" x14ac:dyDescent="0.25">
      <c r="C75" s="8" t="s">
        <v>16</v>
      </c>
      <c r="D75" s="9" t="s">
        <v>10</v>
      </c>
    </row>
    <row r="76" spans="1:15" x14ac:dyDescent="0.25">
      <c r="A76" s="1">
        <f>A73+1</f>
        <v>54</v>
      </c>
      <c r="B76" s="34" t="s">
        <v>28</v>
      </c>
      <c r="C76" s="8" t="s">
        <v>22</v>
      </c>
      <c r="D76" s="8">
        <v>3</v>
      </c>
      <c r="E76" s="30" t="s">
        <v>38</v>
      </c>
      <c r="F76" s="14">
        <v>9.1079999999999988</v>
      </c>
      <c r="G76" s="14">
        <f>F76*sb</f>
        <v>13.206599999999998</v>
      </c>
      <c r="H76" s="24">
        <f>G76</f>
        <v>13.206599999999998</v>
      </c>
      <c r="I76" s="21">
        <f>IF(AND(H76&lt;J76,H76&lt;L76),15,IF(J76&lt;L76,15*(J76/H76),15*(L76/H76)))</f>
        <v>12.380173549588843</v>
      </c>
      <c r="J76" s="24">
        <v>10.9</v>
      </c>
      <c r="K76" s="21">
        <f>IF(AND(J76&lt;H76,J76&lt;L76),15,IF(H76&lt;L76,15*(H76/J76),15*(L76/J76)))</f>
        <v>15</v>
      </c>
      <c r="L76" s="24">
        <f>G76</f>
        <v>13.206599999999998</v>
      </c>
      <c r="M76" s="21">
        <f>IF(AND(L76&lt;H76,L76&lt;J76),15,IF(H76&lt;J76,15*(H76/L76),15*(J76/L76)))</f>
        <v>12.380173549588843</v>
      </c>
      <c r="O76" s="23" t="s">
        <v>44</v>
      </c>
    </row>
    <row r="77" spans="1:15" x14ac:dyDescent="0.25">
      <c r="A77" s="1">
        <f t="shared" si="21"/>
        <v>55</v>
      </c>
      <c r="B77" s="35"/>
      <c r="C77" s="8" t="s">
        <v>24</v>
      </c>
      <c r="D77" s="8">
        <v>3</v>
      </c>
      <c r="E77" s="31"/>
      <c r="F77" s="14">
        <v>18.319499999999998</v>
      </c>
      <c r="G77" s="14">
        <f>F77*sb</f>
        <v>26.563274999999997</v>
      </c>
      <c r="H77" s="17">
        <v>18.12</v>
      </c>
      <c r="I77" s="21">
        <f>IF(AND(H77&lt;J77,H77&lt;L77),15,IF(J77&lt;L77,15*(J77/H77),15*(L77/H77)))</f>
        <v>11.026490066225165</v>
      </c>
      <c r="J77" s="17">
        <v>13.32</v>
      </c>
      <c r="K77" s="21">
        <f>IF(AND(J77&lt;H77,J77&lt;L77),15,IF(H77&lt;L77,15*(H77/J77),15*(L77/J77)))</f>
        <v>15</v>
      </c>
      <c r="L77" s="17">
        <v>13.74</v>
      </c>
      <c r="M77" s="21">
        <f>IF(AND(L77&lt;H77,L77&lt;J77),15,IF(H77&lt;J77,15*(H77/L77),15*(J77/L77)))</f>
        <v>14.541484716157205</v>
      </c>
    </row>
    <row r="78" spans="1:15" x14ac:dyDescent="0.25">
      <c r="A78" s="1">
        <f t="shared" si="21"/>
        <v>56</v>
      </c>
      <c r="B78" s="35"/>
      <c r="C78" s="8" t="s">
        <v>26</v>
      </c>
      <c r="D78" s="8">
        <v>4</v>
      </c>
      <c r="E78" s="31"/>
      <c r="F78" s="14">
        <v>30.635999999999999</v>
      </c>
      <c r="G78" s="14">
        <f>F78*sb</f>
        <v>44.422199999999997</v>
      </c>
      <c r="H78" s="17">
        <v>20.48</v>
      </c>
      <c r="I78" s="21">
        <f>IF(AND(H78&lt;J78,H78&lt;L78),15,IF(J78&lt;L78,15*(J78/H78),15*(L78/H78)))</f>
        <v>15</v>
      </c>
      <c r="J78" s="17">
        <v>22.08</v>
      </c>
      <c r="K78" s="21">
        <f>IF(AND(J78&lt;H78,J78&lt;L78),15,IF(H78&lt;L78,15*(H78/J78),15*(L78/J78)))</f>
        <v>13.913043478260871</v>
      </c>
      <c r="L78" s="17">
        <v>22.48</v>
      </c>
      <c r="M78" s="21">
        <f>IF(AND(L78&lt;H78,L78&lt;J78),15,IF(H78&lt;J78,15*(H78/L78),15*(J78/L78)))</f>
        <v>13.665480427046262</v>
      </c>
    </row>
    <row r="79" spans="1:15" x14ac:dyDescent="0.25">
      <c r="A79" s="1">
        <f t="shared" si="21"/>
        <v>57</v>
      </c>
      <c r="B79" s="35"/>
      <c r="C79" s="8" t="s">
        <v>27</v>
      </c>
      <c r="D79" s="8">
        <v>5</v>
      </c>
      <c r="E79" s="31"/>
      <c r="F79" s="14">
        <v>45.954000000000001</v>
      </c>
      <c r="G79" s="14">
        <f>F79*sb</f>
        <v>66.633300000000006</v>
      </c>
      <c r="H79" s="17">
        <v>35.82</v>
      </c>
      <c r="I79" s="21">
        <f>IF(AND(H79&lt;J79,H79&lt;L79),15,IF(J79&lt;L79,15*(J79/H79),15*(L79/H79)))</f>
        <v>13.86934673366834</v>
      </c>
      <c r="J79" s="17">
        <v>33.119999999999997</v>
      </c>
      <c r="K79" s="21">
        <f>IF(AND(J79&lt;H79,J79&lt;L79),15,IF(H79&lt;L79,15*(H79/J79),15*(L79/J79)))</f>
        <v>15</v>
      </c>
      <c r="L79" s="17">
        <v>33.71</v>
      </c>
      <c r="M79" s="21">
        <f>IF(AND(L79&lt;H79,L79&lt;J79),15,IF(H79&lt;J79,15*(H79/L79),15*(J79/L79)))</f>
        <v>14.737466627113614</v>
      </c>
    </row>
    <row r="80" spans="1:15" x14ac:dyDescent="0.25">
      <c r="A80" s="1">
        <f t="shared" si="21"/>
        <v>58</v>
      </c>
      <c r="B80" s="35"/>
      <c r="C80" s="8" t="s">
        <v>29</v>
      </c>
      <c r="D80" s="8">
        <v>6</v>
      </c>
      <c r="E80" s="32"/>
      <c r="F80" s="14">
        <v>64.480499999999992</v>
      </c>
      <c r="G80" s="14">
        <f>F80*sb</f>
        <v>93.496724999999984</v>
      </c>
      <c r="H80" s="17">
        <v>49.4</v>
      </c>
      <c r="I80" s="21">
        <f>IF(AND(H80&lt;J80,H80&lt;L80),15,IF(J80&lt;L80,15*(J80/H80),15*(L80/H80)))</f>
        <v>14.104251012145751</v>
      </c>
      <c r="J80" s="17">
        <v>46.45</v>
      </c>
      <c r="K80" s="21">
        <f>IF(AND(J80&lt;H80,J80&lt;L80),15,IF(H80&lt;L80,15*(H80/J80),15*(L80/J80)))</f>
        <v>15</v>
      </c>
      <c r="L80" s="17">
        <v>46.96</v>
      </c>
      <c r="M80" s="21">
        <f>IF(AND(L80&lt;H80,L80&lt;J80),15,IF(H80&lt;J80,15*(H80/L80),15*(J80/L80)))</f>
        <v>14.837095400340717</v>
      </c>
    </row>
  </sheetData>
  <mergeCells count="18">
    <mergeCell ref="E76:E80"/>
    <mergeCell ref="E7:E15"/>
    <mergeCell ref="E18:E27"/>
    <mergeCell ref="E33:E39"/>
    <mergeCell ref="B62:B65"/>
    <mergeCell ref="B68:B73"/>
    <mergeCell ref="B76:B80"/>
    <mergeCell ref="B7:B15"/>
    <mergeCell ref="B18:B27"/>
    <mergeCell ref="B33:B39"/>
    <mergeCell ref="B42:B48"/>
    <mergeCell ref="B51:B59"/>
    <mergeCell ref="C2:D2"/>
    <mergeCell ref="E42:E48"/>
    <mergeCell ref="E51:E59"/>
    <mergeCell ref="E62:E65"/>
    <mergeCell ref="E68:E73"/>
    <mergeCell ref="C4:D4"/>
  </mergeCells>
  <dataValidations count="3">
    <dataValidation type="decimal" operator="lessThanOrEqual" allowBlank="1" showInputMessage="1" showErrorMessage="1" sqref="H62:H65 H51:H59 H42:H48 H33:H39 H30 H18:H27 H7:H15 H76:H80 H68:H73" xr:uid="{CDD38F52-1273-4D5C-84E9-D2DA10B591D0}">
      <formula1>G7</formula1>
    </dataValidation>
    <dataValidation type="decimal" operator="lessThanOrEqual" allowBlank="1" showInputMessage="1" showErrorMessage="1" sqref="L7" xr:uid="{596728ED-A1C4-43CE-97FF-2981FDF0F6AA}">
      <formula1>I7</formula1>
    </dataValidation>
    <dataValidation type="decimal" operator="lessThanOrEqual" allowBlank="1" showInputMessage="1" showErrorMessage="1" sqref="J62:J65 J76:J80 J7:J15 J30 J33:J39 J42:J48 J51:J59 J18:J27 J68:J73" xr:uid="{34F19699-EFE1-4B5B-94DE-B89E961294A0}">
      <formula1>H7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5B6A-FD1B-45AA-B007-B30F5AEB9039}">
  <dimension ref="A1:O80"/>
  <sheetViews>
    <sheetView zoomScale="130" zoomScaleNormal="130" workbookViewId="0">
      <pane xSplit="15" ySplit="4" topLeftCell="P54" activePane="bottomRight" state="frozen"/>
      <selection pane="topRight" activeCell="P1" sqref="P1"/>
      <selection pane="bottomLeft" activeCell="A5" sqref="A5"/>
      <selection pane="bottomRight" activeCell="H76" sqref="H76"/>
    </sheetView>
  </sheetViews>
  <sheetFormatPr defaultRowHeight="15" x14ac:dyDescent="0.25"/>
  <cols>
    <col min="1" max="1" width="7" style="1" customWidth="1"/>
    <col min="2" max="2" width="18.85546875" bestFit="1" customWidth="1"/>
    <col min="3" max="4" width="10.7109375" customWidth="1"/>
    <col min="5" max="5" width="9.140625" style="3"/>
    <col min="6" max="6" width="9.140625" style="4" hidden="1" customWidth="1"/>
    <col min="7" max="7" width="9.140625" style="4"/>
    <col min="8" max="13" width="14.85546875" customWidth="1"/>
    <col min="14" max="14" width="1.7109375" customWidth="1"/>
    <col min="15" max="15" width="15.140625" customWidth="1"/>
  </cols>
  <sheetData>
    <row r="1" spans="1:14" x14ac:dyDescent="0.25">
      <c r="B1" s="2"/>
      <c r="C1" s="2"/>
      <c r="D1" s="2"/>
    </row>
    <row r="2" spans="1:14" ht="15.75" thickBot="1" x14ac:dyDescent="0.3">
      <c r="B2" s="18" t="s">
        <v>0</v>
      </c>
      <c r="C2" s="28" t="s">
        <v>39</v>
      </c>
      <c r="D2" s="29"/>
    </row>
    <row r="3" spans="1:14" ht="26.25" thickBot="1" x14ac:dyDescent="0.3">
      <c r="H3" s="15" t="s">
        <v>40</v>
      </c>
      <c r="I3" s="19">
        <f>SUM(I5:I80)</f>
        <v>720.39125255265844</v>
      </c>
      <c r="J3" s="15" t="s">
        <v>41</v>
      </c>
      <c r="K3" s="19">
        <f>SUM(K5:K80)</f>
        <v>744.62688870358056</v>
      </c>
      <c r="L3" s="15" t="s">
        <v>42</v>
      </c>
      <c r="M3" s="19">
        <f>SUM(M5:M80)</f>
        <v>770.0923138070367</v>
      </c>
    </row>
    <row r="4" spans="1:14" x14ac:dyDescent="0.25">
      <c r="B4" t="s">
        <v>1</v>
      </c>
      <c r="C4" s="33" t="s">
        <v>2</v>
      </c>
      <c r="D4" s="33"/>
      <c r="E4" s="3" t="s">
        <v>3</v>
      </c>
      <c r="F4" s="6" t="s">
        <v>37</v>
      </c>
      <c r="G4" s="6" t="s">
        <v>4</v>
      </c>
      <c r="H4" s="16" t="s">
        <v>4</v>
      </c>
      <c r="I4" s="16"/>
      <c r="J4" s="16" t="s">
        <v>4</v>
      </c>
      <c r="K4" s="16"/>
      <c r="L4" s="16" t="s">
        <v>4</v>
      </c>
      <c r="M4" s="16"/>
    </row>
    <row r="5" spans="1:14" x14ac:dyDescent="0.25">
      <c r="C5" s="7"/>
      <c r="D5" s="7"/>
      <c r="F5" s="6"/>
      <c r="G5" s="6"/>
    </row>
    <row r="6" spans="1:14" x14ac:dyDescent="0.25">
      <c r="C6" s="8" t="s">
        <v>5</v>
      </c>
      <c r="D6" s="8" t="s">
        <v>6</v>
      </c>
      <c r="F6" s="6">
        <v>1.45</v>
      </c>
      <c r="G6" s="6"/>
    </row>
    <row r="7" spans="1:14" x14ac:dyDescent="0.25">
      <c r="A7" s="1">
        <v>1</v>
      </c>
      <c r="B7" s="30" t="s">
        <v>30</v>
      </c>
      <c r="C7" s="9">
        <v>20</v>
      </c>
      <c r="D7" s="9" t="s">
        <v>7</v>
      </c>
      <c r="E7" s="30" t="s">
        <v>38</v>
      </c>
      <c r="F7" s="14">
        <v>4.7264999999999997</v>
      </c>
      <c r="G7" s="14">
        <f t="shared" ref="G7:G15" si="0">F7*sb</f>
        <v>6.8534249999999997</v>
      </c>
      <c r="H7" s="17">
        <v>5.63</v>
      </c>
      <c r="I7" s="21">
        <f>IF(AND(H7&lt;J7,H7&lt;L7),15,IF(J7&lt;L7,15*(J7/H7),15*(L7/H7)))</f>
        <v>9.6714031971580816</v>
      </c>
      <c r="J7" s="17">
        <v>3.63</v>
      </c>
      <c r="K7" s="21">
        <f>IF(AND(J7&lt;H7,J7&lt;L7),15,IF(H7&lt;L7,15*(H7/J7),15*(L7/J7)))</f>
        <v>15</v>
      </c>
      <c r="L7" s="17">
        <v>3.78</v>
      </c>
      <c r="M7" s="21">
        <f>IF(AND(L7&lt;H7,L7&lt;J7),15,IF(H7&lt;J7,15*(H7/L7),15*(J7/L7)))</f>
        <v>14.404761904761905</v>
      </c>
    </row>
    <row r="8" spans="1:14" x14ac:dyDescent="0.25">
      <c r="A8" s="1">
        <f t="shared" ref="A8:A59" si="1">A7+1</f>
        <v>2</v>
      </c>
      <c r="B8" s="31"/>
      <c r="C8" s="9">
        <v>25</v>
      </c>
      <c r="D8" s="8">
        <v>3</v>
      </c>
      <c r="E8" s="31"/>
      <c r="F8" s="14">
        <v>6.0259999999999998</v>
      </c>
      <c r="G8" s="14">
        <f t="shared" si="0"/>
        <v>8.7377000000000002</v>
      </c>
      <c r="H8" s="17">
        <v>4.5999999999999996</v>
      </c>
      <c r="I8" s="21">
        <f t="shared" ref="I8:I15" si="2">IF(AND(H8&lt;J8,H8&lt;L8),15,IF(J8&lt;L8,15*(J8/H8),15*(L8/H8)))</f>
        <v>15</v>
      </c>
      <c r="J8" s="17">
        <v>4.67</v>
      </c>
      <c r="K8" s="21">
        <f t="shared" ref="K8:K15" si="3">IF(AND(J8&lt;H8,J8&lt;L8),15,IF(H8&lt;L8,15*(H8/J8),15*(L8/J8)))</f>
        <v>14.775160599571732</v>
      </c>
      <c r="L8" s="17">
        <v>5.04</v>
      </c>
      <c r="M8" s="21">
        <f t="shared" ref="M8:M15" si="4">IF(AND(L8&lt;H8,L8&lt;J8),15,IF(H8&lt;J8,15*(H8/L8),15*(J8/L8)))</f>
        <v>13.69047619047619</v>
      </c>
    </row>
    <row r="9" spans="1:14" x14ac:dyDescent="0.25">
      <c r="A9" s="1">
        <f t="shared" si="1"/>
        <v>3</v>
      </c>
      <c r="B9" s="31"/>
      <c r="C9" s="9">
        <v>30</v>
      </c>
      <c r="D9" s="8">
        <v>5</v>
      </c>
      <c r="E9" s="31"/>
      <c r="F9" s="14">
        <v>9.66</v>
      </c>
      <c r="G9" s="14">
        <f t="shared" si="0"/>
        <v>14.007</v>
      </c>
      <c r="H9" s="17">
        <v>7.16</v>
      </c>
      <c r="I9" s="21">
        <f t="shared" si="2"/>
        <v>12.150837988826815</v>
      </c>
      <c r="J9" s="17">
        <v>7.07</v>
      </c>
      <c r="K9" s="21">
        <f t="shared" si="3"/>
        <v>12.305516265912305</v>
      </c>
      <c r="L9" s="17">
        <v>5.8</v>
      </c>
      <c r="M9" s="21">
        <f t="shared" si="4"/>
        <v>15</v>
      </c>
    </row>
    <row r="10" spans="1:14" x14ac:dyDescent="0.25">
      <c r="A10" s="1">
        <f t="shared" si="1"/>
        <v>4</v>
      </c>
      <c r="B10" s="31"/>
      <c r="C10" s="9">
        <v>35</v>
      </c>
      <c r="D10" s="8">
        <v>5</v>
      </c>
      <c r="E10" s="31"/>
      <c r="F10" s="14">
        <v>10.395999999999999</v>
      </c>
      <c r="G10" s="14">
        <f t="shared" si="0"/>
        <v>15.074199999999998</v>
      </c>
      <c r="H10" s="17">
        <v>8.15</v>
      </c>
      <c r="I10" s="21">
        <f t="shared" si="2"/>
        <v>13.711656441717791</v>
      </c>
      <c r="J10" s="17">
        <v>8.0399999999999991</v>
      </c>
      <c r="K10" s="21">
        <f t="shared" si="3"/>
        <v>13.899253731343286</v>
      </c>
      <c r="L10" s="17">
        <v>7.45</v>
      </c>
      <c r="M10" s="21">
        <f t="shared" si="4"/>
        <v>15</v>
      </c>
    </row>
    <row r="11" spans="1:14" x14ac:dyDescent="0.25">
      <c r="A11" s="1">
        <f t="shared" si="1"/>
        <v>5</v>
      </c>
      <c r="B11" s="31"/>
      <c r="C11" s="9">
        <v>40</v>
      </c>
      <c r="D11" s="8">
        <v>6</v>
      </c>
      <c r="E11" s="31"/>
      <c r="F11" s="14">
        <v>13.4665</v>
      </c>
      <c r="G11" s="14">
        <f t="shared" si="0"/>
        <v>19.526425</v>
      </c>
      <c r="H11" s="17">
        <v>11.38</v>
      </c>
      <c r="I11" s="21">
        <f t="shared" si="2"/>
        <v>12.429701230228471</v>
      </c>
      <c r="J11" s="17">
        <v>10.54</v>
      </c>
      <c r="K11" s="21">
        <f t="shared" si="3"/>
        <v>13.420303605313094</v>
      </c>
      <c r="L11" s="17">
        <v>9.43</v>
      </c>
      <c r="M11" s="21">
        <f t="shared" si="4"/>
        <v>15</v>
      </c>
    </row>
    <row r="12" spans="1:14" x14ac:dyDescent="0.25">
      <c r="A12" s="1">
        <f t="shared" si="1"/>
        <v>6</v>
      </c>
      <c r="B12" s="31"/>
      <c r="C12" s="9">
        <v>50</v>
      </c>
      <c r="D12" s="8">
        <v>10</v>
      </c>
      <c r="E12" s="31"/>
      <c r="F12" s="14">
        <v>28.059999999999995</v>
      </c>
      <c r="G12" s="14">
        <f t="shared" si="0"/>
        <v>40.686999999999991</v>
      </c>
      <c r="H12" s="17">
        <v>21.88</v>
      </c>
      <c r="I12" s="21">
        <f t="shared" si="2"/>
        <v>13.471206581352833</v>
      </c>
      <c r="J12" s="17">
        <v>21.88</v>
      </c>
      <c r="K12" s="21">
        <f t="shared" si="3"/>
        <v>13.471206581352833</v>
      </c>
      <c r="L12" s="17">
        <v>19.649999999999999</v>
      </c>
      <c r="M12" s="21">
        <f t="shared" si="4"/>
        <v>15</v>
      </c>
      <c r="N12" s="10"/>
    </row>
    <row r="13" spans="1:14" x14ac:dyDescent="0.25">
      <c r="A13" s="1">
        <f t="shared" si="1"/>
        <v>7</v>
      </c>
      <c r="B13" s="31"/>
      <c r="C13" s="9">
        <v>60</v>
      </c>
      <c r="D13" s="8">
        <v>6</v>
      </c>
      <c r="E13" s="31"/>
      <c r="F13" s="14">
        <v>20.205499999999997</v>
      </c>
      <c r="G13" s="14">
        <f t="shared" si="0"/>
        <v>29.297974999999994</v>
      </c>
      <c r="H13" s="17">
        <v>16.63</v>
      </c>
      <c r="I13" s="21">
        <f t="shared" si="2"/>
        <v>12.763078773301263</v>
      </c>
      <c r="J13" s="17">
        <v>15.89</v>
      </c>
      <c r="K13" s="21">
        <f t="shared" si="3"/>
        <v>13.357457520453114</v>
      </c>
      <c r="L13" s="17">
        <v>14.15</v>
      </c>
      <c r="M13" s="21">
        <f t="shared" si="4"/>
        <v>15</v>
      </c>
    </row>
    <row r="14" spans="1:14" x14ac:dyDescent="0.25">
      <c r="A14" s="1">
        <f t="shared" si="1"/>
        <v>8</v>
      </c>
      <c r="B14" s="31"/>
      <c r="C14" s="9">
        <v>80</v>
      </c>
      <c r="D14" s="8">
        <v>6</v>
      </c>
      <c r="E14" s="31"/>
      <c r="F14" s="14">
        <v>26.933</v>
      </c>
      <c r="G14" s="14">
        <f t="shared" si="0"/>
        <v>39.052849999999999</v>
      </c>
      <c r="H14" s="17">
        <v>21.88</v>
      </c>
      <c r="I14" s="21">
        <f t="shared" si="2"/>
        <v>12.929616087751372</v>
      </c>
      <c r="J14" s="17">
        <v>21.19</v>
      </c>
      <c r="K14" s="21">
        <f t="shared" si="3"/>
        <v>13.350637092968379</v>
      </c>
      <c r="L14" s="17">
        <v>18.86</v>
      </c>
      <c r="M14" s="21">
        <f t="shared" si="4"/>
        <v>15</v>
      </c>
    </row>
    <row r="15" spans="1:14" x14ac:dyDescent="0.25">
      <c r="A15" s="1">
        <f t="shared" si="1"/>
        <v>9</v>
      </c>
      <c r="B15" s="32"/>
      <c r="C15" s="9">
        <v>100</v>
      </c>
      <c r="D15" s="8">
        <v>6</v>
      </c>
      <c r="E15" s="32"/>
      <c r="F15" s="14">
        <v>33.671999999999997</v>
      </c>
      <c r="G15" s="14">
        <f t="shared" si="0"/>
        <v>48.824399999999997</v>
      </c>
      <c r="H15" s="17">
        <v>27.13</v>
      </c>
      <c r="I15" s="21">
        <f t="shared" si="2"/>
        <v>12.771839292296352</v>
      </c>
      <c r="J15" s="17">
        <v>26.49</v>
      </c>
      <c r="K15" s="21">
        <f t="shared" si="3"/>
        <v>13.080407701019254</v>
      </c>
      <c r="L15" s="17">
        <v>23.1</v>
      </c>
      <c r="M15" s="21">
        <f t="shared" si="4"/>
        <v>15</v>
      </c>
    </row>
    <row r="16" spans="1:14" x14ac:dyDescent="0.25">
      <c r="C16" s="11"/>
      <c r="D16" s="12"/>
      <c r="E16" s="11"/>
    </row>
    <row r="17" spans="1:15" x14ac:dyDescent="0.25">
      <c r="C17" s="8" t="s">
        <v>9</v>
      </c>
      <c r="D17" s="8" t="s">
        <v>10</v>
      </c>
    </row>
    <row r="18" spans="1:15" x14ac:dyDescent="0.25">
      <c r="A18" s="1">
        <f>A15+1</f>
        <v>10</v>
      </c>
      <c r="B18" s="30" t="s">
        <v>31</v>
      </c>
      <c r="C18" s="8">
        <v>10</v>
      </c>
      <c r="D18" s="8">
        <v>1</v>
      </c>
      <c r="E18" s="30" t="s">
        <v>38</v>
      </c>
      <c r="F18" s="14">
        <v>4.7494999999999994</v>
      </c>
      <c r="G18" s="14">
        <f t="shared" ref="G18:G27" si="5">F18*sb</f>
        <v>6.8867749999999992</v>
      </c>
      <c r="H18" s="20">
        <f>G18</f>
        <v>6.8867749999999992</v>
      </c>
      <c r="I18" s="21">
        <f t="shared" ref="I18:I27" si="6">IF(AND(H18&lt;J18,H18&lt;L18),15,IF(J18&lt;L18,15*(J18/H18),15*(L18/H18)))</f>
        <v>9.2786536513825411</v>
      </c>
      <c r="J18" s="17">
        <v>4.26</v>
      </c>
      <c r="K18" s="21">
        <f t="shared" ref="K18:K27" si="7">IF(AND(J18&lt;H18,J18&lt;L18),15,IF(H18&lt;L18,15*(H18/J18),15*(L18/J18)))</f>
        <v>15</v>
      </c>
      <c r="L18" s="17">
        <v>4.5</v>
      </c>
      <c r="M18" s="21">
        <f t="shared" ref="M18:M27" si="8">IF(AND(L18&lt;H18,L18&lt;J18),15,IF(H18&lt;J18,15*(H18/L18),15*(J18/L18)))</f>
        <v>14.2</v>
      </c>
      <c r="O18" s="22" t="s">
        <v>43</v>
      </c>
    </row>
    <row r="19" spans="1:15" x14ac:dyDescent="0.25">
      <c r="A19" s="1">
        <f t="shared" si="1"/>
        <v>11</v>
      </c>
      <c r="B19" s="31"/>
      <c r="C19" s="8">
        <v>12</v>
      </c>
      <c r="D19" s="8">
        <v>1.5</v>
      </c>
      <c r="E19" s="31" t="s">
        <v>8</v>
      </c>
      <c r="F19" s="14">
        <v>7.6704999999999997</v>
      </c>
      <c r="G19" s="14">
        <f t="shared" si="5"/>
        <v>11.122224999999998</v>
      </c>
      <c r="H19" s="17">
        <v>4.07</v>
      </c>
      <c r="I19" s="21">
        <f t="shared" si="6"/>
        <v>15</v>
      </c>
      <c r="J19" s="17">
        <v>4.68</v>
      </c>
      <c r="K19" s="21">
        <f t="shared" si="7"/>
        <v>13.044871794871797</v>
      </c>
      <c r="L19" s="17">
        <v>4.5599999999999996</v>
      </c>
      <c r="M19" s="21">
        <f t="shared" si="8"/>
        <v>13.388157894736844</v>
      </c>
    </row>
    <row r="20" spans="1:15" x14ac:dyDescent="0.25">
      <c r="A20" s="1">
        <f t="shared" si="1"/>
        <v>12</v>
      </c>
      <c r="B20" s="31"/>
      <c r="C20" s="8">
        <v>14</v>
      </c>
      <c r="D20" s="8">
        <v>1.5</v>
      </c>
      <c r="E20" s="31" t="s">
        <v>8</v>
      </c>
      <c r="F20" s="14">
        <v>8.2569999999999997</v>
      </c>
      <c r="G20" s="14">
        <f t="shared" si="5"/>
        <v>11.97265</v>
      </c>
      <c r="H20" s="17">
        <v>4.38</v>
      </c>
      <c r="I20" s="21">
        <f t="shared" si="6"/>
        <v>15</v>
      </c>
      <c r="J20" s="17">
        <v>5.0999999999999996</v>
      </c>
      <c r="K20" s="21">
        <f t="shared" si="7"/>
        <v>12.882352941176471</v>
      </c>
      <c r="L20" s="17">
        <v>4.8600000000000003</v>
      </c>
      <c r="M20" s="21">
        <f t="shared" si="8"/>
        <v>13.518518518518517</v>
      </c>
    </row>
    <row r="21" spans="1:15" x14ac:dyDescent="0.25">
      <c r="A21" s="1">
        <f t="shared" si="1"/>
        <v>13</v>
      </c>
      <c r="B21" s="31"/>
      <c r="C21" s="8">
        <v>30</v>
      </c>
      <c r="D21" s="8">
        <v>1.5</v>
      </c>
      <c r="E21" s="31" t="s">
        <v>8</v>
      </c>
      <c r="F21" s="14">
        <v>13.420499999999999</v>
      </c>
      <c r="G21" s="14">
        <f t="shared" si="5"/>
        <v>19.459724999999999</v>
      </c>
      <c r="H21" s="17">
        <v>7.16</v>
      </c>
      <c r="I21" s="21">
        <f t="shared" si="6"/>
        <v>15</v>
      </c>
      <c r="J21" s="17">
        <v>9.5399999999999991</v>
      </c>
      <c r="K21" s="21">
        <f t="shared" si="7"/>
        <v>11.257861635220127</v>
      </c>
      <c r="L21" s="17">
        <v>7.92</v>
      </c>
      <c r="M21" s="21">
        <f t="shared" si="8"/>
        <v>13.560606060606061</v>
      </c>
    </row>
    <row r="22" spans="1:15" x14ac:dyDescent="0.25">
      <c r="A22" s="1">
        <f t="shared" si="1"/>
        <v>14</v>
      </c>
      <c r="B22" s="31"/>
      <c r="C22" s="8">
        <v>35</v>
      </c>
      <c r="D22" s="8">
        <v>1.5</v>
      </c>
      <c r="E22" s="31" t="s">
        <v>8</v>
      </c>
      <c r="F22" s="14">
        <v>15.846999999999998</v>
      </c>
      <c r="G22" s="14">
        <f t="shared" si="5"/>
        <v>22.978149999999996</v>
      </c>
      <c r="H22" s="17">
        <v>8.48</v>
      </c>
      <c r="I22" s="21">
        <f t="shared" si="6"/>
        <v>15</v>
      </c>
      <c r="J22" s="17">
        <v>9.7200000000000006</v>
      </c>
      <c r="K22" s="21">
        <f t="shared" si="7"/>
        <v>13.086419753086421</v>
      </c>
      <c r="L22" s="17">
        <v>9.42</v>
      </c>
      <c r="M22" s="21">
        <f t="shared" si="8"/>
        <v>13.503184713375797</v>
      </c>
    </row>
    <row r="23" spans="1:15" x14ac:dyDescent="0.25">
      <c r="A23" s="1">
        <f t="shared" si="1"/>
        <v>15</v>
      </c>
      <c r="B23" s="31"/>
      <c r="C23" s="8">
        <v>40</v>
      </c>
      <c r="D23" s="8">
        <v>1.5</v>
      </c>
      <c r="E23" s="31" t="s">
        <v>8</v>
      </c>
      <c r="F23" s="14">
        <v>18.146999999999998</v>
      </c>
      <c r="G23" s="14">
        <f t="shared" si="5"/>
        <v>26.313149999999997</v>
      </c>
      <c r="H23" s="17">
        <v>9.69</v>
      </c>
      <c r="I23" s="21">
        <f t="shared" si="6"/>
        <v>15</v>
      </c>
      <c r="J23" s="17">
        <v>11.1</v>
      </c>
      <c r="K23" s="21">
        <f t="shared" si="7"/>
        <v>13.094594594594595</v>
      </c>
      <c r="L23" s="17">
        <v>10.74</v>
      </c>
      <c r="M23" s="21">
        <f t="shared" si="8"/>
        <v>13.533519553072624</v>
      </c>
    </row>
    <row r="24" spans="1:15" x14ac:dyDescent="0.25">
      <c r="A24" s="1">
        <f t="shared" si="1"/>
        <v>16</v>
      </c>
      <c r="B24" s="31"/>
      <c r="C24" s="8">
        <v>50</v>
      </c>
      <c r="D24" s="8">
        <v>1.5</v>
      </c>
      <c r="E24" s="31" t="s">
        <v>8</v>
      </c>
      <c r="F24" s="14">
        <v>23.321999999999999</v>
      </c>
      <c r="G24" s="14">
        <f t="shared" si="5"/>
        <v>33.816899999999997</v>
      </c>
      <c r="H24" s="17">
        <v>12.49</v>
      </c>
      <c r="I24" s="21">
        <f t="shared" si="6"/>
        <v>15</v>
      </c>
      <c r="J24" s="17">
        <v>14.34</v>
      </c>
      <c r="K24" s="21">
        <f t="shared" si="7"/>
        <v>13.064853556485355</v>
      </c>
      <c r="L24" s="17">
        <v>13.86</v>
      </c>
      <c r="M24" s="21">
        <f t="shared" si="8"/>
        <v>13.517316017316018</v>
      </c>
    </row>
    <row r="25" spans="1:15" x14ac:dyDescent="0.25">
      <c r="A25" s="1">
        <f t="shared" si="1"/>
        <v>17</v>
      </c>
      <c r="B25" s="31"/>
      <c r="C25" s="8">
        <v>80</v>
      </c>
      <c r="D25" s="8">
        <v>1.5</v>
      </c>
      <c r="E25" s="31" t="s">
        <v>8</v>
      </c>
      <c r="F25" s="14">
        <v>38.731999999999999</v>
      </c>
      <c r="G25" s="14">
        <f t="shared" si="5"/>
        <v>56.1614</v>
      </c>
      <c r="H25" s="17">
        <v>26.28</v>
      </c>
      <c r="I25" s="21">
        <f t="shared" si="6"/>
        <v>13.527397260273972</v>
      </c>
      <c r="J25" s="17">
        <v>23.7</v>
      </c>
      <c r="K25" s="21">
        <f t="shared" si="7"/>
        <v>15</v>
      </c>
      <c r="L25" s="17">
        <v>29.22</v>
      </c>
      <c r="M25" s="21">
        <f t="shared" si="8"/>
        <v>12.166324435318275</v>
      </c>
    </row>
    <row r="26" spans="1:15" x14ac:dyDescent="0.25">
      <c r="A26" s="1">
        <f t="shared" si="1"/>
        <v>18</v>
      </c>
      <c r="B26" s="31"/>
      <c r="C26" s="8">
        <v>100</v>
      </c>
      <c r="D26" s="8">
        <v>1.5</v>
      </c>
      <c r="E26" s="31" t="s">
        <v>8</v>
      </c>
      <c r="F26" s="14">
        <v>50.703499999999998</v>
      </c>
      <c r="G26" s="14">
        <f t="shared" si="5"/>
        <v>73.520074999999991</v>
      </c>
      <c r="H26" s="17">
        <v>35.159999999999997</v>
      </c>
      <c r="I26" s="21">
        <f t="shared" si="6"/>
        <v>13.284982935153584</v>
      </c>
      <c r="J26" s="17">
        <v>31.14</v>
      </c>
      <c r="K26" s="21">
        <f t="shared" si="7"/>
        <v>15</v>
      </c>
      <c r="L26" s="17">
        <v>39.42</v>
      </c>
      <c r="M26" s="21">
        <f t="shared" si="8"/>
        <v>11.849315068493151</v>
      </c>
    </row>
    <row r="27" spans="1:15" x14ac:dyDescent="0.25">
      <c r="A27" s="1">
        <f t="shared" si="1"/>
        <v>19</v>
      </c>
      <c r="B27" s="32"/>
      <c r="C27" s="8">
        <v>120</v>
      </c>
      <c r="D27" s="8">
        <v>2</v>
      </c>
      <c r="E27" s="32"/>
      <c r="F27" s="14">
        <v>82.972499999999997</v>
      </c>
      <c r="G27" s="14">
        <f t="shared" si="5"/>
        <v>120.31012499999999</v>
      </c>
      <c r="H27" s="17">
        <v>96</v>
      </c>
      <c r="I27" s="21">
        <f t="shared" si="6"/>
        <v>7.9593750000000005</v>
      </c>
      <c r="J27" s="17">
        <v>50.94</v>
      </c>
      <c r="K27" s="21">
        <f t="shared" si="7"/>
        <v>15</v>
      </c>
      <c r="L27" s="20">
        <f>G27</f>
        <v>120.31012499999999</v>
      </c>
      <c r="M27" s="21">
        <f t="shared" si="8"/>
        <v>6.3510864110564267</v>
      </c>
      <c r="O27" s="22" t="s">
        <v>43</v>
      </c>
    </row>
    <row r="28" spans="1:15" x14ac:dyDescent="0.25">
      <c r="E28"/>
      <c r="F28"/>
      <c r="G28"/>
    </row>
    <row r="29" spans="1:15" x14ac:dyDescent="0.25">
      <c r="C29" s="8" t="s">
        <v>11</v>
      </c>
      <c r="D29" s="8" t="s">
        <v>10</v>
      </c>
    </row>
    <row r="30" spans="1:15" x14ac:dyDescent="0.25">
      <c r="A30" s="1">
        <f>A27+1</f>
        <v>20</v>
      </c>
      <c r="B30" s="13" t="s">
        <v>12</v>
      </c>
      <c r="C30" s="8" t="s">
        <v>13</v>
      </c>
      <c r="D30" s="8">
        <v>0.5</v>
      </c>
      <c r="E30" s="8" t="s">
        <v>14</v>
      </c>
      <c r="F30" s="14">
        <v>15.731999999999999</v>
      </c>
      <c r="G30" s="14">
        <f>F30*sb</f>
        <v>22.811399999999999</v>
      </c>
      <c r="H30" s="17">
        <v>17.190000000000001</v>
      </c>
      <c r="I30" s="21">
        <f>IF(AND(H30&lt;J30,H30&lt;L30),15,IF(J30&lt;L30,15*(J30/H30),15*(L30/H30)))</f>
        <v>10.209424083769633</v>
      </c>
      <c r="J30" s="17">
        <v>12.09</v>
      </c>
      <c r="K30" s="21">
        <f>IF(AND(J30&lt;H30,J30&lt;L30),15,IF(H30&lt;L30,15*(H30/J30),15*(L30/J30)))</f>
        <v>14.516129032258064</v>
      </c>
      <c r="L30" s="17">
        <v>11.7</v>
      </c>
      <c r="M30" s="21">
        <f>IF(AND(L30&lt;H30,L30&lt;J30),15,IF(H30&lt;J30,15*(H30/L30),15*(J30/L30)))</f>
        <v>15</v>
      </c>
    </row>
    <row r="32" spans="1:15" x14ac:dyDescent="0.25">
      <c r="C32" s="8" t="s">
        <v>9</v>
      </c>
    </row>
    <row r="33" spans="1:15" x14ac:dyDescent="0.25">
      <c r="A33" s="1">
        <f>A30+1</f>
        <v>21</v>
      </c>
      <c r="B33" s="30" t="s">
        <v>32</v>
      </c>
      <c r="C33" s="8">
        <v>10</v>
      </c>
      <c r="D33" s="3"/>
      <c r="E33" s="30" t="s">
        <v>38</v>
      </c>
      <c r="F33" s="14">
        <v>6.4169999999999998</v>
      </c>
      <c r="G33" s="14">
        <f t="shared" ref="G33:G39" si="9">F33*sb</f>
        <v>9.3046499999999988</v>
      </c>
      <c r="H33" s="17">
        <v>3.6</v>
      </c>
      <c r="I33" s="21">
        <f t="shared" ref="I33:I39" si="10">IF(AND(H33&lt;J33,H33&lt;L33),15,IF(J33&lt;L33,15*(J33/H33),15*(L33/H33)))</f>
        <v>13.791666666666666</v>
      </c>
      <c r="J33" s="17">
        <v>3.55</v>
      </c>
      <c r="K33" s="21">
        <f t="shared" ref="K33:K39" si="11">IF(AND(J33&lt;H33,J33&lt;L33),15,IF(H33&lt;L33,15*(H33/J33),15*(L33/J33)))</f>
        <v>13.985915492957748</v>
      </c>
      <c r="L33" s="17">
        <v>3.31</v>
      </c>
      <c r="M33" s="21">
        <f t="shared" ref="M33:M39" si="12">IF(AND(L33&lt;H33,L33&lt;J33),15,IF(H33&lt;J33,15*(H33/L33),15*(J33/L33)))</f>
        <v>15</v>
      </c>
    </row>
    <row r="34" spans="1:15" x14ac:dyDescent="0.25">
      <c r="A34" s="1">
        <f t="shared" si="1"/>
        <v>22</v>
      </c>
      <c r="B34" s="31"/>
      <c r="C34" s="8">
        <v>12</v>
      </c>
      <c r="D34" s="3"/>
      <c r="E34" s="31"/>
      <c r="F34" s="14">
        <v>9.2114999999999991</v>
      </c>
      <c r="G34" s="14">
        <f t="shared" si="9"/>
        <v>13.356674999999999</v>
      </c>
      <c r="H34" s="17">
        <v>5.4</v>
      </c>
      <c r="I34" s="21">
        <f t="shared" si="10"/>
        <v>13.805555555555554</v>
      </c>
      <c r="J34" s="17">
        <v>5.0999999999999996</v>
      </c>
      <c r="K34" s="21">
        <f t="shared" si="11"/>
        <v>14.617647058823529</v>
      </c>
      <c r="L34" s="17">
        <v>4.97</v>
      </c>
      <c r="M34" s="21">
        <f t="shared" si="12"/>
        <v>15</v>
      </c>
    </row>
    <row r="35" spans="1:15" x14ac:dyDescent="0.25">
      <c r="A35" s="1">
        <f t="shared" si="1"/>
        <v>23</v>
      </c>
      <c r="B35" s="31"/>
      <c r="C35" s="8">
        <v>14</v>
      </c>
      <c r="D35" s="3"/>
      <c r="E35" s="31"/>
      <c r="F35" s="14">
        <v>12.535</v>
      </c>
      <c r="G35" s="14">
        <f t="shared" si="9"/>
        <v>18.175750000000001</v>
      </c>
      <c r="H35" s="17">
        <v>7.2</v>
      </c>
      <c r="I35" s="21">
        <f t="shared" si="10"/>
        <v>13.791666666666666</v>
      </c>
      <c r="J35" s="17">
        <v>6.89</v>
      </c>
      <c r="K35" s="21">
        <f t="shared" si="11"/>
        <v>14.412191582002903</v>
      </c>
      <c r="L35" s="17">
        <v>6.62</v>
      </c>
      <c r="M35" s="21">
        <f t="shared" si="12"/>
        <v>15</v>
      </c>
    </row>
    <row r="36" spans="1:15" x14ac:dyDescent="0.25">
      <c r="A36" s="1">
        <f t="shared" si="1"/>
        <v>24</v>
      </c>
      <c r="B36" s="31"/>
      <c r="C36" s="8">
        <v>30</v>
      </c>
      <c r="D36" s="3"/>
      <c r="E36" s="31"/>
      <c r="F36" s="14">
        <v>57.442499999999995</v>
      </c>
      <c r="G36" s="14">
        <f t="shared" si="9"/>
        <v>83.291624999999996</v>
      </c>
      <c r="H36" s="17">
        <v>32.04</v>
      </c>
      <c r="I36" s="21">
        <f t="shared" si="10"/>
        <v>13.370786516853933</v>
      </c>
      <c r="J36" s="17">
        <v>31.55</v>
      </c>
      <c r="K36" s="21">
        <f t="shared" si="11"/>
        <v>13.578446909667193</v>
      </c>
      <c r="L36" s="17">
        <v>28.56</v>
      </c>
      <c r="M36" s="21">
        <f t="shared" si="12"/>
        <v>15</v>
      </c>
    </row>
    <row r="37" spans="1:15" x14ac:dyDescent="0.25">
      <c r="A37" s="1">
        <f t="shared" si="1"/>
        <v>25</v>
      </c>
      <c r="B37" s="31"/>
      <c r="C37" s="8">
        <v>35</v>
      </c>
      <c r="D37" s="3"/>
      <c r="E37" s="31"/>
      <c r="F37" s="14">
        <v>78.199999999999989</v>
      </c>
      <c r="G37" s="14">
        <f t="shared" si="9"/>
        <v>113.38999999999999</v>
      </c>
      <c r="H37" s="17">
        <v>65.819999999999993</v>
      </c>
      <c r="I37" s="21">
        <f t="shared" si="10"/>
        <v>10.239288969917959</v>
      </c>
      <c r="J37" s="17">
        <v>48.83</v>
      </c>
      <c r="K37" s="21">
        <f t="shared" si="11"/>
        <v>13.801966004505427</v>
      </c>
      <c r="L37" s="17">
        <v>44.93</v>
      </c>
      <c r="M37" s="21">
        <f t="shared" si="12"/>
        <v>15</v>
      </c>
    </row>
    <row r="38" spans="1:15" x14ac:dyDescent="0.25">
      <c r="A38" s="1">
        <f t="shared" si="1"/>
        <v>26</v>
      </c>
      <c r="B38" s="31"/>
      <c r="C38" s="9">
        <v>40</v>
      </c>
      <c r="D38" s="3"/>
      <c r="E38" s="31"/>
      <c r="F38" s="14">
        <v>102.05099999999999</v>
      </c>
      <c r="G38" s="14">
        <f t="shared" si="9"/>
        <v>147.97394999999997</v>
      </c>
      <c r="H38" s="17">
        <v>85</v>
      </c>
      <c r="I38" s="21">
        <f t="shared" si="10"/>
        <v>10.240588235294117</v>
      </c>
      <c r="J38" s="17">
        <v>60.81</v>
      </c>
      <c r="K38" s="21">
        <f t="shared" si="11"/>
        <v>14.314257523433644</v>
      </c>
      <c r="L38" s="17">
        <v>58.03</v>
      </c>
      <c r="M38" s="21">
        <f t="shared" si="12"/>
        <v>15</v>
      </c>
    </row>
    <row r="39" spans="1:15" x14ac:dyDescent="0.25">
      <c r="A39" s="1">
        <f t="shared" si="1"/>
        <v>27</v>
      </c>
      <c r="B39" s="32"/>
      <c r="C39" s="8">
        <v>50</v>
      </c>
      <c r="D39" s="3"/>
      <c r="E39" s="32"/>
      <c r="F39" s="14">
        <v>159.49349999999998</v>
      </c>
      <c r="G39" s="14">
        <f t="shared" si="9"/>
        <v>231.26557499999996</v>
      </c>
      <c r="H39" s="17">
        <v>188</v>
      </c>
      <c r="I39" s="21">
        <f t="shared" si="10"/>
        <v>7.3188829787234049</v>
      </c>
      <c r="J39" s="17">
        <v>94.84</v>
      </c>
      <c r="K39" s="21">
        <f t="shared" si="11"/>
        <v>14.508118937157317</v>
      </c>
      <c r="L39" s="17">
        <v>91.73</v>
      </c>
      <c r="M39" s="21">
        <f t="shared" si="12"/>
        <v>15</v>
      </c>
    </row>
    <row r="41" spans="1:15" x14ac:dyDescent="0.25">
      <c r="C41" t="s">
        <v>15</v>
      </c>
    </row>
    <row r="42" spans="1:15" x14ac:dyDescent="0.25">
      <c r="A42" s="1">
        <f>A39+1</f>
        <v>28</v>
      </c>
      <c r="B42" s="34" t="s">
        <v>33</v>
      </c>
      <c r="C42" s="8">
        <v>6</v>
      </c>
      <c r="D42" s="3"/>
      <c r="E42" s="30" t="s">
        <v>38</v>
      </c>
      <c r="F42" s="14">
        <v>2.8979999999999997</v>
      </c>
      <c r="G42" s="14">
        <f t="shared" ref="G42:G48" si="13">F42*sb</f>
        <v>4.2020999999999997</v>
      </c>
      <c r="H42" s="24"/>
      <c r="I42" s="25"/>
      <c r="J42" s="24">
        <v>3.41</v>
      </c>
      <c r="K42" s="25"/>
      <c r="L42" s="24"/>
      <c r="M42" s="25"/>
      <c r="O42" s="23" t="s">
        <v>44</v>
      </c>
    </row>
    <row r="43" spans="1:15" x14ac:dyDescent="0.25">
      <c r="A43" s="1">
        <f t="shared" si="1"/>
        <v>29</v>
      </c>
      <c r="B43" s="35"/>
      <c r="C43" s="8">
        <v>8</v>
      </c>
      <c r="D43" s="3"/>
      <c r="E43" s="31"/>
      <c r="F43" s="14">
        <v>5.1749999999999998</v>
      </c>
      <c r="G43" s="14">
        <f t="shared" si="13"/>
        <v>7.5037499999999993</v>
      </c>
      <c r="H43" s="17">
        <v>6.35</v>
      </c>
      <c r="I43" s="21">
        <f t="shared" ref="I43:I48" si="14">IF(AND(H43&lt;J43,H43&lt;L43),15,IF(J43&lt;L43,15*(J43/H43),15*(L43/H43)))</f>
        <v>8.0551181102362222</v>
      </c>
      <c r="J43" s="17">
        <v>3.87</v>
      </c>
      <c r="K43" s="21">
        <f t="shared" ref="K43:K48" si="15">IF(AND(J43&lt;H43,J43&lt;L43),15,IF(H43&lt;L43,15*(H43/J43),15*(L43/J43)))</f>
        <v>13.217054263565892</v>
      </c>
      <c r="L43" s="17">
        <v>3.41</v>
      </c>
      <c r="M43" s="21">
        <f t="shared" ref="M43:M48" si="16">IF(AND(L43&lt;H43,L43&lt;J43),15,IF(H43&lt;J43,15*(H43/L43),15*(J43/L43)))</f>
        <v>15</v>
      </c>
    </row>
    <row r="44" spans="1:15" x14ac:dyDescent="0.25">
      <c r="A44" s="1">
        <f t="shared" si="1"/>
        <v>30</v>
      </c>
      <c r="B44" s="35"/>
      <c r="C44" s="8">
        <v>10</v>
      </c>
      <c r="D44" s="3"/>
      <c r="E44" s="31"/>
      <c r="F44" s="14">
        <v>8.176499999999999</v>
      </c>
      <c r="G44" s="14">
        <f t="shared" si="13"/>
        <v>11.855924999999997</v>
      </c>
      <c r="H44" s="17">
        <v>6.39</v>
      </c>
      <c r="I44" s="21">
        <f t="shared" si="14"/>
        <v>12.769953051643194</v>
      </c>
      <c r="J44" s="17">
        <v>5.44</v>
      </c>
      <c r="K44" s="21">
        <f t="shared" si="15"/>
        <v>15</v>
      </c>
      <c r="L44" s="17">
        <v>5.68</v>
      </c>
      <c r="M44" s="21">
        <f t="shared" si="16"/>
        <v>14.366197183098594</v>
      </c>
    </row>
    <row r="45" spans="1:15" x14ac:dyDescent="0.25">
      <c r="A45" s="1">
        <f t="shared" si="1"/>
        <v>31</v>
      </c>
      <c r="B45" s="35"/>
      <c r="C45" s="8">
        <v>12</v>
      </c>
      <c r="D45" s="3"/>
      <c r="E45" s="31"/>
      <c r="F45" s="14">
        <v>11.695499999999999</v>
      </c>
      <c r="G45" s="14">
        <f t="shared" si="13"/>
        <v>16.958475</v>
      </c>
      <c r="H45" s="17">
        <v>7.48</v>
      </c>
      <c r="I45" s="21">
        <f t="shared" si="14"/>
        <v>11.811497326203208</v>
      </c>
      <c r="J45" s="17">
        <v>6.87</v>
      </c>
      <c r="K45" s="21">
        <f t="shared" si="15"/>
        <v>12.860262008733624</v>
      </c>
      <c r="L45" s="17">
        <v>5.89</v>
      </c>
      <c r="M45" s="21">
        <f t="shared" si="16"/>
        <v>15</v>
      </c>
    </row>
    <row r="46" spans="1:15" x14ac:dyDescent="0.25">
      <c r="A46" s="1">
        <f t="shared" si="1"/>
        <v>32</v>
      </c>
      <c r="B46" s="35"/>
      <c r="C46" s="8">
        <v>14</v>
      </c>
      <c r="D46" s="3"/>
      <c r="E46" s="31"/>
      <c r="F46" s="14">
        <v>15.938999999999998</v>
      </c>
      <c r="G46" s="14">
        <f t="shared" si="13"/>
        <v>23.111549999999998</v>
      </c>
      <c r="H46" s="17">
        <v>8.85</v>
      </c>
      <c r="I46" s="21">
        <f t="shared" si="14"/>
        <v>13.254237288135595</v>
      </c>
      <c r="J46" s="17">
        <v>8.69</v>
      </c>
      <c r="K46" s="21">
        <f t="shared" si="15"/>
        <v>13.498273878020715</v>
      </c>
      <c r="L46" s="17">
        <v>7.82</v>
      </c>
      <c r="M46" s="21">
        <f t="shared" si="16"/>
        <v>15</v>
      </c>
    </row>
    <row r="47" spans="1:15" x14ac:dyDescent="0.25">
      <c r="A47" s="1">
        <f t="shared" si="1"/>
        <v>33</v>
      </c>
      <c r="B47" s="35"/>
      <c r="C47" s="8">
        <v>30</v>
      </c>
      <c r="D47" s="3"/>
      <c r="E47" s="31"/>
      <c r="F47" s="14">
        <v>73.174499999999995</v>
      </c>
      <c r="G47" s="14">
        <f t="shared" si="13"/>
        <v>106.10302499999999</v>
      </c>
      <c r="H47" s="17">
        <v>39.83</v>
      </c>
      <c r="I47" s="21">
        <f t="shared" si="14"/>
        <v>13.753452171729853</v>
      </c>
      <c r="J47" s="17">
        <v>39.47</v>
      </c>
      <c r="K47" s="21">
        <f t="shared" si="15"/>
        <v>13.878895363567269</v>
      </c>
      <c r="L47" s="17">
        <v>36.520000000000003</v>
      </c>
      <c r="M47" s="21">
        <f t="shared" si="16"/>
        <v>15</v>
      </c>
    </row>
    <row r="48" spans="1:15" x14ac:dyDescent="0.25">
      <c r="A48" s="1">
        <f t="shared" si="1"/>
        <v>34</v>
      </c>
      <c r="B48" s="35"/>
      <c r="C48" s="8">
        <v>35</v>
      </c>
      <c r="D48" s="3"/>
      <c r="E48" s="32"/>
      <c r="F48" s="14">
        <v>99.566999999999993</v>
      </c>
      <c r="G48" s="14">
        <f t="shared" si="13"/>
        <v>144.37214999999998</v>
      </c>
      <c r="H48" s="17">
        <v>83.4</v>
      </c>
      <c r="I48" s="21">
        <f t="shared" si="14"/>
        <v>10.232014388489207</v>
      </c>
      <c r="J48" s="17">
        <v>56.89</v>
      </c>
      <c r="K48" s="21">
        <f t="shared" si="15"/>
        <v>15</v>
      </c>
      <c r="L48" s="20">
        <f>G48</f>
        <v>144.37214999999998</v>
      </c>
      <c r="M48" s="21">
        <f t="shared" si="16"/>
        <v>5.9107660307060623</v>
      </c>
      <c r="O48" s="22" t="s">
        <v>43</v>
      </c>
    </row>
    <row r="50" spans="1:13" x14ac:dyDescent="0.25">
      <c r="C50" s="8" t="s">
        <v>16</v>
      </c>
      <c r="D50" s="8" t="s">
        <v>10</v>
      </c>
    </row>
    <row r="51" spans="1:13" x14ac:dyDescent="0.25">
      <c r="A51" s="1">
        <f>A48+1</f>
        <v>35</v>
      </c>
      <c r="B51" s="34" t="s">
        <v>34</v>
      </c>
      <c r="C51" s="8">
        <v>10</v>
      </c>
      <c r="D51" s="8">
        <v>1.5</v>
      </c>
      <c r="E51" s="30" t="s">
        <v>38</v>
      </c>
      <c r="F51" s="14">
        <v>6.3824999999999994</v>
      </c>
      <c r="G51" s="14">
        <f t="shared" ref="G51:G59" si="17">F51*sb</f>
        <v>9.254624999999999</v>
      </c>
      <c r="H51" s="17">
        <v>8.5</v>
      </c>
      <c r="I51" s="21">
        <f t="shared" ref="I51:I59" si="18">IF(AND(H51&lt;J51,H51&lt;L51),15,IF(J51&lt;L51,15*(J51/H51),15*(L51/H51)))</f>
        <v>6.8823529411764701</v>
      </c>
      <c r="J51" s="17">
        <v>4.51</v>
      </c>
      <c r="K51" s="21">
        <f t="shared" ref="K51:K59" si="19">IF(AND(J51&lt;H51,J51&lt;L51),15,IF(H51&lt;L51,15*(H51/J51),15*(L51/J51)))</f>
        <v>12.971175166297117</v>
      </c>
      <c r="L51" s="17">
        <v>3.9</v>
      </c>
      <c r="M51" s="21">
        <f t="shared" ref="M51:M59" si="20">IF(AND(L51&lt;H51,L51&lt;J51),15,IF(H51&lt;J51,15*(H51/L51),15*(J51/L51)))</f>
        <v>15</v>
      </c>
    </row>
    <row r="52" spans="1:13" x14ac:dyDescent="0.25">
      <c r="A52" s="1">
        <f t="shared" si="1"/>
        <v>36</v>
      </c>
      <c r="B52" s="35"/>
      <c r="C52" s="8">
        <v>15</v>
      </c>
      <c r="D52" s="8">
        <v>1.5</v>
      </c>
      <c r="E52" s="31"/>
      <c r="F52" s="14">
        <v>9.5334999999999983</v>
      </c>
      <c r="G52" s="14">
        <f t="shared" si="17"/>
        <v>13.823574999999996</v>
      </c>
      <c r="H52" s="17">
        <v>4.82</v>
      </c>
      <c r="I52" s="21">
        <f t="shared" si="18"/>
        <v>15</v>
      </c>
      <c r="J52" s="17">
        <v>6.36</v>
      </c>
      <c r="K52" s="21">
        <f t="shared" si="19"/>
        <v>11.367924528301888</v>
      </c>
      <c r="L52" s="17">
        <v>5.34</v>
      </c>
      <c r="M52" s="21">
        <f t="shared" si="20"/>
        <v>13.539325842696631</v>
      </c>
    </row>
    <row r="53" spans="1:13" x14ac:dyDescent="0.25">
      <c r="A53" s="1">
        <f t="shared" si="1"/>
        <v>37</v>
      </c>
      <c r="B53" s="35"/>
      <c r="C53" s="8">
        <v>20</v>
      </c>
      <c r="D53" s="8">
        <v>1.5</v>
      </c>
      <c r="E53" s="31"/>
      <c r="F53" s="14">
        <v>11.016999999999999</v>
      </c>
      <c r="G53" s="14">
        <f t="shared" si="17"/>
        <v>15.974649999999999</v>
      </c>
      <c r="H53" s="17">
        <v>5.88</v>
      </c>
      <c r="I53" s="21">
        <f t="shared" si="18"/>
        <v>15</v>
      </c>
      <c r="J53" s="17">
        <v>7.8</v>
      </c>
      <c r="K53" s="21">
        <f t="shared" si="19"/>
        <v>11.307692307692307</v>
      </c>
      <c r="L53" s="17">
        <v>6.54</v>
      </c>
      <c r="M53" s="21">
        <f t="shared" si="20"/>
        <v>13.486238532110091</v>
      </c>
    </row>
    <row r="54" spans="1:13" x14ac:dyDescent="0.25">
      <c r="A54" s="1">
        <f t="shared" si="1"/>
        <v>38</v>
      </c>
      <c r="B54" s="35"/>
      <c r="C54" s="8">
        <v>25</v>
      </c>
      <c r="D54" s="8">
        <v>1.5</v>
      </c>
      <c r="E54" s="31"/>
      <c r="F54" s="14">
        <v>13.845999999999998</v>
      </c>
      <c r="G54" s="14">
        <f t="shared" si="17"/>
        <v>20.076699999999995</v>
      </c>
      <c r="H54" s="17">
        <v>7.4</v>
      </c>
      <c r="I54" s="21">
        <f t="shared" si="18"/>
        <v>15</v>
      </c>
      <c r="J54" s="17">
        <v>9.75</v>
      </c>
      <c r="K54" s="21">
        <f t="shared" si="19"/>
        <v>11.384615384615385</v>
      </c>
      <c r="L54" s="17">
        <v>8.2200000000000006</v>
      </c>
      <c r="M54" s="21">
        <f t="shared" si="20"/>
        <v>13.503649635036496</v>
      </c>
    </row>
    <row r="55" spans="1:13" x14ac:dyDescent="0.25">
      <c r="A55" s="1">
        <f t="shared" si="1"/>
        <v>39</v>
      </c>
      <c r="B55" s="35"/>
      <c r="C55" s="8">
        <v>30</v>
      </c>
      <c r="D55" s="8">
        <v>1.5</v>
      </c>
      <c r="E55" s="31"/>
      <c r="F55" s="14">
        <v>16.491</v>
      </c>
      <c r="G55" s="14">
        <f t="shared" si="17"/>
        <v>23.911949999999997</v>
      </c>
      <c r="H55" s="17">
        <v>8.8800000000000008</v>
      </c>
      <c r="I55" s="21">
        <f t="shared" si="18"/>
        <v>15</v>
      </c>
      <c r="J55" s="17">
        <v>11.64</v>
      </c>
      <c r="K55" s="21">
        <f t="shared" si="19"/>
        <v>11.443298969072165</v>
      </c>
      <c r="L55" s="17">
        <v>9.7799999999999994</v>
      </c>
      <c r="M55" s="21">
        <f t="shared" si="20"/>
        <v>13.619631901840492</v>
      </c>
    </row>
    <row r="56" spans="1:13" x14ac:dyDescent="0.25">
      <c r="A56" s="1">
        <f t="shared" si="1"/>
        <v>40</v>
      </c>
      <c r="B56" s="35"/>
      <c r="C56" s="8">
        <v>40</v>
      </c>
      <c r="D56" s="8">
        <v>1.5</v>
      </c>
      <c r="E56" s="31"/>
      <c r="F56" s="14">
        <v>21.826999999999998</v>
      </c>
      <c r="G56" s="14">
        <f t="shared" si="17"/>
        <v>31.649149999999995</v>
      </c>
      <c r="H56" s="17">
        <v>11.7</v>
      </c>
      <c r="I56" s="21">
        <f t="shared" si="18"/>
        <v>15</v>
      </c>
      <c r="J56" s="17">
        <v>15.36</v>
      </c>
      <c r="K56" s="21">
        <f t="shared" si="19"/>
        <v>11.42578125</v>
      </c>
      <c r="L56" s="17">
        <v>12.96</v>
      </c>
      <c r="M56" s="21">
        <f t="shared" si="20"/>
        <v>13.541666666666664</v>
      </c>
    </row>
    <row r="57" spans="1:13" x14ac:dyDescent="0.25">
      <c r="A57" s="1">
        <f t="shared" si="1"/>
        <v>41</v>
      </c>
      <c r="B57" s="35"/>
      <c r="C57" s="8">
        <v>50</v>
      </c>
      <c r="D57" s="8">
        <v>1.5</v>
      </c>
      <c r="E57" s="31"/>
      <c r="F57" s="14">
        <v>29.520499999999998</v>
      </c>
      <c r="G57" s="14">
        <f t="shared" si="17"/>
        <v>42.804724999999998</v>
      </c>
      <c r="H57" s="17">
        <v>15.84</v>
      </c>
      <c r="I57" s="21">
        <f t="shared" si="18"/>
        <v>15</v>
      </c>
      <c r="J57" s="17">
        <v>20.82</v>
      </c>
      <c r="K57" s="21">
        <f t="shared" si="19"/>
        <v>11.412103746397694</v>
      </c>
      <c r="L57" s="17">
        <v>17.52</v>
      </c>
      <c r="M57" s="21">
        <f t="shared" si="20"/>
        <v>13.56164383561644</v>
      </c>
    </row>
    <row r="58" spans="1:13" x14ac:dyDescent="0.25">
      <c r="A58" s="1">
        <f t="shared" si="1"/>
        <v>42</v>
      </c>
      <c r="B58" s="35"/>
      <c r="C58" s="8">
        <v>80</v>
      </c>
      <c r="D58" s="8">
        <v>1.5</v>
      </c>
      <c r="E58" s="31"/>
      <c r="F58" s="14">
        <v>45.769999999999996</v>
      </c>
      <c r="G58" s="14">
        <f t="shared" si="17"/>
        <v>66.366499999999988</v>
      </c>
      <c r="H58" s="17">
        <v>32.159999999999997</v>
      </c>
      <c r="I58" s="21">
        <f t="shared" si="18"/>
        <v>15</v>
      </c>
      <c r="J58" s="17">
        <v>32.22</v>
      </c>
      <c r="K58" s="21">
        <f t="shared" si="19"/>
        <v>14.972067039106145</v>
      </c>
      <c r="L58" s="17">
        <v>35.64</v>
      </c>
      <c r="M58" s="21">
        <f t="shared" si="20"/>
        <v>13.535353535353533</v>
      </c>
    </row>
    <row r="59" spans="1:13" x14ac:dyDescent="0.25">
      <c r="A59" s="1">
        <f t="shared" si="1"/>
        <v>43</v>
      </c>
      <c r="B59" s="35"/>
      <c r="C59" s="8">
        <v>100</v>
      </c>
      <c r="D59" s="8">
        <v>2</v>
      </c>
      <c r="E59" s="32"/>
      <c r="F59" s="14">
        <v>85.835999999999999</v>
      </c>
      <c r="G59" s="14">
        <f t="shared" si="17"/>
        <v>124.4622</v>
      </c>
      <c r="H59" s="17">
        <v>40.92</v>
      </c>
      <c r="I59" s="21">
        <f t="shared" si="18"/>
        <v>15</v>
      </c>
      <c r="J59" s="17">
        <v>49.2</v>
      </c>
      <c r="K59" s="21">
        <f t="shared" si="19"/>
        <v>12.47560975609756</v>
      </c>
      <c r="L59" s="17">
        <v>45.36</v>
      </c>
      <c r="M59" s="21">
        <f t="shared" si="20"/>
        <v>13.531746031746033</v>
      </c>
    </row>
    <row r="61" spans="1:13" x14ac:dyDescent="0.25">
      <c r="C61" s="8" t="s">
        <v>17</v>
      </c>
      <c r="D61" s="8" t="s">
        <v>10</v>
      </c>
    </row>
    <row r="62" spans="1:13" x14ac:dyDescent="0.25">
      <c r="A62" s="1">
        <f>A59+1</f>
        <v>44</v>
      </c>
      <c r="B62" s="34" t="s">
        <v>35</v>
      </c>
      <c r="C62" s="8" t="s">
        <v>18</v>
      </c>
      <c r="D62" s="8">
        <v>1.5</v>
      </c>
      <c r="E62" s="30" t="s">
        <v>38</v>
      </c>
      <c r="F62" s="14">
        <v>13.9495</v>
      </c>
      <c r="G62" s="14">
        <f>F62*sb</f>
        <v>20.226775</v>
      </c>
      <c r="H62" s="17">
        <v>7.56</v>
      </c>
      <c r="I62" s="21">
        <f>IF(AND(H62&lt;J62,H62&lt;L62),15,IF(J62&lt;L62,15*(J62/H62),15*(L62/H62)))</f>
        <v>15</v>
      </c>
      <c r="J62" s="17">
        <v>8.52</v>
      </c>
      <c r="K62" s="21">
        <f>IF(AND(J62&lt;H62,J62&lt;L62),15,IF(H62&lt;L62,15*(H62/J62),15*(L62/J62)))</f>
        <v>13.309859154929578</v>
      </c>
      <c r="L62" s="17">
        <v>8.2799999999999994</v>
      </c>
      <c r="M62" s="21">
        <f>IF(AND(L62&lt;H62,L62&lt;J62),15,IF(H62&lt;J62,15*(H62/L62),15*(J62/L62)))</f>
        <v>13.695652173913045</v>
      </c>
    </row>
    <row r="63" spans="1:13" x14ac:dyDescent="0.25">
      <c r="A63" s="1">
        <f t="shared" ref="A63:A80" si="21">A62+1</f>
        <v>45</v>
      </c>
      <c r="B63" s="35"/>
      <c r="C63" s="8" t="s">
        <v>19</v>
      </c>
      <c r="D63" s="8">
        <v>1.5</v>
      </c>
      <c r="E63" s="31"/>
      <c r="F63" s="14">
        <v>17.997499999999999</v>
      </c>
      <c r="G63" s="14">
        <f>F63*sb</f>
        <v>26.096374999999998</v>
      </c>
      <c r="H63" s="17">
        <v>9.66</v>
      </c>
      <c r="I63" s="21">
        <f>IF(AND(H63&lt;J63,H63&lt;L63),15,IF(J63&lt;L63,15*(J63/H63),15*(L63/H63)))</f>
        <v>15</v>
      </c>
      <c r="J63" s="17">
        <v>10.98</v>
      </c>
      <c r="K63" s="21">
        <f>IF(AND(J63&lt;H63,J63&lt;L63),15,IF(H63&lt;L63,15*(H63/J63),15*(L63/J63)))</f>
        <v>13.196721311475409</v>
      </c>
      <c r="L63" s="17">
        <v>10.68</v>
      </c>
      <c r="M63" s="21">
        <f>IF(AND(L63&lt;H63,L63&lt;J63),15,IF(H63&lt;J63,15*(H63/L63),15*(J63/L63)))</f>
        <v>13.567415730337078</v>
      </c>
    </row>
    <row r="64" spans="1:13" x14ac:dyDescent="0.25">
      <c r="A64" s="1">
        <f t="shared" si="21"/>
        <v>46</v>
      </c>
      <c r="B64" s="35"/>
      <c r="C64" s="8" t="s">
        <v>20</v>
      </c>
      <c r="D64" s="8">
        <v>1.5</v>
      </c>
      <c r="E64" s="31"/>
      <c r="F64" s="14">
        <v>19.860499999999998</v>
      </c>
      <c r="G64" s="14">
        <f>F64*sb</f>
        <v>28.797724999999996</v>
      </c>
      <c r="H64" s="17">
        <v>10.74</v>
      </c>
      <c r="I64" s="21">
        <f>IF(AND(H64&lt;J64,H64&lt;L64),15,IF(J64&lt;L64,15*(J64/H64),15*(L64/H64)))</f>
        <v>15</v>
      </c>
      <c r="J64" s="17">
        <v>12.12</v>
      </c>
      <c r="K64" s="21">
        <f>IF(AND(J64&lt;H64,J64&lt;L64),15,IF(H64&lt;L64,15*(H64/J64),15*(L64/J64)))</f>
        <v>13.292079207920795</v>
      </c>
      <c r="L64" s="17">
        <v>11.82</v>
      </c>
      <c r="M64" s="21">
        <f>IF(AND(L64&lt;H64,L64&lt;J64),15,IF(H64&lt;J64,15*(H64/L64),15*(J64/L64)))</f>
        <v>13.629441624365482</v>
      </c>
    </row>
    <row r="65" spans="1:15" x14ac:dyDescent="0.25">
      <c r="A65" s="1">
        <f t="shared" si="21"/>
        <v>47</v>
      </c>
      <c r="B65" s="35"/>
      <c r="C65" s="8" t="s">
        <v>21</v>
      </c>
      <c r="D65" s="8">
        <v>1.5</v>
      </c>
      <c r="E65" s="32"/>
      <c r="F65" s="14">
        <v>24.15</v>
      </c>
      <c r="G65" s="14">
        <f>F65*sb</f>
        <v>35.017499999999998</v>
      </c>
      <c r="H65" s="24"/>
      <c r="I65" s="21"/>
      <c r="J65" s="24">
        <v>14.76</v>
      </c>
      <c r="K65" s="21"/>
      <c r="L65" s="24"/>
      <c r="M65" s="21"/>
      <c r="O65" s="23" t="s">
        <v>44</v>
      </c>
    </row>
    <row r="67" spans="1:15" x14ac:dyDescent="0.25">
      <c r="C67" s="8" t="s">
        <v>16</v>
      </c>
      <c r="D67" s="8" t="s">
        <v>10</v>
      </c>
    </row>
    <row r="68" spans="1:15" x14ac:dyDescent="0.25">
      <c r="A68" s="1">
        <f>A65+1</f>
        <v>48</v>
      </c>
      <c r="B68" s="34" t="s">
        <v>36</v>
      </c>
      <c r="C68" s="9" t="s">
        <v>22</v>
      </c>
      <c r="D68" s="8">
        <v>3</v>
      </c>
      <c r="E68" s="30" t="s">
        <v>38</v>
      </c>
      <c r="F68" s="14">
        <v>8.3719999999999999</v>
      </c>
      <c r="G68" s="14">
        <f t="shared" ref="G68:G73" si="22">F68*sb</f>
        <v>12.1394</v>
      </c>
      <c r="H68" s="17">
        <v>6.15</v>
      </c>
      <c r="I68" s="21">
        <f t="shared" ref="I68:I73" si="23">IF(AND(H68&lt;J68,H68&lt;L68),15,IF(J68&lt;L68,15*(J68/H68),15*(L68/H68)))</f>
        <v>15</v>
      </c>
      <c r="J68" s="17">
        <v>6.99</v>
      </c>
      <c r="K68" s="21">
        <f t="shared" ref="K68:K73" si="24">IF(AND(J68&lt;H68,J68&lt;L68),15,IF(H68&lt;L68,15*(H68/J68),15*(L68/J68)))</f>
        <v>13.197424892703863</v>
      </c>
      <c r="L68" s="17">
        <v>6.28</v>
      </c>
      <c r="M68" s="21">
        <f t="shared" ref="M68:M73" si="25">IF(AND(L68&lt;H68,L68&lt;J68),15,IF(H68&lt;J68,15*(H68/L68),15*(J68/L68)))</f>
        <v>14.689490445859873</v>
      </c>
    </row>
    <row r="69" spans="1:15" x14ac:dyDescent="0.25">
      <c r="A69" s="1">
        <f t="shared" si="21"/>
        <v>49</v>
      </c>
      <c r="B69" s="35"/>
      <c r="C69" s="9" t="s">
        <v>23</v>
      </c>
      <c r="D69" s="8">
        <v>3</v>
      </c>
      <c r="E69" s="31"/>
      <c r="F69" s="14">
        <v>9.0849999999999991</v>
      </c>
      <c r="G69" s="14">
        <f t="shared" si="22"/>
        <v>13.173249999999998</v>
      </c>
      <c r="H69" s="17">
        <v>7.6</v>
      </c>
      <c r="I69" s="21">
        <f t="shared" si="23"/>
        <v>12.592105263157896</v>
      </c>
      <c r="J69" s="17">
        <v>6.88</v>
      </c>
      <c r="K69" s="21">
        <f t="shared" si="24"/>
        <v>13.909883720930232</v>
      </c>
      <c r="L69" s="17">
        <v>6.38</v>
      </c>
      <c r="M69" s="21">
        <f t="shared" si="25"/>
        <v>15</v>
      </c>
    </row>
    <row r="70" spans="1:15" x14ac:dyDescent="0.25">
      <c r="A70" s="1">
        <f t="shared" si="21"/>
        <v>50</v>
      </c>
      <c r="B70" s="35"/>
      <c r="C70" s="9" t="s">
        <v>24</v>
      </c>
      <c r="D70" s="8">
        <v>3</v>
      </c>
      <c r="E70" s="31"/>
      <c r="F70" s="14">
        <v>10.476499999999998</v>
      </c>
      <c r="G70" s="14">
        <f t="shared" si="22"/>
        <v>15.190924999999996</v>
      </c>
      <c r="H70" s="17">
        <v>9.1999999999999993</v>
      </c>
      <c r="I70" s="21">
        <f t="shared" si="23"/>
        <v>14.347826086956523</v>
      </c>
      <c r="J70" s="17">
        <v>9.23</v>
      </c>
      <c r="K70" s="21">
        <f t="shared" si="24"/>
        <v>14.301191765980498</v>
      </c>
      <c r="L70" s="17">
        <v>8.8000000000000007</v>
      </c>
      <c r="M70" s="21">
        <f t="shared" si="25"/>
        <v>15</v>
      </c>
    </row>
    <row r="71" spans="1:15" x14ac:dyDescent="0.25">
      <c r="A71" s="1">
        <f t="shared" si="21"/>
        <v>51</v>
      </c>
      <c r="B71" s="35"/>
      <c r="C71" s="9" t="s">
        <v>25</v>
      </c>
      <c r="D71" s="8">
        <v>3</v>
      </c>
      <c r="E71" s="31"/>
      <c r="F71" s="14">
        <v>16.0885</v>
      </c>
      <c r="G71" s="14">
        <f t="shared" si="22"/>
        <v>23.328325</v>
      </c>
      <c r="H71" s="17">
        <v>11.02</v>
      </c>
      <c r="I71" s="21">
        <f t="shared" si="23"/>
        <v>15</v>
      </c>
      <c r="J71" s="17">
        <v>12.36</v>
      </c>
      <c r="K71" s="21">
        <f t="shared" si="24"/>
        <v>13.373786407766991</v>
      </c>
      <c r="L71" s="17">
        <v>11.44</v>
      </c>
      <c r="M71" s="21">
        <f t="shared" si="25"/>
        <v>14.4493006993007</v>
      </c>
    </row>
    <row r="72" spans="1:15" x14ac:dyDescent="0.25">
      <c r="A72" s="1">
        <f t="shared" si="21"/>
        <v>52</v>
      </c>
      <c r="B72" s="35"/>
      <c r="C72" s="9" t="s">
        <v>26</v>
      </c>
      <c r="D72" s="8">
        <v>4</v>
      </c>
      <c r="E72" s="31"/>
      <c r="F72" s="14">
        <v>17.6295</v>
      </c>
      <c r="G72" s="14">
        <f t="shared" si="22"/>
        <v>25.562774999999998</v>
      </c>
      <c r="H72" s="17">
        <v>14</v>
      </c>
      <c r="I72" s="21">
        <f t="shared" si="23"/>
        <v>12.567857142857143</v>
      </c>
      <c r="J72" s="17">
        <v>13.68</v>
      </c>
      <c r="K72" s="21">
        <f t="shared" si="24"/>
        <v>12.861842105263159</v>
      </c>
      <c r="L72" s="17">
        <v>11.73</v>
      </c>
      <c r="M72" s="21">
        <f t="shared" si="25"/>
        <v>15</v>
      </c>
    </row>
    <row r="73" spans="1:15" x14ac:dyDescent="0.25">
      <c r="A73" s="1">
        <f t="shared" si="21"/>
        <v>53</v>
      </c>
      <c r="B73" s="35"/>
      <c r="C73" s="9" t="s">
        <v>27</v>
      </c>
      <c r="D73" s="8">
        <v>5</v>
      </c>
      <c r="E73" s="32"/>
      <c r="F73" s="14">
        <v>27.473499999999998</v>
      </c>
      <c r="G73" s="14">
        <f t="shared" si="22"/>
        <v>39.836574999999996</v>
      </c>
      <c r="H73" s="17">
        <v>21</v>
      </c>
      <c r="I73" s="21">
        <f t="shared" si="23"/>
        <v>13.407142857142858</v>
      </c>
      <c r="J73" s="17">
        <v>21.28</v>
      </c>
      <c r="K73" s="21">
        <f t="shared" si="24"/>
        <v>13.230733082706765</v>
      </c>
      <c r="L73" s="17">
        <v>18.77</v>
      </c>
      <c r="M73" s="21">
        <f t="shared" si="25"/>
        <v>15</v>
      </c>
    </row>
    <row r="75" spans="1:15" x14ac:dyDescent="0.25">
      <c r="C75" s="8" t="s">
        <v>16</v>
      </c>
      <c r="D75" s="9" t="s">
        <v>10</v>
      </c>
    </row>
    <row r="76" spans="1:15" x14ac:dyDescent="0.25">
      <c r="A76" s="1">
        <f>A73+1</f>
        <v>54</v>
      </c>
      <c r="B76" s="34" t="s">
        <v>28</v>
      </c>
      <c r="C76" s="8" t="s">
        <v>22</v>
      </c>
      <c r="D76" s="8">
        <v>3</v>
      </c>
      <c r="E76" s="30" t="s">
        <v>38</v>
      </c>
      <c r="F76" s="14">
        <v>9.1079999999999988</v>
      </c>
      <c r="G76" s="14">
        <f>F76*sb</f>
        <v>13.206599999999998</v>
      </c>
      <c r="H76" s="24"/>
      <c r="I76" s="21"/>
      <c r="J76" s="24">
        <v>10.9</v>
      </c>
      <c r="K76" s="21"/>
      <c r="L76" s="24"/>
      <c r="M76" s="21"/>
      <c r="O76" s="23" t="s">
        <v>44</v>
      </c>
    </row>
    <row r="77" spans="1:15" x14ac:dyDescent="0.25">
      <c r="A77" s="1">
        <f t="shared" si="21"/>
        <v>55</v>
      </c>
      <c r="B77" s="35"/>
      <c r="C77" s="8" t="s">
        <v>24</v>
      </c>
      <c r="D77" s="8">
        <v>3</v>
      </c>
      <c r="E77" s="31"/>
      <c r="F77" s="14">
        <v>18.319499999999998</v>
      </c>
      <c r="G77" s="14">
        <f>F77*sb</f>
        <v>26.563274999999997</v>
      </c>
      <c r="H77" s="17">
        <v>18.12</v>
      </c>
      <c r="I77" s="21">
        <f>IF(AND(H77&lt;J77,H77&lt;L77),15,IF(J77&lt;L77,15*(J77/H77),15*(L77/H77)))</f>
        <v>11.026490066225165</v>
      </c>
      <c r="J77" s="17">
        <v>13.32</v>
      </c>
      <c r="K77" s="21">
        <f>IF(AND(J77&lt;H77,J77&lt;L77),15,IF(H77&lt;L77,15*(H77/J77),15*(L77/J77)))</f>
        <v>15</v>
      </c>
      <c r="L77" s="17">
        <v>13.74</v>
      </c>
      <c r="M77" s="21">
        <f>IF(AND(L77&lt;H77,L77&lt;J77),15,IF(H77&lt;J77,15*(H77/L77),15*(J77/L77)))</f>
        <v>14.541484716157205</v>
      </c>
    </row>
    <row r="78" spans="1:15" x14ac:dyDescent="0.25">
      <c r="A78" s="1">
        <f t="shared" si="21"/>
        <v>56</v>
      </c>
      <c r="B78" s="35"/>
      <c r="C78" s="8" t="s">
        <v>26</v>
      </c>
      <c r="D78" s="8">
        <v>4</v>
      </c>
      <c r="E78" s="31"/>
      <c r="F78" s="14">
        <v>30.635999999999999</v>
      </c>
      <c r="G78" s="14">
        <f>F78*sb</f>
        <v>44.422199999999997</v>
      </c>
      <c r="H78" s="17">
        <v>20.48</v>
      </c>
      <c r="I78" s="21">
        <f>IF(AND(H78&lt;J78,H78&lt;L78),15,IF(J78&lt;L78,15*(J78/H78),15*(L78/H78)))</f>
        <v>15</v>
      </c>
      <c r="J78" s="17">
        <v>22.08</v>
      </c>
      <c r="K78" s="21">
        <f>IF(AND(J78&lt;H78,J78&lt;L78),15,IF(H78&lt;L78,15*(H78/J78),15*(L78/J78)))</f>
        <v>13.913043478260871</v>
      </c>
      <c r="L78" s="17">
        <v>22.48</v>
      </c>
      <c r="M78" s="21">
        <f>IF(AND(L78&lt;H78,L78&lt;J78),15,IF(H78&lt;J78,15*(H78/L78),15*(J78/L78)))</f>
        <v>13.665480427046262</v>
      </c>
    </row>
    <row r="79" spans="1:15" x14ac:dyDescent="0.25">
      <c r="A79" s="1">
        <f t="shared" si="21"/>
        <v>57</v>
      </c>
      <c r="B79" s="35"/>
      <c r="C79" s="8" t="s">
        <v>27</v>
      </c>
      <c r="D79" s="8">
        <v>5</v>
      </c>
      <c r="E79" s="31"/>
      <c r="F79" s="14">
        <v>45.954000000000001</v>
      </c>
      <c r="G79" s="14">
        <f>F79*sb</f>
        <v>66.633300000000006</v>
      </c>
      <c r="H79" s="17">
        <v>35.82</v>
      </c>
      <c r="I79" s="21">
        <f>IF(AND(H79&lt;J79,H79&lt;L79),15,IF(J79&lt;L79,15*(J79/H79),15*(L79/H79)))</f>
        <v>13.86934673366834</v>
      </c>
      <c r="J79" s="17">
        <v>33.119999999999997</v>
      </c>
      <c r="K79" s="21">
        <f>IF(AND(J79&lt;H79,J79&lt;L79),15,IF(H79&lt;L79,15*(H79/J79),15*(L79/J79)))</f>
        <v>15</v>
      </c>
      <c r="L79" s="17">
        <v>33.71</v>
      </c>
      <c r="M79" s="21">
        <f>IF(AND(L79&lt;H79,L79&lt;J79),15,IF(H79&lt;J79,15*(H79/L79),15*(J79/L79)))</f>
        <v>14.737466627113614</v>
      </c>
    </row>
    <row r="80" spans="1:15" x14ac:dyDescent="0.25">
      <c r="A80" s="1">
        <f t="shared" si="21"/>
        <v>58</v>
      </c>
      <c r="B80" s="35"/>
      <c r="C80" s="8" t="s">
        <v>29</v>
      </c>
      <c r="D80" s="8">
        <v>6</v>
      </c>
      <c r="E80" s="32"/>
      <c r="F80" s="14">
        <v>64.480499999999992</v>
      </c>
      <c r="G80" s="14">
        <f>F80*sb</f>
        <v>93.496724999999984</v>
      </c>
      <c r="H80" s="17">
        <v>49.4</v>
      </c>
      <c r="I80" s="21">
        <f>IF(AND(H80&lt;J80,H80&lt;L80),15,IF(J80&lt;L80,15*(J80/H80),15*(L80/H80)))</f>
        <v>14.104251012145751</v>
      </c>
      <c r="J80" s="17">
        <v>46.45</v>
      </c>
      <c r="K80" s="21">
        <f>IF(AND(J80&lt;H80,J80&lt;L80),15,IF(H80&lt;L80,15*(H80/J80),15*(L80/J80)))</f>
        <v>15</v>
      </c>
      <c r="L80" s="17">
        <v>46.96</v>
      </c>
      <c r="M80" s="21">
        <f>IF(AND(L80&lt;H80,L80&lt;J80),15,IF(H80&lt;J80,15*(H80/L80),15*(J80/L80)))</f>
        <v>14.837095400340717</v>
      </c>
    </row>
  </sheetData>
  <mergeCells count="18">
    <mergeCell ref="C2:D2"/>
    <mergeCell ref="C4:D4"/>
    <mergeCell ref="B7:B15"/>
    <mergeCell ref="E7:E15"/>
    <mergeCell ref="B18:B27"/>
    <mergeCell ref="E18:E27"/>
    <mergeCell ref="B33:B39"/>
    <mergeCell ref="E33:E39"/>
    <mergeCell ref="B42:B48"/>
    <mergeCell ref="E42:E48"/>
    <mergeCell ref="B51:B59"/>
    <mergeCell ref="E51:E59"/>
    <mergeCell ref="B62:B65"/>
    <mergeCell ref="E62:E65"/>
    <mergeCell ref="B68:B73"/>
    <mergeCell ref="E68:E73"/>
    <mergeCell ref="B76:B80"/>
    <mergeCell ref="E76:E80"/>
  </mergeCells>
  <dataValidations count="3">
    <dataValidation type="decimal" operator="lessThanOrEqual" allowBlank="1" showInputMessage="1" showErrorMessage="1" sqref="J62:J65 J76:J80 J7:J15 J30 J33:J39 J42:J48 J51:J59 J18:J27 J68:J73" xr:uid="{213B6857-BFC0-407B-B02C-3C57BD739F07}">
      <formula1>H7</formula1>
    </dataValidation>
    <dataValidation type="decimal" operator="lessThanOrEqual" allowBlank="1" showInputMessage="1" showErrorMessage="1" sqref="L7" xr:uid="{94EEB67B-A647-4CFD-858F-D6948FFB88C7}">
      <formula1>I7</formula1>
    </dataValidation>
    <dataValidation type="decimal" operator="lessThanOrEqual" allowBlank="1" showInputMessage="1" showErrorMessage="1" sqref="H62:H65 H51:H59 H42:H48 H33:H39 H30 H18:H27 H7:H15 H76:H80 H68:H73" xr:uid="{5DB2FE00-43EE-4F5C-A991-7FB3EAE14E1E}">
      <formula1>G7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FE04-3ED5-4EC4-A1AB-3A5310477677}">
  <dimension ref="A1:O80"/>
  <sheetViews>
    <sheetView tabSelected="1" zoomScale="130" zoomScaleNormal="13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7" sqref="P7"/>
    </sheetView>
  </sheetViews>
  <sheetFormatPr defaultRowHeight="15" x14ac:dyDescent="0.25"/>
  <cols>
    <col min="1" max="1" width="7" style="1" customWidth="1"/>
    <col min="2" max="2" width="18.85546875" bestFit="1" customWidth="1"/>
    <col min="3" max="4" width="10.7109375" customWidth="1"/>
    <col min="5" max="5" width="9.140625" style="3"/>
    <col min="6" max="6" width="9.140625" style="4" hidden="1" customWidth="1"/>
    <col min="7" max="7" width="9.140625" style="4"/>
    <col min="8" max="13" width="14.85546875" customWidth="1"/>
    <col min="14" max="14" width="1.7109375" customWidth="1"/>
    <col min="15" max="15" width="15.140625" customWidth="1"/>
  </cols>
  <sheetData>
    <row r="1" spans="1:14" x14ac:dyDescent="0.25">
      <c r="B1" s="2"/>
      <c r="C1" s="2"/>
      <c r="D1" s="2"/>
    </row>
    <row r="2" spans="1:14" ht="15.75" thickBot="1" x14ac:dyDescent="0.3">
      <c r="B2" s="18" t="s">
        <v>0</v>
      </c>
      <c r="C2" s="28" t="s">
        <v>39</v>
      </c>
      <c r="D2" s="29"/>
    </row>
    <row r="3" spans="1:14" ht="26.25" thickBot="1" x14ac:dyDescent="0.3">
      <c r="H3" s="15" t="s">
        <v>40</v>
      </c>
      <c r="I3" s="19">
        <f>SUM(I5:I80)</f>
        <v>692.92120951278662</v>
      </c>
      <c r="J3" s="15" t="s">
        <v>41</v>
      </c>
      <c r="K3" s="19">
        <f>SUM(K5:K80)</f>
        <v>699.62688870358045</v>
      </c>
      <c r="L3" s="27" t="s">
        <v>42</v>
      </c>
      <c r="M3" s="26">
        <f>SUM(M5:M80)</f>
        <v>743.63046136527419</v>
      </c>
    </row>
    <row r="4" spans="1:14" x14ac:dyDescent="0.25">
      <c r="B4" t="s">
        <v>1</v>
      </c>
      <c r="C4" s="33" t="s">
        <v>2</v>
      </c>
      <c r="D4" s="33"/>
      <c r="E4" s="3" t="s">
        <v>3</v>
      </c>
      <c r="F4" s="6" t="s">
        <v>37</v>
      </c>
      <c r="G4" s="6" t="s">
        <v>4</v>
      </c>
      <c r="H4" s="16" t="s">
        <v>4</v>
      </c>
      <c r="I4" s="16"/>
      <c r="J4" s="16" t="s">
        <v>4</v>
      </c>
      <c r="K4" s="16"/>
      <c r="L4" s="16" t="s">
        <v>4</v>
      </c>
      <c r="M4" s="16"/>
    </row>
    <row r="5" spans="1:14" x14ac:dyDescent="0.25">
      <c r="C5" s="7"/>
      <c r="D5" s="7"/>
      <c r="F5" s="6"/>
      <c r="G5" s="6"/>
    </row>
    <row r="6" spans="1:14" x14ac:dyDescent="0.25">
      <c r="C6" s="8" t="s">
        <v>5</v>
      </c>
      <c r="D6" s="8" t="s">
        <v>6</v>
      </c>
      <c r="F6" s="6">
        <v>1.45</v>
      </c>
      <c r="G6" s="6"/>
    </row>
    <row r="7" spans="1:14" x14ac:dyDescent="0.25">
      <c r="A7" s="1">
        <v>1</v>
      </c>
      <c r="B7" s="30" t="s">
        <v>30</v>
      </c>
      <c r="C7" s="9">
        <v>20</v>
      </c>
      <c r="D7" s="9" t="s">
        <v>7</v>
      </c>
      <c r="E7" s="30" t="s">
        <v>38</v>
      </c>
      <c r="F7" s="14">
        <v>4.7264999999999997</v>
      </c>
      <c r="G7" s="14">
        <f t="shared" ref="G7:G15" si="0">F7*sb</f>
        <v>6.8534249999999997</v>
      </c>
      <c r="H7" s="17">
        <v>5.63</v>
      </c>
      <c r="I7" s="21">
        <f>IF(AND(H7&lt;J7,H7&lt;L7),15,IF(J7&lt;L7,15*(J7/H7),15*(L7/H7)))</f>
        <v>9.6714031971580816</v>
      </c>
      <c r="J7" s="17">
        <v>3.63</v>
      </c>
      <c r="K7" s="21">
        <f>IF(AND(J7&lt;H7,J7&lt;L7),15,IF(H7&lt;L7,15*(H7/J7),15*(L7/J7)))</f>
        <v>15</v>
      </c>
      <c r="L7" s="17">
        <v>3.78</v>
      </c>
      <c r="M7" s="21">
        <f>IF(AND(L7&lt;H7,L7&lt;J7),15,IF(H7&lt;J7,15*(H7/L7),15*(J7/L7)))</f>
        <v>14.404761904761905</v>
      </c>
    </row>
    <row r="8" spans="1:14" x14ac:dyDescent="0.25">
      <c r="A8" s="1">
        <f t="shared" ref="A8:A59" si="1">A7+1</f>
        <v>2</v>
      </c>
      <c r="B8" s="31"/>
      <c r="C8" s="9">
        <v>25</v>
      </c>
      <c r="D8" s="8">
        <v>3</v>
      </c>
      <c r="E8" s="31"/>
      <c r="F8" s="14">
        <v>6.0259999999999998</v>
      </c>
      <c r="G8" s="14">
        <f t="shared" si="0"/>
        <v>8.7377000000000002</v>
      </c>
      <c r="H8" s="17">
        <v>4.5999999999999996</v>
      </c>
      <c r="I8" s="21">
        <f t="shared" ref="I8:I15" si="2">IF(AND(H8&lt;J8,H8&lt;L8),15,IF(J8&lt;L8,15*(J8/H8),15*(L8/H8)))</f>
        <v>15</v>
      </c>
      <c r="J8" s="17">
        <v>4.67</v>
      </c>
      <c r="K8" s="21">
        <f t="shared" ref="K8:K15" si="3">IF(AND(J8&lt;H8,J8&lt;L8),15,IF(H8&lt;L8,15*(H8/J8),15*(L8/J8)))</f>
        <v>14.775160599571732</v>
      </c>
      <c r="L8" s="17">
        <v>5.04</v>
      </c>
      <c r="M8" s="21">
        <f t="shared" ref="M8:M15" si="4">IF(AND(L8&lt;H8,L8&lt;J8),15,IF(H8&lt;J8,15*(H8/L8),15*(J8/L8)))</f>
        <v>13.69047619047619</v>
      </c>
    </row>
    <row r="9" spans="1:14" x14ac:dyDescent="0.25">
      <c r="A9" s="1">
        <f t="shared" si="1"/>
        <v>3</v>
      </c>
      <c r="B9" s="31"/>
      <c r="C9" s="9">
        <v>30</v>
      </c>
      <c r="D9" s="8">
        <v>5</v>
      </c>
      <c r="E9" s="31"/>
      <c r="F9" s="14">
        <v>9.66</v>
      </c>
      <c r="G9" s="14">
        <f t="shared" si="0"/>
        <v>14.007</v>
      </c>
      <c r="H9" s="17">
        <v>7.16</v>
      </c>
      <c r="I9" s="21">
        <f t="shared" si="2"/>
        <v>12.150837988826815</v>
      </c>
      <c r="J9" s="17">
        <v>7.07</v>
      </c>
      <c r="K9" s="21">
        <f t="shared" si="3"/>
        <v>12.305516265912305</v>
      </c>
      <c r="L9" s="17">
        <v>5.8</v>
      </c>
      <c r="M9" s="21">
        <f t="shared" si="4"/>
        <v>15</v>
      </c>
    </row>
    <row r="10" spans="1:14" x14ac:dyDescent="0.25">
      <c r="A10" s="1">
        <f t="shared" si="1"/>
        <v>4</v>
      </c>
      <c r="B10" s="31"/>
      <c r="C10" s="9">
        <v>35</v>
      </c>
      <c r="D10" s="8">
        <v>5</v>
      </c>
      <c r="E10" s="31"/>
      <c r="F10" s="14">
        <v>10.395999999999999</v>
      </c>
      <c r="G10" s="14">
        <f t="shared" si="0"/>
        <v>15.074199999999998</v>
      </c>
      <c r="H10" s="17">
        <v>8.15</v>
      </c>
      <c r="I10" s="21">
        <f t="shared" si="2"/>
        <v>13.711656441717791</v>
      </c>
      <c r="J10" s="17">
        <v>8.0399999999999991</v>
      </c>
      <c r="K10" s="21">
        <f t="shared" si="3"/>
        <v>13.899253731343286</v>
      </c>
      <c r="L10" s="17">
        <v>7.45</v>
      </c>
      <c r="M10" s="21">
        <f t="shared" si="4"/>
        <v>15</v>
      </c>
    </row>
    <row r="11" spans="1:14" x14ac:dyDescent="0.25">
      <c r="A11" s="1">
        <f t="shared" si="1"/>
        <v>5</v>
      </c>
      <c r="B11" s="31"/>
      <c r="C11" s="9">
        <v>40</v>
      </c>
      <c r="D11" s="8">
        <v>6</v>
      </c>
      <c r="E11" s="31"/>
      <c r="F11" s="14">
        <v>13.4665</v>
      </c>
      <c r="G11" s="14">
        <f t="shared" si="0"/>
        <v>19.526425</v>
      </c>
      <c r="H11" s="17">
        <v>11.38</v>
      </c>
      <c r="I11" s="21">
        <f t="shared" si="2"/>
        <v>12.429701230228471</v>
      </c>
      <c r="J11" s="17">
        <v>10.54</v>
      </c>
      <c r="K11" s="21">
        <f t="shared" si="3"/>
        <v>13.420303605313094</v>
      </c>
      <c r="L11" s="17">
        <v>9.43</v>
      </c>
      <c r="M11" s="21">
        <f t="shared" si="4"/>
        <v>15</v>
      </c>
    </row>
    <row r="12" spans="1:14" x14ac:dyDescent="0.25">
      <c r="A12" s="1">
        <f t="shared" si="1"/>
        <v>6</v>
      </c>
      <c r="B12" s="31"/>
      <c r="C12" s="9">
        <v>50</v>
      </c>
      <c r="D12" s="8">
        <v>10</v>
      </c>
      <c r="E12" s="31"/>
      <c r="F12" s="14">
        <v>28.059999999999995</v>
      </c>
      <c r="G12" s="14">
        <f t="shared" si="0"/>
        <v>40.686999999999991</v>
      </c>
      <c r="H12" s="17">
        <v>21.88</v>
      </c>
      <c r="I12" s="21">
        <f t="shared" si="2"/>
        <v>13.471206581352833</v>
      </c>
      <c r="J12" s="17">
        <v>21.88</v>
      </c>
      <c r="K12" s="21">
        <f t="shared" si="3"/>
        <v>13.471206581352833</v>
      </c>
      <c r="L12" s="17">
        <v>19.649999999999999</v>
      </c>
      <c r="M12" s="21">
        <f t="shared" si="4"/>
        <v>15</v>
      </c>
      <c r="N12" s="10"/>
    </row>
    <row r="13" spans="1:14" x14ac:dyDescent="0.25">
      <c r="A13" s="1">
        <f t="shared" si="1"/>
        <v>7</v>
      </c>
      <c r="B13" s="31"/>
      <c r="C13" s="9">
        <v>60</v>
      </c>
      <c r="D13" s="8">
        <v>6</v>
      </c>
      <c r="E13" s="31"/>
      <c r="F13" s="14">
        <v>20.205499999999997</v>
      </c>
      <c r="G13" s="14">
        <f t="shared" si="0"/>
        <v>29.297974999999994</v>
      </c>
      <c r="H13" s="17">
        <v>16.63</v>
      </c>
      <c r="I13" s="21">
        <f t="shared" si="2"/>
        <v>12.763078773301263</v>
      </c>
      <c r="J13" s="17">
        <v>15.89</v>
      </c>
      <c r="K13" s="21">
        <f t="shared" si="3"/>
        <v>13.357457520453114</v>
      </c>
      <c r="L13" s="17">
        <v>14.15</v>
      </c>
      <c r="M13" s="21">
        <f t="shared" si="4"/>
        <v>15</v>
      </c>
    </row>
    <row r="14" spans="1:14" x14ac:dyDescent="0.25">
      <c r="A14" s="1">
        <f t="shared" si="1"/>
        <v>8</v>
      </c>
      <c r="B14" s="31"/>
      <c r="C14" s="9">
        <v>80</v>
      </c>
      <c r="D14" s="8">
        <v>6</v>
      </c>
      <c r="E14" s="31"/>
      <c r="F14" s="14">
        <v>26.933</v>
      </c>
      <c r="G14" s="14">
        <f t="shared" si="0"/>
        <v>39.052849999999999</v>
      </c>
      <c r="H14" s="17">
        <v>21.88</v>
      </c>
      <c r="I14" s="21">
        <f t="shared" si="2"/>
        <v>12.929616087751372</v>
      </c>
      <c r="J14" s="17">
        <v>21.19</v>
      </c>
      <c r="K14" s="21">
        <f t="shared" si="3"/>
        <v>13.350637092968379</v>
      </c>
      <c r="L14" s="17">
        <v>18.86</v>
      </c>
      <c r="M14" s="21">
        <f t="shared" si="4"/>
        <v>15</v>
      </c>
    </row>
    <row r="15" spans="1:14" x14ac:dyDescent="0.25">
      <c r="A15" s="1">
        <f t="shared" si="1"/>
        <v>9</v>
      </c>
      <c r="B15" s="32"/>
      <c r="C15" s="9">
        <v>100</v>
      </c>
      <c r="D15" s="8">
        <v>6</v>
      </c>
      <c r="E15" s="32"/>
      <c r="F15" s="14">
        <v>33.671999999999997</v>
      </c>
      <c r="G15" s="14">
        <f t="shared" si="0"/>
        <v>48.824399999999997</v>
      </c>
      <c r="H15" s="17">
        <v>27.13</v>
      </c>
      <c r="I15" s="21">
        <f t="shared" si="2"/>
        <v>12.771839292296352</v>
      </c>
      <c r="J15" s="17">
        <v>26.49</v>
      </c>
      <c r="K15" s="21">
        <f t="shared" si="3"/>
        <v>13.080407701019254</v>
      </c>
      <c r="L15" s="17">
        <v>23.1</v>
      </c>
      <c r="M15" s="21">
        <f t="shared" si="4"/>
        <v>15</v>
      </c>
    </row>
    <row r="16" spans="1:14" x14ac:dyDescent="0.25">
      <c r="C16" s="11"/>
      <c r="D16" s="12"/>
      <c r="E16" s="11"/>
    </row>
    <row r="17" spans="1:15" x14ac:dyDescent="0.25">
      <c r="C17" s="8" t="s">
        <v>9</v>
      </c>
      <c r="D17" s="8" t="s">
        <v>10</v>
      </c>
    </row>
    <row r="18" spans="1:15" x14ac:dyDescent="0.25">
      <c r="A18" s="1">
        <f>A15+1</f>
        <v>10</v>
      </c>
      <c r="B18" s="30" t="s">
        <v>31</v>
      </c>
      <c r="C18" s="8">
        <v>10</v>
      </c>
      <c r="D18" s="8">
        <v>1</v>
      </c>
      <c r="E18" s="30" t="s">
        <v>38</v>
      </c>
      <c r="F18" s="14">
        <v>4.7494999999999994</v>
      </c>
      <c r="G18" s="14">
        <f t="shared" ref="G18:G27" si="5">F18*sb</f>
        <v>6.8867749999999992</v>
      </c>
      <c r="H18" s="20"/>
      <c r="I18" s="21"/>
      <c r="J18" s="17">
        <v>4.26</v>
      </c>
      <c r="K18" s="21"/>
      <c r="L18" s="17">
        <v>4.5</v>
      </c>
      <c r="M18" s="21"/>
      <c r="O18" s="22" t="s">
        <v>43</v>
      </c>
    </row>
    <row r="19" spans="1:15" x14ac:dyDescent="0.25">
      <c r="A19" s="1">
        <f t="shared" si="1"/>
        <v>11</v>
      </c>
      <c r="B19" s="31"/>
      <c r="C19" s="8">
        <v>12</v>
      </c>
      <c r="D19" s="8">
        <v>1.5</v>
      </c>
      <c r="E19" s="31" t="s">
        <v>8</v>
      </c>
      <c r="F19" s="14">
        <v>7.6704999999999997</v>
      </c>
      <c r="G19" s="14">
        <f t="shared" si="5"/>
        <v>11.122224999999998</v>
      </c>
      <c r="H19" s="17">
        <v>4.07</v>
      </c>
      <c r="I19" s="21">
        <f t="shared" ref="I19:I26" si="6">IF(AND(H19&lt;J19,H19&lt;L19),15,IF(J19&lt;L19,15*(J19/H19),15*(L19/H19)))</f>
        <v>15</v>
      </c>
      <c r="J19" s="17">
        <v>4.68</v>
      </c>
      <c r="K19" s="21">
        <f t="shared" ref="K19:K26" si="7">IF(AND(J19&lt;H19,J19&lt;L19),15,IF(H19&lt;L19,15*(H19/J19),15*(L19/J19)))</f>
        <v>13.044871794871797</v>
      </c>
      <c r="L19" s="17">
        <v>4.5599999999999996</v>
      </c>
      <c r="M19" s="21">
        <f t="shared" ref="M19:M26" si="8">IF(AND(L19&lt;H19,L19&lt;J19),15,IF(H19&lt;J19,15*(H19/L19),15*(J19/L19)))</f>
        <v>13.388157894736844</v>
      </c>
    </row>
    <row r="20" spans="1:15" x14ac:dyDescent="0.25">
      <c r="A20" s="1">
        <f t="shared" si="1"/>
        <v>12</v>
      </c>
      <c r="B20" s="31"/>
      <c r="C20" s="8">
        <v>14</v>
      </c>
      <c r="D20" s="8">
        <v>1.5</v>
      </c>
      <c r="E20" s="31" t="s">
        <v>8</v>
      </c>
      <c r="F20" s="14">
        <v>8.2569999999999997</v>
      </c>
      <c r="G20" s="14">
        <f t="shared" si="5"/>
        <v>11.97265</v>
      </c>
      <c r="H20" s="17">
        <v>4.38</v>
      </c>
      <c r="I20" s="21">
        <f t="shared" si="6"/>
        <v>15</v>
      </c>
      <c r="J20" s="17">
        <v>5.0999999999999996</v>
      </c>
      <c r="K20" s="21">
        <f t="shared" si="7"/>
        <v>12.882352941176471</v>
      </c>
      <c r="L20" s="17">
        <v>4.8600000000000003</v>
      </c>
      <c r="M20" s="21">
        <f t="shared" si="8"/>
        <v>13.518518518518517</v>
      </c>
    </row>
    <row r="21" spans="1:15" x14ac:dyDescent="0.25">
      <c r="A21" s="1">
        <f t="shared" si="1"/>
        <v>13</v>
      </c>
      <c r="B21" s="31"/>
      <c r="C21" s="8">
        <v>30</v>
      </c>
      <c r="D21" s="8">
        <v>1.5</v>
      </c>
      <c r="E21" s="31" t="s">
        <v>8</v>
      </c>
      <c r="F21" s="14">
        <v>13.420499999999999</v>
      </c>
      <c r="G21" s="14">
        <f t="shared" si="5"/>
        <v>19.459724999999999</v>
      </c>
      <c r="H21" s="17">
        <v>7.16</v>
      </c>
      <c r="I21" s="21">
        <f t="shared" si="6"/>
        <v>15</v>
      </c>
      <c r="J21" s="17">
        <v>9.5399999999999991</v>
      </c>
      <c r="K21" s="21">
        <f t="shared" si="7"/>
        <v>11.257861635220127</v>
      </c>
      <c r="L21" s="17">
        <v>7.92</v>
      </c>
      <c r="M21" s="21">
        <f t="shared" si="8"/>
        <v>13.560606060606061</v>
      </c>
    </row>
    <row r="22" spans="1:15" x14ac:dyDescent="0.25">
      <c r="A22" s="1">
        <f t="shared" si="1"/>
        <v>14</v>
      </c>
      <c r="B22" s="31"/>
      <c r="C22" s="8">
        <v>35</v>
      </c>
      <c r="D22" s="8">
        <v>1.5</v>
      </c>
      <c r="E22" s="31" t="s">
        <v>8</v>
      </c>
      <c r="F22" s="14">
        <v>15.846999999999998</v>
      </c>
      <c r="G22" s="14">
        <f t="shared" si="5"/>
        <v>22.978149999999996</v>
      </c>
      <c r="H22" s="17">
        <v>8.48</v>
      </c>
      <c r="I22" s="21">
        <f t="shared" si="6"/>
        <v>15</v>
      </c>
      <c r="J22" s="17">
        <v>9.7200000000000006</v>
      </c>
      <c r="K22" s="21">
        <f t="shared" si="7"/>
        <v>13.086419753086421</v>
      </c>
      <c r="L22" s="17">
        <v>9.42</v>
      </c>
      <c r="M22" s="21">
        <f t="shared" si="8"/>
        <v>13.503184713375797</v>
      </c>
    </row>
    <row r="23" spans="1:15" x14ac:dyDescent="0.25">
      <c r="A23" s="1">
        <f t="shared" si="1"/>
        <v>15</v>
      </c>
      <c r="B23" s="31"/>
      <c r="C23" s="8">
        <v>40</v>
      </c>
      <c r="D23" s="8">
        <v>1.5</v>
      </c>
      <c r="E23" s="31" t="s">
        <v>8</v>
      </c>
      <c r="F23" s="14">
        <v>18.146999999999998</v>
      </c>
      <c r="G23" s="14">
        <f t="shared" si="5"/>
        <v>26.313149999999997</v>
      </c>
      <c r="H23" s="17">
        <v>9.69</v>
      </c>
      <c r="I23" s="21">
        <f t="shared" si="6"/>
        <v>15</v>
      </c>
      <c r="J23" s="17">
        <v>11.1</v>
      </c>
      <c r="K23" s="21">
        <f t="shared" si="7"/>
        <v>13.094594594594595</v>
      </c>
      <c r="L23" s="17">
        <v>10.74</v>
      </c>
      <c r="M23" s="21">
        <f t="shared" si="8"/>
        <v>13.533519553072624</v>
      </c>
    </row>
    <row r="24" spans="1:15" x14ac:dyDescent="0.25">
      <c r="A24" s="1">
        <f t="shared" si="1"/>
        <v>16</v>
      </c>
      <c r="B24" s="31"/>
      <c r="C24" s="8">
        <v>50</v>
      </c>
      <c r="D24" s="8">
        <v>1.5</v>
      </c>
      <c r="E24" s="31" t="s">
        <v>8</v>
      </c>
      <c r="F24" s="14">
        <v>23.321999999999999</v>
      </c>
      <c r="G24" s="14">
        <f t="shared" si="5"/>
        <v>33.816899999999997</v>
      </c>
      <c r="H24" s="17">
        <v>12.49</v>
      </c>
      <c r="I24" s="21">
        <f t="shared" si="6"/>
        <v>15</v>
      </c>
      <c r="J24" s="17">
        <v>14.34</v>
      </c>
      <c r="K24" s="21">
        <f t="shared" si="7"/>
        <v>13.064853556485355</v>
      </c>
      <c r="L24" s="17">
        <v>13.86</v>
      </c>
      <c r="M24" s="21">
        <f t="shared" si="8"/>
        <v>13.517316017316018</v>
      </c>
    </row>
    <row r="25" spans="1:15" x14ac:dyDescent="0.25">
      <c r="A25" s="1">
        <f t="shared" si="1"/>
        <v>17</v>
      </c>
      <c r="B25" s="31"/>
      <c r="C25" s="8">
        <v>80</v>
      </c>
      <c r="D25" s="8">
        <v>1.5</v>
      </c>
      <c r="E25" s="31" t="s">
        <v>8</v>
      </c>
      <c r="F25" s="14">
        <v>38.731999999999999</v>
      </c>
      <c r="G25" s="14">
        <f t="shared" si="5"/>
        <v>56.1614</v>
      </c>
      <c r="H25" s="17">
        <v>26.28</v>
      </c>
      <c r="I25" s="21">
        <f t="shared" si="6"/>
        <v>13.527397260273972</v>
      </c>
      <c r="J25" s="17">
        <v>23.7</v>
      </c>
      <c r="K25" s="21">
        <f t="shared" si="7"/>
        <v>15</v>
      </c>
      <c r="L25" s="17">
        <v>29.22</v>
      </c>
      <c r="M25" s="21">
        <f t="shared" si="8"/>
        <v>12.166324435318275</v>
      </c>
    </row>
    <row r="26" spans="1:15" x14ac:dyDescent="0.25">
      <c r="A26" s="1">
        <f t="shared" si="1"/>
        <v>18</v>
      </c>
      <c r="B26" s="31"/>
      <c r="C26" s="8">
        <v>100</v>
      </c>
      <c r="D26" s="8">
        <v>1.5</v>
      </c>
      <c r="E26" s="31" t="s">
        <v>8</v>
      </c>
      <c r="F26" s="14">
        <v>50.703499999999998</v>
      </c>
      <c r="G26" s="14">
        <f t="shared" si="5"/>
        <v>73.520074999999991</v>
      </c>
      <c r="H26" s="17">
        <v>35.159999999999997</v>
      </c>
      <c r="I26" s="21">
        <f t="shared" si="6"/>
        <v>13.284982935153584</v>
      </c>
      <c r="J26" s="17">
        <v>31.14</v>
      </c>
      <c r="K26" s="21">
        <f t="shared" si="7"/>
        <v>15</v>
      </c>
      <c r="L26" s="17">
        <v>39.42</v>
      </c>
      <c r="M26" s="21">
        <f t="shared" si="8"/>
        <v>11.849315068493151</v>
      </c>
    </row>
    <row r="27" spans="1:15" x14ac:dyDescent="0.25">
      <c r="A27" s="1">
        <f t="shared" si="1"/>
        <v>19</v>
      </c>
      <c r="B27" s="32"/>
      <c r="C27" s="8">
        <v>120</v>
      </c>
      <c r="D27" s="8">
        <v>2</v>
      </c>
      <c r="E27" s="32"/>
      <c r="F27" s="14">
        <v>82.972499999999997</v>
      </c>
      <c r="G27" s="14">
        <f t="shared" si="5"/>
        <v>120.31012499999999</v>
      </c>
      <c r="H27" s="17">
        <v>96</v>
      </c>
      <c r="I27" s="21"/>
      <c r="J27" s="17">
        <v>50.94</v>
      </c>
      <c r="K27" s="21"/>
      <c r="L27" s="20"/>
      <c r="M27" s="21"/>
      <c r="O27" s="22" t="s">
        <v>43</v>
      </c>
    </row>
    <row r="28" spans="1:15" x14ac:dyDescent="0.25">
      <c r="E28"/>
      <c r="F28"/>
      <c r="G28"/>
    </row>
    <row r="29" spans="1:15" x14ac:dyDescent="0.25">
      <c r="C29" s="8" t="s">
        <v>11</v>
      </c>
      <c r="D29" s="8" t="s">
        <v>10</v>
      </c>
    </row>
    <row r="30" spans="1:15" x14ac:dyDescent="0.25">
      <c r="A30" s="1">
        <f>A27+1</f>
        <v>20</v>
      </c>
      <c r="B30" s="13" t="s">
        <v>12</v>
      </c>
      <c r="C30" s="8" t="s">
        <v>13</v>
      </c>
      <c r="D30" s="8">
        <v>0.5</v>
      </c>
      <c r="E30" s="8" t="s">
        <v>14</v>
      </c>
      <c r="F30" s="14">
        <v>15.731999999999999</v>
      </c>
      <c r="G30" s="14">
        <f>F30*sb</f>
        <v>22.811399999999999</v>
      </c>
      <c r="H30" s="17">
        <v>17.190000000000001</v>
      </c>
      <c r="I30" s="21">
        <f>IF(AND(H30&lt;J30,H30&lt;L30),15,IF(J30&lt;L30,15*(J30/H30),15*(L30/H30)))</f>
        <v>10.209424083769633</v>
      </c>
      <c r="J30" s="17">
        <v>12.09</v>
      </c>
      <c r="K30" s="21">
        <f>IF(AND(J30&lt;H30,J30&lt;L30),15,IF(H30&lt;L30,15*(H30/J30),15*(L30/J30)))</f>
        <v>14.516129032258064</v>
      </c>
      <c r="L30" s="17">
        <v>11.7</v>
      </c>
      <c r="M30" s="21">
        <f>IF(AND(L30&lt;H30,L30&lt;J30),15,IF(H30&lt;J30,15*(H30/L30),15*(J30/L30)))</f>
        <v>15</v>
      </c>
    </row>
    <row r="32" spans="1:15" x14ac:dyDescent="0.25">
      <c r="C32" s="8" t="s">
        <v>9</v>
      </c>
    </row>
    <row r="33" spans="1:15" x14ac:dyDescent="0.25">
      <c r="A33" s="1">
        <f>A30+1</f>
        <v>21</v>
      </c>
      <c r="B33" s="30" t="s">
        <v>32</v>
      </c>
      <c r="C33" s="8">
        <v>10</v>
      </c>
      <c r="D33" s="3"/>
      <c r="E33" s="30" t="s">
        <v>38</v>
      </c>
      <c r="F33" s="14">
        <v>6.4169999999999998</v>
      </c>
      <c r="G33" s="14">
        <f t="shared" ref="G33:G39" si="9">F33*sb</f>
        <v>9.3046499999999988</v>
      </c>
      <c r="H33" s="17">
        <v>3.6</v>
      </c>
      <c r="I33" s="21">
        <f t="shared" ref="I33:I39" si="10">IF(AND(H33&lt;J33,H33&lt;L33),15,IF(J33&lt;L33,15*(J33/H33),15*(L33/H33)))</f>
        <v>13.791666666666666</v>
      </c>
      <c r="J33" s="17">
        <v>3.55</v>
      </c>
      <c r="K33" s="21">
        <f t="shared" ref="K33:K39" si="11">IF(AND(J33&lt;H33,J33&lt;L33),15,IF(H33&lt;L33,15*(H33/J33),15*(L33/J33)))</f>
        <v>13.985915492957748</v>
      </c>
      <c r="L33" s="17">
        <v>3.31</v>
      </c>
      <c r="M33" s="21">
        <f t="shared" ref="M33:M39" si="12">IF(AND(L33&lt;H33,L33&lt;J33),15,IF(H33&lt;J33,15*(H33/L33),15*(J33/L33)))</f>
        <v>15</v>
      </c>
    </row>
    <row r="34" spans="1:15" x14ac:dyDescent="0.25">
      <c r="A34" s="1">
        <f t="shared" si="1"/>
        <v>22</v>
      </c>
      <c r="B34" s="31"/>
      <c r="C34" s="8">
        <v>12</v>
      </c>
      <c r="D34" s="3"/>
      <c r="E34" s="31"/>
      <c r="F34" s="14">
        <v>9.2114999999999991</v>
      </c>
      <c r="G34" s="14">
        <f t="shared" si="9"/>
        <v>13.356674999999999</v>
      </c>
      <c r="H34" s="17">
        <v>5.4</v>
      </c>
      <c r="I34" s="21">
        <f t="shared" si="10"/>
        <v>13.805555555555554</v>
      </c>
      <c r="J34" s="17">
        <v>5.0999999999999996</v>
      </c>
      <c r="K34" s="21">
        <f t="shared" si="11"/>
        <v>14.617647058823529</v>
      </c>
      <c r="L34" s="17">
        <v>4.97</v>
      </c>
      <c r="M34" s="21">
        <f t="shared" si="12"/>
        <v>15</v>
      </c>
    </row>
    <row r="35" spans="1:15" x14ac:dyDescent="0.25">
      <c r="A35" s="1">
        <f t="shared" si="1"/>
        <v>23</v>
      </c>
      <c r="B35" s="31"/>
      <c r="C35" s="8">
        <v>14</v>
      </c>
      <c r="D35" s="3"/>
      <c r="E35" s="31"/>
      <c r="F35" s="14">
        <v>12.535</v>
      </c>
      <c r="G35" s="14">
        <f t="shared" si="9"/>
        <v>18.175750000000001</v>
      </c>
      <c r="H35" s="17">
        <v>7.2</v>
      </c>
      <c r="I35" s="21">
        <f t="shared" si="10"/>
        <v>13.791666666666666</v>
      </c>
      <c r="J35" s="17">
        <v>6.89</v>
      </c>
      <c r="K35" s="21">
        <f t="shared" si="11"/>
        <v>14.412191582002903</v>
      </c>
      <c r="L35" s="17">
        <v>6.62</v>
      </c>
      <c r="M35" s="21">
        <f t="shared" si="12"/>
        <v>15</v>
      </c>
    </row>
    <row r="36" spans="1:15" x14ac:dyDescent="0.25">
      <c r="A36" s="1">
        <f t="shared" si="1"/>
        <v>24</v>
      </c>
      <c r="B36" s="31"/>
      <c r="C36" s="8">
        <v>30</v>
      </c>
      <c r="D36" s="3"/>
      <c r="E36" s="31"/>
      <c r="F36" s="14">
        <v>57.442499999999995</v>
      </c>
      <c r="G36" s="14">
        <f t="shared" si="9"/>
        <v>83.291624999999996</v>
      </c>
      <c r="H36" s="17">
        <v>32.04</v>
      </c>
      <c r="I36" s="21">
        <f t="shared" si="10"/>
        <v>13.370786516853933</v>
      </c>
      <c r="J36" s="17">
        <v>31.55</v>
      </c>
      <c r="K36" s="21">
        <f t="shared" si="11"/>
        <v>13.578446909667193</v>
      </c>
      <c r="L36" s="17">
        <v>28.56</v>
      </c>
      <c r="M36" s="21">
        <f t="shared" si="12"/>
        <v>15</v>
      </c>
    </row>
    <row r="37" spans="1:15" x14ac:dyDescent="0.25">
      <c r="A37" s="1">
        <f t="shared" si="1"/>
        <v>25</v>
      </c>
      <c r="B37" s="31"/>
      <c r="C37" s="8">
        <v>35</v>
      </c>
      <c r="D37" s="3"/>
      <c r="E37" s="31"/>
      <c r="F37" s="14">
        <v>78.199999999999989</v>
      </c>
      <c r="G37" s="14">
        <f t="shared" si="9"/>
        <v>113.38999999999999</v>
      </c>
      <c r="H37" s="17">
        <v>65.819999999999993</v>
      </c>
      <c r="I37" s="21">
        <f t="shared" si="10"/>
        <v>10.239288969917959</v>
      </c>
      <c r="J37" s="17">
        <v>48.83</v>
      </c>
      <c r="K37" s="21">
        <f t="shared" si="11"/>
        <v>13.801966004505427</v>
      </c>
      <c r="L37" s="17">
        <v>44.93</v>
      </c>
      <c r="M37" s="21">
        <f t="shared" si="12"/>
        <v>15</v>
      </c>
    </row>
    <row r="38" spans="1:15" x14ac:dyDescent="0.25">
      <c r="A38" s="1">
        <f t="shared" si="1"/>
        <v>26</v>
      </c>
      <c r="B38" s="31"/>
      <c r="C38" s="9">
        <v>40</v>
      </c>
      <c r="D38" s="3"/>
      <c r="E38" s="31"/>
      <c r="F38" s="14">
        <v>102.05099999999999</v>
      </c>
      <c r="G38" s="14">
        <f t="shared" si="9"/>
        <v>147.97394999999997</v>
      </c>
      <c r="H38" s="17">
        <v>85</v>
      </c>
      <c r="I38" s="21">
        <f t="shared" si="10"/>
        <v>10.240588235294117</v>
      </c>
      <c r="J38" s="17">
        <v>60.81</v>
      </c>
      <c r="K38" s="21">
        <f t="shared" si="11"/>
        <v>14.314257523433644</v>
      </c>
      <c r="L38" s="17">
        <v>58.03</v>
      </c>
      <c r="M38" s="21">
        <f t="shared" si="12"/>
        <v>15</v>
      </c>
    </row>
    <row r="39" spans="1:15" x14ac:dyDescent="0.25">
      <c r="A39" s="1">
        <f t="shared" si="1"/>
        <v>27</v>
      </c>
      <c r="B39" s="32"/>
      <c r="C39" s="8">
        <v>50</v>
      </c>
      <c r="D39" s="3"/>
      <c r="E39" s="32"/>
      <c r="F39" s="14">
        <v>159.49349999999998</v>
      </c>
      <c r="G39" s="14">
        <f t="shared" si="9"/>
        <v>231.26557499999996</v>
      </c>
      <c r="H39" s="17">
        <v>188</v>
      </c>
      <c r="I39" s="21">
        <f t="shared" si="10"/>
        <v>7.3188829787234049</v>
      </c>
      <c r="J39" s="17">
        <v>94.84</v>
      </c>
      <c r="K39" s="21">
        <f t="shared" si="11"/>
        <v>14.508118937157317</v>
      </c>
      <c r="L39" s="17">
        <v>91.73</v>
      </c>
      <c r="M39" s="21">
        <f t="shared" si="12"/>
        <v>15</v>
      </c>
    </row>
    <row r="41" spans="1:15" x14ac:dyDescent="0.25">
      <c r="C41" t="s">
        <v>15</v>
      </c>
    </row>
    <row r="42" spans="1:15" x14ac:dyDescent="0.25">
      <c r="A42" s="1">
        <f>A39+1</f>
        <v>28</v>
      </c>
      <c r="B42" s="34" t="s">
        <v>33</v>
      </c>
      <c r="C42" s="8">
        <v>6</v>
      </c>
      <c r="D42" s="3"/>
      <c r="E42" s="30" t="s">
        <v>38</v>
      </c>
      <c r="F42" s="14">
        <v>2.8979999999999997</v>
      </c>
      <c r="G42" s="14">
        <f t="shared" ref="G42:G48" si="13">F42*sb</f>
        <v>4.2020999999999997</v>
      </c>
      <c r="H42" s="24"/>
      <c r="I42" s="25"/>
      <c r="J42" s="24">
        <v>3.41</v>
      </c>
      <c r="K42" s="25"/>
      <c r="L42" s="24"/>
      <c r="M42" s="25"/>
      <c r="O42" s="23" t="s">
        <v>44</v>
      </c>
    </row>
    <row r="43" spans="1:15" x14ac:dyDescent="0.25">
      <c r="A43" s="1">
        <f t="shared" si="1"/>
        <v>29</v>
      </c>
      <c r="B43" s="35"/>
      <c r="C43" s="8">
        <v>8</v>
      </c>
      <c r="D43" s="3"/>
      <c r="E43" s="31"/>
      <c r="F43" s="14">
        <v>5.1749999999999998</v>
      </c>
      <c r="G43" s="14">
        <f t="shared" si="13"/>
        <v>7.5037499999999993</v>
      </c>
      <c r="H43" s="17">
        <v>6.35</v>
      </c>
      <c r="I43" s="21">
        <f t="shared" ref="I43:I47" si="14">IF(AND(H43&lt;J43,H43&lt;L43),15,IF(J43&lt;L43,15*(J43/H43),15*(L43/H43)))</f>
        <v>8.0551181102362222</v>
      </c>
      <c r="J43" s="17">
        <v>3.87</v>
      </c>
      <c r="K43" s="21">
        <f t="shared" ref="K43:K47" si="15">IF(AND(J43&lt;H43,J43&lt;L43),15,IF(H43&lt;L43,15*(H43/J43),15*(L43/J43)))</f>
        <v>13.217054263565892</v>
      </c>
      <c r="L43" s="17">
        <v>3.41</v>
      </c>
      <c r="M43" s="21">
        <f t="shared" ref="M43:M47" si="16">IF(AND(L43&lt;H43,L43&lt;J43),15,IF(H43&lt;J43,15*(H43/L43),15*(J43/L43)))</f>
        <v>15</v>
      </c>
    </row>
    <row r="44" spans="1:15" x14ac:dyDescent="0.25">
      <c r="A44" s="1">
        <f t="shared" si="1"/>
        <v>30</v>
      </c>
      <c r="B44" s="35"/>
      <c r="C44" s="8">
        <v>10</v>
      </c>
      <c r="D44" s="3"/>
      <c r="E44" s="31"/>
      <c r="F44" s="14">
        <v>8.176499999999999</v>
      </c>
      <c r="G44" s="14">
        <f t="shared" si="13"/>
        <v>11.855924999999997</v>
      </c>
      <c r="H44" s="17">
        <v>6.39</v>
      </c>
      <c r="I44" s="21">
        <f t="shared" si="14"/>
        <v>12.769953051643194</v>
      </c>
      <c r="J44" s="17">
        <v>5.44</v>
      </c>
      <c r="K44" s="21">
        <f t="shared" si="15"/>
        <v>15</v>
      </c>
      <c r="L44" s="17">
        <v>5.68</v>
      </c>
      <c r="M44" s="21">
        <f t="shared" si="16"/>
        <v>14.366197183098594</v>
      </c>
    </row>
    <row r="45" spans="1:15" x14ac:dyDescent="0.25">
      <c r="A45" s="1">
        <f t="shared" si="1"/>
        <v>31</v>
      </c>
      <c r="B45" s="35"/>
      <c r="C45" s="8">
        <v>12</v>
      </c>
      <c r="D45" s="3"/>
      <c r="E45" s="31"/>
      <c r="F45" s="14">
        <v>11.695499999999999</v>
      </c>
      <c r="G45" s="14">
        <f t="shared" si="13"/>
        <v>16.958475</v>
      </c>
      <c r="H45" s="17">
        <v>7.48</v>
      </c>
      <c r="I45" s="21">
        <f t="shared" si="14"/>
        <v>11.811497326203208</v>
      </c>
      <c r="J45" s="17">
        <v>6.87</v>
      </c>
      <c r="K45" s="21">
        <f t="shared" si="15"/>
        <v>12.860262008733624</v>
      </c>
      <c r="L45" s="17">
        <v>5.89</v>
      </c>
      <c r="M45" s="21">
        <f t="shared" si="16"/>
        <v>15</v>
      </c>
    </row>
    <row r="46" spans="1:15" x14ac:dyDescent="0.25">
      <c r="A46" s="1">
        <f t="shared" si="1"/>
        <v>32</v>
      </c>
      <c r="B46" s="35"/>
      <c r="C46" s="8">
        <v>14</v>
      </c>
      <c r="D46" s="3"/>
      <c r="E46" s="31"/>
      <c r="F46" s="14">
        <v>15.938999999999998</v>
      </c>
      <c r="G46" s="14">
        <f t="shared" si="13"/>
        <v>23.111549999999998</v>
      </c>
      <c r="H46" s="17">
        <v>8.85</v>
      </c>
      <c r="I46" s="21">
        <f t="shared" si="14"/>
        <v>13.254237288135595</v>
      </c>
      <c r="J46" s="17">
        <v>8.69</v>
      </c>
      <c r="K46" s="21">
        <f t="shared" si="15"/>
        <v>13.498273878020715</v>
      </c>
      <c r="L46" s="17">
        <v>7.82</v>
      </c>
      <c r="M46" s="21">
        <f t="shared" si="16"/>
        <v>15</v>
      </c>
    </row>
    <row r="47" spans="1:15" x14ac:dyDescent="0.25">
      <c r="A47" s="1">
        <f t="shared" si="1"/>
        <v>33</v>
      </c>
      <c r="B47" s="35"/>
      <c r="C47" s="8">
        <v>30</v>
      </c>
      <c r="D47" s="3"/>
      <c r="E47" s="31"/>
      <c r="F47" s="14">
        <v>73.174499999999995</v>
      </c>
      <c r="G47" s="14">
        <f t="shared" si="13"/>
        <v>106.10302499999999</v>
      </c>
      <c r="H47" s="17">
        <v>39.83</v>
      </c>
      <c r="I47" s="21">
        <f t="shared" si="14"/>
        <v>13.753452171729853</v>
      </c>
      <c r="J47" s="17">
        <v>39.47</v>
      </c>
      <c r="K47" s="21">
        <f t="shared" si="15"/>
        <v>13.878895363567269</v>
      </c>
      <c r="L47" s="17">
        <v>36.520000000000003</v>
      </c>
      <c r="M47" s="21">
        <f t="shared" si="16"/>
        <v>15</v>
      </c>
    </row>
    <row r="48" spans="1:15" x14ac:dyDescent="0.25">
      <c r="A48" s="1">
        <f t="shared" si="1"/>
        <v>34</v>
      </c>
      <c r="B48" s="35"/>
      <c r="C48" s="8">
        <v>35</v>
      </c>
      <c r="D48" s="3"/>
      <c r="E48" s="32"/>
      <c r="F48" s="14">
        <v>99.566999999999993</v>
      </c>
      <c r="G48" s="14">
        <f t="shared" si="13"/>
        <v>144.37214999999998</v>
      </c>
      <c r="H48" s="17">
        <v>83.4</v>
      </c>
      <c r="I48" s="21"/>
      <c r="J48" s="17">
        <v>56.89</v>
      </c>
      <c r="K48" s="21"/>
      <c r="L48" s="20"/>
      <c r="M48" s="21"/>
      <c r="O48" s="22" t="s">
        <v>43</v>
      </c>
    </row>
    <row r="50" spans="1:13" x14ac:dyDescent="0.25">
      <c r="C50" s="8" t="s">
        <v>16</v>
      </c>
      <c r="D50" s="8" t="s">
        <v>10</v>
      </c>
    </row>
    <row r="51" spans="1:13" x14ac:dyDescent="0.25">
      <c r="A51" s="1">
        <f>A48+1</f>
        <v>35</v>
      </c>
      <c r="B51" s="34" t="s">
        <v>34</v>
      </c>
      <c r="C51" s="8">
        <v>10</v>
      </c>
      <c r="D51" s="8">
        <v>1.5</v>
      </c>
      <c r="E51" s="30" t="s">
        <v>38</v>
      </c>
      <c r="F51" s="14">
        <v>6.3824999999999994</v>
      </c>
      <c r="G51" s="14">
        <f t="shared" ref="G51:G59" si="17">F51*sb</f>
        <v>9.254624999999999</v>
      </c>
      <c r="H51" s="17">
        <v>8.5</v>
      </c>
      <c r="I51" s="21">
        <f t="shared" ref="I51:I59" si="18">IF(AND(H51&lt;J51,H51&lt;L51),15,IF(J51&lt;L51,15*(J51/H51),15*(L51/H51)))</f>
        <v>6.8823529411764701</v>
      </c>
      <c r="J51" s="17">
        <v>4.51</v>
      </c>
      <c r="K51" s="21">
        <f t="shared" ref="K51:K59" si="19">IF(AND(J51&lt;H51,J51&lt;L51),15,IF(H51&lt;L51,15*(H51/J51),15*(L51/J51)))</f>
        <v>12.971175166297117</v>
      </c>
      <c r="L51" s="17">
        <v>3.9</v>
      </c>
      <c r="M51" s="21">
        <f t="shared" ref="M51:M59" si="20">IF(AND(L51&lt;H51,L51&lt;J51),15,IF(H51&lt;J51,15*(H51/L51),15*(J51/L51)))</f>
        <v>15</v>
      </c>
    </row>
    <row r="52" spans="1:13" x14ac:dyDescent="0.25">
      <c r="A52" s="1">
        <f t="shared" si="1"/>
        <v>36</v>
      </c>
      <c r="B52" s="35"/>
      <c r="C52" s="8">
        <v>15</v>
      </c>
      <c r="D52" s="8">
        <v>1.5</v>
      </c>
      <c r="E52" s="31"/>
      <c r="F52" s="14">
        <v>9.5334999999999983</v>
      </c>
      <c r="G52" s="14">
        <f t="shared" si="17"/>
        <v>13.823574999999996</v>
      </c>
      <c r="H52" s="17">
        <v>4.82</v>
      </c>
      <c r="I52" s="21">
        <f t="shared" si="18"/>
        <v>15</v>
      </c>
      <c r="J52" s="17">
        <v>6.36</v>
      </c>
      <c r="K52" s="21">
        <f t="shared" si="19"/>
        <v>11.367924528301888</v>
      </c>
      <c r="L52" s="17">
        <v>5.34</v>
      </c>
      <c r="M52" s="21">
        <f t="shared" si="20"/>
        <v>13.539325842696631</v>
      </c>
    </row>
    <row r="53" spans="1:13" x14ac:dyDescent="0.25">
      <c r="A53" s="1">
        <f t="shared" si="1"/>
        <v>37</v>
      </c>
      <c r="B53" s="35"/>
      <c r="C53" s="8">
        <v>20</v>
      </c>
      <c r="D53" s="8">
        <v>1.5</v>
      </c>
      <c r="E53" s="31"/>
      <c r="F53" s="14">
        <v>11.016999999999999</v>
      </c>
      <c r="G53" s="14">
        <f t="shared" si="17"/>
        <v>15.974649999999999</v>
      </c>
      <c r="H53" s="17">
        <v>5.88</v>
      </c>
      <c r="I53" s="21">
        <f t="shared" si="18"/>
        <v>15</v>
      </c>
      <c r="J53" s="17">
        <v>7.8</v>
      </c>
      <c r="K53" s="21">
        <f t="shared" si="19"/>
        <v>11.307692307692307</v>
      </c>
      <c r="L53" s="17">
        <v>6.54</v>
      </c>
      <c r="M53" s="21">
        <f t="shared" si="20"/>
        <v>13.486238532110091</v>
      </c>
    </row>
    <row r="54" spans="1:13" x14ac:dyDescent="0.25">
      <c r="A54" s="1">
        <f t="shared" si="1"/>
        <v>38</v>
      </c>
      <c r="B54" s="35"/>
      <c r="C54" s="8">
        <v>25</v>
      </c>
      <c r="D54" s="8">
        <v>1.5</v>
      </c>
      <c r="E54" s="31"/>
      <c r="F54" s="14">
        <v>13.845999999999998</v>
      </c>
      <c r="G54" s="14">
        <f t="shared" si="17"/>
        <v>20.076699999999995</v>
      </c>
      <c r="H54" s="17">
        <v>7.4</v>
      </c>
      <c r="I54" s="21">
        <f t="shared" si="18"/>
        <v>15</v>
      </c>
      <c r="J54" s="17">
        <v>9.75</v>
      </c>
      <c r="K54" s="21">
        <f t="shared" si="19"/>
        <v>11.384615384615385</v>
      </c>
      <c r="L54" s="17">
        <v>8.2200000000000006</v>
      </c>
      <c r="M54" s="21">
        <f t="shared" si="20"/>
        <v>13.503649635036496</v>
      </c>
    </row>
    <row r="55" spans="1:13" x14ac:dyDescent="0.25">
      <c r="A55" s="1">
        <f t="shared" si="1"/>
        <v>39</v>
      </c>
      <c r="B55" s="35"/>
      <c r="C55" s="8">
        <v>30</v>
      </c>
      <c r="D55" s="8">
        <v>1.5</v>
      </c>
      <c r="E55" s="31"/>
      <c r="F55" s="14">
        <v>16.491</v>
      </c>
      <c r="G55" s="14">
        <f t="shared" si="17"/>
        <v>23.911949999999997</v>
      </c>
      <c r="H55" s="17">
        <v>8.8800000000000008</v>
      </c>
      <c r="I55" s="21">
        <f t="shared" si="18"/>
        <v>15</v>
      </c>
      <c r="J55" s="17">
        <v>11.64</v>
      </c>
      <c r="K55" s="21">
        <f t="shared" si="19"/>
        <v>11.443298969072165</v>
      </c>
      <c r="L55" s="17">
        <v>9.7799999999999994</v>
      </c>
      <c r="M55" s="21">
        <f t="shared" si="20"/>
        <v>13.619631901840492</v>
      </c>
    </row>
    <row r="56" spans="1:13" x14ac:dyDescent="0.25">
      <c r="A56" s="1">
        <f t="shared" si="1"/>
        <v>40</v>
      </c>
      <c r="B56" s="35"/>
      <c r="C56" s="8">
        <v>40</v>
      </c>
      <c r="D56" s="8">
        <v>1.5</v>
      </c>
      <c r="E56" s="31"/>
      <c r="F56" s="14">
        <v>21.826999999999998</v>
      </c>
      <c r="G56" s="14">
        <f t="shared" si="17"/>
        <v>31.649149999999995</v>
      </c>
      <c r="H56" s="17">
        <v>11.7</v>
      </c>
      <c r="I56" s="21">
        <f t="shared" si="18"/>
        <v>15</v>
      </c>
      <c r="J56" s="17">
        <v>15.36</v>
      </c>
      <c r="K56" s="21">
        <f t="shared" si="19"/>
        <v>11.42578125</v>
      </c>
      <c r="L56" s="17">
        <v>12.96</v>
      </c>
      <c r="M56" s="21">
        <f t="shared" si="20"/>
        <v>13.541666666666664</v>
      </c>
    </row>
    <row r="57" spans="1:13" x14ac:dyDescent="0.25">
      <c r="A57" s="1">
        <f t="shared" si="1"/>
        <v>41</v>
      </c>
      <c r="B57" s="35"/>
      <c r="C57" s="8">
        <v>50</v>
      </c>
      <c r="D57" s="8">
        <v>1.5</v>
      </c>
      <c r="E57" s="31"/>
      <c r="F57" s="14">
        <v>29.520499999999998</v>
      </c>
      <c r="G57" s="14">
        <f t="shared" si="17"/>
        <v>42.804724999999998</v>
      </c>
      <c r="H57" s="17">
        <v>15.84</v>
      </c>
      <c r="I57" s="21">
        <f t="shared" si="18"/>
        <v>15</v>
      </c>
      <c r="J57" s="17">
        <v>20.82</v>
      </c>
      <c r="K57" s="21">
        <f t="shared" si="19"/>
        <v>11.412103746397694</v>
      </c>
      <c r="L57" s="17">
        <v>17.52</v>
      </c>
      <c r="M57" s="21">
        <f t="shared" si="20"/>
        <v>13.56164383561644</v>
      </c>
    </row>
    <row r="58" spans="1:13" x14ac:dyDescent="0.25">
      <c r="A58" s="1">
        <f t="shared" si="1"/>
        <v>42</v>
      </c>
      <c r="B58" s="35"/>
      <c r="C58" s="8">
        <v>80</v>
      </c>
      <c r="D58" s="8">
        <v>1.5</v>
      </c>
      <c r="E58" s="31"/>
      <c r="F58" s="14">
        <v>45.769999999999996</v>
      </c>
      <c r="G58" s="14">
        <f t="shared" si="17"/>
        <v>66.366499999999988</v>
      </c>
      <c r="H58" s="17">
        <v>32.159999999999997</v>
      </c>
      <c r="I58" s="21">
        <f t="shared" si="18"/>
        <v>15</v>
      </c>
      <c r="J58" s="17">
        <v>32.22</v>
      </c>
      <c r="K58" s="21">
        <f t="shared" si="19"/>
        <v>14.972067039106145</v>
      </c>
      <c r="L58" s="17">
        <v>35.64</v>
      </c>
      <c r="M58" s="21">
        <f t="shared" si="20"/>
        <v>13.535353535353533</v>
      </c>
    </row>
    <row r="59" spans="1:13" x14ac:dyDescent="0.25">
      <c r="A59" s="1">
        <f t="shared" si="1"/>
        <v>43</v>
      </c>
      <c r="B59" s="35"/>
      <c r="C59" s="8">
        <v>100</v>
      </c>
      <c r="D59" s="8">
        <v>2</v>
      </c>
      <c r="E59" s="32"/>
      <c r="F59" s="14">
        <v>85.835999999999999</v>
      </c>
      <c r="G59" s="14">
        <f t="shared" si="17"/>
        <v>124.4622</v>
      </c>
      <c r="H59" s="17">
        <v>40.92</v>
      </c>
      <c r="I59" s="21">
        <f t="shared" si="18"/>
        <v>15</v>
      </c>
      <c r="J59" s="17">
        <v>49.2</v>
      </c>
      <c r="K59" s="21">
        <f t="shared" si="19"/>
        <v>12.47560975609756</v>
      </c>
      <c r="L59" s="17">
        <v>45.36</v>
      </c>
      <c r="M59" s="21">
        <f t="shared" si="20"/>
        <v>13.531746031746033</v>
      </c>
    </row>
    <row r="61" spans="1:13" x14ac:dyDescent="0.25">
      <c r="C61" s="8" t="s">
        <v>17</v>
      </c>
      <c r="D61" s="8" t="s">
        <v>10</v>
      </c>
    </row>
    <row r="62" spans="1:13" x14ac:dyDescent="0.25">
      <c r="A62" s="1">
        <f>A59+1</f>
        <v>44</v>
      </c>
      <c r="B62" s="34" t="s">
        <v>35</v>
      </c>
      <c r="C62" s="8" t="s">
        <v>18</v>
      </c>
      <c r="D62" s="8">
        <v>1.5</v>
      </c>
      <c r="E62" s="30" t="s">
        <v>38</v>
      </c>
      <c r="F62" s="14">
        <v>13.9495</v>
      </c>
      <c r="G62" s="14">
        <f>F62*sb</f>
        <v>20.226775</v>
      </c>
      <c r="H62" s="17">
        <v>7.56</v>
      </c>
      <c r="I62" s="21">
        <f>IF(AND(H62&lt;J62,H62&lt;L62),15,IF(J62&lt;L62,15*(J62/H62),15*(L62/H62)))</f>
        <v>15</v>
      </c>
      <c r="J62" s="17">
        <v>8.52</v>
      </c>
      <c r="K62" s="21">
        <f>IF(AND(J62&lt;H62,J62&lt;L62),15,IF(H62&lt;L62,15*(H62/J62),15*(L62/J62)))</f>
        <v>13.309859154929578</v>
      </c>
      <c r="L62" s="17">
        <v>8.2799999999999994</v>
      </c>
      <c r="M62" s="21">
        <f>IF(AND(L62&lt;H62,L62&lt;J62),15,IF(H62&lt;J62,15*(H62/L62),15*(J62/L62)))</f>
        <v>13.695652173913045</v>
      </c>
    </row>
    <row r="63" spans="1:13" x14ac:dyDescent="0.25">
      <c r="A63" s="1">
        <f t="shared" ref="A63:A80" si="21">A62+1</f>
        <v>45</v>
      </c>
      <c r="B63" s="35"/>
      <c r="C63" s="8" t="s">
        <v>19</v>
      </c>
      <c r="D63" s="8">
        <v>1.5</v>
      </c>
      <c r="E63" s="31"/>
      <c r="F63" s="14">
        <v>17.997499999999999</v>
      </c>
      <c r="G63" s="14">
        <f>F63*sb</f>
        <v>26.096374999999998</v>
      </c>
      <c r="H63" s="17">
        <v>9.66</v>
      </c>
      <c r="I63" s="21">
        <f>IF(AND(H63&lt;J63,H63&lt;L63),15,IF(J63&lt;L63,15*(J63/H63),15*(L63/H63)))</f>
        <v>15</v>
      </c>
      <c r="J63" s="17">
        <v>10.98</v>
      </c>
      <c r="K63" s="21">
        <f>IF(AND(J63&lt;H63,J63&lt;L63),15,IF(H63&lt;L63,15*(H63/J63),15*(L63/J63)))</f>
        <v>13.196721311475409</v>
      </c>
      <c r="L63" s="17">
        <v>10.68</v>
      </c>
      <c r="M63" s="21">
        <f>IF(AND(L63&lt;H63,L63&lt;J63),15,IF(H63&lt;J63,15*(H63/L63),15*(J63/L63)))</f>
        <v>13.567415730337078</v>
      </c>
    </row>
    <row r="64" spans="1:13" x14ac:dyDescent="0.25">
      <c r="A64" s="1">
        <f t="shared" si="21"/>
        <v>46</v>
      </c>
      <c r="B64" s="35"/>
      <c r="C64" s="8" t="s">
        <v>20</v>
      </c>
      <c r="D64" s="8">
        <v>1.5</v>
      </c>
      <c r="E64" s="31"/>
      <c r="F64" s="14">
        <v>19.860499999999998</v>
      </c>
      <c r="G64" s="14">
        <f>F64*sb</f>
        <v>28.797724999999996</v>
      </c>
      <c r="H64" s="17">
        <v>10.74</v>
      </c>
      <c r="I64" s="21">
        <f>IF(AND(H64&lt;J64,H64&lt;L64),15,IF(J64&lt;L64,15*(J64/H64),15*(L64/H64)))</f>
        <v>15</v>
      </c>
      <c r="J64" s="17">
        <v>12.12</v>
      </c>
      <c r="K64" s="21">
        <f>IF(AND(J64&lt;H64,J64&lt;L64),15,IF(H64&lt;L64,15*(H64/J64),15*(L64/J64)))</f>
        <v>13.292079207920795</v>
      </c>
      <c r="L64" s="17">
        <v>11.82</v>
      </c>
      <c r="M64" s="21">
        <f>IF(AND(L64&lt;H64,L64&lt;J64),15,IF(H64&lt;J64,15*(H64/L64),15*(J64/L64)))</f>
        <v>13.629441624365482</v>
      </c>
    </row>
    <row r="65" spans="1:15" x14ac:dyDescent="0.25">
      <c r="A65" s="1">
        <f t="shared" si="21"/>
        <v>47</v>
      </c>
      <c r="B65" s="35"/>
      <c r="C65" s="8" t="s">
        <v>21</v>
      </c>
      <c r="D65" s="8">
        <v>1.5</v>
      </c>
      <c r="E65" s="32"/>
      <c r="F65" s="14">
        <v>24.15</v>
      </c>
      <c r="G65" s="14">
        <f>F65*sb</f>
        <v>35.017499999999998</v>
      </c>
      <c r="H65" s="24"/>
      <c r="I65" s="21"/>
      <c r="J65" s="24">
        <v>14.76</v>
      </c>
      <c r="K65" s="21"/>
      <c r="L65" s="24"/>
      <c r="M65" s="21"/>
      <c r="O65" s="23" t="s">
        <v>44</v>
      </c>
    </row>
    <row r="67" spans="1:15" x14ac:dyDescent="0.25">
      <c r="C67" s="8" t="s">
        <v>16</v>
      </c>
      <c r="D67" s="8" t="s">
        <v>10</v>
      </c>
    </row>
    <row r="68" spans="1:15" x14ac:dyDescent="0.25">
      <c r="A68" s="1">
        <f>A65+1</f>
        <v>48</v>
      </c>
      <c r="B68" s="34" t="s">
        <v>36</v>
      </c>
      <c r="C68" s="9" t="s">
        <v>22</v>
      </c>
      <c r="D68" s="8">
        <v>3</v>
      </c>
      <c r="E68" s="30" t="s">
        <v>38</v>
      </c>
      <c r="F68" s="14">
        <v>8.3719999999999999</v>
      </c>
      <c r="G68" s="14">
        <f t="shared" ref="G68:G73" si="22">F68*sb</f>
        <v>12.1394</v>
      </c>
      <c r="H68" s="17">
        <v>6.15</v>
      </c>
      <c r="I68" s="21">
        <f t="shared" ref="I68:I73" si="23">IF(AND(H68&lt;J68,H68&lt;L68),15,IF(J68&lt;L68,15*(J68/H68),15*(L68/H68)))</f>
        <v>15</v>
      </c>
      <c r="J68" s="17">
        <v>6.99</v>
      </c>
      <c r="K68" s="21">
        <f t="shared" ref="K68:K73" si="24">IF(AND(J68&lt;H68,J68&lt;L68),15,IF(H68&lt;L68,15*(H68/J68),15*(L68/J68)))</f>
        <v>13.197424892703863</v>
      </c>
      <c r="L68" s="17">
        <v>6.28</v>
      </c>
      <c r="M68" s="21">
        <f t="shared" ref="M68:M73" si="25">IF(AND(L68&lt;H68,L68&lt;J68),15,IF(H68&lt;J68,15*(H68/L68),15*(J68/L68)))</f>
        <v>14.689490445859873</v>
      </c>
    </row>
    <row r="69" spans="1:15" x14ac:dyDescent="0.25">
      <c r="A69" s="1">
        <f t="shared" si="21"/>
        <v>49</v>
      </c>
      <c r="B69" s="35"/>
      <c r="C69" s="9" t="s">
        <v>23</v>
      </c>
      <c r="D69" s="8">
        <v>3</v>
      </c>
      <c r="E69" s="31"/>
      <c r="F69" s="14">
        <v>9.0849999999999991</v>
      </c>
      <c r="G69" s="14">
        <f t="shared" si="22"/>
        <v>13.173249999999998</v>
      </c>
      <c r="H69" s="17">
        <v>7.6</v>
      </c>
      <c r="I69" s="21">
        <f t="shared" si="23"/>
        <v>12.592105263157896</v>
      </c>
      <c r="J69" s="17">
        <v>6.88</v>
      </c>
      <c r="K69" s="21">
        <f t="shared" si="24"/>
        <v>13.909883720930232</v>
      </c>
      <c r="L69" s="17">
        <v>6.38</v>
      </c>
      <c r="M69" s="21">
        <f t="shared" si="25"/>
        <v>15</v>
      </c>
    </row>
    <row r="70" spans="1:15" x14ac:dyDescent="0.25">
      <c r="A70" s="1">
        <f t="shared" si="21"/>
        <v>50</v>
      </c>
      <c r="B70" s="35"/>
      <c r="C70" s="9" t="s">
        <v>24</v>
      </c>
      <c r="D70" s="8">
        <v>3</v>
      </c>
      <c r="E70" s="31"/>
      <c r="F70" s="14">
        <v>10.476499999999998</v>
      </c>
      <c r="G70" s="14">
        <f t="shared" si="22"/>
        <v>15.190924999999996</v>
      </c>
      <c r="H70" s="17">
        <v>9.1999999999999993</v>
      </c>
      <c r="I70" s="21">
        <f t="shared" si="23"/>
        <v>14.347826086956523</v>
      </c>
      <c r="J70" s="17">
        <v>9.23</v>
      </c>
      <c r="K70" s="21">
        <f t="shared" si="24"/>
        <v>14.301191765980498</v>
      </c>
      <c r="L70" s="17">
        <v>8.8000000000000007</v>
      </c>
      <c r="M70" s="21">
        <f t="shared" si="25"/>
        <v>15</v>
      </c>
    </row>
    <row r="71" spans="1:15" x14ac:dyDescent="0.25">
      <c r="A71" s="1">
        <f t="shared" si="21"/>
        <v>51</v>
      </c>
      <c r="B71" s="35"/>
      <c r="C71" s="9" t="s">
        <v>25</v>
      </c>
      <c r="D71" s="8">
        <v>3</v>
      </c>
      <c r="E71" s="31"/>
      <c r="F71" s="14">
        <v>16.0885</v>
      </c>
      <c r="G71" s="14">
        <f t="shared" si="22"/>
        <v>23.328325</v>
      </c>
      <c r="H71" s="17">
        <v>11.02</v>
      </c>
      <c r="I71" s="21">
        <f t="shared" si="23"/>
        <v>15</v>
      </c>
      <c r="J71" s="17">
        <v>12.36</v>
      </c>
      <c r="K71" s="21">
        <f t="shared" si="24"/>
        <v>13.373786407766991</v>
      </c>
      <c r="L71" s="17">
        <v>11.44</v>
      </c>
      <c r="M71" s="21">
        <f t="shared" si="25"/>
        <v>14.4493006993007</v>
      </c>
    </row>
    <row r="72" spans="1:15" x14ac:dyDescent="0.25">
      <c r="A72" s="1">
        <f t="shared" si="21"/>
        <v>52</v>
      </c>
      <c r="B72" s="35"/>
      <c r="C72" s="9" t="s">
        <v>26</v>
      </c>
      <c r="D72" s="8">
        <v>4</v>
      </c>
      <c r="E72" s="31"/>
      <c r="F72" s="14">
        <v>17.6295</v>
      </c>
      <c r="G72" s="14">
        <f t="shared" si="22"/>
        <v>25.562774999999998</v>
      </c>
      <c r="H72" s="17">
        <v>14</v>
      </c>
      <c r="I72" s="21">
        <f t="shared" si="23"/>
        <v>12.567857142857143</v>
      </c>
      <c r="J72" s="17">
        <v>13.68</v>
      </c>
      <c r="K72" s="21">
        <f t="shared" si="24"/>
        <v>12.861842105263159</v>
      </c>
      <c r="L72" s="17">
        <v>11.73</v>
      </c>
      <c r="M72" s="21">
        <f t="shared" si="25"/>
        <v>15</v>
      </c>
    </row>
    <row r="73" spans="1:15" x14ac:dyDescent="0.25">
      <c r="A73" s="1">
        <f t="shared" si="21"/>
        <v>53</v>
      </c>
      <c r="B73" s="35"/>
      <c r="C73" s="9" t="s">
        <v>27</v>
      </c>
      <c r="D73" s="8">
        <v>5</v>
      </c>
      <c r="E73" s="32"/>
      <c r="F73" s="14">
        <v>27.473499999999998</v>
      </c>
      <c r="G73" s="14">
        <f t="shared" si="22"/>
        <v>39.836574999999996</v>
      </c>
      <c r="H73" s="17">
        <v>21</v>
      </c>
      <c r="I73" s="21">
        <f t="shared" si="23"/>
        <v>13.407142857142858</v>
      </c>
      <c r="J73" s="17">
        <v>21.28</v>
      </c>
      <c r="K73" s="21">
        <f t="shared" si="24"/>
        <v>13.230733082706765</v>
      </c>
      <c r="L73" s="17">
        <v>18.77</v>
      </c>
      <c r="M73" s="21">
        <f t="shared" si="25"/>
        <v>15</v>
      </c>
    </row>
    <row r="75" spans="1:15" x14ac:dyDescent="0.25">
      <c r="C75" s="8" t="s">
        <v>16</v>
      </c>
      <c r="D75" s="9" t="s">
        <v>10</v>
      </c>
    </row>
    <row r="76" spans="1:15" x14ac:dyDescent="0.25">
      <c r="A76" s="1">
        <f>A73+1</f>
        <v>54</v>
      </c>
      <c r="B76" s="34" t="s">
        <v>28</v>
      </c>
      <c r="C76" s="8" t="s">
        <v>22</v>
      </c>
      <c r="D76" s="8">
        <v>3</v>
      </c>
      <c r="E76" s="30" t="s">
        <v>38</v>
      </c>
      <c r="F76" s="14">
        <v>9.1079999999999988</v>
      </c>
      <c r="G76" s="14">
        <f>F76*sb</f>
        <v>13.206599999999998</v>
      </c>
      <c r="H76" s="24"/>
      <c r="I76" s="21"/>
      <c r="J76" s="24">
        <v>10.9</v>
      </c>
      <c r="K76" s="21"/>
      <c r="L76" s="24"/>
      <c r="M76" s="21"/>
      <c r="O76" s="23" t="s">
        <v>44</v>
      </c>
    </row>
    <row r="77" spans="1:15" x14ac:dyDescent="0.25">
      <c r="A77" s="1">
        <f t="shared" si="21"/>
        <v>55</v>
      </c>
      <c r="B77" s="35"/>
      <c r="C77" s="8" t="s">
        <v>24</v>
      </c>
      <c r="D77" s="8">
        <v>3</v>
      </c>
      <c r="E77" s="31"/>
      <c r="F77" s="14">
        <v>18.319499999999998</v>
      </c>
      <c r="G77" s="14">
        <f>F77*sb</f>
        <v>26.563274999999997</v>
      </c>
      <c r="H77" s="17">
        <v>18.12</v>
      </c>
      <c r="I77" s="21">
        <f>IF(AND(H77&lt;J77,H77&lt;L77),15,IF(J77&lt;L77,15*(J77/H77),15*(L77/H77)))</f>
        <v>11.026490066225165</v>
      </c>
      <c r="J77" s="17">
        <v>13.32</v>
      </c>
      <c r="K77" s="21">
        <f>IF(AND(J77&lt;H77,J77&lt;L77),15,IF(H77&lt;L77,15*(H77/J77),15*(L77/J77)))</f>
        <v>15</v>
      </c>
      <c r="L77" s="17">
        <v>13.74</v>
      </c>
      <c r="M77" s="21">
        <f>IF(AND(L77&lt;H77,L77&lt;J77),15,IF(H77&lt;J77,15*(H77/L77),15*(J77/L77)))</f>
        <v>14.541484716157205</v>
      </c>
    </row>
    <row r="78" spans="1:15" x14ac:dyDescent="0.25">
      <c r="A78" s="1">
        <f t="shared" si="21"/>
        <v>56</v>
      </c>
      <c r="B78" s="35"/>
      <c r="C78" s="8" t="s">
        <v>26</v>
      </c>
      <c r="D78" s="8">
        <v>4</v>
      </c>
      <c r="E78" s="31"/>
      <c r="F78" s="14">
        <v>30.635999999999999</v>
      </c>
      <c r="G78" s="14">
        <f>F78*sb</f>
        <v>44.422199999999997</v>
      </c>
      <c r="H78" s="17">
        <v>20.48</v>
      </c>
      <c r="I78" s="21">
        <f>IF(AND(H78&lt;J78,H78&lt;L78),15,IF(J78&lt;L78,15*(J78/H78),15*(L78/H78)))</f>
        <v>15</v>
      </c>
      <c r="J78" s="17">
        <v>22.08</v>
      </c>
      <c r="K78" s="21">
        <f>IF(AND(J78&lt;H78,J78&lt;L78),15,IF(H78&lt;L78,15*(H78/J78),15*(L78/J78)))</f>
        <v>13.913043478260871</v>
      </c>
      <c r="L78" s="17">
        <v>22.48</v>
      </c>
      <c r="M78" s="21">
        <f>IF(AND(L78&lt;H78,L78&lt;J78),15,IF(H78&lt;J78,15*(H78/L78),15*(J78/L78)))</f>
        <v>13.665480427046262</v>
      </c>
    </row>
    <row r="79" spans="1:15" x14ac:dyDescent="0.25">
      <c r="A79" s="1">
        <f t="shared" si="21"/>
        <v>57</v>
      </c>
      <c r="B79" s="35"/>
      <c r="C79" s="8" t="s">
        <v>27</v>
      </c>
      <c r="D79" s="8">
        <v>5</v>
      </c>
      <c r="E79" s="31"/>
      <c r="F79" s="14">
        <v>45.954000000000001</v>
      </c>
      <c r="G79" s="14">
        <f>F79*sb</f>
        <v>66.633300000000006</v>
      </c>
      <c r="H79" s="17">
        <v>35.82</v>
      </c>
      <c r="I79" s="21">
        <f>IF(AND(H79&lt;J79,H79&lt;L79),15,IF(J79&lt;L79,15*(J79/H79),15*(L79/H79)))</f>
        <v>13.86934673366834</v>
      </c>
      <c r="J79" s="17">
        <v>33.119999999999997</v>
      </c>
      <c r="K79" s="21">
        <f>IF(AND(J79&lt;H79,J79&lt;L79),15,IF(H79&lt;L79,15*(H79/J79),15*(L79/J79)))</f>
        <v>15</v>
      </c>
      <c r="L79" s="17">
        <v>33.71</v>
      </c>
      <c r="M79" s="21">
        <f>IF(AND(L79&lt;H79,L79&lt;J79),15,IF(H79&lt;J79,15*(H79/L79),15*(J79/L79)))</f>
        <v>14.737466627113614</v>
      </c>
    </row>
    <row r="80" spans="1:15" x14ac:dyDescent="0.25">
      <c r="A80" s="1">
        <f t="shared" si="21"/>
        <v>58</v>
      </c>
      <c r="B80" s="35"/>
      <c r="C80" s="8" t="s">
        <v>29</v>
      </c>
      <c r="D80" s="8">
        <v>6</v>
      </c>
      <c r="E80" s="32"/>
      <c r="F80" s="14">
        <v>64.480499999999992</v>
      </c>
      <c r="G80" s="14">
        <f>F80*sb</f>
        <v>93.496724999999984</v>
      </c>
      <c r="H80" s="17">
        <v>49.4</v>
      </c>
      <c r="I80" s="21">
        <f>IF(AND(H80&lt;J80,H80&lt;L80),15,IF(J80&lt;L80,15*(J80/H80),15*(L80/H80)))</f>
        <v>14.104251012145751</v>
      </c>
      <c r="J80" s="17">
        <v>46.45</v>
      </c>
      <c r="K80" s="21">
        <f>IF(AND(J80&lt;H80,J80&lt;L80),15,IF(H80&lt;L80,15*(H80/J80),15*(L80/J80)))</f>
        <v>15</v>
      </c>
      <c r="L80" s="17">
        <v>46.96</v>
      </c>
      <c r="M80" s="21">
        <f>IF(AND(L80&lt;H80,L80&lt;J80),15,IF(H80&lt;J80,15*(H80/L80),15*(J80/L80)))</f>
        <v>14.837095400340717</v>
      </c>
    </row>
  </sheetData>
  <mergeCells count="18">
    <mergeCell ref="C2:D2"/>
    <mergeCell ref="C4:D4"/>
    <mergeCell ref="B7:B15"/>
    <mergeCell ref="E7:E15"/>
    <mergeCell ref="B18:B27"/>
    <mergeCell ref="E18:E27"/>
    <mergeCell ref="B33:B39"/>
    <mergeCell ref="E33:E39"/>
    <mergeCell ref="B42:B48"/>
    <mergeCell ref="E42:E48"/>
    <mergeCell ref="B51:B59"/>
    <mergeCell ref="E51:E59"/>
    <mergeCell ref="B62:B65"/>
    <mergeCell ref="E62:E65"/>
    <mergeCell ref="B68:B73"/>
    <mergeCell ref="E68:E73"/>
    <mergeCell ref="B76:B80"/>
    <mergeCell ref="E76:E80"/>
  </mergeCells>
  <dataValidations count="3">
    <dataValidation type="decimal" operator="lessThanOrEqual" allowBlank="1" showInputMessage="1" showErrorMessage="1" sqref="H62:H65 H51:H59 H42:H48 H33:H39 H30 H18:H27 H7:H15 H76:H80 H68:H73" xr:uid="{619AAEFE-96FC-4C6B-9A97-989B2D8CF6A8}">
      <formula1>G7</formula1>
    </dataValidation>
    <dataValidation type="decimal" operator="lessThanOrEqual" allowBlank="1" showInputMessage="1" showErrorMessage="1" sqref="L7" xr:uid="{EE925A18-D6C2-4D6F-9B91-55609238FECD}">
      <formula1>I7</formula1>
    </dataValidation>
    <dataValidation type="decimal" operator="lessThanOrEqual" allowBlank="1" showInputMessage="1" showErrorMessage="1" sqref="J62:J65 J76:J80 J7:J15 J30 J33:J39 J42:J48 J51:J59 J18:J27 J68:J73" xr:uid="{541A7237-E7EE-471D-A361-5FDA53B5242A}">
      <formula1>H7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L-06 FERRICS tots (FB)</vt:lpstr>
      <vt:lpstr>L-06 FERRICS sense NC (FB)</vt:lpstr>
      <vt:lpstr>L-06 FERRICS sense NC i SD (FB)</vt:lpstr>
      <vt:lpstr>'L-06 FERRICS sense NC (FB)'!sb</vt:lpstr>
      <vt:lpstr>'L-06 FERRICS sense NC i SD (FB)'!sb</vt:lpstr>
      <vt:lpstr>sb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olarteox</dc:creator>
  <cp:lastModifiedBy>Horta López, Maribel</cp:lastModifiedBy>
  <cp:lastPrinted>2025-04-08T11:48:15Z</cp:lastPrinted>
  <dcterms:created xsi:type="dcterms:W3CDTF">2021-05-28T10:22:56Z</dcterms:created>
  <dcterms:modified xsi:type="dcterms:W3CDTF">2025-04-08T11:57:30Z</dcterms:modified>
</cp:coreProperties>
</file>