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ficina_comunicació\2024\2. UNITATS\SOC\Bossa digitals FSE Joves\"/>
    </mc:Choice>
  </mc:AlternateContent>
  <bookViews>
    <workbookView xWindow="0" yWindow="0" windowWidth="19200" windowHeight="7050"/>
  </bookViews>
  <sheets>
    <sheet name="digital" sheetId="2" r:id="rId1"/>
  </sheets>
  <definedNames>
    <definedName name="_xlnm.Print_Area" localSheetId="0">digital!$B$2:$I$89</definedName>
  </definedNames>
  <calcPr calcId="162913"/>
  <extLst>
    <ext uri="GoogleSheetsCustomDataVersion2">
      <go:sheetsCustomData xmlns:go="http://customooxmlschemas.google.com/" r:id="rId6" roundtripDataChecksum="MnXDl3hCdSXAv3Ye0R5fNVKyair1JuFLFngyVQEfviI="/>
    </ext>
  </extLst>
</workbook>
</file>

<file path=xl/calcChain.xml><?xml version="1.0" encoding="utf-8"?>
<calcChain xmlns="http://schemas.openxmlformats.org/spreadsheetml/2006/main">
  <c r="O78" i="2" l="1"/>
  <c r="M78" i="2"/>
  <c r="N78" i="2" s="1"/>
  <c r="O74" i="2"/>
  <c r="M74" i="2"/>
  <c r="N74" i="2" s="1"/>
  <c r="O70" i="2"/>
  <c r="M70" i="2"/>
  <c r="N70" i="2" s="1"/>
  <c r="O69" i="2"/>
  <c r="M69" i="2"/>
  <c r="N69" i="2" s="1"/>
  <c r="O68" i="2"/>
  <c r="M68" i="2"/>
  <c r="N68" i="2" s="1"/>
  <c r="O64" i="2"/>
  <c r="M64" i="2"/>
  <c r="N64" i="2" s="1"/>
  <c r="O60" i="2"/>
  <c r="N60" i="2"/>
  <c r="M60" i="2"/>
  <c r="O59" i="2"/>
  <c r="N59" i="2"/>
  <c r="M59" i="2"/>
  <c r="O58" i="2"/>
  <c r="I58" i="2"/>
  <c r="M58" i="2" s="1"/>
  <c r="N58" i="2" s="1"/>
  <c r="O57" i="2"/>
  <c r="N57" i="2"/>
  <c r="M57" i="2"/>
  <c r="O56" i="2"/>
  <c r="I56" i="2"/>
  <c r="M56" i="2" s="1"/>
  <c r="N56" i="2" s="1"/>
  <c r="O55" i="2"/>
  <c r="N55" i="2"/>
  <c r="M55" i="2"/>
  <c r="O54" i="2"/>
  <c r="I54" i="2"/>
  <c r="M54" i="2" s="1"/>
  <c r="N54" i="2" s="1"/>
  <c r="O53" i="2"/>
  <c r="N53" i="2"/>
  <c r="M53" i="2"/>
  <c r="O52" i="2"/>
  <c r="I52" i="2"/>
  <c r="M52" i="2" s="1"/>
  <c r="N52" i="2" s="1"/>
  <c r="O48" i="2"/>
  <c r="I48" i="2"/>
  <c r="M48" i="2" s="1"/>
  <c r="N48" i="2" s="1"/>
  <c r="O47" i="2"/>
  <c r="I47" i="2"/>
  <c r="M47" i="2" s="1"/>
  <c r="N47" i="2" s="1"/>
  <c r="O46" i="2"/>
  <c r="N46" i="2"/>
  <c r="M46" i="2"/>
  <c r="O45" i="2"/>
  <c r="I45" i="2"/>
  <c r="M45" i="2" s="1"/>
  <c r="N45" i="2" s="1"/>
  <c r="O44" i="2"/>
  <c r="N44" i="2"/>
  <c r="M44" i="2"/>
  <c r="O43" i="2"/>
  <c r="I43" i="2"/>
  <c r="M43" i="2" s="1"/>
  <c r="N43" i="2" s="1"/>
  <c r="O42" i="2"/>
  <c r="N42" i="2"/>
  <c r="M42" i="2"/>
  <c r="O41" i="2"/>
  <c r="I41" i="2"/>
  <c r="M41" i="2" s="1"/>
  <c r="N41" i="2" s="1"/>
  <c r="O40" i="2"/>
  <c r="N40" i="2"/>
  <c r="M40" i="2"/>
  <c r="O39" i="2"/>
  <c r="I39" i="2"/>
  <c r="M39" i="2" s="1"/>
  <c r="N39" i="2" s="1"/>
  <c r="O38" i="2"/>
  <c r="N38" i="2"/>
  <c r="M38" i="2"/>
  <c r="O37" i="2"/>
  <c r="I37" i="2"/>
  <c r="M37" i="2" s="1"/>
  <c r="N37" i="2" s="1"/>
  <c r="O36" i="2"/>
  <c r="N36" i="2"/>
  <c r="M36" i="2"/>
  <c r="O35" i="2"/>
  <c r="I35" i="2"/>
  <c r="M35" i="2" s="1"/>
  <c r="N35" i="2" s="1"/>
  <c r="O34" i="2"/>
  <c r="N34" i="2"/>
  <c r="M34" i="2"/>
  <c r="O33" i="2"/>
  <c r="I33" i="2"/>
  <c r="M33" i="2" s="1"/>
  <c r="N33" i="2" s="1"/>
  <c r="O32" i="2"/>
  <c r="N32" i="2"/>
  <c r="M32" i="2"/>
  <c r="O31" i="2"/>
  <c r="I31" i="2"/>
  <c r="M31" i="2" s="1"/>
  <c r="N31" i="2" s="1"/>
  <c r="O30" i="2"/>
  <c r="N30" i="2"/>
  <c r="M30" i="2"/>
  <c r="O29" i="2"/>
  <c r="I29" i="2"/>
  <c r="M29" i="2" s="1"/>
  <c r="N29" i="2" s="1"/>
  <c r="O28" i="2"/>
  <c r="N28" i="2"/>
  <c r="M28" i="2"/>
  <c r="O27" i="2"/>
  <c r="I27" i="2"/>
  <c r="M27" i="2" s="1"/>
  <c r="N27" i="2" s="1"/>
  <c r="O26" i="2"/>
  <c r="N26" i="2"/>
  <c r="M26" i="2"/>
  <c r="O25" i="2"/>
  <c r="I25" i="2"/>
  <c r="M25" i="2" s="1"/>
  <c r="N25" i="2" s="1"/>
  <c r="O21" i="2"/>
  <c r="M21" i="2"/>
  <c r="N21" i="2" s="1"/>
  <c r="O20" i="2"/>
  <c r="M20" i="2"/>
  <c r="N20" i="2" s="1"/>
  <c r="O19" i="2"/>
  <c r="M19" i="2"/>
  <c r="N19" i="2" s="1"/>
  <c r="O18" i="2"/>
  <c r="M18" i="2"/>
  <c r="N18" i="2" s="1"/>
  <c r="O17" i="2"/>
  <c r="M17" i="2"/>
  <c r="N17" i="2" s="1"/>
  <c r="O16" i="2"/>
  <c r="M16" i="2"/>
  <c r="N16" i="2" s="1"/>
  <c r="O15" i="2"/>
  <c r="M15" i="2"/>
  <c r="N15" i="2" s="1"/>
  <c r="O14" i="2"/>
  <c r="M14" i="2"/>
  <c r="N14" i="2" s="1"/>
  <c r="O13" i="2"/>
  <c r="M13" i="2"/>
  <c r="N13" i="2" s="1"/>
  <c r="O12" i="2"/>
  <c r="M12" i="2"/>
  <c r="N12" i="2" s="1"/>
  <c r="O11" i="2"/>
  <c r="M11" i="2"/>
  <c r="N11" i="2" s="1"/>
  <c r="O10" i="2"/>
  <c r="M10" i="2"/>
  <c r="N10" i="2" s="1"/>
  <c r="O9" i="2"/>
  <c r="M9" i="2"/>
  <c r="N9" i="2" s="1"/>
  <c r="O8" i="2"/>
  <c r="M8" i="2"/>
  <c r="N8" i="2" s="1"/>
  <c r="H4" i="2"/>
</calcChain>
</file>

<file path=xl/sharedStrings.xml><?xml version="1.0" encoding="utf-8"?>
<sst xmlns="http://schemas.openxmlformats.org/spreadsheetml/2006/main" count="475" uniqueCount="124">
  <si>
    <t>Suport</t>
  </si>
  <si>
    <t>Tipologia de compra
i Format</t>
  </si>
  <si>
    <t>(AQUÍ escriure el nom de l'empresa)</t>
  </si>
  <si>
    <t>DIGITAL</t>
  </si>
  <si>
    <t>PUNTS</t>
  </si>
  <si>
    <t>FORMATS CONVENCIONALS* - Preu o Cost detallat a l'Acord Marc</t>
  </si>
  <si>
    <t>Adsmurai</t>
  </si>
  <si>
    <t>Medialog</t>
  </si>
  <si>
    <t>Nothingad</t>
  </si>
  <si>
    <t>Proximia</t>
  </si>
  <si>
    <t>Publicis Performics</t>
  </si>
  <si>
    <t>Rebold</t>
  </si>
  <si>
    <t>Punts</t>
  </si>
  <si>
    <t>IP</t>
  </si>
  <si>
    <t>-</t>
  </si>
  <si>
    <t>Preu o Cost
Acord Marc</t>
  </si>
  <si>
    <t>Preu o Cost NET Expedient*</t>
  </si>
  <si>
    <t xml:space="preserve">Oferta </t>
  </si>
  <si>
    <t>Valor a comparar</t>
  </si>
  <si>
    <t>Facebook</t>
  </si>
  <si>
    <t>IP Cat.</t>
  </si>
  <si>
    <r>
      <rPr>
        <sz val="8"/>
        <color theme="1"/>
        <rFont val="Calibri"/>
        <family val="2"/>
      </rPr>
      <t xml:space="preserve">CPM* Net </t>
    </r>
    <r>
      <rPr>
        <b/>
        <sz val="8"/>
        <color theme="1"/>
        <rFont val="Calibri"/>
        <family val="2"/>
      </rPr>
      <t>Page Post Photo</t>
    </r>
  </si>
  <si>
    <t>segmentació 3 nivells*</t>
  </si>
  <si>
    <t>... €</t>
  </si>
  <si>
    <r>
      <rPr>
        <sz val="8"/>
        <color theme="1"/>
        <rFont val="Calibri"/>
        <family val="2"/>
      </rPr>
      <t xml:space="preserve">CPM* Net </t>
    </r>
    <r>
      <rPr>
        <b/>
        <sz val="8"/>
        <color theme="1"/>
        <rFont val="Calibri"/>
        <family val="2"/>
      </rPr>
      <t>Page Post Video</t>
    </r>
  </si>
  <si>
    <r>
      <rPr>
        <sz val="8"/>
        <color theme="1"/>
        <rFont val="Calibri"/>
        <family val="2"/>
      </rPr>
      <t xml:space="preserve">CPV* Net </t>
    </r>
    <r>
      <rPr>
        <b/>
        <sz val="8"/>
        <color theme="1"/>
        <rFont val="Calibri"/>
        <family val="2"/>
      </rPr>
      <t>Page Post Video</t>
    </r>
  </si>
  <si>
    <t>Instagram</t>
  </si>
  <si>
    <r>
      <rPr>
        <sz val="8"/>
        <color theme="1"/>
        <rFont val="Calibri"/>
        <family val="2"/>
      </rPr>
      <t xml:space="preserve">CPM* Net </t>
    </r>
    <r>
      <rPr>
        <b/>
        <sz val="8"/>
        <color theme="1"/>
        <rFont val="Calibri"/>
        <family val="2"/>
      </rPr>
      <t>Page Post Photo</t>
    </r>
  </si>
  <si>
    <r>
      <rPr>
        <sz val="8"/>
        <color theme="1"/>
        <rFont val="Calibri"/>
        <family val="2"/>
      </rPr>
      <t xml:space="preserve">CPM* Net </t>
    </r>
    <r>
      <rPr>
        <b/>
        <sz val="8"/>
        <color theme="1"/>
        <rFont val="Calibri"/>
        <family val="2"/>
      </rPr>
      <t>Page Post Video</t>
    </r>
  </si>
  <si>
    <r>
      <rPr>
        <sz val="8"/>
        <color theme="1"/>
        <rFont val="Calibri"/>
        <family val="2"/>
      </rPr>
      <t xml:space="preserve">CPV* Net </t>
    </r>
    <r>
      <rPr>
        <b/>
        <sz val="8"/>
        <color theme="1"/>
        <rFont val="Calibri"/>
        <family val="2"/>
      </rPr>
      <t>Page Post Video</t>
    </r>
  </si>
  <si>
    <r>
      <rPr>
        <sz val="8"/>
        <color theme="1"/>
        <rFont val="Calibri"/>
        <family val="2"/>
      </rPr>
      <t xml:space="preserve">CPM* Net </t>
    </r>
    <r>
      <rPr>
        <b/>
        <sz val="8"/>
        <color theme="1"/>
        <rFont val="Calibri"/>
        <family val="2"/>
      </rPr>
      <t>Story</t>
    </r>
  </si>
  <si>
    <t>Twitter</t>
  </si>
  <si>
    <r>
      <rPr>
        <sz val="8"/>
        <color theme="1"/>
        <rFont val="Calibri"/>
        <family val="2"/>
      </rPr>
      <t xml:space="preserve">CPM* Net </t>
    </r>
    <r>
      <rPr>
        <b/>
        <sz val="8"/>
        <color theme="1"/>
        <rFont val="Calibri"/>
        <family val="2"/>
      </rPr>
      <t>Promoted Tweet</t>
    </r>
  </si>
  <si>
    <r>
      <rPr>
        <sz val="8"/>
        <color theme="1"/>
        <rFont val="Calibri"/>
        <family val="2"/>
      </rPr>
      <t xml:space="preserve">CPM* Net </t>
    </r>
    <r>
      <rPr>
        <b/>
        <sz val="8"/>
        <color theme="1"/>
        <rFont val="Calibri"/>
        <family val="2"/>
      </rPr>
      <t>Video Card</t>
    </r>
  </si>
  <si>
    <r>
      <rPr>
        <sz val="8"/>
        <color theme="1"/>
        <rFont val="Calibri"/>
        <family val="2"/>
      </rPr>
      <t xml:space="preserve">CPV* Net </t>
    </r>
    <r>
      <rPr>
        <b/>
        <sz val="8"/>
        <color theme="1"/>
        <rFont val="Calibri"/>
        <family val="2"/>
      </rPr>
      <t>Video Card</t>
    </r>
  </si>
  <si>
    <t>Google</t>
  </si>
  <si>
    <r>
      <rPr>
        <sz val="8"/>
        <color theme="1"/>
        <rFont val="Calibri"/>
        <family val="2"/>
      </rPr>
      <t xml:space="preserve">CPC* Net </t>
    </r>
    <r>
      <rPr>
        <b/>
        <sz val="8"/>
        <color theme="1"/>
        <rFont val="Calibri"/>
        <family val="2"/>
      </rPr>
      <t>Enllaç Patrocinat</t>
    </r>
  </si>
  <si>
    <r>
      <rPr>
        <sz val="8"/>
        <color theme="1"/>
        <rFont val="Calibri"/>
        <family val="2"/>
      </rPr>
      <t xml:space="preserve">CPM* Net </t>
    </r>
    <r>
      <rPr>
        <b/>
        <sz val="8"/>
        <color theme="1"/>
        <rFont val="Calibri"/>
        <family val="2"/>
      </rPr>
      <t>Google Ads</t>
    </r>
  </si>
  <si>
    <t>Youtube</t>
  </si>
  <si>
    <r>
      <rPr>
        <sz val="8"/>
        <color theme="1"/>
        <rFont val="Calibri"/>
        <family val="2"/>
      </rPr>
      <t xml:space="preserve">CPV* Net </t>
    </r>
    <r>
      <rPr>
        <b/>
        <sz val="8"/>
        <color theme="1"/>
        <rFont val="Calibri"/>
        <family val="2"/>
      </rPr>
      <t>True View</t>
    </r>
  </si>
  <si>
    <r>
      <rPr>
        <sz val="8"/>
        <color theme="1"/>
        <rFont val="Calibri"/>
        <family val="2"/>
      </rPr>
      <t xml:space="preserve">CPM* Net </t>
    </r>
    <r>
      <rPr>
        <b/>
        <sz val="8"/>
        <color theme="1"/>
        <rFont val="Calibri"/>
        <family val="2"/>
      </rPr>
      <t>Preroll</t>
    </r>
  </si>
  <si>
    <t>FORMATS CONVENCIONALS* - Descompte detallat a l'Acord Marc</t>
  </si>
  <si>
    <t>Descompte
Acord Marc</t>
  </si>
  <si>
    <t>Descompte
Expedient*</t>
  </si>
  <si>
    <r>
      <rPr>
        <b/>
        <sz val="8"/>
        <color theme="1"/>
        <rFont val="Calibri"/>
        <family val="2"/>
      </rPr>
      <t xml:space="preserve">LaVanguardia.
</t>
    </r>
    <r>
      <rPr>
        <sz val="8"/>
        <color theme="1"/>
        <rFont val="Calibri"/>
        <family val="2"/>
      </rPr>
      <t>(grup GODÓ)</t>
    </r>
  </si>
  <si>
    <r>
      <rPr>
        <sz val="8"/>
        <color theme="1"/>
        <rFont val="Calibri"/>
        <family val="2"/>
      </rPr>
      <t xml:space="preserve">CPM* Net Doble Roba </t>
    </r>
    <r>
      <rPr>
        <b/>
        <u/>
        <sz val="8"/>
        <color theme="1"/>
        <rFont val="Calibri"/>
        <family val="2"/>
      </rPr>
      <t>Secció ECONOMIA</t>
    </r>
  </si>
  <si>
    <t>Webs grup GODÓ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</si>
  <si>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</si>
  <si>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r>
      <rPr>
        <b/>
        <sz val="8"/>
        <color theme="1"/>
        <rFont val="Calibri"/>
        <family val="2"/>
      </rPr>
      <t xml:space="preserve">ElPeriodico
</t>
    </r>
    <r>
      <rPr>
        <sz val="8"/>
        <color theme="1"/>
        <rFont val="Calibri"/>
        <family val="2"/>
      </rPr>
      <t>(grup PRENSA IBÉRICA*)</t>
    </r>
  </si>
  <si>
    <r>
      <rPr>
        <sz val="8"/>
        <color theme="1"/>
        <rFont val="Calibri"/>
        <family val="2"/>
      </rPr>
      <t xml:space="preserve">CPM* Net Doble Roba </t>
    </r>
    <r>
      <rPr>
        <b/>
        <u/>
        <sz val="8"/>
        <color theme="1"/>
        <rFont val="Calibri"/>
        <family val="2"/>
      </rPr>
      <t>Secció ECONOMIA</t>
    </r>
  </si>
  <si>
    <t>Webs grup PRENSA IBÉRICA*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</si>
  <si>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</si>
  <si>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r>
      <rPr>
        <b/>
        <sz val="8"/>
        <color theme="1"/>
        <rFont val="Calibri"/>
        <family val="2"/>
      </rPr>
      <t xml:space="preserve">ElPuntAvui.
</t>
    </r>
    <r>
      <rPr>
        <sz val="8"/>
        <color theme="1"/>
        <rFont val="Calibri"/>
        <family val="2"/>
      </rPr>
      <t>(grup HERMES)</t>
    </r>
  </si>
  <si>
    <r>
      <rPr>
        <sz val="8"/>
        <color theme="1"/>
        <rFont val="Calibri"/>
        <family val="2"/>
      </rPr>
      <t xml:space="preserve">CPM* Net Doble Roba </t>
    </r>
    <r>
      <rPr>
        <b/>
        <u/>
        <sz val="8"/>
        <color theme="1"/>
        <rFont val="Calibri"/>
        <family val="2"/>
      </rPr>
      <t>Secció ECONOMIA</t>
    </r>
  </si>
  <si>
    <t>Webs grup HERMES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</si>
  <si>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</si>
  <si>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Ara.</t>
  </si>
  <si>
    <r>
      <rPr>
        <sz val="8"/>
        <color theme="1"/>
        <rFont val="Calibri"/>
        <family val="2"/>
      </rPr>
      <t xml:space="preserve">CPM* Net Doble Roba </t>
    </r>
    <r>
      <rPr>
        <b/>
        <u/>
        <sz val="8"/>
        <color theme="1"/>
        <rFont val="Calibri"/>
        <family val="2"/>
      </rPr>
      <t>Secció ECONOMIA</t>
    </r>
  </si>
  <si>
    <t>Webs  grup ARA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</si>
  <si>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</si>
  <si>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r>
      <rPr>
        <b/>
        <sz val="8"/>
        <color theme="1"/>
        <rFont val="Calibri"/>
        <family val="2"/>
      </rPr>
      <t xml:space="preserve">ElPais.
</t>
    </r>
    <r>
      <rPr>
        <sz val="8"/>
        <color theme="1"/>
        <rFont val="Calibri"/>
        <family val="2"/>
      </rPr>
      <t>(Webs grup PRISA)</t>
    </r>
  </si>
  <si>
    <r>
      <rPr>
        <sz val="8"/>
        <color theme="1"/>
        <rFont val="Calibri"/>
        <family val="2"/>
      </rPr>
      <t xml:space="preserve">CPM* Net Doble Roba </t>
    </r>
    <r>
      <rPr>
        <b/>
        <u/>
        <sz val="8"/>
        <color theme="1"/>
        <rFont val="Calibri"/>
        <family val="2"/>
      </rPr>
      <t>Secció ECONOMIA</t>
    </r>
  </si>
  <si>
    <t>Webs grup PRISA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</si>
  <si>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</si>
  <si>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Publico.</t>
  </si>
  <si>
    <t>CPM* Net Doble Roba</t>
  </si>
  <si>
    <t>Webs de Publico.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</si>
  <si>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</si>
  <si>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Webs d'ElNacional.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</si>
  <si>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</si>
  <si>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Webs de NacioDigital.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</si>
  <si>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</si>
  <si>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Webs de Vilaweb.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</si>
  <si>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</si>
  <si>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Webs d'ElMon.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</si>
  <si>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</si>
  <si>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Webs de LaRepublica.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</si>
  <si>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</si>
  <si>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r>
      <rPr>
        <b/>
        <sz val="8"/>
        <color theme="1"/>
        <rFont val="Calibri"/>
        <family val="2"/>
      </rPr>
      <t xml:space="preserve">Expansion.
</t>
    </r>
    <r>
      <rPr>
        <sz val="8"/>
        <color theme="1"/>
        <rFont val="Calibri"/>
        <family val="2"/>
      </rPr>
      <t>(grup UNIDAD EDITORIAL)</t>
    </r>
  </si>
  <si>
    <r>
      <rPr>
        <b/>
        <sz val="8"/>
        <color theme="1"/>
        <rFont val="Calibri"/>
        <family val="2"/>
      </rPr>
      <t xml:space="preserve">CincoDias.
</t>
    </r>
    <r>
      <rPr>
        <sz val="8"/>
        <color theme="1"/>
        <rFont val="Calibri"/>
        <family val="2"/>
      </rPr>
      <t>(grup PRISA)</t>
    </r>
  </si>
  <si>
    <t>FORMATS CONVENCIONALS* - Descompte ALTRES</t>
  </si>
  <si>
    <t>Webs d'ElDiario.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</si>
  <si>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</si>
  <si>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ElCritic.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</si>
  <si>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</si>
  <si>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ElEconomista.</t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</si>
  <si>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</si>
  <si>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Viampresa.</t>
  </si>
  <si>
    <r>
      <rPr>
        <sz val="8"/>
        <color theme="1"/>
        <rFont val="Calibri"/>
        <family val="2"/>
      </rPr>
      <t xml:space="preserve">Preu Net 1 </t>
    </r>
    <r>
      <rPr>
        <u/>
        <sz val="8"/>
        <color theme="1"/>
        <rFont val="Calibri"/>
        <family val="2"/>
      </rPr>
      <t>Setmana</t>
    </r>
    <r>
      <rPr>
        <sz val="8"/>
        <color theme="1"/>
        <rFont val="Calibri"/>
        <family val="2"/>
      </rPr>
      <t xml:space="preserve"> Doble Roba</t>
    </r>
  </si>
  <si>
    <r>
      <rPr>
        <sz val="8"/>
        <color theme="1"/>
        <rFont val="Calibri"/>
        <family val="2"/>
      </rPr>
      <t xml:space="preserve">Descompte </t>
    </r>
    <r>
      <rPr>
        <b/>
        <sz val="8"/>
        <color theme="1"/>
        <rFont val="Calibri"/>
        <family val="2"/>
      </rPr>
      <t xml:space="preserve">mínim </t>
    </r>
    <r>
      <rPr>
        <sz val="8"/>
        <color theme="1"/>
        <rFont val="Calibri"/>
        <family val="2"/>
      </rPr>
      <t>per a la resta de FORMATS CONVENCIONALS*</t>
    </r>
  </si>
  <si>
    <t>Qualsevol site, xarxa social, cercador, exclusivista, influencer, plataforma i dispositiu d'àmbit català, espanyol i internacional</t>
  </si>
  <si>
    <r>
      <rPr>
        <sz val="8"/>
        <color theme="1"/>
        <rFont val="Calibri"/>
        <family val="2"/>
      </rPr>
      <t xml:space="preserve">Descompte </t>
    </r>
    <r>
      <rPr>
        <b/>
        <u/>
        <sz val="8"/>
        <color theme="1"/>
        <rFont val="Calibri"/>
        <family val="2"/>
      </rPr>
      <t>Mínim</t>
    </r>
    <r>
      <rPr>
        <sz val="8"/>
        <color theme="1"/>
        <rFont val="Calibri"/>
        <family val="2"/>
      </rPr>
      <t xml:space="preserve"> per a qualsevol altre FORMAT CONVENCIONAL* no especificat</t>
    </r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</si>
  <si>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</si>
  <si>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</si>
  <si>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</si>
  <si>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</si>
  <si>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r>
      <rPr>
        <sz val="8"/>
        <color theme="1"/>
        <rFont val="Calibri"/>
        <family val="2"/>
      </rPr>
      <t xml:space="preserve">Recàrrec </t>
    </r>
    <r>
      <rPr>
        <b/>
        <u/>
        <sz val="8"/>
        <color theme="1"/>
        <rFont val="Calibri"/>
        <family val="2"/>
      </rPr>
      <t>Màxim</t>
    </r>
    <r>
      <rPr>
        <sz val="8"/>
        <color theme="1"/>
        <rFont val="Calibri"/>
        <family val="2"/>
      </rPr>
      <t xml:space="preserve"> per a qualsevol compra que impliqui una segmentació de 4 o + nivells</t>
    </r>
  </si>
  <si>
    <t>...%</t>
  </si>
  <si>
    <t>... %</t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</si>
  <si>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</si>
  <si>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</si>
  <si>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</si>
  <si>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</si>
  <si>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</si>
  <si>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</si>
  <si>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</si>
  <si>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t>FORMATS CONVENCIONALS* - Comissió d'agència</t>
  </si>
  <si>
    <t xml:space="preserve">C.Ag.Màx. Acord Marc </t>
  </si>
  <si>
    <t>C.Ag. Expedient</t>
  </si>
  <si>
    <t>FORMATS/ACCIONS ESPECIALS* - Comissió d'Agència</t>
  </si>
  <si>
    <r>
      <rPr>
        <b/>
        <sz val="8"/>
        <color theme="1"/>
        <rFont val="Calibri"/>
        <family val="2"/>
      </rPr>
      <t xml:space="preserve">*FORMATS CONVENCIONALS: </t>
    </r>
    <r>
      <rPr>
        <sz val="8"/>
        <color theme="1"/>
        <rFont val="Calibri"/>
        <family val="2"/>
      </rPr>
      <t>s'entén per formats convencionals tots aquells formats (d'anunci i de contingut) que tenen una tarifa publicada a partir de la qual s'aplica un descompte.</t>
    </r>
  </si>
  <si>
    <r>
      <rPr>
        <b/>
        <sz val="8"/>
        <color theme="1"/>
        <rFont val="Calibri"/>
        <family val="2"/>
      </rPr>
      <t xml:space="preserve">*FORMATS/ACCIONS ESPECIALS: </t>
    </r>
    <r>
      <rPr>
        <sz val="8"/>
        <color theme="1"/>
        <rFont val="Calibri"/>
        <family val="2"/>
      </rPr>
      <t xml:space="preserve">s'entén per formats/accions especials tot allò que </t>
    </r>
    <r>
      <rPr>
        <b/>
        <sz val="8"/>
        <color theme="1"/>
        <rFont val="Calibri"/>
        <family val="2"/>
      </rPr>
      <t>no</t>
    </r>
    <r>
      <rPr>
        <sz val="8"/>
        <color theme="1"/>
        <rFont val="Calibri"/>
        <family val="2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</si>
  <si>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r>
      <rPr>
        <b/>
        <sz val="8"/>
        <color theme="1"/>
        <rFont val="Calibri"/>
        <family val="2"/>
      </rPr>
      <t>*Preu/Cost net Expedient:</t>
    </r>
    <r>
      <rPr>
        <sz val="8"/>
        <color theme="1"/>
        <rFont val="Calibri"/>
        <family val="2"/>
      </rPr>
      <t xml:space="preserve"> correspon a l’import net resultant que inclou tots els descomptes i càrrecs, abans de la comissió d'agència i de l'IVA.</t>
    </r>
  </si>
  <si>
    <r>
      <rPr>
        <b/>
        <sz val="8"/>
        <color theme="1"/>
        <rFont val="Calibri"/>
        <family val="2"/>
      </rPr>
      <t xml:space="preserve">*Descompte Expedient: </t>
    </r>
    <r>
      <rPr>
        <sz val="8"/>
        <color theme="1"/>
        <rFont val="Calibri"/>
        <family val="2"/>
      </rPr>
      <t>inclou tots els descomptes i càrrecs abans de la comissió d'agència i de l'IVA.</t>
    </r>
  </si>
  <si>
    <r>
      <rPr>
        <b/>
        <sz val="8"/>
        <color theme="1"/>
        <rFont val="Calibri"/>
        <family val="2"/>
      </rPr>
      <t>*CPM:</t>
    </r>
    <r>
      <rPr>
        <sz val="8"/>
        <color theme="1"/>
        <rFont val="Calibri"/>
        <family val="2"/>
      </rPr>
      <t xml:space="preserve"> cost per mil impressions.</t>
    </r>
  </si>
  <si>
    <r>
      <rPr>
        <b/>
        <sz val="8"/>
        <color theme="1"/>
        <rFont val="Calibri"/>
        <family val="2"/>
      </rPr>
      <t xml:space="preserve">*Segmentació 3 nivells: </t>
    </r>
    <r>
      <rPr>
        <sz val="8"/>
        <color theme="1"/>
        <rFont val="Calibri"/>
        <family val="2"/>
      </rPr>
      <t>cost basat en una segmentació, per exemple, basada en criteri geogràfic, criteri sociodemogràfic i criteri d'interessos.</t>
    </r>
  </si>
  <si>
    <r>
      <rPr>
        <b/>
        <sz val="8"/>
        <color theme="1"/>
        <rFont val="Calibri"/>
        <family val="2"/>
      </rPr>
      <t xml:space="preserve">*grup PRENSA IBÉRICA: </t>
    </r>
    <r>
      <rPr>
        <sz val="8"/>
        <color theme="1"/>
        <rFont val="Calibri"/>
        <family val="2"/>
      </rPr>
      <t>abans grup ZETA.</t>
    </r>
  </si>
  <si>
    <t>OBSERVACIONS:</t>
  </si>
  <si>
    <t>- Cal omplir totes les caselles en TARONJA (referents a l'Acord Marc) i en GROC (referents a l'Expedient actual).</t>
  </si>
  <si>
    <t xml:space="preserve">- En cap cas es podran aplicar les dues comssions d'agència (Formats Convencionals i Formats/Accions Especials) simultàniament. </t>
  </si>
  <si>
    <t>Tarifa 2024</t>
  </si>
  <si>
    <t>Comissió d'agència FORMATS CONVENCIONALS Digital</t>
  </si>
  <si>
    <t>Comissió d'agència FORMATS/ACCIONS ESPECIALS Digital</t>
  </si>
  <si>
    <t>Exp. SOC_JOVES FSE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</si>
</sst>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&quot;€&quot;"/>
    <numFmt numFmtId="165" formatCode="_-* #,##0.00\ &quot;€&quot;_-;\-* #,##0.00\ &quot;€&quot;_-;_-* &quot;-&quot;??\ &quot;€&quot;_-;_-@"/>
    <numFmt numFmtId="166" formatCode="0.000"/>
    <numFmt numFmtId="167" formatCode="#,##0.00_ ;\-#,##0.00\ "/>
    <numFmt numFmtId="168" formatCode="0.000000"/>
    <numFmt numFmtId="169" formatCode="#,##0.000\ &quot;€&quot;"/>
  </numFmts>
  <fonts count="35" x14ac:knownFonts="1">
    <font>
      <sz val="11"/>
      <color theme="1"/>
      <name val="Calibri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0"/>
      <name val="Calibri"/>
      <family val="2"/>
    </font>
    <font>
      <b/>
      <u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7F7F7F"/>
      <name val="Calibri"/>
      <family val="2"/>
    </font>
    <font>
      <i/>
      <sz val="8"/>
      <color theme="1"/>
      <name val="Calibri"/>
      <family val="2"/>
    </font>
    <font>
      <b/>
      <sz val="8"/>
      <color rgb="FF7F7F7F"/>
      <name val="Calibri"/>
      <family val="2"/>
    </font>
    <font>
      <b/>
      <sz val="8"/>
      <color rgb="FF0000FF"/>
      <name val="Calibri"/>
      <family val="2"/>
    </font>
    <font>
      <b/>
      <i/>
      <sz val="8"/>
      <color rgb="FF7F7F7F"/>
      <name val="Calibri"/>
      <family val="2"/>
    </font>
    <font>
      <sz val="8"/>
      <color rgb="FFA5A5A5"/>
      <name val="Calibri"/>
      <family val="2"/>
    </font>
    <font>
      <sz val="8"/>
      <color rgb="FF7F7F7F"/>
      <name val="Calibri"/>
      <family val="2"/>
    </font>
    <font>
      <sz val="8"/>
      <color rgb="FF0000FF"/>
      <name val="Calibri"/>
      <family val="2"/>
    </font>
    <font>
      <i/>
      <sz val="8"/>
      <color rgb="FF7F7F7F"/>
      <name val="Calibri"/>
      <family val="2"/>
    </font>
    <font>
      <sz val="9"/>
      <color theme="1"/>
      <name val="Calibri"/>
      <family val="2"/>
    </font>
    <font>
      <sz val="10"/>
      <color rgb="FFA5A5A5"/>
      <name val="Calibri"/>
      <family val="2"/>
    </font>
    <font>
      <b/>
      <sz val="10"/>
      <color rgb="FFFF0000"/>
      <name val="Calibri"/>
      <family val="2"/>
    </font>
    <font>
      <b/>
      <sz val="9"/>
      <color rgb="FF7F7F7F"/>
      <name val="Calibri"/>
      <family val="2"/>
    </font>
    <font>
      <b/>
      <sz val="9"/>
      <color theme="1"/>
      <name val="Calibri"/>
      <family val="2"/>
    </font>
    <font>
      <b/>
      <sz val="9"/>
      <color rgb="FF0000FF"/>
      <name val="Calibri"/>
      <family val="2"/>
    </font>
    <font>
      <i/>
      <sz val="8"/>
      <color rgb="FF0000FF"/>
      <name val="Calibri"/>
      <family val="2"/>
    </font>
    <font>
      <b/>
      <i/>
      <sz val="10"/>
      <color theme="1"/>
      <name val="Calibri"/>
      <family val="2"/>
    </font>
    <font>
      <sz val="11"/>
      <name val="Calibri"/>
      <family val="2"/>
    </font>
    <font>
      <sz val="10"/>
      <color theme="1"/>
      <name val="Verdana"/>
      <family val="2"/>
    </font>
    <font>
      <b/>
      <u/>
      <sz val="8"/>
      <color theme="1"/>
      <name val="Calibri"/>
      <family val="2"/>
    </font>
    <font>
      <u/>
      <sz val="8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rgb="FFFFDA65"/>
        <bgColor rgb="FFFFDA65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gray125">
        <fgColor theme="6"/>
        <bgColor theme="0"/>
      </patternFill>
    </fill>
    <fill>
      <patternFill patternType="gray125">
        <fgColor theme="6"/>
        <bgColor rgb="FFE7E6E6"/>
      </patternFill>
    </fill>
    <fill>
      <patternFill patternType="gray125">
        <fgColor theme="6"/>
        <bgColor rgb="FFFBE4D5"/>
      </patternFill>
    </fill>
    <fill>
      <patternFill patternType="gray125">
        <fgColor theme="6"/>
        <bgColor rgb="FFD9E2F3"/>
      </patternFill>
    </fill>
    <fill>
      <patternFill patternType="gray125">
        <fgColor theme="6"/>
      </patternFill>
    </fill>
    <fill>
      <patternFill patternType="gray125">
        <fgColor theme="6"/>
        <bgColor rgb="FFD8D8D8"/>
      </patternFill>
    </fill>
    <fill>
      <patternFill patternType="gray125">
        <fgColor theme="6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166" fontId="9" fillId="2" borderId="3" xfId="0" applyNumberFormat="1" applyFont="1" applyFill="1" applyBorder="1" applyAlignment="1">
      <alignment horizontal="left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166" fontId="7" fillId="2" borderId="4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167" fontId="6" fillId="2" borderId="2" xfId="0" applyNumberFormat="1" applyFont="1" applyFill="1" applyBorder="1" applyAlignment="1">
      <alignment horizontal="left" vertical="center"/>
    </xf>
    <xf numFmtId="166" fontId="7" fillId="8" borderId="3" xfId="0" applyNumberFormat="1" applyFont="1" applyFill="1" applyBorder="1" applyAlignment="1">
      <alignment vertical="top"/>
    </xf>
    <xf numFmtId="166" fontId="7" fillId="8" borderId="4" xfId="0" applyNumberFormat="1" applyFont="1" applyFill="1" applyBorder="1" applyAlignment="1">
      <alignment horizontal="center" vertical="top"/>
    </xf>
    <xf numFmtId="0" fontId="11" fillId="8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166" fontId="14" fillId="2" borderId="1" xfId="0" applyNumberFormat="1" applyFont="1" applyFill="1" applyBorder="1" applyAlignment="1">
      <alignment horizontal="center" vertical="center" wrapText="1"/>
    </xf>
    <xf numFmtId="164" fontId="2" fillId="4" borderId="1" xfId="0" quotePrefix="1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5" fontId="3" fillId="5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top"/>
    </xf>
    <xf numFmtId="166" fontId="17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18" fillId="8" borderId="1" xfId="0" quotePrefix="1" applyNumberFormat="1" applyFont="1" applyFill="1" applyBorder="1" applyAlignment="1">
      <alignment horizontal="right" vertical="top" wrapText="1"/>
    </xf>
    <xf numFmtId="164" fontId="19" fillId="3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166" fontId="2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vertical="center" wrapText="1"/>
    </xf>
    <xf numFmtId="165" fontId="12" fillId="2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top"/>
    </xf>
    <xf numFmtId="0" fontId="3" fillId="5" borderId="2" xfId="0" applyFont="1" applyFill="1" applyBorder="1" applyAlignment="1">
      <alignment vertical="top"/>
    </xf>
    <xf numFmtId="0" fontId="6" fillId="2" borderId="2" xfId="0" applyFont="1" applyFill="1" applyBorder="1"/>
    <xf numFmtId="165" fontId="11" fillId="8" borderId="4" xfId="0" applyNumberFormat="1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vertical="center" wrapText="1"/>
    </xf>
    <xf numFmtId="10" fontId="15" fillId="2" borderId="1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right" vertical="top" wrapText="1"/>
    </xf>
    <xf numFmtId="10" fontId="18" fillId="8" borderId="1" xfId="0" applyNumberFormat="1" applyFont="1" applyFill="1" applyBorder="1" applyAlignment="1">
      <alignment horizontal="center" vertical="top" wrapText="1"/>
    </xf>
    <xf numFmtId="10" fontId="19" fillId="3" borderId="1" xfId="0" applyNumberFormat="1" applyFont="1" applyFill="1" applyBorder="1" applyAlignment="1">
      <alignment horizontal="center" vertical="top" wrapText="1"/>
    </xf>
    <xf numFmtId="165" fontId="3" fillId="5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164" fontId="2" fillId="4" borderId="1" xfId="0" quotePrefix="1" applyNumberFormat="1" applyFont="1" applyFill="1" applyBorder="1" applyAlignment="1">
      <alignment horizontal="right" vertical="top" wrapText="1"/>
    </xf>
    <xf numFmtId="164" fontId="19" fillId="4" borderId="1" xfId="0" quotePrefix="1" applyNumberFormat="1" applyFont="1" applyFill="1" applyBorder="1" applyAlignment="1">
      <alignment horizontal="right" vertical="top" wrapText="1"/>
    </xf>
    <xf numFmtId="165" fontId="3" fillId="5" borderId="2" xfId="0" applyNumberFormat="1" applyFont="1" applyFill="1" applyBorder="1" applyAlignment="1">
      <alignment horizontal="right" vertical="top"/>
    </xf>
    <xf numFmtId="165" fontId="3" fillId="5" borderId="2" xfId="0" applyNumberFormat="1" applyFont="1" applyFill="1" applyBorder="1" applyAlignment="1">
      <alignment vertical="top"/>
    </xf>
    <xf numFmtId="164" fontId="13" fillId="2" borderId="1" xfId="0" applyNumberFormat="1" applyFont="1" applyFill="1" applyBorder="1" applyAlignment="1">
      <alignment horizontal="right" vertical="top" wrapText="1"/>
    </xf>
    <xf numFmtId="165" fontId="3" fillId="5" borderId="2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top" wrapText="1"/>
    </xf>
    <xf numFmtId="166" fontId="17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/>
    <xf numFmtId="165" fontId="6" fillId="8" borderId="4" xfId="0" applyNumberFormat="1" applyFont="1" applyFill="1" applyBorder="1" applyAlignment="1">
      <alignment horizontal="left" vertical="center" wrapText="1"/>
    </xf>
    <xf numFmtId="165" fontId="23" fillId="8" borderId="4" xfId="0" applyNumberFormat="1" applyFont="1" applyFill="1" applyBorder="1" applyAlignment="1">
      <alignment horizontal="left" vertical="center" wrapText="1"/>
    </xf>
    <xf numFmtId="10" fontId="18" fillId="8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center" vertical="top" wrapText="1"/>
    </xf>
    <xf numFmtId="164" fontId="19" fillId="4" borderId="1" xfId="0" quotePrefix="1" applyNumberFormat="1" applyFont="1" applyFill="1" applyBorder="1" applyAlignment="1">
      <alignment horizontal="right" vertical="top"/>
    </xf>
    <xf numFmtId="166" fontId="2" fillId="2" borderId="2" xfId="0" applyNumberFormat="1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vertical="center" wrapText="1"/>
    </xf>
    <xf numFmtId="10" fontId="14" fillId="2" borderId="2" xfId="0" applyNumberFormat="1" applyFont="1" applyFill="1" applyBorder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2" fillId="2" borderId="1" xfId="0" quotePrefix="1" applyFont="1" applyFill="1" applyBorder="1" applyAlignment="1">
      <alignment horizontal="center" vertical="center" wrapText="1"/>
    </xf>
    <xf numFmtId="164" fontId="2" fillId="4" borderId="1" xfId="0" quotePrefix="1" applyNumberFormat="1" applyFont="1" applyFill="1" applyBorder="1" applyAlignment="1">
      <alignment horizontal="center" vertical="top"/>
    </xf>
    <xf numFmtId="10" fontId="18" fillId="8" borderId="1" xfId="0" quotePrefix="1" applyNumberFormat="1" applyFont="1" applyFill="1" applyBorder="1" applyAlignment="1">
      <alignment horizontal="center" vertical="top" wrapText="1"/>
    </xf>
    <xf numFmtId="10" fontId="19" fillId="3" borderId="1" xfId="0" quotePrefix="1" applyNumberFormat="1" applyFont="1" applyFill="1" applyBorder="1" applyAlignment="1">
      <alignment horizontal="center" vertical="top" wrapText="1"/>
    </xf>
    <xf numFmtId="0" fontId="2" fillId="0" borderId="0" xfId="0" applyFont="1"/>
    <xf numFmtId="0" fontId="3" fillId="8" borderId="5" xfId="0" applyFont="1" applyFill="1" applyBorder="1" applyAlignment="1">
      <alignment horizontal="center" vertical="center" wrapText="1"/>
    </xf>
    <xf numFmtId="166" fontId="24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10" fontId="24" fillId="2" borderId="2" xfId="0" applyNumberFormat="1" applyFont="1" applyFill="1" applyBorder="1" applyAlignment="1">
      <alignment horizontal="center" vertical="center" wrapText="1"/>
    </xf>
    <xf numFmtId="164" fontId="25" fillId="2" borderId="2" xfId="0" applyNumberFormat="1" applyFont="1" applyFill="1" applyBorder="1" applyAlignment="1">
      <alignment horizontal="right" vertical="center" wrapText="1"/>
    </xf>
    <xf numFmtId="10" fontId="26" fillId="2" borderId="2" xfId="0" applyNumberFormat="1" applyFont="1" applyFill="1" applyBorder="1" applyAlignment="1">
      <alignment horizontal="center" vertical="center"/>
    </xf>
    <xf numFmtId="10" fontId="25" fillId="2" borderId="2" xfId="0" applyNumberFormat="1" applyFont="1" applyFill="1" applyBorder="1" applyAlignment="1">
      <alignment horizontal="center" vertical="center"/>
    </xf>
    <xf numFmtId="164" fontId="25" fillId="2" borderId="2" xfId="0" applyNumberFormat="1" applyFont="1" applyFill="1" applyBorder="1" applyAlignment="1">
      <alignment horizontal="right" vertical="center"/>
    </xf>
    <xf numFmtId="166" fontId="7" fillId="9" borderId="3" xfId="0" applyNumberFormat="1" applyFont="1" applyFill="1" applyBorder="1" applyAlignment="1">
      <alignment vertical="top"/>
    </xf>
    <xf numFmtId="166" fontId="7" fillId="9" borderId="6" xfId="0" applyNumberFormat="1" applyFont="1" applyFill="1" applyBorder="1" applyAlignment="1">
      <alignment horizontal="center" vertical="top"/>
    </xf>
    <xf numFmtId="0" fontId="6" fillId="9" borderId="6" xfId="0" applyFont="1" applyFill="1" applyBorder="1" applyAlignment="1">
      <alignment horizontal="center" vertical="top" wrapText="1"/>
    </xf>
    <xf numFmtId="164" fontId="6" fillId="9" borderId="4" xfId="0" applyNumberFormat="1" applyFont="1" applyFill="1" applyBorder="1" applyAlignment="1">
      <alignment horizontal="right" vertical="top" wrapText="1"/>
    </xf>
    <xf numFmtId="10" fontId="7" fillId="9" borderId="5" xfId="0" applyNumberFormat="1" applyFont="1" applyFill="1" applyBorder="1" applyAlignment="1">
      <alignment vertical="top" wrapText="1"/>
    </xf>
    <xf numFmtId="166" fontId="1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0" fontId="18" fillId="8" borderId="1" xfId="0" applyNumberFormat="1" applyFont="1" applyFill="1" applyBorder="1" applyAlignment="1">
      <alignment horizontal="center" vertical="top"/>
    </xf>
    <xf numFmtId="10" fontId="19" fillId="3" borderId="1" xfId="0" applyNumberFormat="1" applyFont="1" applyFill="1" applyBorder="1" applyAlignment="1">
      <alignment horizontal="center" vertical="top"/>
    </xf>
    <xf numFmtId="0" fontId="25" fillId="2" borderId="2" xfId="0" applyFont="1" applyFill="1" applyBorder="1" applyAlignment="1">
      <alignment horizontal="center" vertical="center" wrapText="1"/>
    </xf>
    <xf numFmtId="10" fontId="7" fillId="2" borderId="2" xfId="0" applyNumberFormat="1" applyFont="1" applyFill="1" applyBorder="1" applyAlignment="1">
      <alignment horizontal="center" vertical="center"/>
    </xf>
    <xf numFmtId="166" fontId="7" fillId="9" borderId="4" xfId="0" applyNumberFormat="1" applyFont="1" applyFill="1" applyBorder="1" applyAlignment="1">
      <alignment horizontal="center" vertical="top"/>
    </xf>
    <xf numFmtId="0" fontId="6" fillId="9" borderId="4" xfId="0" applyFont="1" applyFill="1" applyBorder="1" applyAlignment="1">
      <alignment horizontal="center" vertical="top" wrapText="1"/>
    </xf>
    <xf numFmtId="0" fontId="6" fillId="9" borderId="6" xfId="0" applyFont="1" applyFill="1" applyBorder="1" applyAlignment="1">
      <alignment horizontal="center" vertical="top"/>
    </xf>
    <xf numFmtId="166" fontId="1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right" vertical="center"/>
    </xf>
    <xf numFmtId="10" fontId="15" fillId="2" borderId="2" xfId="0" applyNumberFormat="1" applyFont="1" applyFill="1" applyBorder="1" applyAlignment="1">
      <alignment horizontal="center" vertical="center"/>
    </xf>
    <xf numFmtId="10" fontId="15" fillId="2" borderId="2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vertical="center"/>
    </xf>
    <xf numFmtId="0" fontId="25" fillId="2" borderId="2" xfId="0" applyFont="1" applyFill="1" applyBorder="1" applyAlignment="1">
      <alignment vertical="top"/>
    </xf>
    <xf numFmtId="0" fontId="21" fillId="2" borderId="2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10" borderId="2" xfId="0" applyFont="1" applyFill="1" applyBorder="1"/>
    <xf numFmtId="0" fontId="30" fillId="0" borderId="0" xfId="0" applyFont="1"/>
    <xf numFmtId="164" fontId="33" fillId="2" borderId="1" xfId="0" applyNumberFormat="1" applyFont="1" applyFill="1" applyBorder="1" applyAlignment="1">
      <alignment horizontal="center" vertical="center" wrapText="1"/>
    </xf>
    <xf numFmtId="164" fontId="34" fillId="2" borderId="1" xfId="0" applyNumberFormat="1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164" fontId="2" fillId="11" borderId="2" xfId="0" applyNumberFormat="1" applyFont="1" applyFill="1" applyBorder="1" applyAlignment="1">
      <alignment horizontal="right" vertical="center"/>
    </xf>
    <xf numFmtId="0" fontId="5" fillId="11" borderId="2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4" fillId="11" borderId="2" xfId="0" applyFont="1" applyFill="1" applyBorder="1"/>
    <xf numFmtId="0" fontId="3" fillId="11" borderId="2" xfId="0" applyFont="1" applyFill="1" applyBorder="1" applyAlignment="1">
      <alignment vertical="center"/>
    </xf>
    <xf numFmtId="165" fontId="1" fillId="11" borderId="2" xfId="0" applyNumberFormat="1" applyFont="1" applyFill="1" applyBorder="1" applyAlignment="1">
      <alignment horizontal="center" vertical="center"/>
    </xf>
    <xf numFmtId="164" fontId="1" fillId="11" borderId="2" xfId="0" applyNumberFormat="1" applyFont="1" applyFill="1" applyBorder="1" applyAlignment="1">
      <alignment horizontal="center" vertical="center"/>
    </xf>
    <xf numFmtId="165" fontId="4" fillId="11" borderId="2" xfId="0" applyNumberFormat="1" applyFont="1" applyFill="1" applyBorder="1" applyAlignment="1">
      <alignment vertical="center"/>
    </xf>
    <xf numFmtId="165" fontId="2" fillId="11" borderId="2" xfId="0" applyNumberFormat="1" applyFont="1" applyFill="1" applyBorder="1" applyAlignment="1">
      <alignment horizontal="center" vertical="center"/>
    </xf>
    <xf numFmtId="164" fontId="2" fillId="11" borderId="2" xfId="0" applyNumberFormat="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left" vertical="center" wrapText="1"/>
    </xf>
    <xf numFmtId="165" fontId="1" fillId="11" borderId="5" xfId="0" applyNumberFormat="1" applyFont="1" applyFill="1" applyBorder="1" applyAlignment="1">
      <alignment horizontal="center" vertical="center"/>
    </xf>
    <xf numFmtId="164" fontId="1" fillId="11" borderId="5" xfId="0" applyNumberFormat="1" applyFont="1" applyFill="1" applyBorder="1" applyAlignment="1">
      <alignment horizontal="center" vertical="center"/>
    </xf>
    <xf numFmtId="168" fontId="5" fillId="11" borderId="2" xfId="0" applyNumberFormat="1" applyFont="1" applyFill="1" applyBorder="1" applyAlignment="1">
      <alignment vertical="center"/>
    </xf>
    <xf numFmtId="0" fontId="13" fillId="11" borderId="1" xfId="0" applyFont="1" applyFill="1" applyBorder="1" applyAlignment="1">
      <alignment horizontal="center" vertical="center" wrapText="1"/>
    </xf>
    <xf numFmtId="165" fontId="3" fillId="11" borderId="2" xfId="0" applyNumberFormat="1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164" fontId="1" fillId="11" borderId="1" xfId="0" applyNumberFormat="1" applyFont="1" applyFill="1" applyBorder="1" applyAlignment="1">
      <alignment horizontal="center" vertical="center" wrapText="1"/>
    </xf>
    <xf numFmtId="10" fontId="16" fillId="11" borderId="1" xfId="0" applyNumberFormat="1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vertical="center"/>
    </xf>
    <xf numFmtId="0" fontId="3" fillId="11" borderId="2" xfId="0" applyFont="1" applyFill="1" applyBorder="1" applyAlignment="1">
      <alignment vertical="top"/>
    </xf>
    <xf numFmtId="164" fontId="2" fillId="12" borderId="1" xfId="0" applyNumberFormat="1" applyFont="1" applyFill="1" applyBorder="1" applyAlignment="1">
      <alignment horizontal="right" vertical="top" wrapText="1"/>
    </xf>
    <xf numFmtId="164" fontId="2" fillId="12" borderId="1" xfId="0" applyNumberFormat="1" applyFont="1" applyFill="1" applyBorder="1" applyAlignment="1">
      <alignment horizontal="right" vertical="top"/>
    </xf>
    <xf numFmtId="166" fontId="2" fillId="11" borderId="2" xfId="0" applyNumberFormat="1" applyFont="1" applyFill="1" applyBorder="1" applyAlignment="1">
      <alignment horizontal="center" vertical="top"/>
    </xf>
    <xf numFmtId="164" fontId="20" fillId="11" borderId="1" xfId="0" applyNumberFormat="1" applyFont="1" applyFill="1" applyBorder="1" applyAlignment="1">
      <alignment horizontal="right" vertical="top" wrapText="1"/>
    </xf>
    <xf numFmtId="169" fontId="20" fillId="13" borderId="1" xfId="0" applyNumberFormat="1" applyFont="1" applyFill="1" applyBorder="1" applyAlignment="1">
      <alignment horizontal="right" vertical="top" wrapText="1"/>
    </xf>
    <xf numFmtId="0" fontId="2" fillId="11" borderId="2" xfId="0" applyFont="1" applyFill="1" applyBorder="1" applyAlignment="1">
      <alignment vertical="top"/>
    </xf>
    <xf numFmtId="169" fontId="20" fillId="11" borderId="1" xfId="0" applyNumberFormat="1" applyFont="1" applyFill="1" applyBorder="1" applyAlignment="1">
      <alignment horizontal="right" vertical="top" wrapText="1"/>
    </xf>
    <xf numFmtId="165" fontId="3" fillId="11" borderId="2" xfId="0" applyNumberFormat="1" applyFont="1" applyFill="1" applyBorder="1" applyAlignment="1">
      <alignment horizontal="right" vertical="center" wrapText="1"/>
    </xf>
    <xf numFmtId="0" fontId="11" fillId="11" borderId="2" xfId="0" applyFont="1" applyFill="1" applyBorder="1" applyAlignment="1">
      <alignment vertical="center"/>
    </xf>
    <xf numFmtId="0" fontId="21" fillId="11" borderId="2" xfId="0" applyFont="1" applyFill="1" applyBorder="1" applyAlignment="1">
      <alignment vertical="top"/>
    </xf>
    <xf numFmtId="10" fontId="20" fillId="11" borderId="1" xfId="0" applyNumberFormat="1" applyFont="1" applyFill="1" applyBorder="1" applyAlignment="1">
      <alignment horizontal="center" vertical="top" wrapText="1"/>
    </xf>
    <xf numFmtId="10" fontId="2" fillId="14" borderId="1" xfId="0" applyNumberFormat="1" applyFont="1" applyFill="1" applyBorder="1" applyAlignment="1">
      <alignment horizontal="left" vertical="top"/>
    </xf>
    <xf numFmtId="4" fontId="2" fillId="14" borderId="1" xfId="0" applyNumberFormat="1" applyFont="1" applyFill="1" applyBorder="1" applyAlignment="1">
      <alignment horizontal="left" vertical="top"/>
    </xf>
    <xf numFmtId="165" fontId="3" fillId="11" borderId="2" xfId="0" applyNumberFormat="1" applyFont="1" applyFill="1" applyBorder="1" applyAlignment="1">
      <alignment horizontal="right" vertical="top"/>
    </xf>
    <xf numFmtId="165" fontId="3" fillId="11" borderId="2" xfId="0" applyNumberFormat="1" applyFont="1" applyFill="1" applyBorder="1" applyAlignment="1">
      <alignment vertical="top"/>
    </xf>
    <xf numFmtId="165" fontId="3" fillId="11" borderId="2" xfId="0" applyNumberFormat="1" applyFont="1" applyFill="1" applyBorder="1" applyAlignment="1">
      <alignment vertical="center"/>
    </xf>
    <xf numFmtId="0" fontId="2" fillId="11" borderId="2" xfId="0" applyFont="1" applyFill="1" applyBorder="1"/>
    <xf numFmtId="165" fontId="6" fillId="11" borderId="2" xfId="0" applyNumberFormat="1" applyFont="1" applyFill="1" applyBorder="1" applyAlignment="1">
      <alignment vertical="center"/>
    </xf>
    <xf numFmtId="165" fontId="19" fillId="11" borderId="2" xfId="0" applyNumberFormat="1" applyFont="1" applyFill="1" applyBorder="1" applyAlignment="1">
      <alignment horizontal="right" vertical="center"/>
    </xf>
    <xf numFmtId="10" fontId="2" fillId="11" borderId="4" xfId="0" applyNumberFormat="1" applyFont="1" applyFill="1" applyBorder="1" applyAlignment="1">
      <alignment horizontal="left" vertical="top"/>
    </xf>
    <xf numFmtId="4" fontId="2" fillId="11" borderId="4" xfId="0" applyNumberFormat="1" applyFont="1" applyFill="1" applyBorder="1" applyAlignment="1">
      <alignment horizontal="left" vertical="top"/>
    </xf>
    <xf numFmtId="164" fontId="19" fillId="11" borderId="2" xfId="0" applyNumberFormat="1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2" xfId="0" applyFont="1" applyFill="1" applyBorder="1" applyAlignment="1">
      <alignment vertical="top"/>
    </xf>
    <xf numFmtId="10" fontId="2" fillId="11" borderId="1" xfId="0" applyNumberFormat="1" applyFont="1" applyFill="1" applyBorder="1" applyAlignment="1">
      <alignment horizontal="left" vertical="top"/>
    </xf>
    <xf numFmtId="4" fontId="2" fillId="11" borderId="1" xfId="0" applyNumberFormat="1" applyFont="1" applyFill="1" applyBorder="1" applyAlignment="1">
      <alignment horizontal="left" vertical="top"/>
    </xf>
    <xf numFmtId="10" fontId="21" fillId="11" borderId="2" xfId="0" applyNumberFormat="1" applyFont="1" applyFill="1" applyBorder="1" applyAlignment="1">
      <alignment horizontal="center" vertical="center"/>
    </xf>
    <xf numFmtId="165" fontId="21" fillId="11" borderId="2" xfId="0" applyNumberFormat="1" applyFont="1" applyFill="1" applyBorder="1" applyAlignment="1">
      <alignment vertical="center"/>
    </xf>
    <xf numFmtId="0" fontId="3" fillId="11" borderId="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165" fontId="2" fillId="15" borderId="2" xfId="0" applyNumberFormat="1" applyFont="1" applyFill="1" applyBorder="1" applyAlignment="1">
      <alignment vertical="center"/>
    </xf>
    <xf numFmtId="164" fontId="2" fillId="15" borderId="2" xfId="0" applyNumberFormat="1" applyFont="1" applyFill="1" applyBorder="1"/>
    <xf numFmtId="0" fontId="2" fillId="15" borderId="2" xfId="0" applyFont="1" applyFill="1" applyBorder="1"/>
    <xf numFmtId="164" fontId="27" fillId="11" borderId="2" xfId="0" applyNumberFormat="1" applyFont="1" applyFill="1" applyBorder="1" applyAlignment="1">
      <alignment horizontal="center" vertical="center" wrapText="1"/>
    </xf>
    <xf numFmtId="164" fontId="6" fillId="11" borderId="5" xfId="0" applyNumberFormat="1" applyFont="1" applyFill="1" applyBorder="1" applyAlignment="1">
      <alignment horizontal="right" vertical="top" wrapText="1"/>
    </xf>
    <xf numFmtId="10" fontId="7" fillId="11" borderId="5" xfId="0" applyNumberFormat="1" applyFont="1" applyFill="1" applyBorder="1" applyAlignment="1">
      <alignment vertical="top" wrapText="1"/>
    </xf>
    <xf numFmtId="10" fontId="20" fillId="11" borderId="1" xfId="0" applyNumberFormat="1" applyFont="1" applyFill="1" applyBorder="1" applyAlignment="1">
      <alignment horizontal="center" vertical="top"/>
    </xf>
    <xf numFmtId="10" fontId="28" fillId="11" borderId="2" xfId="0" applyNumberFormat="1" applyFont="1" applyFill="1" applyBorder="1" applyAlignment="1">
      <alignment horizontal="center" vertical="center"/>
    </xf>
    <xf numFmtId="164" fontId="6" fillId="16" borderId="5" xfId="0" applyNumberFormat="1" applyFont="1" applyFill="1" applyBorder="1" applyAlignment="1">
      <alignment horizontal="right" vertical="top" wrapText="1"/>
    </xf>
    <xf numFmtId="10" fontId="7" fillId="16" borderId="5" xfId="0" applyNumberFormat="1" applyFont="1" applyFill="1" applyBorder="1" applyAlignment="1">
      <alignment vertical="top" wrapText="1"/>
    </xf>
    <xf numFmtId="0" fontId="0" fillId="15" borderId="0" xfId="0" applyFont="1" applyFill="1" applyAlignment="1"/>
    <xf numFmtId="0" fontId="4" fillId="17" borderId="2" xfId="0" applyFont="1" applyFill="1" applyBorder="1"/>
    <xf numFmtId="0" fontId="1" fillId="2" borderId="7" xfId="0" quotePrefix="1" applyFont="1" applyFill="1" applyBorder="1" applyAlignment="1">
      <alignment vertical="top"/>
    </xf>
    <xf numFmtId="0" fontId="29" fillId="0" borderId="8" xfId="0" applyFont="1" applyBorder="1"/>
    <xf numFmtId="0" fontId="29" fillId="0" borderId="9" xfId="0" applyFont="1" applyBorder="1"/>
    <xf numFmtId="0" fontId="1" fillId="2" borderId="7" xfId="0" quotePrefix="1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/>
    </xf>
  </cellXfs>
  <cellStyles count="1">
    <cellStyle name="Normal" xfId="0" builtinId="0"/>
  </cellStyles>
  <dxfs count="3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99"/>
  <sheetViews>
    <sheetView tabSelected="1" zoomScaleNormal="100" workbookViewId="0">
      <selection activeCell="A3" sqref="A3"/>
    </sheetView>
  </sheetViews>
  <sheetFormatPr defaultColWidth="14.453125" defaultRowHeight="14.5" x14ac:dyDescent="0.35"/>
  <cols>
    <col min="1" max="1" width="8.7265625" customWidth="1"/>
    <col min="2" max="2" width="6.7265625" customWidth="1"/>
    <col min="3" max="3" width="21.26953125" customWidth="1"/>
    <col min="4" max="4" width="7.26953125" customWidth="1"/>
    <col min="5" max="5" width="24.453125" customWidth="1"/>
    <col min="6" max="6" width="8.7265625" customWidth="1"/>
    <col min="7" max="11" width="8.54296875" customWidth="1"/>
    <col min="12" max="12" width="3.54296875" style="210" customWidth="1"/>
    <col min="13" max="15" width="8.7265625" style="210" customWidth="1"/>
    <col min="16" max="16" width="3.54296875" style="210" customWidth="1"/>
    <col min="17" max="23" width="8.7265625" style="210" customWidth="1"/>
    <col min="24" max="35" width="8.7265625" customWidth="1"/>
  </cols>
  <sheetData>
    <row r="1" spans="1:35" x14ac:dyDescent="0.35">
      <c r="A1" s="3"/>
      <c r="B1" s="4"/>
      <c r="C1" s="4"/>
      <c r="D1" s="5"/>
      <c r="E1" s="4"/>
      <c r="F1" s="4"/>
      <c r="G1" s="4"/>
      <c r="H1" s="4"/>
      <c r="I1" s="4"/>
      <c r="J1" s="4"/>
      <c r="K1" s="6"/>
      <c r="L1" s="145"/>
      <c r="M1" s="146"/>
      <c r="N1" s="147"/>
      <c r="O1" s="148"/>
      <c r="P1" s="149"/>
      <c r="Q1" s="150"/>
      <c r="R1" s="150"/>
      <c r="S1" s="150"/>
      <c r="T1" s="150"/>
      <c r="U1" s="150"/>
      <c r="V1" s="150"/>
      <c r="W1" s="151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x14ac:dyDescent="0.35">
      <c r="A2" s="7"/>
      <c r="B2" s="7"/>
      <c r="C2" s="8" t="s">
        <v>123</v>
      </c>
      <c r="D2" s="9"/>
      <c r="E2" s="9"/>
      <c r="F2" s="9"/>
      <c r="G2" s="9"/>
      <c r="H2" s="9"/>
      <c r="I2" s="10"/>
      <c r="J2" s="11"/>
      <c r="K2" s="6"/>
      <c r="L2" s="145"/>
      <c r="M2" s="146"/>
      <c r="N2" s="147"/>
      <c r="O2" s="148"/>
      <c r="P2" s="149"/>
      <c r="Q2" s="150"/>
      <c r="R2" s="150"/>
      <c r="S2" s="150"/>
      <c r="T2" s="150"/>
      <c r="U2" s="150"/>
      <c r="V2" s="150"/>
      <c r="W2" s="149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x14ac:dyDescent="0.35">
      <c r="A3" s="7"/>
      <c r="B3" s="7"/>
      <c r="C3" s="12" t="s">
        <v>2</v>
      </c>
      <c r="D3" s="13"/>
      <c r="E3" s="14"/>
      <c r="F3" s="15"/>
      <c r="G3" s="15"/>
      <c r="H3" s="15"/>
      <c r="I3" s="16"/>
      <c r="J3" s="17"/>
      <c r="K3" s="18"/>
      <c r="L3" s="152"/>
      <c r="M3" s="153"/>
      <c r="N3" s="154"/>
      <c r="O3" s="155"/>
      <c r="P3" s="149"/>
      <c r="Q3" s="150"/>
      <c r="R3" s="150"/>
      <c r="S3" s="150"/>
      <c r="T3" s="150"/>
      <c r="U3" s="150"/>
      <c r="V3" s="150"/>
      <c r="W3" s="149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x14ac:dyDescent="0.35">
      <c r="A4" s="7"/>
      <c r="B4" s="7"/>
      <c r="C4" s="19" t="s">
        <v>3</v>
      </c>
      <c r="D4" s="20"/>
      <c r="E4" s="21"/>
      <c r="F4" s="21"/>
      <c r="G4" s="22"/>
      <c r="H4" s="23">
        <f>SUM(B8:B79)</f>
        <v>100.00000000000007</v>
      </c>
      <c r="I4" s="10" t="s">
        <v>4</v>
      </c>
      <c r="J4" s="24"/>
      <c r="K4" s="6"/>
      <c r="L4" s="145"/>
      <c r="M4" s="156"/>
      <c r="N4" s="157"/>
      <c r="O4" s="150"/>
      <c r="P4" s="149"/>
      <c r="Q4" s="150"/>
      <c r="R4" s="150"/>
      <c r="S4" s="150"/>
      <c r="T4" s="150"/>
      <c r="U4" s="150"/>
      <c r="V4" s="150"/>
      <c r="W4" s="149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x14ac:dyDescent="0.35">
      <c r="A5" s="7"/>
      <c r="B5" s="7"/>
      <c r="C5" s="25"/>
      <c r="D5" s="26"/>
      <c r="E5" s="25"/>
      <c r="F5" s="7"/>
      <c r="G5" s="27"/>
      <c r="H5" s="28"/>
      <c r="I5" s="29"/>
      <c r="J5" s="24"/>
      <c r="K5" s="6"/>
      <c r="L5" s="145"/>
      <c r="M5" s="156"/>
      <c r="N5" s="157"/>
      <c r="O5" s="150"/>
      <c r="P5" s="158"/>
      <c r="Q5" s="150"/>
      <c r="R5" s="150"/>
      <c r="S5" s="150"/>
      <c r="T5" s="150"/>
      <c r="U5" s="150"/>
      <c r="V5" s="150"/>
      <c r="W5" s="149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21" x14ac:dyDescent="0.35">
      <c r="A6" s="30"/>
      <c r="B6" s="7"/>
      <c r="C6" s="31" t="s">
        <v>5</v>
      </c>
      <c r="D6" s="32"/>
      <c r="E6" s="33"/>
      <c r="F6" s="34"/>
      <c r="G6" s="34"/>
      <c r="H6" s="35"/>
      <c r="I6" s="7"/>
      <c r="J6" s="36"/>
      <c r="K6" s="18"/>
      <c r="L6" s="152"/>
      <c r="M6" s="159"/>
      <c r="N6" s="160"/>
      <c r="O6" s="161"/>
      <c r="P6" s="149"/>
      <c r="Q6" s="162" t="s">
        <v>6</v>
      </c>
      <c r="R6" s="162" t="s">
        <v>7</v>
      </c>
      <c r="S6" s="162" t="s">
        <v>8</v>
      </c>
      <c r="T6" s="162" t="s">
        <v>9</v>
      </c>
      <c r="U6" s="162" t="s">
        <v>10</v>
      </c>
      <c r="V6" s="162" t="s">
        <v>11</v>
      </c>
      <c r="W6" s="149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31.5" x14ac:dyDescent="0.35">
      <c r="A7" s="37"/>
      <c r="B7" s="38" t="s">
        <v>12</v>
      </c>
      <c r="C7" s="1" t="s">
        <v>0</v>
      </c>
      <c r="D7" s="1" t="s">
        <v>13</v>
      </c>
      <c r="E7" s="2" t="s">
        <v>1</v>
      </c>
      <c r="F7" s="39" t="s">
        <v>14</v>
      </c>
      <c r="G7" s="40" t="s">
        <v>15</v>
      </c>
      <c r="H7" s="41" t="s">
        <v>16</v>
      </c>
      <c r="I7" s="42"/>
      <c r="J7" s="43"/>
      <c r="K7" s="44"/>
      <c r="L7" s="163"/>
      <c r="M7" s="164" t="s">
        <v>17</v>
      </c>
      <c r="N7" s="165" t="s">
        <v>18</v>
      </c>
      <c r="O7" s="161"/>
      <c r="P7" s="149"/>
      <c r="Q7" s="166" t="s">
        <v>15</v>
      </c>
      <c r="R7" s="166" t="s">
        <v>15</v>
      </c>
      <c r="S7" s="166" t="s">
        <v>15</v>
      </c>
      <c r="T7" s="166" t="s">
        <v>15</v>
      </c>
      <c r="U7" s="166" t="s">
        <v>15</v>
      </c>
      <c r="V7" s="166" t="s">
        <v>15</v>
      </c>
      <c r="W7" s="167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</row>
    <row r="8" spans="1:35" ht="21" x14ac:dyDescent="0.35">
      <c r="A8" s="45"/>
      <c r="B8" s="46">
        <v>4</v>
      </c>
      <c r="C8" s="47" t="s">
        <v>19</v>
      </c>
      <c r="D8" s="48" t="s">
        <v>20</v>
      </c>
      <c r="E8" s="49" t="s">
        <v>21</v>
      </c>
      <c r="F8" s="49" t="s">
        <v>22</v>
      </c>
      <c r="G8" s="50" t="s">
        <v>23</v>
      </c>
      <c r="H8" s="51" t="s">
        <v>23</v>
      </c>
      <c r="I8" s="7"/>
      <c r="J8" s="52"/>
      <c r="K8" s="6"/>
      <c r="L8" s="168"/>
      <c r="M8" s="169" t="str">
        <f t="shared" ref="M8:M21" si="0">H8</f>
        <v>... €</v>
      </c>
      <c r="N8" s="170" t="str">
        <f t="shared" ref="N8:N21" si="1">M8</f>
        <v>... €</v>
      </c>
      <c r="O8" s="171" t="e">
        <f t="shared" ref="O8:O21" si="2">H8-G8</f>
        <v>#VALUE!</v>
      </c>
      <c r="P8" s="149"/>
      <c r="Q8" s="172">
        <v>1.7</v>
      </c>
      <c r="R8" s="172">
        <v>1.35</v>
      </c>
      <c r="S8" s="172">
        <v>0.44999999999999996</v>
      </c>
      <c r="T8" s="172">
        <v>1.5</v>
      </c>
      <c r="U8" s="172">
        <v>1.7</v>
      </c>
      <c r="V8" s="173">
        <v>1.9950000000000001</v>
      </c>
      <c r="W8" s="174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1:35" ht="21" x14ac:dyDescent="0.35">
      <c r="A9" s="45"/>
      <c r="B9" s="46">
        <v>4.5</v>
      </c>
      <c r="C9" s="47" t="s">
        <v>19</v>
      </c>
      <c r="D9" s="48" t="s">
        <v>20</v>
      </c>
      <c r="E9" s="49" t="s">
        <v>24</v>
      </c>
      <c r="F9" s="49" t="s">
        <v>22</v>
      </c>
      <c r="G9" s="50" t="s">
        <v>23</v>
      </c>
      <c r="H9" s="51" t="s">
        <v>23</v>
      </c>
      <c r="I9" s="7"/>
      <c r="J9" s="52"/>
      <c r="K9" s="6"/>
      <c r="L9" s="168"/>
      <c r="M9" s="169" t="str">
        <f t="shared" si="0"/>
        <v>... €</v>
      </c>
      <c r="N9" s="170" t="str">
        <f t="shared" si="1"/>
        <v>... €</v>
      </c>
      <c r="O9" s="171" t="e">
        <f t="shared" si="2"/>
        <v>#VALUE!</v>
      </c>
      <c r="P9" s="149"/>
      <c r="Q9" s="172">
        <v>2.2999999999999998</v>
      </c>
      <c r="R9" s="172">
        <v>1.35</v>
      </c>
      <c r="S9" s="172">
        <v>0.44999999999999996</v>
      </c>
      <c r="T9" s="172">
        <v>1.5</v>
      </c>
      <c r="U9" s="172">
        <v>1.8</v>
      </c>
      <c r="V9" s="172">
        <v>0.95</v>
      </c>
      <c r="W9" s="174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1:35" ht="21" x14ac:dyDescent="0.35">
      <c r="A10" s="45"/>
      <c r="B10" s="46">
        <v>4.5</v>
      </c>
      <c r="C10" s="47" t="s">
        <v>19</v>
      </c>
      <c r="D10" s="48" t="s">
        <v>20</v>
      </c>
      <c r="E10" s="49" t="s">
        <v>25</v>
      </c>
      <c r="F10" s="49" t="s">
        <v>22</v>
      </c>
      <c r="G10" s="50" t="s">
        <v>23</v>
      </c>
      <c r="H10" s="51" t="s">
        <v>23</v>
      </c>
      <c r="I10" s="7"/>
      <c r="J10" s="43"/>
      <c r="K10" s="6"/>
      <c r="L10" s="168"/>
      <c r="M10" s="169" t="str">
        <f t="shared" si="0"/>
        <v>... €</v>
      </c>
      <c r="N10" s="170" t="str">
        <f t="shared" si="1"/>
        <v>... €</v>
      </c>
      <c r="O10" s="171" t="e">
        <f t="shared" si="2"/>
        <v>#VALUE!</v>
      </c>
      <c r="P10" s="149"/>
      <c r="Q10" s="172">
        <v>0.03</v>
      </c>
      <c r="R10" s="172">
        <v>0.02</v>
      </c>
      <c r="S10" s="172">
        <v>0.03</v>
      </c>
      <c r="T10" s="172">
        <v>0.02</v>
      </c>
      <c r="U10" s="172">
        <v>0.01</v>
      </c>
      <c r="V10" s="172">
        <v>2.5000000000000001E-2</v>
      </c>
      <c r="W10" s="174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</row>
    <row r="11" spans="1:35" ht="21" x14ac:dyDescent="0.35">
      <c r="A11" s="45"/>
      <c r="B11" s="46">
        <v>5</v>
      </c>
      <c r="C11" s="47" t="s">
        <v>26</v>
      </c>
      <c r="D11" s="48" t="s">
        <v>20</v>
      </c>
      <c r="E11" s="49" t="s">
        <v>27</v>
      </c>
      <c r="F11" s="49" t="s">
        <v>22</v>
      </c>
      <c r="G11" s="50" t="s">
        <v>23</v>
      </c>
      <c r="H11" s="51" t="s">
        <v>23</v>
      </c>
      <c r="I11" s="7"/>
      <c r="J11" s="52"/>
      <c r="K11" s="6"/>
      <c r="L11" s="168"/>
      <c r="M11" s="169" t="str">
        <f t="shared" si="0"/>
        <v>... €</v>
      </c>
      <c r="N11" s="170" t="str">
        <f t="shared" si="1"/>
        <v>... €</v>
      </c>
      <c r="O11" s="171" t="e">
        <f t="shared" si="2"/>
        <v>#VALUE!</v>
      </c>
      <c r="P11" s="149"/>
      <c r="Q11" s="172">
        <v>1.7</v>
      </c>
      <c r="R11" s="172">
        <v>1.35</v>
      </c>
      <c r="S11" s="172">
        <v>0.44999999999999996</v>
      </c>
      <c r="T11" s="172">
        <v>1.5</v>
      </c>
      <c r="U11" s="172">
        <v>1.95</v>
      </c>
      <c r="V11" s="172">
        <v>1.75</v>
      </c>
      <c r="W11" s="174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</row>
    <row r="12" spans="1:35" ht="21" x14ac:dyDescent="0.35">
      <c r="A12" s="45"/>
      <c r="B12" s="46">
        <v>6.4</v>
      </c>
      <c r="C12" s="47" t="s">
        <v>26</v>
      </c>
      <c r="D12" s="48" t="s">
        <v>20</v>
      </c>
      <c r="E12" s="49" t="s">
        <v>28</v>
      </c>
      <c r="F12" s="49" t="s">
        <v>22</v>
      </c>
      <c r="G12" s="50" t="s">
        <v>23</v>
      </c>
      <c r="H12" s="51" t="s">
        <v>23</v>
      </c>
      <c r="I12" s="7"/>
      <c r="J12" s="52"/>
      <c r="K12" s="6"/>
      <c r="L12" s="168"/>
      <c r="M12" s="169" t="str">
        <f t="shared" si="0"/>
        <v>... €</v>
      </c>
      <c r="N12" s="170" t="str">
        <f t="shared" si="1"/>
        <v>... €</v>
      </c>
      <c r="O12" s="171" t="e">
        <f t="shared" si="2"/>
        <v>#VALUE!</v>
      </c>
      <c r="P12" s="149"/>
      <c r="Q12" s="172">
        <v>2.2999999999999998</v>
      </c>
      <c r="R12" s="172">
        <v>1.35</v>
      </c>
      <c r="S12" s="172">
        <v>0.44999999999999996</v>
      </c>
      <c r="T12" s="172">
        <v>1.5</v>
      </c>
      <c r="U12" s="172">
        <v>1</v>
      </c>
      <c r="V12" s="172">
        <v>2.5</v>
      </c>
      <c r="W12" s="174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</row>
    <row r="13" spans="1:35" ht="21" x14ac:dyDescent="0.35">
      <c r="A13" s="45"/>
      <c r="B13" s="46">
        <v>6.4</v>
      </c>
      <c r="C13" s="47" t="s">
        <v>26</v>
      </c>
      <c r="D13" s="48" t="s">
        <v>20</v>
      </c>
      <c r="E13" s="49" t="s">
        <v>29</v>
      </c>
      <c r="F13" s="49" t="s">
        <v>22</v>
      </c>
      <c r="G13" s="50" t="s">
        <v>23</v>
      </c>
      <c r="H13" s="51" t="s">
        <v>23</v>
      </c>
      <c r="I13" s="7"/>
      <c r="J13" s="43"/>
      <c r="K13" s="6"/>
      <c r="L13" s="168"/>
      <c r="M13" s="169" t="str">
        <f t="shared" si="0"/>
        <v>... €</v>
      </c>
      <c r="N13" s="170" t="str">
        <f t="shared" si="1"/>
        <v>... €</v>
      </c>
      <c r="O13" s="171" t="e">
        <f t="shared" si="2"/>
        <v>#VALUE!</v>
      </c>
      <c r="P13" s="149"/>
      <c r="Q13" s="172">
        <v>0.03</v>
      </c>
      <c r="R13" s="172">
        <v>0.02</v>
      </c>
      <c r="S13" s="172">
        <v>0.03</v>
      </c>
      <c r="T13" s="172">
        <v>0.02</v>
      </c>
      <c r="U13" s="172">
        <v>0.01</v>
      </c>
      <c r="V13" s="172">
        <v>0.02</v>
      </c>
      <c r="W13" s="174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4" spans="1:35" ht="21" x14ac:dyDescent="0.35">
      <c r="A14" s="45"/>
      <c r="B14" s="46">
        <v>6.4</v>
      </c>
      <c r="C14" s="47" t="s">
        <v>26</v>
      </c>
      <c r="D14" s="48" t="s">
        <v>20</v>
      </c>
      <c r="E14" s="49" t="s">
        <v>30</v>
      </c>
      <c r="F14" s="49" t="s">
        <v>22</v>
      </c>
      <c r="G14" s="50" t="s">
        <v>23</v>
      </c>
      <c r="H14" s="51" t="s">
        <v>23</v>
      </c>
      <c r="I14" s="7"/>
      <c r="J14" s="52"/>
      <c r="K14" s="6"/>
      <c r="L14" s="168"/>
      <c r="M14" s="169" t="str">
        <f t="shared" si="0"/>
        <v>... €</v>
      </c>
      <c r="N14" s="170" t="str">
        <f t="shared" si="1"/>
        <v>... €</v>
      </c>
      <c r="O14" s="171" t="e">
        <f t="shared" si="2"/>
        <v>#VALUE!</v>
      </c>
      <c r="P14" s="149"/>
      <c r="Q14" s="172">
        <v>0.8</v>
      </c>
      <c r="R14" s="172">
        <v>1.35</v>
      </c>
      <c r="S14" s="172">
        <v>0.44999999999999996</v>
      </c>
      <c r="T14" s="172">
        <v>0.8</v>
      </c>
      <c r="U14" s="172">
        <v>0.85</v>
      </c>
      <c r="V14" s="173">
        <v>1.3149999999999999</v>
      </c>
      <c r="W14" s="174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</row>
    <row r="15" spans="1:35" ht="21" x14ac:dyDescent="0.35">
      <c r="A15" s="45"/>
      <c r="B15" s="46">
        <v>3</v>
      </c>
      <c r="C15" s="47" t="s">
        <v>31</v>
      </c>
      <c r="D15" s="48" t="s">
        <v>20</v>
      </c>
      <c r="E15" s="49" t="s">
        <v>32</v>
      </c>
      <c r="F15" s="49" t="s">
        <v>22</v>
      </c>
      <c r="G15" s="50" t="s">
        <v>23</v>
      </c>
      <c r="H15" s="51" t="s">
        <v>23</v>
      </c>
      <c r="I15" s="7"/>
      <c r="J15" s="52"/>
      <c r="K15" s="6"/>
      <c r="L15" s="168"/>
      <c r="M15" s="169" t="str">
        <f t="shared" si="0"/>
        <v>... €</v>
      </c>
      <c r="N15" s="170" t="str">
        <f t="shared" si="1"/>
        <v>... €</v>
      </c>
      <c r="O15" s="171" t="e">
        <f t="shared" si="2"/>
        <v>#VALUE!</v>
      </c>
      <c r="P15" s="149"/>
      <c r="Q15" s="172">
        <v>2.2999999999999998</v>
      </c>
      <c r="R15" s="172">
        <v>1.35</v>
      </c>
      <c r="S15" s="172">
        <v>0.44999999999999996</v>
      </c>
      <c r="T15" s="172">
        <v>2.2999999999999998</v>
      </c>
      <c r="U15" s="172">
        <v>1.95</v>
      </c>
      <c r="V15" s="172">
        <v>9.09</v>
      </c>
      <c r="W15" s="174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35" ht="21" x14ac:dyDescent="0.35">
      <c r="A16" s="45"/>
      <c r="B16" s="46">
        <v>5</v>
      </c>
      <c r="C16" s="47" t="s">
        <v>31</v>
      </c>
      <c r="D16" s="48" t="s">
        <v>20</v>
      </c>
      <c r="E16" s="49" t="s">
        <v>33</v>
      </c>
      <c r="F16" s="49" t="s">
        <v>22</v>
      </c>
      <c r="G16" s="50" t="s">
        <v>23</v>
      </c>
      <c r="H16" s="51" t="s">
        <v>23</v>
      </c>
      <c r="I16" s="7"/>
      <c r="J16" s="52"/>
      <c r="K16" s="6"/>
      <c r="L16" s="168"/>
      <c r="M16" s="169" t="str">
        <f t="shared" si="0"/>
        <v>... €</v>
      </c>
      <c r="N16" s="170" t="str">
        <f t="shared" si="1"/>
        <v>... €</v>
      </c>
      <c r="O16" s="171" t="e">
        <f t="shared" si="2"/>
        <v>#VALUE!</v>
      </c>
      <c r="P16" s="149"/>
      <c r="Q16" s="172">
        <v>2.2999999999999998</v>
      </c>
      <c r="R16" s="172">
        <v>1.35</v>
      </c>
      <c r="S16" s="172">
        <v>0.60000000000000009</v>
      </c>
      <c r="T16" s="172">
        <v>2.2999999999999998</v>
      </c>
      <c r="U16" s="172">
        <v>1.33</v>
      </c>
      <c r="V16" s="172">
        <v>8.33</v>
      </c>
      <c r="W16" s="174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1:35" ht="21" x14ac:dyDescent="0.35">
      <c r="A17" s="45"/>
      <c r="B17" s="46">
        <v>5</v>
      </c>
      <c r="C17" s="47" t="s">
        <v>31</v>
      </c>
      <c r="D17" s="48" t="s">
        <v>20</v>
      </c>
      <c r="E17" s="49" t="s">
        <v>34</v>
      </c>
      <c r="F17" s="49" t="s">
        <v>22</v>
      </c>
      <c r="G17" s="50" t="s">
        <v>23</v>
      </c>
      <c r="H17" s="51" t="s">
        <v>23</v>
      </c>
      <c r="I17" s="7"/>
      <c r="J17" s="43"/>
      <c r="K17" s="6"/>
      <c r="L17" s="168"/>
      <c r="M17" s="169" t="str">
        <f t="shared" si="0"/>
        <v>... €</v>
      </c>
      <c r="N17" s="170" t="str">
        <f t="shared" si="1"/>
        <v>... €</v>
      </c>
      <c r="O17" s="171" t="e">
        <f t="shared" si="2"/>
        <v>#VALUE!</v>
      </c>
      <c r="P17" s="149"/>
      <c r="Q17" s="172">
        <v>0.03</v>
      </c>
      <c r="R17" s="172">
        <v>0.02</v>
      </c>
      <c r="S17" s="172">
        <v>0.03</v>
      </c>
      <c r="T17" s="172">
        <v>0.03</v>
      </c>
      <c r="U17" s="173">
        <v>3.0000000000000001E-3</v>
      </c>
      <c r="V17" s="175">
        <v>0.03</v>
      </c>
      <c r="W17" s="174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21" x14ac:dyDescent="0.35">
      <c r="A18" s="45"/>
      <c r="B18" s="46">
        <v>5</v>
      </c>
      <c r="C18" s="47" t="s">
        <v>35</v>
      </c>
      <c r="D18" s="48" t="s">
        <v>20</v>
      </c>
      <c r="E18" s="49" t="s">
        <v>36</v>
      </c>
      <c r="F18" s="49" t="s">
        <v>22</v>
      </c>
      <c r="G18" s="50" t="s">
        <v>23</v>
      </c>
      <c r="H18" s="51" t="s">
        <v>23</v>
      </c>
      <c r="I18" s="7"/>
      <c r="J18" s="43"/>
      <c r="K18" s="6"/>
      <c r="L18" s="176"/>
      <c r="M18" s="169" t="str">
        <f t="shared" si="0"/>
        <v>... €</v>
      </c>
      <c r="N18" s="170" t="str">
        <f t="shared" si="1"/>
        <v>... €</v>
      </c>
      <c r="O18" s="171" t="e">
        <f t="shared" si="2"/>
        <v>#VALUE!</v>
      </c>
      <c r="P18" s="149"/>
      <c r="Q18" s="172">
        <v>0.15</v>
      </c>
      <c r="R18" s="172">
        <v>0.4</v>
      </c>
      <c r="S18" s="172">
        <v>0.5</v>
      </c>
      <c r="T18" s="172">
        <v>0.15</v>
      </c>
      <c r="U18" s="172">
        <v>0.37</v>
      </c>
      <c r="V18" s="172">
        <v>0.21</v>
      </c>
      <c r="W18" s="167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</row>
    <row r="19" spans="1:35" ht="21" x14ac:dyDescent="0.35">
      <c r="A19" s="45"/>
      <c r="B19" s="46">
        <v>5</v>
      </c>
      <c r="C19" s="47" t="s">
        <v>35</v>
      </c>
      <c r="D19" s="48" t="s">
        <v>20</v>
      </c>
      <c r="E19" s="49" t="s">
        <v>37</v>
      </c>
      <c r="F19" s="49" t="s">
        <v>22</v>
      </c>
      <c r="G19" s="50" t="s">
        <v>23</v>
      </c>
      <c r="H19" s="51" t="s">
        <v>23</v>
      </c>
      <c r="I19" s="7"/>
      <c r="J19" s="52"/>
      <c r="K19" s="6"/>
      <c r="L19" s="177"/>
      <c r="M19" s="169" t="str">
        <f t="shared" si="0"/>
        <v>... €</v>
      </c>
      <c r="N19" s="170" t="str">
        <f t="shared" si="1"/>
        <v>... €</v>
      </c>
      <c r="O19" s="171" t="e">
        <f t="shared" si="2"/>
        <v>#VALUE!</v>
      </c>
      <c r="P19" s="149"/>
      <c r="Q19" s="172">
        <v>0.1</v>
      </c>
      <c r="R19" s="172">
        <v>1.1499999999999999</v>
      </c>
      <c r="S19" s="172">
        <v>2</v>
      </c>
      <c r="T19" s="172">
        <v>0.7</v>
      </c>
      <c r="U19" s="172">
        <v>3</v>
      </c>
      <c r="V19" s="172">
        <v>15.4</v>
      </c>
      <c r="W19" s="178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</row>
    <row r="20" spans="1:35" ht="21" x14ac:dyDescent="0.35">
      <c r="A20" s="45"/>
      <c r="B20" s="46">
        <v>5</v>
      </c>
      <c r="C20" s="47" t="s">
        <v>38</v>
      </c>
      <c r="D20" s="48" t="s">
        <v>20</v>
      </c>
      <c r="E20" s="49" t="s">
        <v>39</v>
      </c>
      <c r="F20" s="49" t="s">
        <v>22</v>
      </c>
      <c r="G20" s="50" t="s">
        <v>23</v>
      </c>
      <c r="H20" s="51" t="s">
        <v>23</v>
      </c>
      <c r="I20" s="7"/>
      <c r="J20" s="52"/>
      <c r="K20" s="6"/>
      <c r="L20" s="168"/>
      <c r="M20" s="169" t="str">
        <f t="shared" si="0"/>
        <v>... €</v>
      </c>
      <c r="N20" s="170" t="str">
        <f t="shared" si="1"/>
        <v>... €</v>
      </c>
      <c r="O20" s="171" t="e">
        <f t="shared" si="2"/>
        <v>#VALUE!</v>
      </c>
      <c r="P20" s="149"/>
      <c r="Q20" s="172">
        <v>0.02</v>
      </c>
      <c r="R20" s="172">
        <v>0.02</v>
      </c>
      <c r="S20" s="172">
        <v>0.03</v>
      </c>
      <c r="T20" s="172">
        <v>0.02</v>
      </c>
      <c r="U20" s="172">
        <v>0.02</v>
      </c>
      <c r="V20" s="172">
        <v>0.02</v>
      </c>
      <c r="W20" s="178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</row>
    <row r="21" spans="1:35" ht="21" x14ac:dyDescent="0.35">
      <c r="A21" s="45"/>
      <c r="B21" s="46">
        <v>5</v>
      </c>
      <c r="C21" s="47" t="s">
        <v>38</v>
      </c>
      <c r="D21" s="48" t="s">
        <v>20</v>
      </c>
      <c r="E21" s="49" t="s">
        <v>40</v>
      </c>
      <c r="F21" s="49" t="s">
        <v>22</v>
      </c>
      <c r="G21" s="50" t="s">
        <v>23</v>
      </c>
      <c r="H21" s="51" t="s">
        <v>23</v>
      </c>
      <c r="I21" s="7"/>
      <c r="J21" s="43"/>
      <c r="K21" s="6"/>
      <c r="L21" s="168"/>
      <c r="M21" s="169" t="str">
        <f t="shared" si="0"/>
        <v>... €</v>
      </c>
      <c r="N21" s="170" t="str">
        <f t="shared" si="1"/>
        <v>... €</v>
      </c>
      <c r="O21" s="171" t="e">
        <f t="shared" si="2"/>
        <v>#VALUE!</v>
      </c>
      <c r="P21" s="149"/>
      <c r="Q21" s="172">
        <v>12</v>
      </c>
      <c r="R21" s="172">
        <v>6.5</v>
      </c>
      <c r="S21" s="172">
        <v>0.18</v>
      </c>
      <c r="T21" s="172">
        <v>5</v>
      </c>
      <c r="U21" s="172">
        <v>3</v>
      </c>
      <c r="V21" s="172">
        <v>1.33</v>
      </c>
      <c r="W21" s="178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</row>
    <row r="22" spans="1:35" x14ac:dyDescent="0.35">
      <c r="A22" s="7"/>
      <c r="B22" s="54"/>
      <c r="C22" s="24"/>
      <c r="D22" s="55"/>
      <c r="E22" s="25"/>
      <c r="F22" s="25"/>
      <c r="G22" s="56"/>
      <c r="H22" s="57"/>
      <c r="I22" s="58"/>
      <c r="J22" s="52"/>
      <c r="K22" s="59"/>
      <c r="L22" s="168"/>
      <c r="M22" s="168"/>
      <c r="N22" s="168"/>
      <c r="O22" s="168"/>
      <c r="P22" s="168"/>
      <c r="Q22" s="150"/>
      <c r="R22" s="150"/>
      <c r="S22" s="150"/>
      <c r="T22" s="150"/>
      <c r="U22" s="150"/>
      <c r="V22" s="150"/>
      <c r="W22" s="178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60"/>
    </row>
    <row r="23" spans="1:35" ht="21" x14ac:dyDescent="0.35">
      <c r="A23" s="7"/>
      <c r="B23" s="7"/>
      <c r="C23" s="31" t="s">
        <v>41</v>
      </c>
      <c r="D23" s="32"/>
      <c r="E23" s="33"/>
      <c r="F23" s="33"/>
      <c r="G23" s="61"/>
      <c r="H23" s="33"/>
      <c r="I23" s="62"/>
      <c r="J23" s="43"/>
      <c r="K23" s="59"/>
      <c r="L23" s="168"/>
      <c r="M23" s="159"/>
      <c r="N23" s="160"/>
      <c r="O23" s="168"/>
      <c r="P23" s="168"/>
      <c r="Q23" s="162" t="s">
        <v>6</v>
      </c>
      <c r="R23" s="162" t="s">
        <v>7</v>
      </c>
      <c r="S23" s="162" t="s">
        <v>8</v>
      </c>
      <c r="T23" s="162" t="s">
        <v>9</v>
      </c>
      <c r="U23" s="162" t="s">
        <v>10</v>
      </c>
      <c r="V23" s="162" t="s">
        <v>11</v>
      </c>
      <c r="W23" s="149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31.5" x14ac:dyDescent="0.35">
      <c r="A24" s="42"/>
      <c r="B24" s="38" t="s">
        <v>12</v>
      </c>
      <c r="C24" s="1" t="s">
        <v>0</v>
      </c>
      <c r="D24" s="1" t="s">
        <v>13</v>
      </c>
      <c r="E24" s="2" t="s">
        <v>1</v>
      </c>
      <c r="F24" s="143" t="s">
        <v>120</v>
      </c>
      <c r="G24" s="40" t="s">
        <v>42</v>
      </c>
      <c r="H24" s="63" t="s">
        <v>43</v>
      </c>
      <c r="I24" s="41" t="s">
        <v>16</v>
      </c>
      <c r="J24" s="52"/>
      <c r="K24" s="59"/>
      <c r="L24" s="168"/>
      <c r="M24" s="164" t="s">
        <v>17</v>
      </c>
      <c r="N24" s="165" t="s">
        <v>18</v>
      </c>
      <c r="O24" s="168"/>
      <c r="P24" s="168"/>
      <c r="Q24" s="166" t="s">
        <v>15</v>
      </c>
      <c r="R24" s="166" t="s">
        <v>15</v>
      </c>
      <c r="S24" s="166" t="s">
        <v>15</v>
      </c>
      <c r="T24" s="166" t="s">
        <v>15</v>
      </c>
      <c r="U24" s="166" t="s">
        <v>15</v>
      </c>
      <c r="V24" s="166" t="s">
        <v>15</v>
      </c>
      <c r="W24" s="167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1:35" ht="21" x14ac:dyDescent="0.35">
      <c r="A25" s="64"/>
      <c r="B25" s="46">
        <v>2</v>
      </c>
      <c r="C25" s="47" t="s">
        <v>44</v>
      </c>
      <c r="D25" s="48" t="s">
        <v>20</v>
      </c>
      <c r="E25" s="49" t="s">
        <v>45</v>
      </c>
      <c r="F25" s="65">
        <v>102</v>
      </c>
      <c r="G25" s="66" t="s">
        <v>97</v>
      </c>
      <c r="H25" s="67" t="s">
        <v>98</v>
      </c>
      <c r="I25" s="51" t="e">
        <f>F25-F25*H25</f>
        <v>#VALUE!</v>
      </c>
      <c r="J25" s="52"/>
      <c r="K25" s="68"/>
      <c r="L25" s="176"/>
      <c r="M25" s="169" t="e">
        <f>I25</f>
        <v>#VALUE!</v>
      </c>
      <c r="N25" s="170" t="e">
        <f>M25</f>
        <v>#VALUE!</v>
      </c>
      <c r="O25" s="171" t="e">
        <f t="shared" ref="O25:O48" si="3">H25-G25</f>
        <v>#VALUE!</v>
      </c>
      <c r="P25" s="174"/>
      <c r="Q25" s="179">
        <v>0.88</v>
      </c>
      <c r="R25" s="179">
        <v>0.9</v>
      </c>
      <c r="S25" s="179">
        <v>0.9</v>
      </c>
      <c r="T25" s="179">
        <v>0.90500000000000003</v>
      </c>
      <c r="U25" s="179">
        <v>0.9</v>
      </c>
      <c r="V25" s="179">
        <v>0.90400000000000003</v>
      </c>
      <c r="W25" s="174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69"/>
    </row>
    <row r="26" spans="1:35" ht="21" x14ac:dyDescent="0.35">
      <c r="A26" s="64"/>
      <c r="B26" s="46">
        <v>0.01</v>
      </c>
      <c r="C26" s="47" t="s">
        <v>46</v>
      </c>
      <c r="D26" s="48" t="s">
        <v>20</v>
      </c>
      <c r="E26" s="49" t="s">
        <v>47</v>
      </c>
      <c r="F26" s="70" t="s">
        <v>14</v>
      </c>
      <c r="G26" s="66" t="s">
        <v>97</v>
      </c>
      <c r="H26" s="67" t="s">
        <v>98</v>
      </c>
      <c r="I26" s="71" t="s">
        <v>14</v>
      </c>
      <c r="J26" s="43"/>
      <c r="K26" s="18"/>
      <c r="L26" s="152"/>
      <c r="M26" s="180" t="str">
        <f>H26</f>
        <v>... %</v>
      </c>
      <c r="N26" s="181" t="e">
        <f>1-(1*H26)</f>
        <v>#VALUE!</v>
      </c>
      <c r="O26" s="171" t="e">
        <f t="shared" si="3"/>
        <v>#VALUE!</v>
      </c>
      <c r="P26" s="174"/>
      <c r="Q26" s="179">
        <v>0.88</v>
      </c>
      <c r="R26" s="179">
        <v>0.9</v>
      </c>
      <c r="S26" s="179">
        <v>0.9</v>
      </c>
      <c r="T26" s="179">
        <v>0.90500000000000003</v>
      </c>
      <c r="U26" s="179">
        <v>0.9</v>
      </c>
      <c r="V26" s="179">
        <v>0.90400000000000003</v>
      </c>
      <c r="W26" s="178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69"/>
    </row>
    <row r="27" spans="1:35" ht="21" x14ac:dyDescent="0.35">
      <c r="A27" s="64"/>
      <c r="B27" s="46">
        <v>2</v>
      </c>
      <c r="C27" s="47" t="s">
        <v>48</v>
      </c>
      <c r="D27" s="48" t="s">
        <v>20</v>
      </c>
      <c r="E27" s="49" t="s">
        <v>49</v>
      </c>
      <c r="F27" s="65">
        <v>85</v>
      </c>
      <c r="G27" s="66" t="s">
        <v>97</v>
      </c>
      <c r="H27" s="67" t="s">
        <v>98</v>
      </c>
      <c r="I27" s="51" t="e">
        <f>F27-F27*H27</f>
        <v>#VALUE!</v>
      </c>
      <c r="J27" s="43"/>
      <c r="K27" s="72"/>
      <c r="L27" s="182"/>
      <c r="M27" s="169" t="e">
        <f>I27</f>
        <v>#VALUE!</v>
      </c>
      <c r="N27" s="170" t="e">
        <f>M27</f>
        <v>#VALUE!</v>
      </c>
      <c r="O27" s="171" t="e">
        <f t="shared" si="3"/>
        <v>#VALUE!</v>
      </c>
      <c r="P27" s="174"/>
      <c r="Q27" s="179">
        <v>0.65</v>
      </c>
      <c r="R27" s="179">
        <v>0.61</v>
      </c>
      <c r="S27" s="179">
        <v>0.68200000000000005</v>
      </c>
      <c r="T27" s="179">
        <v>0.51</v>
      </c>
      <c r="U27" s="179">
        <v>0.62</v>
      </c>
      <c r="V27" s="179">
        <v>0.61599999999999999</v>
      </c>
      <c r="W27" s="167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69"/>
    </row>
    <row r="28" spans="1:35" ht="21" x14ac:dyDescent="0.35">
      <c r="A28" s="64"/>
      <c r="B28" s="46">
        <v>0.01</v>
      </c>
      <c r="C28" s="47" t="s">
        <v>50</v>
      </c>
      <c r="D28" s="48" t="s">
        <v>20</v>
      </c>
      <c r="E28" s="49" t="s">
        <v>51</v>
      </c>
      <c r="F28" s="70" t="s">
        <v>14</v>
      </c>
      <c r="G28" s="66" t="s">
        <v>97</v>
      </c>
      <c r="H28" s="67" t="s">
        <v>98</v>
      </c>
      <c r="I28" s="71" t="s">
        <v>14</v>
      </c>
      <c r="J28" s="52"/>
      <c r="K28" s="72"/>
      <c r="L28" s="182"/>
      <c r="M28" s="180" t="str">
        <f>H28</f>
        <v>... %</v>
      </c>
      <c r="N28" s="181" t="e">
        <f>1-(1*H28)</f>
        <v>#VALUE!</v>
      </c>
      <c r="O28" s="171" t="e">
        <f t="shared" si="3"/>
        <v>#VALUE!</v>
      </c>
      <c r="P28" s="174"/>
      <c r="Q28" s="179">
        <v>0.65</v>
      </c>
      <c r="R28" s="179">
        <v>0.61</v>
      </c>
      <c r="S28" s="179">
        <v>0.68200000000000005</v>
      </c>
      <c r="T28" s="179">
        <v>0.51</v>
      </c>
      <c r="U28" s="179">
        <v>0.62</v>
      </c>
      <c r="V28" s="179">
        <v>0.61599999999999999</v>
      </c>
      <c r="W28" s="174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69"/>
    </row>
    <row r="29" spans="1:35" ht="21" x14ac:dyDescent="0.35">
      <c r="A29" s="64"/>
      <c r="B29" s="46">
        <v>2</v>
      </c>
      <c r="C29" s="47" t="s">
        <v>52</v>
      </c>
      <c r="D29" s="48" t="s">
        <v>20</v>
      </c>
      <c r="E29" s="49" t="s">
        <v>53</v>
      </c>
      <c r="F29" s="65">
        <v>18</v>
      </c>
      <c r="G29" s="66" t="s">
        <v>97</v>
      </c>
      <c r="H29" s="67" t="s">
        <v>98</v>
      </c>
      <c r="I29" s="51" t="e">
        <f>F29-F29*H29</f>
        <v>#VALUE!</v>
      </c>
      <c r="J29" s="52"/>
      <c r="K29" s="72"/>
      <c r="L29" s="182"/>
      <c r="M29" s="169" t="e">
        <f>I29</f>
        <v>#VALUE!</v>
      </c>
      <c r="N29" s="170" t="e">
        <f>M29</f>
        <v>#VALUE!</v>
      </c>
      <c r="O29" s="171" t="e">
        <f t="shared" si="3"/>
        <v>#VALUE!</v>
      </c>
      <c r="P29" s="174"/>
      <c r="Q29" s="179">
        <v>0.5</v>
      </c>
      <c r="R29" s="179">
        <v>0.4</v>
      </c>
      <c r="S29" s="179">
        <v>0.4</v>
      </c>
      <c r="T29" s="179">
        <v>0.4</v>
      </c>
      <c r="U29" s="179">
        <v>0.4</v>
      </c>
      <c r="V29" s="179">
        <v>0.43</v>
      </c>
      <c r="W29" s="178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69"/>
    </row>
    <row r="30" spans="1:35" ht="21" x14ac:dyDescent="0.35">
      <c r="A30" s="64"/>
      <c r="B30" s="46">
        <v>0.01</v>
      </c>
      <c r="C30" s="47" t="s">
        <v>54</v>
      </c>
      <c r="D30" s="48" t="s">
        <v>20</v>
      </c>
      <c r="E30" s="49" t="s">
        <v>55</v>
      </c>
      <c r="F30" s="70" t="s">
        <v>14</v>
      </c>
      <c r="G30" s="66" t="s">
        <v>97</v>
      </c>
      <c r="H30" s="67" t="s">
        <v>98</v>
      </c>
      <c r="I30" s="71" t="s">
        <v>14</v>
      </c>
      <c r="J30" s="43"/>
      <c r="K30" s="73"/>
      <c r="L30" s="183"/>
      <c r="M30" s="180" t="str">
        <f>H30</f>
        <v>... %</v>
      </c>
      <c r="N30" s="181" t="e">
        <f>1-(1*H30)</f>
        <v>#VALUE!</v>
      </c>
      <c r="O30" s="171" t="e">
        <f t="shared" si="3"/>
        <v>#VALUE!</v>
      </c>
      <c r="P30" s="174"/>
      <c r="Q30" s="179">
        <v>0.5</v>
      </c>
      <c r="R30" s="179">
        <v>0.4</v>
      </c>
      <c r="S30" s="179">
        <v>0.4</v>
      </c>
      <c r="T30" s="179">
        <v>0.4</v>
      </c>
      <c r="U30" s="179">
        <v>0.4</v>
      </c>
      <c r="V30" s="179">
        <v>0.43</v>
      </c>
      <c r="W30" s="167"/>
      <c r="X30" s="42"/>
      <c r="Y30" s="42"/>
      <c r="Z30" s="69"/>
      <c r="AA30" s="69"/>
      <c r="AB30" s="69"/>
      <c r="AC30" s="69"/>
      <c r="AD30" s="69"/>
      <c r="AE30" s="69"/>
      <c r="AF30" s="69"/>
      <c r="AG30" s="69"/>
      <c r="AH30" s="69"/>
      <c r="AI30" s="69"/>
    </row>
    <row r="31" spans="1:35" ht="21" x14ac:dyDescent="0.35">
      <c r="A31" s="64"/>
      <c r="B31" s="46">
        <v>3</v>
      </c>
      <c r="C31" s="47" t="s">
        <v>56</v>
      </c>
      <c r="D31" s="48" t="s">
        <v>20</v>
      </c>
      <c r="E31" s="49" t="s">
        <v>57</v>
      </c>
      <c r="F31" s="65">
        <v>34</v>
      </c>
      <c r="G31" s="66" t="s">
        <v>97</v>
      </c>
      <c r="H31" s="67" t="s">
        <v>98</v>
      </c>
      <c r="I31" s="51" t="e">
        <f>F31-F31*H31</f>
        <v>#VALUE!</v>
      </c>
      <c r="J31" s="43"/>
      <c r="K31" s="73"/>
      <c r="L31" s="183"/>
      <c r="M31" s="169" t="e">
        <f>I31</f>
        <v>#VALUE!</v>
      </c>
      <c r="N31" s="170" t="e">
        <f>M31</f>
        <v>#VALUE!</v>
      </c>
      <c r="O31" s="171" t="e">
        <f t="shared" si="3"/>
        <v>#VALUE!</v>
      </c>
      <c r="P31" s="174"/>
      <c r="Q31" s="179">
        <v>0.77</v>
      </c>
      <c r="R31" s="179">
        <v>0.75</v>
      </c>
      <c r="S31" s="179">
        <v>0.77</v>
      </c>
      <c r="T31" s="179">
        <v>0.77459999999999996</v>
      </c>
      <c r="U31" s="179">
        <v>0.77</v>
      </c>
      <c r="V31" s="179">
        <v>0.77459999999999996</v>
      </c>
      <c r="W31" s="149"/>
      <c r="X31" s="7"/>
      <c r="Y31" s="7"/>
      <c r="Z31" s="69"/>
      <c r="AA31" s="69"/>
      <c r="AB31" s="69"/>
      <c r="AC31" s="69"/>
      <c r="AD31" s="69"/>
      <c r="AE31" s="69"/>
      <c r="AF31" s="69"/>
      <c r="AG31" s="69"/>
      <c r="AH31" s="69"/>
      <c r="AI31" s="69"/>
    </row>
    <row r="32" spans="1:35" ht="21" x14ac:dyDescent="0.35">
      <c r="A32" s="64"/>
      <c r="B32" s="46">
        <v>0.01</v>
      </c>
      <c r="C32" s="47" t="s">
        <v>58</v>
      </c>
      <c r="D32" s="48" t="s">
        <v>20</v>
      </c>
      <c r="E32" s="49" t="s">
        <v>59</v>
      </c>
      <c r="F32" s="70" t="s">
        <v>14</v>
      </c>
      <c r="G32" s="66" t="s">
        <v>97</v>
      </c>
      <c r="H32" s="67" t="s">
        <v>98</v>
      </c>
      <c r="I32" s="71" t="s">
        <v>14</v>
      </c>
      <c r="J32" s="52"/>
      <c r="K32" s="73"/>
      <c r="L32" s="183"/>
      <c r="M32" s="180" t="str">
        <f>H32</f>
        <v>... %</v>
      </c>
      <c r="N32" s="181" t="e">
        <f>1-(1*H32)</f>
        <v>#VALUE!</v>
      </c>
      <c r="O32" s="171" t="e">
        <f t="shared" si="3"/>
        <v>#VALUE!</v>
      </c>
      <c r="P32" s="174"/>
      <c r="Q32" s="179">
        <v>0.77</v>
      </c>
      <c r="R32" s="179">
        <v>0.75</v>
      </c>
      <c r="S32" s="179">
        <v>0.77</v>
      </c>
      <c r="T32" s="179">
        <v>0.77459999999999996</v>
      </c>
      <c r="U32" s="179">
        <v>0.77</v>
      </c>
      <c r="V32" s="179">
        <v>0.77459999999999996</v>
      </c>
      <c r="W32" s="167"/>
      <c r="X32" s="42"/>
      <c r="Y32" s="42"/>
      <c r="Z32" s="69"/>
      <c r="AA32" s="69"/>
      <c r="AB32" s="69"/>
      <c r="AC32" s="69"/>
      <c r="AD32" s="69"/>
      <c r="AE32" s="69"/>
      <c r="AF32" s="69"/>
      <c r="AG32" s="69"/>
      <c r="AH32" s="69"/>
      <c r="AI32" s="69"/>
    </row>
    <row r="33" spans="1:35" ht="21" x14ac:dyDescent="0.35">
      <c r="A33" s="64"/>
      <c r="B33" s="46">
        <v>2.0299999999999998</v>
      </c>
      <c r="C33" s="47" t="s">
        <v>60</v>
      </c>
      <c r="D33" s="48" t="s">
        <v>20</v>
      </c>
      <c r="E33" s="49" t="s">
        <v>61</v>
      </c>
      <c r="F33" s="74">
        <v>88</v>
      </c>
      <c r="G33" s="66" t="s">
        <v>97</v>
      </c>
      <c r="H33" s="67" t="s">
        <v>98</v>
      </c>
      <c r="I33" s="51" t="e">
        <f>F33-F33*H33</f>
        <v>#VALUE!</v>
      </c>
      <c r="J33" s="52"/>
      <c r="K33" s="75"/>
      <c r="L33" s="184"/>
      <c r="M33" s="169" t="e">
        <f>I33</f>
        <v>#VALUE!</v>
      </c>
      <c r="N33" s="170" t="e">
        <f>M33</f>
        <v>#VALUE!</v>
      </c>
      <c r="O33" s="171" t="e">
        <f t="shared" si="3"/>
        <v>#VALUE!</v>
      </c>
      <c r="P33" s="174"/>
      <c r="Q33" s="179">
        <v>0.7</v>
      </c>
      <c r="R33" s="179">
        <v>0.88</v>
      </c>
      <c r="S33" s="179">
        <v>0.88</v>
      </c>
      <c r="T33" s="179">
        <v>0.88959999999999995</v>
      </c>
      <c r="U33" s="179">
        <v>0.89</v>
      </c>
      <c r="V33" s="179">
        <v>0.86499999999999999</v>
      </c>
      <c r="W33" s="149"/>
      <c r="X33" s="7"/>
      <c r="Y33" s="7"/>
      <c r="Z33" s="69"/>
      <c r="AA33" s="69"/>
      <c r="AB33" s="69"/>
      <c r="AC33" s="69"/>
      <c r="AD33" s="69"/>
      <c r="AE33" s="69"/>
      <c r="AF33" s="69"/>
      <c r="AG33" s="69"/>
      <c r="AH33" s="69"/>
      <c r="AI33" s="69"/>
    </row>
    <row r="34" spans="1:35" ht="21" x14ac:dyDescent="0.35">
      <c r="A34" s="64"/>
      <c r="B34" s="46">
        <v>0.01</v>
      </c>
      <c r="C34" s="47" t="s">
        <v>62</v>
      </c>
      <c r="D34" s="48" t="s">
        <v>20</v>
      </c>
      <c r="E34" s="49" t="s">
        <v>63</v>
      </c>
      <c r="F34" s="70" t="s">
        <v>14</v>
      </c>
      <c r="G34" s="66" t="s">
        <v>97</v>
      </c>
      <c r="H34" s="67" t="s">
        <v>98</v>
      </c>
      <c r="I34" s="71" t="s">
        <v>14</v>
      </c>
      <c r="J34" s="43"/>
      <c r="K34" s="75"/>
      <c r="L34" s="184"/>
      <c r="M34" s="180" t="str">
        <f>H34</f>
        <v>... %</v>
      </c>
      <c r="N34" s="181" t="e">
        <f>1-(1*H34)</f>
        <v>#VALUE!</v>
      </c>
      <c r="O34" s="171" t="e">
        <f t="shared" si="3"/>
        <v>#VALUE!</v>
      </c>
      <c r="P34" s="174"/>
      <c r="Q34" s="179">
        <v>0.7</v>
      </c>
      <c r="R34" s="179">
        <v>0.88</v>
      </c>
      <c r="S34" s="179">
        <v>0.88</v>
      </c>
      <c r="T34" s="179">
        <v>0.88959999999999995</v>
      </c>
      <c r="U34" s="179">
        <v>0.89</v>
      </c>
      <c r="V34" s="179">
        <v>0.86499999999999999</v>
      </c>
      <c r="W34" s="167"/>
      <c r="X34" s="42"/>
      <c r="Y34" s="42"/>
      <c r="Z34" s="69"/>
      <c r="AA34" s="69"/>
      <c r="AB34" s="69"/>
      <c r="AC34" s="69"/>
      <c r="AD34" s="69"/>
      <c r="AE34" s="69"/>
      <c r="AF34" s="69"/>
      <c r="AG34" s="69"/>
      <c r="AH34" s="69"/>
      <c r="AI34" s="69"/>
    </row>
    <row r="35" spans="1:35" x14ac:dyDescent="0.35">
      <c r="A35" s="64"/>
      <c r="B35" s="46">
        <v>4</v>
      </c>
      <c r="C35" s="47" t="s">
        <v>64</v>
      </c>
      <c r="D35" s="48" t="s">
        <v>20</v>
      </c>
      <c r="E35" s="49" t="s">
        <v>65</v>
      </c>
      <c r="F35" s="77">
        <v>96</v>
      </c>
      <c r="G35" s="66" t="s">
        <v>97</v>
      </c>
      <c r="H35" s="67" t="s">
        <v>98</v>
      </c>
      <c r="I35" s="51" t="e">
        <f>F35-F35*H35</f>
        <v>#VALUE!</v>
      </c>
      <c r="J35" s="43"/>
      <c r="K35" s="75"/>
      <c r="L35" s="184"/>
      <c r="M35" s="169" t="e">
        <f>I35</f>
        <v>#VALUE!</v>
      </c>
      <c r="N35" s="170" t="e">
        <f>M35</f>
        <v>#VALUE!</v>
      </c>
      <c r="O35" s="171" t="e">
        <f t="shared" si="3"/>
        <v>#VALUE!</v>
      </c>
      <c r="P35" s="174"/>
      <c r="Q35" s="179">
        <v>0.89</v>
      </c>
      <c r="R35" s="179">
        <v>0.91</v>
      </c>
      <c r="S35" s="179">
        <v>0.92</v>
      </c>
      <c r="T35" s="179">
        <v>0.91759999999999997</v>
      </c>
      <c r="U35" s="179">
        <v>0.91959999999999997</v>
      </c>
      <c r="V35" s="179">
        <v>0.94</v>
      </c>
      <c r="W35" s="149"/>
      <c r="X35" s="7"/>
      <c r="Y35" s="7"/>
      <c r="Z35" s="69"/>
      <c r="AA35" s="69"/>
      <c r="AB35" s="69"/>
      <c r="AC35" s="69"/>
      <c r="AD35" s="69"/>
      <c r="AE35" s="69"/>
      <c r="AF35" s="69"/>
      <c r="AG35" s="69"/>
      <c r="AH35" s="69"/>
      <c r="AI35" s="69"/>
    </row>
    <row r="36" spans="1:35" ht="21" x14ac:dyDescent="0.35">
      <c r="A36" s="64"/>
      <c r="B36" s="46">
        <v>0.01</v>
      </c>
      <c r="C36" s="47" t="s">
        <v>66</v>
      </c>
      <c r="D36" s="48" t="s">
        <v>20</v>
      </c>
      <c r="E36" s="49" t="s">
        <v>67</v>
      </c>
      <c r="F36" s="70" t="s">
        <v>14</v>
      </c>
      <c r="G36" s="66" t="s">
        <v>97</v>
      </c>
      <c r="H36" s="67" t="s">
        <v>98</v>
      </c>
      <c r="I36" s="71" t="s">
        <v>14</v>
      </c>
      <c r="J36" s="52"/>
      <c r="K36" s="75"/>
      <c r="L36" s="184"/>
      <c r="M36" s="180" t="str">
        <f>H36</f>
        <v>... %</v>
      </c>
      <c r="N36" s="181" t="e">
        <f>1-(1*H36)</f>
        <v>#VALUE!</v>
      </c>
      <c r="O36" s="171" t="e">
        <f t="shared" si="3"/>
        <v>#VALUE!</v>
      </c>
      <c r="P36" s="174"/>
      <c r="Q36" s="179">
        <v>0.89</v>
      </c>
      <c r="R36" s="179">
        <v>0.91</v>
      </c>
      <c r="S36" s="179">
        <v>0.92</v>
      </c>
      <c r="T36" s="179">
        <v>0.91759999999999997</v>
      </c>
      <c r="U36" s="179">
        <v>0.91959999999999997</v>
      </c>
      <c r="V36" s="179">
        <v>0.94</v>
      </c>
      <c r="W36" s="167"/>
      <c r="X36" s="42"/>
      <c r="Y36" s="42"/>
      <c r="Z36" s="69"/>
      <c r="AA36" s="69"/>
      <c r="AB36" s="69"/>
      <c r="AC36" s="69"/>
      <c r="AD36" s="69"/>
      <c r="AE36" s="69"/>
      <c r="AF36" s="69"/>
      <c r="AG36" s="69"/>
      <c r="AH36" s="69"/>
      <c r="AI36" s="69"/>
    </row>
    <row r="37" spans="1:35" x14ac:dyDescent="0.35">
      <c r="A37" s="64"/>
      <c r="B37" s="46">
        <v>3</v>
      </c>
      <c r="C37" s="47" t="s">
        <v>68</v>
      </c>
      <c r="D37" s="48" t="s">
        <v>20</v>
      </c>
      <c r="E37" s="49" t="s">
        <v>65</v>
      </c>
      <c r="F37" s="77">
        <v>63</v>
      </c>
      <c r="G37" s="66" t="s">
        <v>97</v>
      </c>
      <c r="H37" s="67" t="s">
        <v>98</v>
      </c>
      <c r="I37" s="51" t="e">
        <f>F37-F37*H37</f>
        <v>#VALUE!</v>
      </c>
      <c r="J37" s="43"/>
      <c r="K37" s="75"/>
      <c r="L37" s="184"/>
      <c r="M37" s="169" t="e">
        <f>I37</f>
        <v>#VALUE!</v>
      </c>
      <c r="N37" s="170" t="e">
        <f>M37</f>
        <v>#VALUE!</v>
      </c>
      <c r="O37" s="171" t="e">
        <f t="shared" si="3"/>
        <v>#VALUE!</v>
      </c>
      <c r="P37" s="174"/>
      <c r="Q37" s="179">
        <v>0.3</v>
      </c>
      <c r="R37" s="179">
        <v>0.8</v>
      </c>
      <c r="S37" s="179">
        <v>0.8</v>
      </c>
      <c r="T37" s="179">
        <v>0.78749999999999998</v>
      </c>
      <c r="U37" s="179">
        <v>0.82</v>
      </c>
      <c r="V37" s="179">
        <v>0.84</v>
      </c>
      <c r="W37" s="167"/>
      <c r="X37" s="45"/>
      <c r="Y37" s="42"/>
      <c r="Z37" s="69"/>
      <c r="AA37" s="69"/>
      <c r="AB37" s="69"/>
      <c r="AC37" s="69"/>
      <c r="AD37" s="69"/>
      <c r="AE37" s="69"/>
      <c r="AF37" s="69"/>
      <c r="AG37" s="69"/>
      <c r="AH37" s="69"/>
      <c r="AI37" s="69"/>
    </row>
    <row r="38" spans="1:35" ht="21" x14ac:dyDescent="0.35">
      <c r="A38" s="64"/>
      <c r="B38" s="46">
        <v>0.01</v>
      </c>
      <c r="C38" s="47" t="s">
        <v>68</v>
      </c>
      <c r="D38" s="48" t="s">
        <v>20</v>
      </c>
      <c r="E38" s="49" t="s">
        <v>69</v>
      </c>
      <c r="F38" s="70" t="s">
        <v>14</v>
      </c>
      <c r="G38" s="66" t="s">
        <v>97</v>
      </c>
      <c r="H38" s="67" t="s">
        <v>98</v>
      </c>
      <c r="I38" s="71" t="s">
        <v>14</v>
      </c>
      <c r="J38" s="43"/>
      <c r="K38" s="75"/>
      <c r="L38" s="184"/>
      <c r="M38" s="180" t="str">
        <f>H38</f>
        <v>... %</v>
      </c>
      <c r="N38" s="181" t="e">
        <f>1-(1*H38)</f>
        <v>#VALUE!</v>
      </c>
      <c r="O38" s="171" t="e">
        <f t="shared" si="3"/>
        <v>#VALUE!</v>
      </c>
      <c r="P38" s="174"/>
      <c r="Q38" s="179">
        <v>0.3</v>
      </c>
      <c r="R38" s="179">
        <v>0.8</v>
      </c>
      <c r="S38" s="179">
        <v>0.8</v>
      </c>
      <c r="T38" s="179">
        <v>0.78749999999999998</v>
      </c>
      <c r="U38" s="179">
        <v>0.82</v>
      </c>
      <c r="V38" s="179">
        <v>0.84</v>
      </c>
      <c r="W38" s="149"/>
      <c r="X38" s="45"/>
      <c r="Y38" s="7"/>
      <c r="Z38" s="69"/>
      <c r="AA38" s="69"/>
      <c r="AB38" s="69"/>
      <c r="AC38" s="69"/>
      <c r="AD38" s="69"/>
      <c r="AE38" s="69"/>
      <c r="AF38" s="69"/>
      <c r="AG38" s="69"/>
      <c r="AH38" s="69"/>
      <c r="AI38" s="69"/>
    </row>
    <row r="39" spans="1:35" x14ac:dyDescent="0.35">
      <c r="A39" s="64"/>
      <c r="B39" s="46">
        <v>2</v>
      </c>
      <c r="C39" s="47" t="s">
        <v>70</v>
      </c>
      <c r="D39" s="48" t="s">
        <v>20</v>
      </c>
      <c r="E39" s="49" t="s">
        <v>65</v>
      </c>
      <c r="F39" s="77">
        <v>50</v>
      </c>
      <c r="G39" s="66" t="s">
        <v>97</v>
      </c>
      <c r="H39" s="67" t="s">
        <v>98</v>
      </c>
      <c r="I39" s="51" t="e">
        <f>F39-F39*H39</f>
        <v>#VALUE!</v>
      </c>
      <c r="J39" s="52"/>
      <c r="K39" s="75"/>
      <c r="L39" s="184"/>
      <c r="M39" s="169" t="e">
        <f>I39</f>
        <v>#VALUE!</v>
      </c>
      <c r="N39" s="170" t="e">
        <f>M39</f>
        <v>#VALUE!</v>
      </c>
      <c r="O39" s="171" t="e">
        <f t="shared" si="3"/>
        <v>#VALUE!</v>
      </c>
      <c r="P39" s="174"/>
      <c r="Q39" s="179">
        <v>0.8</v>
      </c>
      <c r="R39" s="179">
        <v>0.8</v>
      </c>
      <c r="S39" s="179">
        <v>0.8</v>
      </c>
      <c r="T39" s="179">
        <v>0.8</v>
      </c>
      <c r="U39" s="179">
        <v>0.8</v>
      </c>
      <c r="V39" s="179">
        <v>0.82</v>
      </c>
      <c r="W39" s="167"/>
      <c r="X39" s="45"/>
      <c r="Y39" s="42"/>
      <c r="Z39" s="69"/>
      <c r="AA39" s="69"/>
      <c r="AB39" s="69"/>
      <c r="AC39" s="69"/>
      <c r="AD39" s="69"/>
      <c r="AE39" s="69"/>
      <c r="AF39" s="69"/>
      <c r="AG39" s="69"/>
      <c r="AH39" s="69"/>
      <c r="AI39" s="69"/>
    </row>
    <row r="40" spans="1:35" ht="21" x14ac:dyDescent="0.35">
      <c r="A40" s="64"/>
      <c r="B40" s="46">
        <v>0.01</v>
      </c>
      <c r="C40" s="47" t="s">
        <v>70</v>
      </c>
      <c r="D40" s="48" t="s">
        <v>20</v>
      </c>
      <c r="E40" s="49" t="s">
        <v>71</v>
      </c>
      <c r="F40" s="70" t="s">
        <v>14</v>
      </c>
      <c r="G40" s="66" t="s">
        <v>97</v>
      </c>
      <c r="H40" s="67" t="s">
        <v>98</v>
      </c>
      <c r="I40" s="71" t="s">
        <v>14</v>
      </c>
      <c r="J40" s="52"/>
      <c r="K40" s="75"/>
      <c r="L40" s="184"/>
      <c r="M40" s="180" t="str">
        <f>H40</f>
        <v>... %</v>
      </c>
      <c r="N40" s="181" t="e">
        <f>1-(1*H40)</f>
        <v>#VALUE!</v>
      </c>
      <c r="O40" s="171" t="e">
        <f t="shared" si="3"/>
        <v>#VALUE!</v>
      </c>
      <c r="P40" s="174"/>
      <c r="Q40" s="179">
        <v>0.8</v>
      </c>
      <c r="R40" s="179">
        <v>0.8</v>
      </c>
      <c r="S40" s="179">
        <v>0.8</v>
      </c>
      <c r="T40" s="179">
        <v>0.8</v>
      </c>
      <c r="U40" s="179">
        <v>0.8</v>
      </c>
      <c r="V40" s="179">
        <v>0.82</v>
      </c>
      <c r="W40" s="149"/>
      <c r="X40" s="45"/>
      <c r="Y40" s="7"/>
      <c r="Z40" s="69"/>
      <c r="AA40" s="69"/>
      <c r="AB40" s="69"/>
      <c r="AC40" s="69"/>
      <c r="AD40" s="69"/>
      <c r="AE40" s="69"/>
      <c r="AF40" s="69"/>
      <c r="AG40" s="69"/>
      <c r="AH40" s="69"/>
      <c r="AI40" s="69"/>
    </row>
    <row r="41" spans="1:35" x14ac:dyDescent="0.35">
      <c r="A41" s="64"/>
      <c r="B41" s="46">
        <v>2</v>
      </c>
      <c r="C41" s="47" t="s">
        <v>72</v>
      </c>
      <c r="D41" s="48" t="s">
        <v>20</v>
      </c>
      <c r="E41" s="49" t="s">
        <v>65</v>
      </c>
      <c r="F41" s="77">
        <v>20</v>
      </c>
      <c r="G41" s="66" t="s">
        <v>97</v>
      </c>
      <c r="H41" s="67" t="s">
        <v>98</v>
      </c>
      <c r="I41" s="51" t="e">
        <f>F41-F41*H41</f>
        <v>#VALUE!</v>
      </c>
      <c r="J41" s="43"/>
      <c r="K41" s="75"/>
      <c r="L41" s="184"/>
      <c r="M41" s="169" t="e">
        <f>I41</f>
        <v>#VALUE!</v>
      </c>
      <c r="N41" s="170" t="e">
        <f>M41</f>
        <v>#VALUE!</v>
      </c>
      <c r="O41" s="171" t="e">
        <f t="shared" si="3"/>
        <v>#VALUE!</v>
      </c>
      <c r="P41" s="174"/>
      <c r="Q41" s="179">
        <v>0.65</v>
      </c>
      <c r="R41" s="179">
        <v>0.65</v>
      </c>
      <c r="S41" s="179">
        <v>0.65</v>
      </c>
      <c r="T41" s="179">
        <v>0.65</v>
      </c>
      <c r="U41" s="179">
        <v>0.65</v>
      </c>
      <c r="V41" s="179">
        <v>0.66749999999999998</v>
      </c>
      <c r="W41" s="167"/>
      <c r="X41" s="45"/>
      <c r="Y41" s="42"/>
      <c r="Z41" s="69"/>
      <c r="AA41" s="69"/>
      <c r="AB41" s="69"/>
      <c r="AC41" s="69"/>
      <c r="AD41" s="69"/>
      <c r="AE41" s="69"/>
      <c r="AF41" s="69"/>
      <c r="AG41" s="69"/>
      <c r="AH41" s="69"/>
      <c r="AI41" s="69"/>
    </row>
    <row r="42" spans="1:35" ht="21" x14ac:dyDescent="0.35">
      <c r="A42" s="64"/>
      <c r="B42" s="46">
        <v>0.01</v>
      </c>
      <c r="C42" s="47" t="s">
        <v>72</v>
      </c>
      <c r="D42" s="48" t="s">
        <v>20</v>
      </c>
      <c r="E42" s="49" t="s">
        <v>73</v>
      </c>
      <c r="F42" s="70" t="s">
        <v>14</v>
      </c>
      <c r="G42" s="66" t="s">
        <v>97</v>
      </c>
      <c r="H42" s="67" t="s">
        <v>98</v>
      </c>
      <c r="I42" s="71" t="s">
        <v>14</v>
      </c>
      <c r="J42" s="43"/>
      <c r="K42" s="75"/>
      <c r="L42" s="184"/>
      <c r="M42" s="180" t="str">
        <f>H42</f>
        <v>... %</v>
      </c>
      <c r="N42" s="181" t="e">
        <f>1-(1*H42)</f>
        <v>#VALUE!</v>
      </c>
      <c r="O42" s="171" t="e">
        <f t="shared" si="3"/>
        <v>#VALUE!</v>
      </c>
      <c r="P42" s="174"/>
      <c r="Q42" s="179">
        <v>0.65</v>
      </c>
      <c r="R42" s="179">
        <v>0.65</v>
      </c>
      <c r="S42" s="179">
        <v>0.65</v>
      </c>
      <c r="T42" s="179">
        <v>0.65</v>
      </c>
      <c r="U42" s="179">
        <v>0.65</v>
      </c>
      <c r="V42" s="179">
        <v>0.66749999999999998</v>
      </c>
      <c r="W42" s="167"/>
      <c r="X42" s="42"/>
      <c r="Y42" s="42"/>
      <c r="Z42" s="69"/>
      <c r="AA42" s="69"/>
      <c r="AB42" s="69"/>
      <c r="AC42" s="69"/>
      <c r="AD42" s="69"/>
      <c r="AE42" s="69"/>
      <c r="AF42" s="69"/>
      <c r="AG42" s="69"/>
      <c r="AH42" s="69"/>
      <c r="AI42" s="69"/>
    </row>
    <row r="43" spans="1:35" x14ac:dyDescent="0.35">
      <c r="A43" s="64"/>
      <c r="B43" s="46">
        <v>2</v>
      </c>
      <c r="C43" s="47" t="s">
        <v>74</v>
      </c>
      <c r="D43" s="48" t="s">
        <v>20</v>
      </c>
      <c r="E43" s="49" t="s">
        <v>65</v>
      </c>
      <c r="F43" s="77">
        <v>10</v>
      </c>
      <c r="G43" s="66" t="s">
        <v>97</v>
      </c>
      <c r="H43" s="67" t="s">
        <v>98</v>
      </c>
      <c r="I43" s="51" t="e">
        <f>F43-F43*H43</f>
        <v>#VALUE!</v>
      </c>
      <c r="J43" s="52"/>
      <c r="K43" s="75"/>
      <c r="L43" s="184"/>
      <c r="M43" s="169" t="e">
        <f>I43</f>
        <v>#VALUE!</v>
      </c>
      <c r="N43" s="170" t="e">
        <f>M43</f>
        <v>#VALUE!</v>
      </c>
      <c r="O43" s="171" t="e">
        <f t="shared" si="3"/>
        <v>#VALUE!</v>
      </c>
      <c r="P43" s="174"/>
      <c r="Q43" s="179">
        <v>0.22</v>
      </c>
      <c r="R43" s="179">
        <v>0.2989</v>
      </c>
      <c r="S43" s="179">
        <v>0.25</v>
      </c>
      <c r="T43" s="179">
        <v>0.32</v>
      </c>
      <c r="U43" s="179">
        <v>0.3</v>
      </c>
      <c r="V43" s="179">
        <v>0.25900000000000001</v>
      </c>
      <c r="W43" s="149"/>
      <c r="X43" s="7"/>
      <c r="Y43" s="7"/>
      <c r="Z43" s="69"/>
      <c r="AA43" s="69"/>
      <c r="AB43" s="69"/>
      <c r="AC43" s="69"/>
      <c r="AD43" s="69"/>
      <c r="AE43" s="69"/>
      <c r="AF43" s="69"/>
      <c r="AG43" s="69"/>
      <c r="AH43" s="69"/>
      <c r="AI43" s="69"/>
    </row>
    <row r="44" spans="1:35" ht="21" x14ac:dyDescent="0.35">
      <c r="A44" s="64"/>
      <c r="B44" s="46">
        <v>0.01</v>
      </c>
      <c r="C44" s="47" t="s">
        <v>74</v>
      </c>
      <c r="D44" s="48" t="s">
        <v>20</v>
      </c>
      <c r="E44" s="49" t="s">
        <v>75</v>
      </c>
      <c r="F44" s="70" t="s">
        <v>14</v>
      </c>
      <c r="G44" s="66" t="s">
        <v>97</v>
      </c>
      <c r="H44" s="67" t="s">
        <v>98</v>
      </c>
      <c r="I44" s="71" t="s">
        <v>14</v>
      </c>
      <c r="J44" s="52"/>
      <c r="K44" s="75"/>
      <c r="L44" s="184"/>
      <c r="M44" s="180" t="str">
        <f>H44</f>
        <v>... %</v>
      </c>
      <c r="N44" s="181" t="e">
        <f>1-(1*H44)</f>
        <v>#VALUE!</v>
      </c>
      <c r="O44" s="171" t="e">
        <f t="shared" si="3"/>
        <v>#VALUE!</v>
      </c>
      <c r="P44" s="174"/>
      <c r="Q44" s="179">
        <v>0.22</v>
      </c>
      <c r="R44" s="179">
        <v>0.2989</v>
      </c>
      <c r="S44" s="179">
        <v>0.25</v>
      </c>
      <c r="T44" s="179">
        <v>0.32</v>
      </c>
      <c r="U44" s="179">
        <v>0.3</v>
      </c>
      <c r="V44" s="179">
        <v>0.25900000000000001</v>
      </c>
      <c r="W44" s="167"/>
      <c r="X44" s="42"/>
      <c r="Y44" s="42"/>
      <c r="Z44" s="69"/>
      <c r="AA44" s="69"/>
      <c r="AB44" s="69"/>
      <c r="AC44" s="69"/>
      <c r="AD44" s="69"/>
      <c r="AE44" s="69"/>
      <c r="AF44" s="69"/>
      <c r="AG44" s="69"/>
      <c r="AH44" s="69"/>
      <c r="AI44" s="69"/>
    </row>
    <row r="45" spans="1:35" x14ac:dyDescent="0.35">
      <c r="A45" s="64"/>
      <c r="B45" s="46">
        <v>0.5</v>
      </c>
      <c r="C45" s="47" t="s">
        <v>76</v>
      </c>
      <c r="D45" s="48" t="s">
        <v>20</v>
      </c>
      <c r="E45" s="49" t="s">
        <v>65</v>
      </c>
      <c r="F45" s="77">
        <v>14</v>
      </c>
      <c r="G45" s="66" t="s">
        <v>97</v>
      </c>
      <c r="H45" s="67" t="s">
        <v>98</v>
      </c>
      <c r="I45" s="51" t="e">
        <f>F45-F45*H45</f>
        <v>#VALUE!</v>
      </c>
      <c r="J45" s="43"/>
      <c r="K45" s="75"/>
      <c r="L45" s="184"/>
      <c r="M45" s="169" t="e">
        <f>I45</f>
        <v>#VALUE!</v>
      </c>
      <c r="N45" s="170" t="e">
        <f>M45</f>
        <v>#VALUE!</v>
      </c>
      <c r="O45" s="171" t="e">
        <f t="shared" si="3"/>
        <v>#VALUE!</v>
      </c>
      <c r="P45" s="174"/>
      <c r="Q45" s="179">
        <v>0.3</v>
      </c>
      <c r="R45" s="179">
        <v>0.85</v>
      </c>
      <c r="S45" s="179">
        <v>0.3</v>
      </c>
      <c r="T45" s="179">
        <v>0.3</v>
      </c>
      <c r="U45" s="179">
        <v>0.3</v>
      </c>
      <c r="V45" s="179">
        <v>0.33500000000000002</v>
      </c>
      <c r="W45" s="174"/>
      <c r="X45" s="45"/>
      <c r="Y45" s="45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35" ht="21" x14ac:dyDescent="0.35">
      <c r="A46" s="64"/>
      <c r="B46" s="46">
        <v>0.5</v>
      </c>
      <c r="C46" s="47" t="s">
        <v>76</v>
      </c>
      <c r="D46" s="48" t="s">
        <v>20</v>
      </c>
      <c r="E46" s="49" t="s">
        <v>77</v>
      </c>
      <c r="F46" s="70" t="s">
        <v>14</v>
      </c>
      <c r="G46" s="66" t="s">
        <v>97</v>
      </c>
      <c r="H46" s="67" t="s">
        <v>98</v>
      </c>
      <c r="I46" s="71" t="s">
        <v>14</v>
      </c>
      <c r="J46" s="52"/>
      <c r="K46" s="75"/>
      <c r="L46" s="184"/>
      <c r="M46" s="180" t="str">
        <f>H46</f>
        <v>... %</v>
      </c>
      <c r="N46" s="181" t="e">
        <f>1-(1*H46)</f>
        <v>#VALUE!</v>
      </c>
      <c r="O46" s="171" t="e">
        <f t="shared" si="3"/>
        <v>#VALUE!</v>
      </c>
      <c r="P46" s="174"/>
      <c r="Q46" s="179">
        <v>0.3</v>
      </c>
      <c r="R46" s="179">
        <v>0.85</v>
      </c>
      <c r="S46" s="179">
        <v>0.3</v>
      </c>
      <c r="T46" s="179">
        <v>0.3</v>
      </c>
      <c r="U46" s="179">
        <v>0.3</v>
      </c>
      <c r="V46" s="179">
        <v>0.33500000000000002</v>
      </c>
      <c r="W46" s="174"/>
      <c r="X46" s="45"/>
      <c r="Y46" s="45"/>
      <c r="Z46" s="69"/>
      <c r="AA46" s="69"/>
      <c r="AB46" s="69"/>
      <c r="AC46" s="69"/>
      <c r="AD46" s="69"/>
      <c r="AE46" s="69"/>
      <c r="AF46" s="69"/>
      <c r="AG46" s="69"/>
      <c r="AH46" s="69"/>
      <c r="AI46" s="69"/>
    </row>
    <row r="47" spans="1:35" ht="21" x14ac:dyDescent="0.35">
      <c r="A47" s="64"/>
      <c r="B47" s="46">
        <v>0.4</v>
      </c>
      <c r="C47" s="47" t="s">
        <v>78</v>
      </c>
      <c r="D47" s="48" t="s">
        <v>20</v>
      </c>
      <c r="E47" s="49" t="s">
        <v>65</v>
      </c>
      <c r="F47" s="77">
        <v>89</v>
      </c>
      <c r="G47" s="66" t="s">
        <v>97</v>
      </c>
      <c r="H47" s="67" t="s">
        <v>98</v>
      </c>
      <c r="I47" s="51" t="e">
        <f t="shared" ref="I47:I48" si="4">F47-F47*H47</f>
        <v>#VALUE!</v>
      </c>
      <c r="J47" s="43"/>
      <c r="K47" s="75"/>
      <c r="L47" s="184"/>
      <c r="M47" s="169" t="e">
        <f t="shared" ref="M47:M48" si="5">I47</f>
        <v>#VALUE!</v>
      </c>
      <c r="N47" s="170" t="e">
        <f t="shared" ref="N47:N48" si="6">M47</f>
        <v>#VALUE!</v>
      </c>
      <c r="O47" s="171" t="e">
        <f t="shared" si="3"/>
        <v>#VALUE!</v>
      </c>
      <c r="P47" s="174"/>
      <c r="Q47" s="179">
        <v>0.91</v>
      </c>
      <c r="R47" s="179">
        <v>0.9</v>
      </c>
      <c r="S47" s="179">
        <v>0.9</v>
      </c>
      <c r="T47" s="179">
        <v>0.91</v>
      </c>
      <c r="U47" s="179">
        <v>0.9</v>
      </c>
      <c r="V47" s="179">
        <v>0.91</v>
      </c>
      <c r="W47" s="174"/>
      <c r="X47" s="45"/>
      <c r="Y47" s="45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spans="1:35" ht="21" x14ac:dyDescent="0.35">
      <c r="A48" s="64"/>
      <c r="B48" s="46">
        <v>0.4</v>
      </c>
      <c r="C48" s="47" t="s">
        <v>79</v>
      </c>
      <c r="D48" s="48" t="s">
        <v>20</v>
      </c>
      <c r="E48" s="49" t="s">
        <v>65</v>
      </c>
      <c r="F48" s="74">
        <v>90</v>
      </c>
      <c r="G48" s="66" t="s">
        <v>97</v>
      </c>
      <c r="H48" s="67" t="s">
        <v>98</v>
      </c>
      <c r="I48" s="51" t="e">
        <f t="shared" si="4"/>
        <v>#VALUE!</v>
      </c>
      <c r="J48" s="43"/>
      <c r="K48" s="75"/>
      <c r="L48" s="184"/>
      <c r="M48" s="169" t="e">
        <f t="shared" si="5"/>
        <v>#VALUE!</v>
      </c>
      <c r="N48" s="170" t="e">
        <f t="shared" si="6"/>
        <v>#VALUE!</v>
      </c>
      <c r="O48" s="171" t="e">
        <f t="shared" si="3"/>
        <v>#VALUE!</v>
      </c>
      <c r="P48" s="174"/>
      <c r="Q48" s="179">
        <v>0.7</v>
      </c>
      <c r="R48" s="179">
        <v>0.88</v>
      </c>
      <c r="S48" s="179">
        <v>0.88</v>
      </c>
      <c r="T48" s="179">
        <v>0.88959999999999995</v>
      </c>
      <c r="U48" s="179">
        <v>0.89</v>
      </c>
      <c r="V48" s="179">
        <v>0.86499999999999999</v>
      </c>
      <c r="W48" s="174"/>
      <c r="X48" s="45"/>
      <c r="Y48" s="45"/>
      <c r="Z48" s="69"/>
      <c r="AA48" s="69"/>
      <c r="AB48" s="69"/>
      <c r="AC48" s="69"/>
      <c r="AD48" s="69"/>
      <c r="AE48" s="69"/>
      <c r="AF48" s="69"/>
      <c r="AG48" s="69"/>
      <c r="AH48" s="69"/>
      <c r="AI48" s="69"/>
    </row>
    <row r="49" spans="1:35" x14ac:dyDescent="0.35">
      <c r="A49" s="64"/>
      <c r="B49" s="78"/>
      <c r="C49" s="79"/>
      <c r="D49" s="80"/>
      <c r="E49" s="81"/>
      <c r="F49" s="82"/>
      <c r="G49" s="82"/>
      <c r="H49" s="82"/>
      <c r="I49" s="82"/>
      <c r="J49" s="82"/>
      <c r="K49" s="75"/>
      <c r="L49" s="184"/>
      <c r="M49" s="184"/>
      <c r="N49" s="184"/>
      <c r="O49" s="184"/>
      <c r="P49" s="185"/>
      <c r="Q49" s="185"/>
      <c r="R49" s="185"/>
      <c r="S49" s="185"/>
      <c r="T49" s="174"/>
      <c r="U49" s="174"/>
      <c r="V49" s="174"/>
      <c r="W49" s="174"/>
      <c r="X49" s="45"/>
      <c r="Y49" s="45"/>
      <c r="Z49" s="83"/>
      <c r="AA49" s="83"/>
      <c r="AB49" s="83"/>
      <c r="AC49" s="83"/>
      <c r="AD49" s="83"/>
      <c r="AE49" s="83"/>
      <c r="AF49" s="83"/>
      <c r="AG49" s="83"/>
      <c r="AH49" s="83"/>
      <c r="AI49" s="83"/>
    </row>
    <row r="50" spans="1:35" ht="21" x14ac:dyDescent="0.35">
      <c r="A50" s="64"/>
      <c r="B50" s="7"/>
      <c r="C50" s="31" t="s">
        <v>80</v>
      </c>
      <c r="D50" s="32"/>
      <c r="E50" s="33"/>
      <c r="F50" s="84"/>
      <c r="G50" s="33"/>
      <c r="H50" s="85"/>
      <c r="I50" s="62"/>
      <c r="J50" s="52"/>
      <c r="K50" s="75"/>
      <c r="L50" s="184"/>
      <c r="M50" s="159"/>
      <c r="N50" s="160"/>
      <c r="O50" s="184"/>
      <c r="P50" s="186"/>
      <c r="Q50" s="162" t="s">
        <v>6</v>
      </c>
      <c r="R50" s="162" t="s">
        <v>7</v>
      </c>
      <c r="S50" s="162" t="s">
        <v>8</v>
      </c>
      <c r="T50" s="162" t="s">
        <v>9</v>
      </c>
      <c r="U50" s="162" t="s">
        <v>10</v>
      </c>
      <c r="V50" s="162" t="s">
        <v>11</v>
      </c>
      <c r="W50" s="174"/>
      <c r="X50" s="45"/>
      <c r="Y50" s="45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31.5" x14ac:dyDescent="0.35">
      <c r="A51" s="64"/>
      <c r="B51" s="38" t="s">
        <v>12</v>
      </c>
      <c r="C51" s="1" t="s">
        <v>0</v>
      </c>
      <c r="D51" s="1" t="s">
        <v>13</v>
      </c>
      <c r="E51" s="2" t="s">
        <v>1</v>
      </c>
      <c r="F51" s="144" t="s">
        <v>120</v>
      </c>
      <c r="G51" s="40" t="s">
        <v>42</v>
      </c>
      <c r="H51" s="63" t="s">
        <v>43</v>
      </c>
      <c r="I51" s="41" t="s">
        <v>16</v>
      </c>
      <c r="J51" s="43"/>
      <c r="K51" s="75"/>
      <c r="L51" s="184"/>
      <c r="M51" s="164" t="s">
        <v>17</v>
      </c>
      <c r="N51" s="165" t="s">
        <v>18</v>
      </c>
      <c r="O51" s="184"/>
      <c r="P51" s="187"/>
      <c r="Q51" s="166" t="s">
        <v>15</v>
      </c>
      <c r="R51" s="166" t="s">
        <v>15</v>
      </c>
      <c r="S51" s="166" t="s">
        <v>15</v>
      </c>
      <c r="T51" s="166" t="s">
        <v>15</v>
      </c>
      <c r="U51" s="166" t="s">
        <v>15</v>
      </c>
      <c r="V51" s="166" t="s">
        <v>15</v>
      </c>
      <c r="W51" s="174"/>
      <c r="X51" s="45"/>
      <c r="Y51" s="45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1:35" x14ac:dyDescent="0.35">
      <c r="A52" s="64"/>
      <c r="B52" s="46">
        <v>0.4</v>
      </c>
      <c r="C52" s="47" t="s">
        <v>81</v>
      </c>
      <c r="D52" s="48" t="s">
        <v>20</v>
      </c>
      <c r="E52" s="49" t="s">
        <v>65</v>
      </c>
      <c r="F52" s="77">
        <v>108</v>
      </c>
      <c r="G52" s="86" t="s">
        <v>97</v>
      </c>
      <c r="H52" s="67" t="s">
        <v>98</v>
      </c>
      <c r="I52" s="51" t="e">
        <f>F52-F52*H52</f>
        <v>#VALUE!</v>
      </c>
      <c r="J52" s="52"/>
      <c r="K52" s="75"/>
      <c r="L52" s="184"/>
      <c r="M52" s="169" t="e">
        <f>I52</f>
        <v>#VALUE!</v>
      </c>
      <c r="N52" s="170" t="e">
        <f>M52</f>
        <v>#VALUE!</v>
      </c>
      <c r="O52" s="171" t="e">
        <f t="shared" ref="O52:O60" si="7">H52-G52</f>
        <v>#VALUE!</v>
      </c>
      <c r="P52" s="174"/>
      <c r="Q52" s="179">
        <v>5.0000000000000001E-3</v>
      </c>
      <c r="R52" s="179">
        <v>0.02</v>
      </c>
      <c r="S52" s="179">
        <v>5.0000000000000001E-3</v>
      </c>
      <c r="T52" s="179">
        <v>0.02</v>
      </c>
      <c r="U52" s="179">
        <v>0.02</v>
      </c>
      <c r="V52" s="179">
        <v>5.0000000000000001E-3</v>
      </c>
      <c r="W52" s="174"/>
      <c r="X52" s="45"/>
      <c r="Y52" s="45"/>
      <c r="Z52" s="69"/>
      <c r="AA52" s="69"/>
      <c r="AB52" s="69"/>
      <c r="AC52" s="69"/>
      <c r="AD52" s="69"/>
      <c r="AE52" s="69"/>
      <c r="AF52" s="69"/>
      <c r="AG52" s="69"/>
      <c r="AH52" s="69"/>
      <c r="AI52" s="69"/>
    </row>
    <row r="53" spans="1:35" ht="21" x14ac:dyDescent="0.35">
      <c r="A53" s="64"/>
      <c r="B53" s="46">
        <v>0.01</v>
      </c>
      <c r="C53" s="47" t="s">
        <v>81</v>
      </c>
      <c r="D53" s="48" t="s">
        <v>20</v>
      </c>
      <c r="E53" s="49" t="s">
        <v>82</v>
      </c>
      <c r="F53" s="70" t="s">
        <v>14</v>
      </c>
      <c r="G53" s="86" t="s">
        <v>97</v>
      </c>
      <c r="H53" s="67" t="s">
        <v>98</v>
      </c>
      <c r="I53" s="71" t="s">
        <v>14</v>
      </c>
      <c r="J53" s="43"/>
      <c r="K53" s="75"/>
      <c r="L53" s="184"/>
      <c r="M53" s="180" t="str">
        <f>H53</f>
        <v>... %</v>
      </c>
      <c r="N53" s="181" t="e">
        <f>1-(1*H53)</f>
        <v>#VALUE!</v>
      </c>
      <c r="O53" s="171" t="e">
        <f t="shared" si="7"/>
        <v>#VALUE!</v>
      </c>
      <c r="P53" s="174"/>
      <c r="Q53" s="179">
        <v>5.0000000000000001E-3</v>
      </c>
      <c r="R53" s="179">
        <v>0.02</v>
      </c>
      <c r="S53" s="179">
        <v>5.0000000000000001E-3</v>
      </c>
      <c r="T53" s="179">
        <v>0.02</v>
      </c>
      <c r="U53" s="179">
        <v>0.02</v>
      </c>
      <c r="V53" s="179">
        <v>5.0000000000000001E-3</v>
      </c>
      <c r="W53" s="174"/>
      <c r="X53" s="45"/>
      <c r="Y53" s="45"/>
      <c r="Z53" s="69"/>
      <c r="AA53" s="69"/>
      <c r="AB53" s="69"/>
      <c r="AC53" s="69"/>
      <c r="AD53" s="69"/>
      <c r="AE53" s="69"/>
      <c r="AF53" s="69"/>
      <c r="AG53" s="69"/>
      <c r="AH53" s="69"/>
      <c r="AI53" s="69"/>
    </row>
    <row r="54" spans="1:35" x14ac:dyDescent="0.35">
      <c r="A54" s="64"/>
      <c r="B54" s="46">
        <v>0.5</v>
      </c>
      <c r="C54" s="47" t="s">
        <v>83</v>
      </c>
      <c r="D54" s="48" t="s">
        <v>20</v>
      </c>
      <c r="E54" s="49" t="s">
        <v>65</v>
      </c>
      <c r="F54" s="77">
        <v>13.5</v>
      </c>
      <c r="G54" s="86" t="s">
        <v>97</v>
      </c>
      <c r="H54" s="67" t="s">
        <v>98</v>
      </c>
      <c r="I54" s="51" t="e">
        <f>F54-F54*H54</f>
        <v>#VALUE!</v>
      </c>
      <c r="J54" s="52"/>
      <c r="K54" s="75"/>
      <c r="L54" s="184"/>
      <c r="M54" s="169" t="e">
        <f>I54</f>
        <v>#VALUE!</v>
      </c>
      <c r="N54" s="170" t="e">
        <f>M54</f>
        <v>#VALUE!</v>
      </c>
      <c r="O54" s="171" t="e">
        <f t="shared" si="7"/>
        <v>#VALUE!</v>
      </c>
      <c r="P54" s="174"/>
      <c r="Q54" s="179">
        <v>5.0000000000000001E-3</v>
      </c>
      <c r="R54" s="179">
        <v>0.02</v>
      </c>
      <c r="S54" s="179">
        <v>5.0000000000000001E-3</v>
      </c>
      <c r="T54" s="179">
        <v>0.02</v>
      </c>
      <c r="U54" s="179">
        <v>0.02</v>
      </c>
      <c r="V54" s="179">
        <v>5.0000000000000001E-3</v>
      </c>
      <c r="W54" s="167"/>
      <c r="X54" s="45"/>
      <c r="Y54" s="42"/>
      <c r="Z54" s="69"/>
      <c r="AA54" s="69"/>
      <c r="AB54" s="69"/>
      <c r="AC54" s="69"/>
      <c r="AD54" s="69"/>
      <c r="AE54" s="69"/>
      <c r="AF54" s="69"/>
      <c r="AG54" s="69"/>
      <c r="AH54" s="69"/>
      <c r="AI54" s="69"/>
    </row>
    <row r="55" spans="1:35" ht="21" x14ac:dyDescent="0.35">
      <c r="A55" s="64"/>
      <c r="B55" s="46">
        <v>0.01</v>
      </c>
      <c r="C55" s="47" t="s">
        <v>83</v>
      </c>
      <c r="D55" s="48" t="s">
        <v>20</v>
      </c>
      <c r="E55" s="49" t="s">
        <v>84</v>
      </c>
      <c r="F55" s="70" t="s">
        <v>14</v>
      </c>
      <c r="G55" s="86" t="s">
        <v>97</v>
      </c>
      <c r="H55" s="67" t="s">
        <v>98</v>
      </c>
      <c r="I55" s="71" t="s">
        <v>14</v>
      </c>
      <c r="J55" s="43"/>
      <c r="K55" s="75"/>
      <c r="L55" s="184"/>
      <c r="M55" s="180" t="str">
        <f>H55</f>
        <v>... %</v>
      </c>
      <c r="N55" s="181" t="e">
        <f>1-(1*H55)</f>
        <v>#VALUE!</v>
      </c>
      <c r="O55" s="171" t="e">
        <f t="shared" si="7"/>
        <v>#VALUE!</v>
      </c>
      <c r="P55" s="174"/>
      <c r="Q55" s="179">
        <v>5.0000000000000001E-3</v>
      </c>
      <c r="R55" s="179">
        <v>0.02</v>
      </c>
      <c r="S55" s="179">
        <v>5.0000000000000001E-3</v>
      </c>
      <c r="T55" s="179">
        <v>0.02</v>
      </c>
      <c r="U55" s="179">
        <v>0.02</v>
      </c>
      <c r="V55" s="179">
        <v>5.0000000000000001E-3</v>
      </c>
      <c r="W55" s="149"/>
      <c r="X55" s="45"/>
      <c r="Y55" s="7"/>
      <c r="Z55" s="69"/>
      <c r="AA55" s="69"/>
      <c r="AB55" s="69"/>
      <c r="AC55" s="69"/>
      <c r="AD55" s="69"/>
      <c r="AE55" s="69"/>
      <c r="AF55" s="69"/>
      <c r="AG55" s="69"/>
      <c r="AH55" s="69"/>
      <c r="AI55" s="69"/>
    </row>
    <row r="56" spans="1:35" x14ac:dyDescent="0.35">
      <c r="A56" s="64"/>
      <c r="B56" s="46">
        <v>0.5</v>
      </c>
      <c r="C56" s="47" t="s">
        <v>85</v>
      </c>
      <c r="D56" s="48" t="s">
        <v>20</v>
      </c>
      <c r="E56" s="49" t="s">
        <v>65</v>
      </c>
      <c r="F56" s="77">
        <v>135</v>
      </c>
      <c r="G56" s="86" t="s">
        <v>97</v>
      </c>
      <c r="H56" s="67" t="s">
        <v>98</v>
      </c>
      <c r="I56" s="51" t="e">
        <f>F56-F56*H56</f>
        <v>#VALUE!</v>
      </c>
      <c r="J56" s="43"/>
      <c r="K56" s="75"/>
      <c r="L56" s="184"/>
      <c r="M56" s="169" t="e">
        <f>I56</f>
        <v>#VALUE!</v>
      </c>
      <c r="N56" s="170" t="e">
        <f>M56</f>
        <v>#VALUE!</v>
      </c>
      <c r="O56" s="171" t="e">
        <f t="shared" si="7"/>
        <v>#VALUE!</v>
      </c>
      <c r="P56" s="174"/>
      <c r="Q56" s="179">
        <v>5.0000000000000001E-3</v>
      </c>
      <c r="R56" s="179">
        <v>0.02</v>
      </c>
      <c r="S56" s="179">
        <v>5.0000000000000001E-3</v>
      </c>
      <c r="T56" s="179">
        <v>0.02</v>
      </c>
      <c r="U56" s="179">
        <v>0.02</v>
      </c>
      <c r="V56" s="179">
        <v>5.0000000000000001E-3</v>
      </c>
      <c r="W56" s="167"/>
      <c r="X56" s="45"/>
      <c r="Y56" s="42"/>
      <c r="Z56" s="69"/>
      <c r="AA56" s="69"/>
      <c r="AB56" s="69"/>
      <c r="AC56" s="69"/>
      <c r="AD56" s="69"/>
      <c r="AE56" s="69"/>
      <c r="AF56" s="69"/>
      <c r="AG56" s="69"/>
      <c r="AH56" s="69"/>
      <c r="AI56" s="69"/>
    </row>
    <row r="57" spans="1:35" ht="21" x14ac:dyDescent="0.35">
      <c r="A57" s="64"/>
      <c r="B57" s="46">
        <v>0.01</v>
      </c>
      <c r="C57" s="47" t="s">
        <v>85</v>
      </c>
      <c r="D57" s="48" t="s">
        <v>20</v>
      </c>
      <c r="E57" s="49" t="s">
        <v>86</v>
      </c>
      <c r="F57" s="70" t="s">
        <v>14</v>
      </c>
      <c r="G57" s="86" t="s">
        <v>97</v>
      </c>
      <c r="H57" s="67" t="s">
        <v>98</v>
      </c>
      <c r="I57" s="71" t="s">
        <v>14</v>
      </c>
      <c r="J57" s="43"/>
      <c r="K57" s="75"/>
      <c r="L57" s="184"/>
      <c r="M57" s="180" t="str">
        <f>H57</f>
        <v>... %</v>
      </c>
      <c r="N57" s="181" t="e">
        <f>1-(1*H57)</f>
        <v>#VALUE!</v>
      </c>
      <c r="O57" s="171" t="e">
        <f t="shared" si="7"/>
        <v>#VALUE!</v>
      </c>
      <c r="P57" s="174"/>
      <c r="Q57" s="179">
        <v>5.0000000000000001E-3</v>
      </c>
      <c r="R57" s="179">
        <v>0.02</v>
      </c>
      <c r="S57" s="179">
        <v>5.0000000000000001E-3</v>
      </c>
      <c r="T57" s="179">
        <v>0.02</v>
      </c>
      <c r="U57" s="179">
        <v>0.02</v>
      </c>
      <c r="V57" s="179">
        <v>5.0000000000000001E-3</v>
      </c>
      <c r="W57" s="174"/>
      <c r="X57" s="45"/>
      <c r="Y57" s="45"/>
      <c r="Z57" s="69"/>
      <c r="AA57" s="69"/>
      <c r="AB57" s="69"/>
      <c r="AC57" s="69"/>
      <c r="AD57" s="69"/>
      <c r="AE57" s="69"/>
      <c r="AF57" s="69"/>
      <c r="AG57" s="69"/>
      <c r="AH57" s="69"/>
      <c r="AI57" s="69"/>
    </row>
    <row r="58" spans="1:35" x14ac:dyDescent="0.35">
      <c r="A58" s="64"/>
      <c r="B58" s="46">
        <v>1</v>
      </c>
      <c r="C58" s="47" t="s">
        <v>87</v>
      </c>
      <c r="D58" s="48" t="s">
        <v>20</v>
      </c>
      <c r="E58" s="49" t="s">
        <v>88</v>
      </c>
      <c r="F58" s="77">
        <v>1622.5</v>
      </c>
      <c r="G58" s="86" t="s">
        <v>97</v>
      </c>
      <c r="H58" s="67" t="s">
        <v>98</v>
      </c>
      <c r="I58" s="51" t="e">
        <f>F58-F58*H58</f>
        <v>#VALUE!</v>
      </c>
      <c r="J58" s="52"/>
      <c r="K58" s="75"/>
      <c r="L58" s="184"/>
      <c r="M58" s="169" t="e">
        <f>I58</f>
        <v>#VALUE!</v>
      </c>
      <c r="N58" s="170" t="e">
        <f>M58</f>
        <v>#VALUE!</v>
      </c>
      <c r="O58" s="171" t="e">
        <f t="shared" si="7"/>
        <v>#VALUE!</v>
      </c>
      <c r="P58" s="174"/>
      <c r="Q58" s="179">
        <v>5.0000000000000001E-3</v>
      </c>
      <c r="R58" s="179">
        <v>0.02</v>
      </c>
      <c r="S58" s="179">
        <v>5.0000000000000001E-3</v>
      </c>
      <c r="T58" s="179">
        <v>0.02</v>
      </c>
      <c r="U58" s="179">
        <v>0.02</v>
      </c>
      <c r="V58" s="179">
        <v>5.0000000000000001E-3</v>
      </c>
      <c r="W58" s="174"/>
      <c r="X58" s="45"/>
      <c r="Y58" s="45"/>
      <c r="Z58" s="69"/>
      <c r="AA58" s="69"/>
      <c r="AB58" s="69"/>
      <c r="AC58" s="69"/>
      <c r="AD58" s="69"/>
      <c r="AE58" s="69"/>
      <c r="AF58" s="69"/>
      <c r="AG58" s="69"/>
      <c r="AH58" s="69"/>
      <c r="AI58" s="69"/>
    </row>
    <row r="59" spans="1:35" ht="21" x14ac:dyDescent="0.35">
      <c r="A59" s="64"/>
      <c r="B59" s="46">
        <v>0.01</v>
      </c>
      <c r="C59" s="47" t="s">
        <v>87</v>
      </c>
      <c r="D59" s="48" t="s">
        <v>20</v>
      </c>
      <c r="E59" s="49" t="s">
        <v>89</v>
      </c>
      <c r="F59" s="70" t="s">
        <v>14</v>
      </c>
      <c r="G59" s="86" t="s">
        <v>97</v>
      </c>
      <c r="H59" s="67" t="s">
        <v>98</v>
      </c>
      <c r="I59" s="71" t="s">
        <v>14</v>
      </c>
      <c r="J59" s="43"/>
      <c r="K59" s="75"/>
      <c r="L59" s="184"/>
      <c r="M59" s="180" t="str">
        <f t="shared" ref="M59:M60" si="8">H59</f>
        <v>... %</v>
      </c>
      <c r="N59" s="181" t="e">
        <f t="shared" ref="N59:N60" si="9">1-(1*H59)</f>
        <v>#VALUE!</v>
      </c>
      <c r="O59" s="171" t="e">
        <f t="shared" si="7"/>
        <v>#VALUE!</v>
      </c>
      <c r="P59" s="174"/>
      <c r="Q59" s="179">
        <v>5.0000000000000001E-3</v>
      </c>
      <c r="R59" s="179">
        <v>0.02</v>
      </c>
      <c r="S59" s="179">
        <v>5.0000000000000001E-3</v>
      </c>
      <c r="T59" s="179">
        <v>0.02</v>
      </c>
      <c r="U59" s="179">
        <v>0.02</v>
      </c>
      <c r="V59" s="179">
        <v>5.0000000000000001E-3</v>
      </c>
      <c r="W59" s="174"/>
      <c r="X59" s="45"/>
      <c r="Y59" s="45"/>
      <c r="Z59" s="69"/>
      <c r="AA59" s="69"/>
      <c r="AB59" s="69"/>
      <c r="AC59" s="69"/>
      <c r="AD59" s="69"/>
      <c r="AE59" s="69"/>
      <c r="AF59" s="69"/>
      <c r="AG59" s="69"/>
      <c r="AH59" s="69"/>
      <c r="AI59" s="69"/>
    </row>
    <row r="60" spans="1:35" ht="52.5" x14ac:dyDescent="0.35">
      <c r="A60" s="64"/>
      <c r="B60" s="46">
        <v>1</v>
      </c>
      <c r="C60" s="87" t="s">
        <v>90</v>
      </c>
      <c r="D60" s="88" t="s">
        <v>14</v>
      </c>
      <c r="E60" s="49" t="s">
        <v>91</v>
      </c>
      <c r="F60" s="70" t="s">
        <v>14</v>
      </c>
      <c r="G60" s="86" t="s">
        <v>97</v>
      </c>
      <c r="H60" s="67" t="s">
        <v>98</v>
      </c>
      <c r="I60" s="89" t="s">
        <v>14</v>
      </c>
      <c r="J60" s="43"/>
      <c r="K60" s="75"/>
      <c r="L60" s="184"/>
      <c r="M60" s="180" t="str">
        <f t="shared" si="8"/>
        <v>... %</v>
      </c>
      <c r="N60" s="181" t="e">
        <f t="shared" si="9"/>
        <v>#VALUE!</v>
      </c>
      <c r="O60" s="171" t="e">
        <f t="shared" si="7"/>
        <v>#VALUE!</v>
      </c>
      <c r="P60" s="174"/>
      <c r="Q60" s="179">
        <v>5.0000000000000001E-3</v>
      </c>
      <c r="R60" s="179">
        <v>0.02</v>
      </c>
      <c r="S60" s="179">
        <v>5.0000000000000001E-3</v>
      </c>
      <c r="T60" s="179">
        <v>0.02</v>
      </c>
      <c r="U60" s="179">
        <v>0.02</v>
      </c>
      <c r="V60" s="179">
        <v>5.0000000000000001E-3</v>
      </c>
      <c r="W60" s="174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</row>
    <row r="61" spans="1:35" x14ac:dyDescent="0.35">
      <c r="A61" s="45"/>
      <c r="B61" s="90"/>
      <c r="C61" s="79"/>
      <c r="D61" s="80"/>
      <c r="E61" s="79"/>
      <c r="F61" s="79"/>
      <c r="G61" s="80"/>
      <c r="H61" s="91"/>
      <c r="I61" s="92"/>
      <c r="J61" s="52"/>
      <c r="K61" s="75"/>
      <c r="L61" s="184"/>
      <c r="M61" s="188"/>
      <c r="N61" s="189"/>
      <c r="O61" s="171"/>
      <c r="P61" s="190"/>
      <c r="Q61" s="190"/>
      <c r="R61" s="190"/>
      <c r="S61" s="190"/>
      <c r="T61" s="190"/>
      <c r="U61" s="190"/>
      <c r="V61" s="190"/>
      <c r="W61" s="174"/>
      <c r="X61" s="45"/>
      <c r="Y61" s="45"/>
      <c r="Z61" s="94"/>
      <c r="AA61" s="94"/>
      <c r="AB61" s="94"/>
      <c r="AC61" s="94"/>
      <c r="AD61" s="94"/>
      <c r="AE61" s="94"/>
      <c r="AF61" s="94"/>
      <c r="AG61" s="94"/>
      <c r="AH61" s="94"/>
      <c r="AI61" s="94"/>
    </row>
    <row r="62" spans="1:35" ht="21" x14ac:dyDescent="0.35">
      <c r="A62" s="45"/>
      <c r="B62" s="90"/>
      <c r="C62" s="31" t="s">
        <v>92</v>
      </c>
      <c r="D62" s="32"/>
      <c r="E62" s="95"/>
      <c r="F62" s="34"/>
      <c r="G62" s="34"/>
      <c r="H62" s="35"/>
      <c r="I62" s="7"/>
      <c r="J62" s="43"/>
      <c r="K62" s="75"/>
      <c r="L62" s="184"/>
      <c r="M62" s="191"/>
      <c r="N62" s="192"/>
      <c r="O62" s="193"/>
      <c r="P62" s="149"/>
      <c r="Q62" s="162" t="s">
        <v>6</v>
      </c>
      <c r="R62" s="162" t="s">
        <v>7</v>
      </c>
      <c r="S62" s="162" t="s">
        <v>8</v>
      </c>
      <c r="T62" s="162" t="s">
        <v>9</v>
      </c>
      <c r="U62" s="162" t="s">
        <v>10</v>
      </c>
      <c r="V62" s="162" t="s">
        <v>11</v>
      </c>
      <c r="W62" s="174"/>
      <c r="X62" s="45"/>
      <c r="Y62" s="45"/>
      <c r="Z62" s="97"/>
      <c r="AA62" s="97"/>
      <c r="AB62" s="97"/>
      <c r="AC62" s="97"/>
      <c r="AD62" s="97"/>
      <c r="AE62" s="97"/>
      <c r="AF62" s="97"/>
      <c r="AG62" s="97"/>
      <c r="AH62" s="97"/>
      <c r="AI62" s="97"/>
    </row>
    <row r="63" spans="1:35" ht="31.5" x14ac:dyDescent="0.35">
      <c r="A63" s="45"/>
      <c r="B63" s="38" t="s">
        <v>12</v>
      </c>
      <c r="C63" s="1" t="s">
        <v>0</v>
      </c>
      <c r="D63" s="98" t="s">
        <v>14</v>
      </c>
      <c r="E63" s="2" t="s">
        <v>1</v>
      </c>
      <c r="F63" s="39" t="s">
        <v>14</v>
      </c>
      <c r="G63" s="40" t="s">
        <v>93</v>
      </c>
      <c r="H63" s="63" t="s">
        <v>94</v>
      </c>
      <c r="I63" s="7"/>
      <c r="J63" s="52"/>
      <c r="K63" s="75"/>
      <c r="L63" s="184"/>
      <c r="M63" s="164" t="s">
        <v>17</v>
      </c>
      <c r="N63" s="165" t="s">
        <v>18</v>
      </c>
      <c r="O63" s="167"/>
      <c r="P63" s="149"/>
      <c r="Q63" s="166" t="s">
        <v>15</v>
      </c>
      <c r="R63" s="166" t="s">
        <v>15</v>
      </c>
      <c r="S63" s="166" t="s">
        <v>15</v>
      </c>
      <c r="T63" s="166" t="s">
        <v>15</v>
      </c>
      <c r="U63" s="166" t="s">
        <v>15</v>
      </c>
      <c r="V63" s="166" t="s">
        <v>15</v>
      </c>
      <c r="W63" s="174"/>
      <c r="X63" s="94"/>
      <c r="Y63" s="45"/>
      <c r="Z63" s="42"/>
      <c r="AA63" s="42"/>
      <c r="AB63" s="42"/>
      <c r="AC63" s="42"/>
      <c r="AD63" s="42"/>
      <c r="AE63" s="42"/>
      <c r="AF63" s="42"/>
      <c r="AG63" s="42"/>
      <c r="AH63" s="42"/>
      <c r="AI63" s="42"/>
    </row>
    <row r="64" spans="1:35" ht="31.5" x14ac:dyDescent="0.35">
      <c r="A64" s="45"/>
      <c r="B64" s="46">
        <v>0.01</v>
      </c>
      <c r="C64" s="47" t="s">
        <v>95</v>
      </c>
      <c r="D64" s="88" t="s">
        <v>14</v>
      </c>
      <c r="E64" s="49" t="s">
        <v>96</v>
      </c>
      <c r="F64" s="99" t="s">
        <v>14</v>
      </c>
      <c r="G64" s="100" t="s">
        <v>97</v>
      </c>
      <c r="H64" s="101" t="s">
        <v>98</v>
      </c>
      <c r="I64" s="7"/>
      <c r="J64" s="43"/>
      <c r="K64" s="75"/>
      <c r="L64" s="184"/>
      <c r="M64" s="194" t="str">
        <f>H64</f>
        <v>... %</v>
      </c>
      <c r="N64" s="195" t="e">
        <f>1+(1*M64)</f>
        <v>#VALUE!</v>
      </c>
      <c r="O64" s="171" t="e">
        <f>H64-G64</f>
        <v>#VALUE!</v>
      </c>
      <c r="P64" s="149"/>
      <c r="Q64" s="179">
        <v>1E-3</v>
      </c>
      <c r="R64" s="179">
        <v>0</v>
      </c>
      <c r="S64" s="179">
        <v>0</v>
      </c>
      <c r="T64" s="179">
        <v>0</v>
      </c>
      <c r="U64" s="179">
        <v>1E-3</v>
      </c>
      <c r="V64" s="179">
        <v>2E-3</v>
      </c>
      <c r="W64" s="174"/>
      <c r="X64" s="97"/>
      <c r="Y64" s="45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</row>
    <row r="65" spans="1:35" x14ac:dyDescent="0.35">
      <c r="A65" s="45"/>
      <c r="B65" s="90"/>
      <c r="C65" s="79"/>
      <c r="D65" s="80"/>
      <c r="E65" s="79"/>
      <c r="F65" s="79"/>
      <c r="G65" s="79"/>
      <c r="H65" s="80"/>
      <c r="I65" s="7"/>
      <c r="J65" s="52"/>
      <c r="K65" s="75"/>
      <c r="L65" s="184"/>
      <c r="M65" s="196"/>
      <c r="N65" s="147"/>
      <c r="O65" s="197"/>
      <c r="P65" s="190"/>
      <c r="Q65" s="188"/>
      <c r="R65" s="189"/>
      <c r="S65" s="171"/>
      <c r="T65" s="190"/>
      <c r="U65" s="188"/>
      <c r="V65" s="189"/>
      <c r="W65" s="171"/>
      <c r="X65" s="93"/>
      <c r="Y65" s="45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</row>
    <row r="66" spans="1:35" ht="21" x14ac:dyDescent="0.35">
      <c r="A66" s="45"/>
      <c r="B66" s="90"/>
      <c r="C66" s="31" t="s">
        <v>99</v>
      </c>
      <c r="D66" s="32"/>
      <c r="E66" s="95"/>
      <c r="F66" s="95"/>
      <c r="G66" s="95"/>
      <c r="H66" s="103"/>
      <c r="I66" s="7"/>
      <c r="J66" s="43"/>
      <c r="K66" s="75"/>
      <c r="L66" s="184"/>
      <c r="M66" s="198"/>
      <c r="N66" s="199"/>
      <c r="O66" s="193"/>
      <c r="P66" s="190"/>
      <c r="Q66" s="162" t="s">
        <v>6</v>
      </c>
      <c r="R66" s="162" t="s">
        <v>7</v>
      </c>
      <c r="S66" s="162" t="s">
        <v>8</v>
      </c>
      <c r="T66" s="162" t="s">
        <v>9</v>
      </c>
      <c r="U66" s="162" t="s">
        <v>10</v>
      </c>
      <c r="V66" s="162" t="s">
        <v>11</v>
      </c>
      <c r="W66" s="167"/>
      <c r="X66" s="42"/>
      <c r="Y66" s="42"/>
      <c r="Z66" s="97"/>
      <c r="AA66" s="97"/>
      <c r="AB66" s="97"/>
      <c r="AC66" s="97"/>
      <c r="AD66" s="97"/>
      <c r="AE66" s="97"/>
      <c r="AF66" s="97"/>
      <c r="AG66" s="97"/>
      <c r="AH66" s="97"/>
      <c r="AI66" s="97"/>
    </row>
    <row r="67" spans="1:35" ht="31.5" x14ac:dyDescent="0.35">
      <c r="A67" s="45"/>
      <c r="B67" s="38" t="s">
        <v>12</v>
      </c>
      <c r="C67" s="1" t="s">
        <v>100</v>
      </c>
      <c r="D67" s="98" t="s">
        <v>14</v>
      </c>
      <c r="E67" s="2" t="s">
        <v>101</v>
      </c>
      <c r="F67" s="39" t="s">
        <v>14</v>
      </c>
      <c r="G67" s="40" t="s">
        <v>15</v>
      </c>
      <c r="H67" s="41" t="s">
        <v>16</v>
      </c>
      <c r="I67" s="7"/>
      <c r="J67" s="52"/>
      <c r="K67" s="75"/>
      <c r="L67" s="184"/>
      <c r="M67" s="164" t="s">
        <v>17</v>
      </c>
      <c r="N67" s="165" t="s">
        <v>18</v>
      </c>
      <c r="O67" s="161"/>
      <c r="P67" s="190"/>
      <c r="Q67" s="166" t="s">
        <v>15</v>
      </c>
      <c r="R67" s="166" t="s">
        <v>15</v>
      </c>
      <c r="S67" s="166" t="s">
        <v>15</v>
      </c>
      <c r="T67" s="166" t="s">
        <v>15</v>
      </c>
      <c r="U67" s="166" t="s">
        <v>15</v>
      </c>
      <c r="V67" s="166" t="s">
        <v>15</v>
      </c>
      <c r="W67" s="149"/>
      <c r="X67" s="7"/>
      <c r="Y67" s="7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</row>
    <row r="68" spans="1:35" ht="21" x14ac:dyDescent="0.35">
      <c r="A68" s="42"/>
      <c r="B68" s="46">
        <v>0.16</v>
      </c>
      <c r="C68" s="47" t="s">
        <v>102</v>
      </c>
      <c r="D68" s="88" t="s">
        <v>14</v>
      </c>
      <c r="E68" s="49" t="s">
        <v>103</v>
      </c>
      <c r="F68" s="99" t="s">
        <v>14</v>
      </c>
      <c r="G68" s="50" t="s">
        <v>23</v>
      </c>
      <c r="H68" s="51" t="s">
        <v>23</v>
      </c>
      <c r="I68" s="7"/>
      <c r="J68" s="43"/>
      <c r="K68" s="75"/>
      <c r="L68" s="184"/>
      <c r="M68" s="169" t="str">
        <f t="shared" ref="M68:M70" si="10">H68</f>
        <v>... €</v>
      </c>
      <c r="N68" s="170" t="str">
        <f t="shared" ref="N68:N70" si="11">M68</f>
        <v>... €</v>
      </c>
      <c r="O68" s="171" t="e">
        <f t="shared" ref="O68:O70" si="12">H68-G68</f>
        <v>#VALUE!</v>
      </c>
      <c r="P68" s="190"/>
      <c r="Q68" s="172">
        <v>0.4</v>
      </c>
      <c r="R68" s="172">
        <v>2.5000000000000001E-2</v>
      </c>
      <c r="S68" s="172">
        <v>0.04</v>
      </c>
      <c r="T68" s="172">
        <v>0.24</v>
      </c>
      <c r="U68" s="173">
        <v>0.13500000000000001</v>
      </c>
      <c r="V68" s="173">
        <v>1.4999999999999999E-2</v>
      </c>
      <c r="W68" s="167"/>
      <c r="X68" s="42"/>
      <c r="Y68" s="42"/>
      <c r="Z68" s="83"/>
      <c r="AA68" s="83"/>
      <c r="AB68" s="83"/>
      <c r="AC68" s="83"/>
      <c r="AD68" s="83"/>
      <c r="AE68" s="83"/>
      <c r="AF68" s="83"/>
      <c r="AG68" s="83"/>
      <c r="AH68" s="83"/>
      <c r="AI68" s="83"/>
    </row>
    <row r="69" spans="1:35" ht="21" x14ac:dyDescent="0.35">
      <c r="A69" s="42"/>
      <c r="B69" s="46">
        <v>0.1</v>
      </c>
      <c r="C69" s="47" t="s">
        <v>102</v>
      </c>
      <c r="D69" s="88" t="s">
        <v>14</v>
      </c>
      <c r="E69" s="49" t="s">
        <v>104</v>
      </c>
      <c r="F69" s="99" t="s">
        <v>14</v>
      </c>
      <c r="G69" s="50" t="s">
        <v>23</v>
      </c>
      <c r="H69" s="51" t="s">
        <v>23</v>
      </c>
      <c r="I69" s="7"/>
      <c r="J69" s="52"/>
      <c r="K69" s="75"/>
      <c r="L69" s="184"/>
      <c r="M69" s="169" t="str">
        <f t="shared" si="10"/>
        <v>... €</v>
      </c>
      <c r="N69" s="170" t="str">
        <f t="shared" si="11"/>
        <v>... €</v>
      </c>
      <c r="O69" s="171" t="e">
        <f t="shared" si="12"/>
        <v>#VALUE!</v>
      </c>
      <c r="P69" s="190"/>
      <c r="Q69" s="172">
        <v>0.55000000000000004</v>
      </c>
      <c r="R69" s="172">
        <v>0.3</v>
      </c>
      <c r="S69" s="172">
        <v>0.2</v>
      </c>
      <c r="T69" s="172">
        <v>0.43</v>
      </c>
      <c r="U69" s="173">
        <v>0.40600000000000003</v>
      </c>
      <c r="V69" s="172">
        <v>0.1</v>
      </c>
      <c r="W69" s="174"/>
      <c r="X69" s="45"/>
      <c r="Y69" s="45"/>
      <c r="Z69" s="83"/>
      <c r="AA69" s="83"/>
      <c r="AB69" s="83"/>
      <c r="AC69" s="83"/>
      <c r="AD69" s="83"/>
      <c r="AE69" s="83"/>
      <c r="AF69" s="83"/>
      <c r="AG69" s="83"/>
      <c r="AH69" s="83"/>
      <c r="AI69" s="83"/>
    </row>
    <row r="70" spans="1:35" ht="21" x14ac:dyDescent="0.35">
      <c r="A70" s="42"/>
      <c r="B70" s="46">
        <v>0.06</v>
      </c>
      <c r="C70" s="47" t="s">
        <v>102</v>
      </c>
      <c r="D70" s="88" t="s">
        <v>14</v>
      </c>
      <c r="E70" s="49" t="s">
        <v>105</v>
      </c>
      <c r="F70" s="99" t="s">
        <v>14</v>
      </c>
      <c r="G70" s="50" t="s">
        <v>23</v>
      </c>
      <c r="H70" s="51" t="s">
        <v>23</v>
      </c>
      <c r="I70" s="7"/>
      <c r="J70" s="43"/>
      <c r="K70" s="75"/>
      <c r="L70" s="184"/>
      <c r="M70" s="169" t="str">
        <f t="shared" si="10"/>
        <v>... €</v>
      </c>
      <c r="N70" s="170" t="str">
        <f t="shared" si="11"/>
        <v>... €</v>
      </c>
      <c r="O70" s="171" t="e">
        <f t="shared" si="12"/>
        <v>#VALUE!</v>
      </c>
      <c r="P70" s="190"/>
      <c r="Q70" s="172">
        <v>0.62</v>
      </c>
      <c r="R70" s="172">
        <v>0.35</v>
      </c>
      <c r="S70" s="172">
        <v>0.25</v>
      </c>
      <c r="T70" s="172">
        <v>0.43</v>
      </c>
      <c r="U70" s="173">
        <v>0.40600000000000003</v>
      </c>
      <c r="V70" s="173">
        <v>0.215</v>
      </c>
      <c r="W70" s="174"/>
      <c r="X70" s="45"/>
      <c r="Y70" s="45"/>
      <c r="Z70" s="83"/>
      <c r="AA70" s="83"/>
      <c r="AB70" s="83"/>
      <c r="AC70" s="83"/>
      <c r="AD70" s="83"/>
      <c r="AE70" s="83"/>
      <c r="AF70" s="83"/>
      <c r="AG70" s="83"/>
      <c r="AH70" s="83"/>
      <c r="AI70" s="83"/>
    </row>
    <row r="71" spans="1:35" x14ac:dyDescent="0.35">
      <c r="A71" s="94"/>
      <c r="B71" s="104"/>
      <c r="C71" s="105"/>
      <c r="D71" s="106"/>
      <c r="E71" s="107"/>
      <c r="F71" s="108"/>
      <c r="G71" s="109"/>
      <c r="H71" s="110"/>
      <c r="I71" s="111"/>
      <c r="J71" s="52"/>
      <c r="K71" s="75"/>
      <c r="L71" s="184"/>
      <c r="M71" s="200"/>
      <c r="N71" s="201"/>
      <c r="O71" s="202"/>
      <c r="P71" s="190"/>
      <c r="Q71" s="203"/>
      <c r="R71" s="203"/>
      <c r="S71" s="203"/>
      <c r="T71" s="203"/>
      <c r="U71" s="203"/>
      <c r="V71" s="203"/>
      <c r="W71" s="174"/>
      <c r="X71" s="45"/>
      <c r="Y71" s="45"/>
      <c r="Z71" s="94"/>
      <c r="AA71" s="94"/>
      <c r="AB71" s="94"/>
      <c r="AC71" s="94"/>
      <c r="AD71" s="94"/>
      <c r="AE71" s="94"/>
      <c r="AF71" s="94"/>
      <c r="AG71" s="94"/>
      <c r="AH71" s="94"/>
      <c r="AI71" s="94"/>
    </row>
    <row r="72" spans="1:35" ht="21" x14ac:dyDescent="0.35">
      <c r="A72" s="96"/>
      <c r="B72" s="96"/>
      <c r="C72" s="112" t="s">
        <v>106</v>
      </c>
      <c r="D72" s="113"/>
      <c r="E72" s="114"/>
      <c r="F72" s="115"/>
      <c r="G72" s="115"/>
      <c r="H72" s="116"/>
      <c r="I72" s="96"/>
      <c r="J72" s="43"/>
      <c r="K72" s="75"/>
      <c r="L72" s="184"/>
      <c r="M72" s="204"/>
      <c r="N72" s="205"/>
      <c r="O72" s="193"/>
      <c r="P72" s="190"/>
      <c r="Q72" s="162" t="s">
        <v>6</v>
      </c>
      <c r="R72" s="162" t="s">
        <v>7</v>
      </c>
      <c r="S72" s="162" t="s">
        <v>8</v>
      </c>
      <c r="T72" s="162" t="s">
        <v>9</v>
      </c>
      <c r="U72" s="162" t="s">
        <v>10</v>
      </c>
      <c r="V72" s="162" t="s">
        <v>11</v>
      </c>
      <c r="W72" s="174"/>
      <c r="X72" s="45"/>
      <c r="Y72" s="45"/>
      <c r="Z72" s="96"/>
      <c r="AA72" s="96"/>
      <c r="AB72" s="96"/>
      <c r="AC72" s="96"/>
      <c r="AD72" s="96"/>
      <c r="AE72" s="96"/>
      <c r="AF72" s="96"/>
      <c r="AG72" s="96"/>
      <c r="AH72" s="96"/>
      <c r="AI72" s="96"/>
    </row>
    <row r="73" spans="1:35" ht="21" x14ac:dyDescent="0.35">
      <c r="A73" s="42"/>
      <c r="B73" s="117" t="s">
        <v>12</v>
      </c>
      <c r="C73" s="118" t="s">
        <v>0</v>
      </c>
      <c r="D73" s="119"/>
      <c r="E73" s="120"/>
      <c r="F73" s="120"/>
      <c r="G73" s="40" t="s">
        <v>107</v>
      </c>
      <c r="H73" s="63" t="s">
        <v>108</v>
      </c>
      <c r="I73" s="42"/>
      <c r="J73" s="52"/>
      <c r="K73" s="75"/>
      <c r="L73" s="184"/>
      <c r="M73" s="164" t="s">
        <v>17</v>
      </c>
      <c r="N73" s="165" t="s">
        <v>18</v>
      </c>
      <c r="O73" s="167"/>
      <c r="P73" s="190"/>
      <c r="Q73" s="166" t="s">
        <v>107</v>
      </c>
      <c r="R73" s="166" t="s">
        <v>107</v>
      </c>
      <c r="S73" s="166" t="s">
        <v>107</v>
      </c>
      <c r="T73" s="166" t="s">
        <v>107</v>
      </c>
      <c r="U73" s="166" t="s">
        <v>107</v>
      </c>
      <c r="V73" s="166" t="s">
        <v>107</v>
      </c>
      <c r="W73" s="174"/>
      <c r="X73" s="45"/>
      <c r="Y73" s="45"/>
      <c r="Z73" s="42"/>
      <c r="AA73" s="42"/>
      <c r="AB73" s="42"/>
      <c r="AC73" s="42"/>
      <c r="AD73" s="42"/>
      <c r="AE73" s="42"/>
      <c r="AF73" s="42"/>
      <c r="AG73" s="42"/>
      <c r="AH73" s="42"/>
      <c r="AI73" s="42"/>
    </row>
    <row r="74" spans="1:35" x14ac:dyDescent="0.35">
      <c r="A74" s="45"/>
      <c r="B74" s="46">
        <v>0.05</v>
      </c>
      <c r="C74" s="121" t="s">
        <v>121</v>
      </c>
      <c r="D74" s="122"/>
      <c r="E74" s="122"/>
      <c r="F74" s="122"/>
      <c r="G74" s="123" t="s">
        <v>97</v>
      </c>
      <c r="H74" s="124" t="s">
        <v>97</v>
      </c>
      <c r="I74" s="45"/>
      <c r="J74" s="43"/>
      <c r="K74" s="75"/>
      <c r="L74" s="184"/>
      <c r="M74" s="194" t="str">
        <f>H74</f>
        <v>...%</v>
      </c>
      <c r="N74" s="195" t="e">
        <f>1+(1*M74)</f>
        <v>#VALUE!</v>
      </c>
      <c r="O74" s="171" t="e">
        <f>H74-G74</f>
        <v>#VALUE!</v>
      </c>
      <c r="P74" s="190"/>
      <c r="Q74" s="206">
        <v>2.5000000000000001E-3</v>
      </c>
      <c r="R74" s="206">
        <v>0.01</v>
      </c>
      <c r="S74" s="206">
        <v>0.01</v>
      </c>
      <c r="T74" s="206">
        <v>0</v>
      </c>
      <c r="U74" s="206">
        <v>0.01</v>
      </c>
      <c r="V74" s="206">
        <v>0.01</v>
      </c>
      <c r="W74" s="174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</row>
    <row r="75" spans="1:35" x14ac:dyDescent="0.35">
      <c r="A75" s="94"/>
      <c r="B75" s="104"/>
      <c r="C75" s="105"/>
      <c r="D75" s="106"/>
      <c r="E75" s="125"/>
      <c r="F75" s="125"/>
      <c r="G75" s="126"/>
      <c r="H75" s="111"/>
      <c r="I75" s="94"/>
      <c r="J75" s="52"/>
      <c r="K75" s="75"/>
      <c r="L75" s="184"/>
      <c r="M75" s="200"/>
      <c r="N75" s="201"/>
      <c r="O75" s="202"/>
      <c r="P75" s="190"/>
      <c r="Q75" s="207"/>
      <c r="R75" s="207"/>
      <c r="S75" s="207"/>
      <c r="T75" s="207"/>
      <c r="U75" s="207"/>
      <c r="V75" s="207"/>
      <c r="W75" s="174"/>
      <c r="X75" s="45"/>
      <c r="Y75" s="45"/>
      <c r="Z75" s="94"/>
      <c r="AA75" s="94"/>
      <c r="AB75" s="94"/>
      <c r="AC75" s="94"/>
      <c r="AD75" s="94"/>
      <c r="AE75" s="94"/>
      <c r="AF75" s="94"/>
      <c r="AG75" s="94"/>
      <c r="AH75" s="94"/>
      <c r="AI75" s="94"/>
    </row>
    <row r="76" spans="1:35" ht="21" x14ac:dyDescent="0.35">
      <c r="A76" s="96"/>
      <c r="B76" s="104"/>
      <c r="C76" s="112" t="s">
        <v>109</v>
      </c>
      <c r="D76" s="127"/>
      <c r="E76" s="128"/>
      <c r="F76" s="128"/>
      <c r="G76" s="129"/>
      <c r="H76" s="116"/>
      <c r="I76" s="96"/>
      <c r="J76" s="43"/>
      <c r="K76" s="75"/>
      <c r="L76" s="184"/>
      <c r="M76" s="208"/>
      <c r="N76" s="209"/>
      <c r="O76" s="193"/>
      <c r="P76" s="190"/>
      <c r="Q76" s="162" t="s">
        <v>6</v>
      </c>
      <c r="R76" s="162" t="s">
        <v>7</v>
      </c>
      <c r="S76" s="162" t="s">
        <v>8</v>
      </c>
      <c r="T76" s="162" t="s">
        <v>9</v>
      </c>
      <c r="U76" s="162" t="s">
        <v>10</v>
      </c>
      <c r="V76" s="162" t="s">
        <v>11</v>
      </c>
      <c r="W76" s="174"/>
      <c r="X76" s="45"/>
      <c r="Y76" s="45"/>
      <c r="Z76" s="96"/>
      <c r="AA76" s="96"/>
      <c r="AB76" s="96"/>
      <c r="AC76" s="96"/>
      <c r="AD76" s="96"/>
      <c r="AE76" s="96"/>
      <c r="AF76" s="96"/>
      <c r="AG76" s="96"/>
      <c r="AH76" s="96"/>
      <c r="AI76" s="96"/>
    </row>
    <row r="77" spans="1:35" ht="21" x14ac:dyDescent="0.35">
      <c r="A77" s="42"/>
      <c r="B77" s="117" t="s">
        <v>12</v>
      </c>
      <c r="C77" s="118" t="s">
        <v>0</v>
      </c>
      <c r="D77" s="119"/>
      <c r="E77" s="120"/>
      <c r="F77" s="120"/>
      <c r="G77" s="40" t="s">
        <v>107</v>
      </c>
      <c r="H77" s="63" t="s">
        <v>108</v>
      </c>
      <c r="I77" s="42"/>
      <c r="J77" s="52"/>
      <c r="K77" s="75"/>
      <c r="L77" s="184"/>
      <c r="M77" s="164" t="s">
        <v>17</v>
      </c>
      <c r="N77" s="165" t="s">
        <v>18</v>
      </c>
      <c r="O77" s="167"/>
      <c r="P77" s="190"/>
      <c r="Q77" s="166" t="s">
        <v>107</v>
      </c>
      <c r="R77" s="166" t="s">
        <v>107</v>
      </c>
      <c r="S77" s="166" t="s">
        <v>107</v>
      </c>
      <c r="T77" s="166" t="s">
        <v>107</v>
      </c>
      <c r="U77" s="166" t="s">
        <v>107</v>
      </c>
      <c r="V77" s="166" t="s">
        <v>107</v>
      </c>
      <c r="W77" s="174"/>
      <c r="X77" s="45"/>
      <c r="Y77" s="45"/>
      <c r="Z77" s="42"/>
      <c r="AA77" s="42"/>
      <c r="AB77" s="42"/>
      <c r="AC77" s="42"/>
      <c r="AD77" s="42"/>
      <c r="AE77" s="42"/>
      <c r="AF77" s="42"/>
      <c r="AG77" s="42"/>
      <c r="AH77" s="42"/>
      <c r="AI77" s="42"/>
    </row>
    <row r="78" spans="1:35" x14ac:dyDescent="0.35">
      <c r="A78" s="45"/>
      <c r="B78" s="46">
        <v>0.05</v>
      </c>
      <c r="C78" s="121" t="s">
        <v>122</v>
      </c>
      <c r="D78" s="122"/>
      <c r="E78" s="122"/>
      <c r="F78" s="122"/>
      <c r="G78" s="123" t="s">
        <v>97</v>
      </c>
      <c r="H78" s="124" t="s">
        <v>98</v>
      </c>
      <c r="I78" s="45"/>
      <c r="J78" s="43"/>
      <c r="K78" s="75"/>
      <c r="L78" s="184"/>
      <c r="M78" s="194" t="str">
        <f>H78</f>
        <v>... %</v>
      </c>
      <c r="N78" s="195" t="e">
        <f>1+(1*M78)</f>
        <v>#VALUE!</v>
      </c>
      <c r="O78" s="171" t="e">
        <f>H78-G78</f>
        <v>#VALUE!</v>
      </c>
      <c r="P78" s="190"/>
      <c r="Q78" s="206">
        <v>5.0000000000000001E-4</v>
      </c>
      <c r="R78" s="206">
        <v>0</v>
      </c>
      <c r="S78" s="206">
        <v>1E-3</v>
      </c>
      <c r="T78" s="206">
        <v>0</v>
      </c>
      <c r="U78" s="206">
        <v>1E-3</v>
      </c>
      <c r="V78" s="206">
        <v>5.0000000000000001E-4</v>
      </c>
      <c r="W78" s="193"/>
      <c r="X78" s="96"/>
      <c r="Y78" s="96"/>
      <c r="Z78" s="45"/>
      <c r="AA78" s="45"/>
      <c r="AB78" s="45"/>
      <c r="AC78" s="45"/>
      <c r="AD78" s="45"/>
      <c r="AE78" s="45"/>
      <c r="AF78" s="45"/>
      <c r="AG78" s="45"/>
      <c r="AH78" s="45"/>
      <c r="AI78" s="45"/>
    </row>
    <row r="79" spans="1:35" x14ac:dyDescent="0.35">
      <c r="A79" s="42"/>
      <c r="B79" s="130"/>
      <c r="C79" s="131"/>
      <c r="D79" s="132"/>
      <c r="E79" s="132"/>
      <c r="F79" s="133"/>
      <c r="G79" s="134"/>
      <c r="H79" s="135"/>
      <c r="I79" s="136"/>
      <c r="J79" s="52"/>
      <c r="K79" s="75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76"/>
      <c r="Y79" s="76"/>
      <c r="Z79" s="76"/>
      <c r="AA79" s="76"/>
      <c r="AB79" s="76"/>
      <c r="AC79" s="42"/>
      <c r="AD79" s="42"/>
      <c r="AE79" s="42"/>
      <c r="AF79" s="42"/>
      <c r="AG79" s="42"/>
      <c r="AH79" s="42"/>
      <c r="AI79" s="42"/>
    </row>
    <row r="80" spans="1:35" ht="22" customHeight="1" x14ac:dyDescent="0.35">
      <c r="A80" s="42"/>
      <c r="B80" s="216" t="s">
        <v>110</v>
      </c>
      <c r="C80" s="213"/>
      <c r="D80" s="213"/>
      <c r="E80" s="213"/>
      <c r="F80" s="213"/>
      <c r="G80" s="213"/>
      <c r="H80" s="213"/>
      <c r="I80" s="214"/>
      <c r="J80" s="137"/>
      <c r="K80" s="75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76"/>
      <c r="Y80" s="76"/>
      <c r="Z80" s="76"/>
      <c r="AA80" s="76"/>
      <c r="AB80" s="76"/>
      <c r="AC80" s="83"/>
      <c r="AD80" s="83"/>
      <c r="AE80" s="83"/>
      <c r="AF80" s="83"/>
      <c r="AG80" s="83"/>
      <c r="AH80" s="83"/>
      <c r="AI80" s="83"/>
    </row>
    <row r="81" spans="1:35" ht="33" customHeight="1" x14ac:dyDescent="0.35">
      <c r="A81" s="42"/>
      <c r="B81" s="217" t="s">
        <v>111</v>
      </c>
      <c r="C81" s="213"/>
      <c r="D81" s="213"/>
      <c r="E81" s="213"/>
      <c r="F81" s="213"/>
      <c r="G81" s="213"/>
      <c r="H81" s="213"/>
      <c r="I81" s="214"/>
      <c r="J81" s="137"/>
      <c r="K81" s="75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76"/>
      <c r="Y81" s="76"/>
      <c r="Z81" s="76"/>
      <c r="AA81" s="76"/>
      <c r="AB81" s="76"/>
      <c r="AC81" s="83"/>
      <c r="AD81" s="83"/>
      <c r="AE81" s="83"/>
      <c r="AF81" s="83"/>
      <c r="AG81" s="83"/>
      <c r="AH81" s="83"/>
      <c r="AI81" s="83"/>
    </row>
    <row r="82" spans="1:35" x14ac:dyDescent="0.35">
      <c r="A82" s="53"/>
      <c r="B82" s="217" t="s">
        <v>112</v>
      </c>
      <c r="C82" s="213"/>
      <c r="D82" s="213"/>
      <c r="E82" s="213"/>
      <c r="F82" s="213"/>
      <c r="G82" s="213"/>
      <c r="H82" s="213"/>
      <c r="I82" s="214"/>
      <c r="J82" s="137"/>
      <c r="K82" s="75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76"/>
      <c r="Y82" s="76"/>
      <c r="Z82" s="76"/>
      <c r="AA82" s="76"/>
      <c r="AB82" s="76"/>
      <c r="AC82" s="53"/>
      <c r="AD82" s="53"/>
      <c r="AE82" s="53"/>
      <c r="AF82" s="53"/>
      <c r="AG82" s="53"/>
      <c r="AH82" s="53"/>
      <c r="AI82" s="53"/>
    </row>
    <row r="83" spans="1:35" x14ac:dyDescent="0.35">
      <c r="A83" s="53"/>
      <c r="B83" s="216" t="s">
        <v>113</v>
      </c>
      <c r="C83" s="213"/>
      <c r="D83" s="213"/>
      <c r="E83" s="213"/>
      <c r="F83" s="213"/>
      <c r="G83" s="213"/>
      <c r="H83" s="213"/>
      <c r="I83" s="214"/>
      <c r="J83" s="137"/>
      <c r="K83" s="75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76"/>
      <c r="Y83" s="76"/>
      <c r="Z83" s="76"/>
      <c r="AA83" s="76"/>
      <c r="AB83" s="76"/>
      <c r="AC83" s="53"/>
      <c r="AD83" s="53"/>
      <c r="AE83" s="53"/>
      <c r="AF83" s="53"/>
      <c r="AG83" s="53"/>
      <c r="AH83" s="53"/>
      <c r="AI83" s="53"/>
    </row>
    <row r="84" spans="1:35" x14ac:dyDescent="0.35">
      <c r="A84" s="42"/>
      <c r="B84" s="218" t="s">
        <v>114</v>
      </c>
      <c r="C84" s="213"/>
      <c r="D84" s="213"/>
      <c r="E84" s="213"/>
      <c r="F84" s="213"/>
      <c r="G84" s="213"/>
      <c r="H84" s="213"/>
      <c r="I84" s="214"/>
      <c r="J84" s="137"/>
      <c r="K84" s="75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76"/>
      <c r="Y84" s="76"/>
      <c r="Z84" s="76"/>
      <c r="AA84" s="76"/>
      <c r="AB84" s="76"/>
      <c r="AC84" s="83"/>
      <c r="AD84" s="83"/>
      <c r="AE84" s="83"/>
      <c r="AF84" s="83"/>
      <c r="AG84" s="83"/>
      <c r="AH84" s="83"/>
      <c r="AI84" s="83"/>
    </row>
    <row r="85" spans="1:35" x14ac:dyDescent="0.35">
      <c r="A85" s="42"/>
      <c r="B85" s="218" t="s">
        <v>115</v>
      </c>
      <c r="C85" s="213"/>
      <c r="D85" s="213"/>
      <c r="E85" s="213"/>
      <c r="F85" s="213"/>
      <c r="G85" s="213"/>
      <c r="H85" s="213"/>
      <c r="I85" s="214"/>
      <c r="J85" s="137"/>
      <c r="K85" s="75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76"/>
      <c r="Y85" s="76"/>
      <c r="Z85" s="76"/>
      <c r="AA85" s="76"/>
      <c r="AB85" s="76"/>
      <c r="AC85" s="83"/>
      <c r="AD85" s="83"/>
      <c r="AE85" s="83"/>
      <c r="AF85" s="83"/>
      <c r="AG85" s="83"/>
      <c r="AH85" s="83"/>
      <c r="AI85" s="83"/>
    </row>
    <row r="86" spans="1:35" x14ac:dyDescent="0.35">
      <c r="A86" s="42"/>
      <c r="B86" s="219" t="s">
        <v>116</v>
      </c>
      <c r="C86" s="213"/>
      <c r="D86" s="213"/>
      <c r="E86" s="213"/>
      <c r="F86" s="213"/>
      <c r="G86" s="213"/>
      <c r="H86" s="213"/>
      <c r="I86" s="214"/>
      <c r="J86" s="137"/>
      <c r="K86" s="75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76"/>
      <c r="Y86" s="76"/>
      <c r="Z86" s="76"/>
      <c r="AA86" s="76"/>
      <c r="AB86" s="76"/>
      <c r="AC86" s="83"/>
      <c r="AD86" s="83"/>
      <c r="AE86" s="83"/>
      <c r="AF86" s="83"/>
      <c r="AG86" s="83"/>
      <c r="AH86" s="83"/>
      <c r="AI86" s="83"/>
    </row>
    <row r="87" spans="1:35" x14ac:dyDescent="0.35">
      <c r="A87" s="42"/>
      <c r="B87" s="138" t="s">
        <v>117</v>
      </c>
      <c r="C87" s="53"/>
      <c r="D87" s="139"/>
      <c r="E87" s="53"/>
      <c r="F87" s="53"/>
      <c r="G87" s="53"/>
      <c r="H87" s="53"/>
      <c r="I87" s="53"/>
      <c r="J87" s="137"/>
      <c r="K87" s="75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76"/>
      <c r="Y87" s="76"/>
      <c r="Z87" s="76"/>
      <c r="AA87" s="76"/>
      <c r="AB87" s="76"/>
      <c r="AC87" s="83"/>
      <c r="AD87" s="83"/>
      <c r="AE87" s="83"/>
      <c r="AF87" s="83"/>
      <c r="AG87" s="83"/>
      <c r="AH87" s="83"/>
      <c r="AI87" s="83"/>
    </row>
    <row r="88" spans="1:35" x14ac:dyDescent="0.35">
      <c r="A88" s="42"/>
      <c r="B88" s="212" t="s">
        <v>118</v>
      </c>
      <c r="C88" s="213"/>
      <c r="D88" s="213"/>
      <c r="E88" s="213"/>
      <c r="F88" s="213"/>
      <c r="G88" s="213"/>
      <c r="H88" s="213"/>
      <c r="I88" s="214"/>
      <c r="J88" s="137"/>
      <c r="K88" s="75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76"/>
      <c r="Y88" s="76"/>
      <c r="Z88" s="76"/>
      <c r="AA88" s="76"/>
      <c r="AB88" s="76"/>
      <c r="AC88" s="83"/>
      <c r="AD88" s="83"/>
      <c r="AE88" s="83"/>
      <c r="AF88" s="83"/>
      <c r="AG88" s="83"/>
      <c r="AH88" s="83"/>
      <c r="AI88" s="83"/>
    </row>
    <row r="89" spans="1:35" x14ac:dyDescent="0.35">
      <c r="A89" s="42"/>
      <c r="B89" s="215" t="s">
        <v>119</v>
      </c>
      <c r="C89" s="213"/>
      <c r="D89" s="213"/>
      <c r="E89" s="213"/>
      <c r="F89" s="213"/>
      <c r="G89" s="213"/>
      <c r="H89" s="213"/>
      <c r="I89" s="214"/>
      <c r="J89" s="137"/>
      <c r="K89" s="75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76"/>
      <c r="Y89" s="76"/>
      <c r="Z89" s="76"/>
      <c r="AA89" s="76"/>
      <c r="AB89" s="76"/>
      <c r="AC89" s="83"/>
      <c r="AD89" s="83"/>
      <c r="AE89" s="83"/>
      <c r="AF89" s="83"/>
      <c r="AG89" s="83"/>
      <c r="AH89" s="83"/>
      <c r="AI89" s="83"/>
    </row>
    <row r="90" spans="1:35" x14ac:dyDescent="0.35">
      <c r="A90" s="4"/>
      <c r="B90" s="4"/>
      <c r="C90" s="4"/>
      <c r="D90" s="5"/>
      <c r="E90" s="4"/>
      <c r="F90" s="4"/>
      <c r="G90" s="4"/>
      <c r="H90" s="4"/>
      <c r="I90" s="4"/>
      <c r="J90" s="4"/>
      <c r="K90" s="75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x14ac:dyDescent="0.35">
      <c r="D91" s="140"/>
      <c r="W91" s="211"/>
    </row>
    <row r="92" spans="1:35" x14ac:dyDescent="0.35">
      <c r="W92" s="211"/>
    </row>
    <row r="93" spans="1:35" x14ac:dyDescent="0.35">
      <c r="W93" s="211"/>
    </row>
    <row r="94" spans="1:35" x14ac:dyDescent="0.35">
      <c r="A94" s="142"/>
      <c r="W94" s="211"/>
    </row>
    <row r="95" spans="1:35" x14ac:dyDescent="0.35">
      <c r="W95" s="211"/>
    </row>
    <row r="96" spans="1:35" x14ac:dyDescent="0.35">
      <c r="B96" s="4"/>
      <c r="D96" s="140"/>
      <c r="K96" s="141"/>
      <c r="W96" s="211"/>
    </row>
    <row r="97" spans="2:23" x14ac:dyDescent="0.35">
      <c r="B97" s="4"/>
      <c r="D97" s="140"/>
      <c r="K97" s="141"/>
      <c r="W97" s="211"/>
    </row>
    <row r="98" spans="2:23" x14ac:dyDescent="0.35">
      <c r="B98" s="4"/>
      <c r="D98" s="140"/>
      <c r="K98" s="141"/>
      <c r="W98" s="211"/>
    </row>
    <row r="99" spans="2:23" x14ac:dyDescent="0.35">
      <c r="B99" s="4"/>
      <c r="D99" s="140"/>
      <c r="K99" s="141"/>
      <c r="W99" s="211"/>
    </row>
    <row r="100" spans="2:23" x14ac:dyDescent="0.35">
      <c r="B100" s="4"/>
      <c r="D100" s="140"/>
      <c r="K100" s="141"/>
      <c r="W100" s="211"/>
    </row>
    <row r="101" spans="2:23" x14ac:dyDescent="0.35">
      <c r="B101" s="4"/>
      <c r="D101" s="140"/>
      <c r="K101" s="141"/>
      <c r="W101" s="211"/>
    </row>
    <row r="102" spans="2:23" x14ac:dyDescent="0.35">
      <c r="B102" s="4"/>
      <c r="D102" s="140"/>
      <c r="K102" s="141"/>
      <c r="W102" s="211"/>
    </row>
    <row r="103" spans="2:23" x14ac:dyDescent="0.35">
      <c r="B103" s="4"/>
      <c r="D103" s="140"/>
      <c r="K103" s="141"/>
      <c r="W103" s="211"/>
    </row>
    <row r="104" spans="2:23" x14ac:dyDescent="0.35">
      <c r="B104" s="4"/>
      <c r="D104" s="140"/>
      <c r="K104" s="141"/>
      <c r="W104" s="211"/>
    </row>
    <row r="105" spans="2:23" x14ac:dyDescent="0.35">
      <c r="B105" s="4"/>
      <c r="D105" s="140"/>
      <c r="K105" s="141"/>
      <c r="W105" s="211"/>
    </row>
    <row r="106" spans="2:23" x14ac:dyDescent="0.35">
      <c r="B106" s="4"/>
      <c r="D106" s="140"/>
      <c r="K106" s="141"/>
      <c r="W106" s="211"/>
    </row>
    <row r="107" spans="2:23" x14ac:dyDescent="0.35">
      <c r="B107" s="4"/>
      <c r="D107" s="140"/>
      <c r="K107" s="141"/>
      <c r="W107" s="211"/>
    </row>
    <row r="108" spans="2:23" x14ac:dyDescent="0.35">
      <c r="B108" s="4"/>
      <c r="D108" s="140"/>
      <c r="K108" s="141"/>
      <c r="W108" s="211"/>
    </row>
    <row r="109" spans="2:23" x14ac:dyDescent="0.35">
      <c r="B109" s="4"/>
      <c r="D109" s="140"/>
      <c r="K109" s="141"/>
      <c r="W109" s="211"/>
    </row>
    <row r="110" spans="2:23" x14ac:dyDescent="0.35">
      <c r="B110" s="4"/>
      <c r="D110" s="140"/>
      <c r="K110" s="141"/>
      <c r="W110" s="211"/>
    </row>
    <row r="111" spans="2:23" x14ac:dyDescent="0.35">
      <c r="B111" s="4"/>
      <c r="D111" s="140"/>
      <c r="K111" s="141"/>
      <c r="W111" s="211"/>
    </row>
    <row r="112" spans="2:23" x14ac:dyDescent="0.35">
      <c r="B112" s="4"/>
      <c r="D112" s="140"/>
      <c r="K112" s="141"/>
      <c r="W112" s="211"/>
    </row>
    <row r="113" spans="2:23" x14ac:dyDescent="0.35">
      <c r="B113" s="4"/>
      <c r="K113" s="141"/>
      <c r="W113" s="211"/>
    </row>
    <row r="114" spans="2:23" x14ac:dyDescent="0.35">
      <c r="B114" s="4"/>
      <c r="D114" s="140"/>
      <c r="K114" s="141"/>
      <c r="W114" s="211"/>
    </row>
    <row r="115" spans="2:23" x14ac:dyDescent="0.35">
      <c r="B115" s="4"/>
      <c r="D115" s="140"/>
      <c r="K115" s="141"/>
      <c r="W115" s="211"/>
    </row>
    <row r="116" spans="2:23" x14ac:dyDescent="0.35">
      <c r="B116" s="4"/>
      <c r="K116" s="141"/>
      <c r="W116" s="211"/>
    </row>
    <row r="117" spans="2:23" x14ac:dyDescent="0.35">
      <c r="B117" s="4"/>
      <c r="K117" s="141"/>
      <c r="W117" s="211"/>
    </row>
    <row r="118" spans="2:23" x14ac:dyDescent="0.35">
      <c r="B118" s="4"/>
      <c r="K118" s="141"/>
      <c r="W118" s="211"/>
    </row>
    <row r="119" spans="2:23" x14ac:dyDescent="0.35">
      <c r="B119" s="4"/>
      <c r="K119" s="141"/>
      <c r="W119" s="211"/>
    </row>
    <row r="120" spans="2:23" x14ac:dyDescent="0.35">
      <c r="B120" s="4"/>
      <c r="K120" s="141"/>
      <c r="W120" s="211"/>
    </row>
    <row r="121" spans="2:23" x14ac:dyDescent="0.35">
      <c r="B121" s="4"/>
      <c r="K121" s="141"/>
      <c r="W121" s="211"/>
    </row>
    <row r="122" spans="2:23" x14ac:dyDescent="0.35">
      <c r="B122" s="4"/>
      <c r="K122" s="141"/>
      <c r="W122" s="211"/>
    </row>
    <row r="123" spans="2:23" x14ac:dyDescent="0.35">
      <c r="B123" s="4"/>
      <c r="K123" s="141"/>
      <c r="W123" s="211"/>
    </row>
    <row r="124" spans="2:23" x14ac:dyDescent="0.35">
      <c r="B124" s="4"/>
      <c r="K124" s="141"/>
      <c r="W124" s="211"/>
    </row>
    <row r="125" spans="2:23" x14ac:dyDescent="0.35">
      <c r="B125" s="4"/>
      <c r="K125" s="141"/>
      <c r="W125" s="211"/>
    </row>
    <row r="126" spans="2:23" x14ac:dyDescent="0.35">
      <c r="B126" s="4"/>
      <c r="K126" s="141"/>
      <c r="W126" s="211"/>
    </row>
    <row r="127" spans="2:23" x14ac:dyDescent="0.35">
      <c r="B127" s="4"/>
      <c r="K127" s="141"/>
      <c r="W127" s="211"/>
    </row>
    <row r="128" spans="2:23" x14ac:dyDescent="0.35">
      <c r="B128" s="4"/>
      <c r="D128" s="140"/>
      <c r="K128" s="141"/>
      <c r="W128" s="211"/>
    </row>
    <row r="129" spans="2:23" x14ac:dyDescent="0.35">
      <c r="B129" s="4"/>
      <c r="K129" s="141"/>
      <c r="W129" s="211"/>
    </row>
    <row r="130" spans="2:23" x14ac:dyDescent="0.35">
      <c r="B130" s="4"/>
      <c r="K130" s="141"/>
      <c r="W130" s="211"/>
    </row>
    <row r="131" spans="2:23" x14ac:dyDescent="0.35">
      <c r="B131" s="4"/>
      <c r="K131" s="141"/>
      <c r="W131" s="211"/>
    </row>
    <row r="132" spans="2:23" x14ac:dyDescent="0.35">
      <c r="B132" s="4"/>
      <c r="K132" s="141"/>
      <c r="W132" s="211"/>
    </row>
    <row r="133" spans="2:23" x14ac:dyDescent="0.35">
      <c r="B133" s="4"/>
      <c r="K133" s="141"/>
      <c r="W133" s="211"/>
    </row>
    <row r="134" spans="2:23" x14ac:dyDescent="0.35">
      <c r="B134" s="4"/>
      <c r="K134" s="141"/>
      <c r="W134" s="211"/>
    </row>
    <row r="135" spans="2:23" x14ac:dyDescent="0.35">
      <c r="B135" s="4"/>
      <c r="K135" s="141"/>
      <c r="W135" s="211"/>
    </row>
    <row r="136" spans="2:23" x14ac:dyDescent="0.35">
      <c r="B136" s="4"/>
      <c r="K136" s="141"/>
      <c r="W136" s="211"/>
    </row>
    <row r="137" spans="2:23" x14ac:dyDescent="0.35">
      <c r="B137" s="4"/>
      <c r="K137" s="141"/>
      <c r="W137" s="211"/>
    </row>
    <row r="138" spans="2:23" x14ac:dyDescent="0.35">
      <c r="B138" s="4"/>
      <c r="C138" s="42"/>
      <c r="D138" s="42"/>
      <c r="E138" s="42"/>
      <c r="K138" s="141"/>
      <c r="W138" s="211"/>
    </row>
    <row r="139" spans="2:23" x14ac:dyDescent="0.35">
      <c r="B139" s="4"/>
      <c r="C139" s="83"/>
      <c r="D139" s="83"/>
      <c r="E139" s="83"/>
      <c r="K139" s="141"/>
      <c r="W139" s="211"/>
    </row>
    <row r="140" spans="2:23" x14ac:dyDescent="0.35">
      <c r="B140" s="4"/>
      <c r="C140" s="83"/>
      <c r="D140" s="83"/>
      <c r="E140" s="83"/>
      <c r="K140" s="141"/>
      <c r="W140" s="211"/>
    </row>
    <row r="141" spans="2:23" x14ac:dyDescent="0.35">
      <c r="B141" s="4"/>
      <c r="D141" s="140"/>
      <c r="K141" s="141"/>
      <c r="W141" s="211"/>
    </row>
    <row r="142" spans="2:23" x14ac:dyDescent="0.35">
      <c r="B142" s="4"/>
      <c r="D142" s="140"/>
      <c r="K142" s="141"/>
      <c r="W142" s="211"/>
    </row>
    <row r="143" spans="2:23" x14ac:dyDescent="0.35">
      <c r="B143" s="4"/>
      <c r="D143" s="140"/>
      <c r="K143" s="141"/>
      <c r="W143" s="211"/>
    </row>
    <row r="144" spans="2:23" x14ac:dyDescent="0.35">
      <c r="B144" s="4"/>
      <c r="D144" s="140"/>
      <c r="K144" s="141"/>
      <c r="W144" s="211"/>
    </row>
    <row r="145" spans="2:23" x14ac:dyDescent="0.35">
      <c r="B145" s="4"/>
      <c r="D145" s="140"/>
      <c r="K145" s="141"/>
      <c r="W145" s="211"/>
    </row>
    <row r="146" spans="2:23" x14ac:dyDescent="0.35">
      <c r="B146" s="4"/>
      <c r="D146" s="140"/>
      <c r="K146" s="141"/>
      <c r="W146" s="211"/>
    </row>
    <row r="147" spans="2:23" x14ac:dyDescent="0.35">
      <c r="B147" s="4"/>
      <c r="D147" s="140"/>
      <c r="K147" s="141"/>
      <c r="W147" s="211"/>
    </row>
    <row r="148" spans="2:23" x14ac:dyDescent="0.35">
      <c r="B148" s="4"/>
      <c r="D148" s="140"/>
      <c r="K148" s="141"/>
      <c r="W148" s="211"/>
    </row>
    <row r="149" spans="2:23" x14ac:dyDescent="0.35">
      <c r="B149" s="4"/>
      <c r="D149" s="140"/>
      <c r="K149" s="141"/>
      <c r="W149" s="211"/>
    </row>
    <row r="150" spans="2:23" x14ac:dyDescent="0.35">
      <c r="B150" s="4"/>
      <c r="D150" s="140"/>
      <c r="K150" s="141"/>
      <c r="W150" s="211"/>
    </row>
    <row r="151" spans="2:23" x14ac:dyDescent="0.35">
      <c r="B151" s="4"/>
      <c r="D151" s="140"/>
      <c r="K151" s="141"/>
      <c r="W151" s="211"/>
    </row>
    <row r="152" spans="2:23" x14ac:dyDescent="0.35">
      <c r="B152" s="4"/>
      <c r="D152" s="140"/>
      <c r="K152" s="141"/>
      <c r="W152" s="211"/>
    </row>
    <row r="153" spans="2:23" x14ac:dyDescent="0.35">
      <c r="B153" s="4"/>
      <c r="D153" s="140"/>
      <c r="K153" s="141"/>
      <c r="W153" s="211"/>
    </row>
    <row r="154" spans="2:23" x14ac:dyDescent="0.35">
      <c r="B154" s="4"/>
      <c r="D154" s="140"/>
      <c r="K154" s="141"/>
      <c r="W154" s="211"/>
    </row>
    <row r="155" spans="2:23" x14ac:dyDescent="0.35">
      <c r="B155" s="4"/>
      <c r="D155" s="140"/>
      <c r="K155" s="141"/>
      <c r="W155" s="211"/>
    </row>
    <row r="156" spans="2:23" x14ac:dyDescent="0.35">
      <c r="B156" s="4"/>
      <c r="D156" s="140"/>
      <c r="K156" s="141"/>
      <c r="W156" s="211"/>
    </row>
    <row r="157" spans="2:23" x14ac:dyDescent="0.35">
      <c r="B157" s="4"/>
      <c r="D157" s="140"/>
      <c r="K157" s="141"/>
      <c r="W157" s="211"/>
    </row>
    <row r="158" spans="2:23" x14ac:dyDescent="0.35">
      <c r="B158" s="4"/>
      <c r="D158" s="140"/>
      <c r="K158" s="141"/>
      <c r="W158" s="211"/>
    </row>
    <row r="159" spans="2:23" x14ac:dyDescent="0.35">
      <c r="B159" s="4"/>
      <c r="D159" s="140"/>
      <c r="K159" s="141"/>
      <c r="W159" s="211"/>
    </row>
    <row r="160" spans="2:23" x14ac:dyDescent="0.35">
      <c r="B160" s="4"/>
      <c r="D160" s="140"/>
      <c r="K160" s="141"/>
      <c r="W160" s="211"/>
    </row>
    <row r="161" spans="2:23" x14ac:dyDescent="0.35">
      <c r="B161" s="4"/>
      <c r="D161" s="140"/>
      <c r="K161" s="141"/>
      <c r="W161" s="211"/>
    </row>
    <row r="162" spans="2:23" x14ac:dyDescent="0.35">
      <c r="B162" s="4"/>
      <c r="D162" s="140"/>
      <c r="K162" s="141"/>
      <c r="W162" s="211"/>
    </row>
    <row r="163" spans="2:23" x14ac:dyDescent="0.35">
      <c r="B163" s="4"/>
      <c r="D163" s="140"/>
      <c r="K163" s="141"/>
      <c r="W163" s="211"/>
    </row>
    <row r="164" spans="2:23" x14ac:dyDescent="0.35">
      <c r="B164" s="4"/>
      <c r="D164" s="140"/>
      <c r="K164" s="141"/>
      <c r="W164" s="211"/>
    </row>
    <row r="165" spans="2:23" x14ac:dyDescent="0.35">
      <c r="B165" s="4"/>
      <c r="D165" s="140"/>
      <c r="K165" s="141"/>
      <c r="W165" s="211"/>
    </row>
    <row r="166" spans="2:23" x14ac:dyDescent="0.35">
      <c r="B166" s="4"/>
      <c r="D166" s="140"/>
      <c r="K166" s="141"/>
      <c r="W166" s="211"/>
    </row>
    <row r="167" spans="2:23" x14ac:dyDescent="0.35">
      <c r="B167" s="4"/>
      <c r="D167" s="140"/>
      <c r="K167" s="141"/>
      <c r="W167" s="211"/>
    </row>
    <row r="168" spans="2:23" x14ac:dyDescent="0.35">
      <c r="B168" s="4"/>
      <c r="D168" s="140"/>
      <c r="K168" s="141"/>
      <c r="W168" s="211"/>
    </row>
    <row r="169" spans="2:23" x14ac:dyDescent="0.35">
      <c r="B169" s="4"/>
      <c r="D169" s="140"/>
      <c r="K169" s="141"/>
      <c r="W169" s="211"/>
    </row>
    <row r="170" spans="2:23" x14ac:dyDescent="0.35">
      <c r="B170" s="4"/>
      <c r="D170" s="140"/>
      <c r="K170" s="141"/>
      <c r="W170" s="211"/>
    </row>
    <row r="171" spans="2:23" x14ac:dyDescent="0.35">
      <c r="B171" s="4"/>
      <c r="D171" s="140"/>
      <c r="K171" s="141"/>
      <c r="W171" s="211"/>
    </row>
    <row r="172" spans="2:23" x14ac:dyDescent="0.35">
      <c r="B172" s="4"/>
      <c r="D172" s="140"/>
      <c r="K172" s="141"/>
      <c r="W172" s="211"/>
    </row>
    <row r="173" spans="2:23" x14ac:dyDescent="0.35">
      <c r="B173" s="4"/>
      <c r="D173" s="140"/>
      <c r="K173" s="141"/>
      <c r="W173" s="211"/>
    </row>
    <row r="174" spans="2:23" x14ac:dyDescent="0.35">
      <c r="B174" s="4"/>
      <c r="D174" s="140"/>
      <c r="K174" s="141"/>
      <c r="W174" s="211"/>
    </row>
    <row r="175" spans="2:23" x14ac:dyDescent="0.35">
      <c r="B175" s="4"/>
      <c r="D175" s="140"/>
      <c r="K175" s="141"/>
      <c r="W175" s="211"/>
    </row>
    <row r="176" spans="2:23" x14ac:dyDescent="0.35">
      <c r="B176" s="4"/>
      <c r="D176" s="140"/>
      <c r="K176" s="141"/>
      <c r="W176" s="211"/>
    </row>
    <row r="177" spans="2:23" x14ac:dyDescent="0.35">
      <c r="B177" s="4"/>
      <c r="D177" s="140"/>
      <c r="K177" s="141"/>
      <c r="W177" s="211"/>
    </row>
    <row r="178" spans="2:23" x14ac:dyDescent="0.35">
      <c r="B178" s="4"/>
      <c r="D178" s="140"/>
      <c r="K178" s="141"/>
      <c r="W178" s="211"/>
    </row>
    <row r="179" spans="2:23" x14ac:dyDescent="0.35">
      <c r="B179" s="4"/>
      <c r="D179" s="140"/>
      <c r="K179" s="141"/>
      <c r="W179" s="211"/>
    </row>
    <row r="180" spans="2:23" x14ac:dyDescent="0.35">
      <c r="B180" s="4"/>
      <c r="D180" s="140"/>
      <c r="K180" s="141"/>
      <c r="W180" s="211"/>
    </row>
    <row r="181" spans="2:23" x14ac:dyDescent="0.35">
      <c r="B181" s="4"/>
      <c r="D181" s="140"/>
      <c r="K181" s="141"/>
      <c r="W181" s="211"/>
    </row>
    <row r="182" spans="2:23" x14ac:dyDescent="0.35">
      <c r="B182" s="4"/>
      <c r="D182" s="140"/>
      <c r="K182" s="141"/>
      <c r="W182" s="211"/>
    </row>
    <row r="183" spans="2:23" x14ac:dyDescent="0.35">
      <c r="B183" s="4"/>
      <c r="D183" s="140"/>
      <c r="K183" s="141"/>
      <c r="W183" s="211"/>
    </row>
    <row r="184" spans="2:23" x14ac:dyDescent="0.35">
      <c r="B184" s="4"/>
      <c r="D184" s="140"/>
      <c r="K184" s="141"/>
      <c r="W184" s="211"/>
    </row>
    <row r="185" spans="2:23" x14ac:dyDescent="0.35">
      <c r="B185" s="4"/>
      <c r="D185" s="140"/>
      <c r="K185" s="141"/>
      <c r="W185" s="211"/>
    </row>
    <row r="186" spans="2:23" x14ac:dyDescent="0.35">
      <c r="B186" s="4"/>
      <c r="D186" s="140"/>
      <c r="K186" s="141"/>
      <c r="W186" s="211"/>
    </row>
    <row r="187" spans="2:23" x14ac:dyDescent="0.35">
      <c r="B187" s="4"/>
      <c r="D187" s="140"/>
      <c r="K187" s="141"/>
      <c r="W187" s="211"/>
    </row>
    <row r="188" spans="2:23" x14ac:dyDescent="0.35">
      <c r="B188" s="4"/>
      <c r="D188" s="140"/>
      <c r="K188" s="141"/>
      <c r="W188" s="211"/>
    </row>
    <row r="189" spans="2:23" x14ac:dyDescent="0.35">
      <c r="B189" s="4"/>
      <c r="D189" s="140"/>
      <c r="K189" s="141"/>
      <c r="W189" s="211"/>
    </row>
    <row r="190" spans="2:23" x14ac:dyDescent="0.35">
      <c r="B190" s="4"/>
      <c r="D190" s="140"/>
      <c r="K190" s="141"/>
      <c r="W190" s="211"/>
    </row>
    <row r="191" spans="2:23" x14ac:dyDescent="0.35">
      <c r="B191" s="4"/>
      <c r="D191" s="140"/>
      <c r="K191" s="141"/>
      <c r="W191" s="211"/>
    </row>
    <row r="192" spans="2:23" x14ac:dyDescent="0.35">
      <c r="B192" s="4"/>
      <c r="D192" s="140"/>
      <c r="K192" s="141"/>
      <c r="W192" s="211"/>
    </row>
    <row r="193" spans="2:23" x14ac:dyDescent="0.35">
      <c r="B193" s="4"/>
      <c r="D193" s="140"/>
      <c r="K193" s="141"/>
      <c r="W193" s="211"/>
    </row>
    <row r="194" spans="2:23" x14ac:dyDescent="0.35">
      <c r="B194" s="4"/>
      <c r="D194" s="140"/>
      <c r="K194" s="141"/>
      <c r="W194" s="211"/>
    </row>
    <row r="195" spans="2:23" x14ac:dyDescent="0.35">
      <c r="B195" s="4"/>
      <c r="D195" s="140"/>
      <c r="K195" s="141"/>
      <c r="W195" s="211"/>
    </row>
    <row r="196" spans="2:23" x14ac:dyDescent="0.35">
      <c r="B196" s="4"/>
      <c r="D196" s="140"/>
      <c r="K196" s="141"/>
      <c r="W196" s="211"/>
    </row>
    <row r="197" spans="2:23" x14ac:dyDescent="0.35">
      <c r="B197" s="4"/>
      <c r="D197" s="140"/>
      <c r="K197" s="141"/>
      <c r="W197" s="211"/>
    </row>
    <row r="198" spans="2:23" x14ac:dyDescent="0.35">
      <c r="B198" s="4"/>
      <c r="D198" s="140"/>
      <c r="K198" s="141"/>
      <c r="W198" s="211"/>
    </row>
    <row r="199" spans="2:23" x14ac:dyDescent="0.35">
      <c r="B199" s="4"/>
      <c r="D199" s="140"/>
      <c r="K199" s="141"/>
      <c r="W199" s="211"/>
    </row>
    <row r="200" spans="2:23" x14ac:dyDescent="0.35">
      <c r="B200" s="4"/>
      <c r="D200" s="140"/>
      <c r="K200" s="141"/>
      <c r="W200" s="211"/>
    </row>
    <row r="201" spans="2:23" x14ac:dyDescent="0.35">
      <c r="B201" s="4"/>
      <c r="D201" s="140"/>
      <c r="K201" s="141"/>
      <c r="W201" s="211"/>
    </row>
    <row r="202" spans="2:23" x14ac:dyDescent="0.35">
      <c r="B202" s="4"/>
      <c r="D202" s="140"/>
      <c r="K202" s="141"/>
      <c r="W202" s="211"/>
    </row>
    <row r="203" spans="2:23" x14ac:dyDescent="0.35">
      <c r="B203" s="4"/>
      <c r="D203" s="140"/>
      <c r="K203" s="141"/>
      <c r="W203" s="211"/>
    </row>
    <row r="204" spans="2:23" x14ac:dyDescent="0.35">
      <c r="B204" s="4"/>
      <c r="D204" s="140"/>
      <c r="K204" s="141"/>
      <c r="W204" s="211"/>
    </row>
    <row r="205" spans="2:23" x14ac:dyDescent="0.35">
      <c r="B205" s="4"/>
      <c r="D205" s="140"/>
      <c r="K205" s="141"/>
      <c r="W205" s="211"/>
    </row>
    <row r="206" spans="2:23" x14ac:dyDescent="0.35">
      <c r="B206" s="4"/>
      <c r="D206" s="140"/>
      <c r="K206" s="141"/>
      <c r="W206" s="211"/>
    </row>
    <row r="207" spans="2:23" x14ac:dyDescent="0.35">
      <c r="B207" s="4"/>
      <c r="D207" s="140"/>
      <c r="K207" s="141"/>
      <c r="W207" s="211"/>
    </row>
    <row r="208" spans="2:23" x14ac:dyDescent="0.35">
      <c r="B208" s="4"/>
      <c r="D208" s="140"/>
      <c r="K208" s="141"/>
      <c r="W208" s="211"/>
    </row>
    <row r="209" spans="2:23" x14ac:dyDescent="0.35">
      <c r="B209" s="4"/>
      <c r="D209" s="140"/>
      <c r="K209" s="141"/>
      <c r="W209" s="211"/>
    </row>
    <row r="210" spans="2:23" x14ac:dyDescent="0.35">
      <c r="B210" s="4"/>
      <c r="D210" s="140"/>
      <c r="K210" s="141"/>
      <c r="W210" s="211"/>
    </row>
    <row r="211" spans="2:23" x14ac:dyDescent="0.35">
      <c r="B211" s="4"/>
      <c r="D211" s="140"/>
      <c r="K211" s="141"/>
      <c r="W211" s="211"/>
    </row>
    <row r="212" spans="2:23" x14ac:dyDescent="0.35">
      <c r="B212" s="4"/>
      <c r="D212" s="140"/>
      <c r="K212" s="141"/>
      <c r="W212" s="211"/>
    </row>
    <row r="213" spans="2:23" x14ac:dyDescent="0.35">
      <c r="B213" s="4"/>
      <c r="D213" s="140"/>
      <c r="K213" s="141"/>
      <c r="W213" s="211"/>
    </row>
    <row r="214" spans="2:23" x14ac:dyDescent="0.35">
      <c r="B214" s="4"/>
      <c r="D214" s="140"/>
      <c r="K214" s="141"/>
      <c r="W214" s="211"/>
    </row>
    <row r="215" spans="2:23" x14ac:dyDescent="0.35">
      <c r="B215" s="4"/>
      <c r="D215" s="140"/>
      <c r="K215" s="141"/>
      <c r="W215" s="211"/>
    </row>
    <row r="216" spans="2:23" x14ac:dyDescent="0.35">
      <c r="B216" s="4"/>
      <c r="D216" s="140"/>
      <c r="K216" s="141"/>
      <c r="W216" s="211"/>
    </row>
    <row r="217" spans="2:23" x14ac:dyDescent="0.35">
      <c r="B217" s="4"/>
      <c r="D217" s="140"/>
      <c r="K217" s="141"/>
      <c r="W217" s="211"/>
    </row>
    <row r="218" spans="2:23" x14ac:dyDescent="0.35">
      <c r="B218" s="4"/>
      <c r="D218" s="140"/>
      <c r="K218" s="141"/>
      <c r="W218" s="211"/>
    </row>
    <row r="219" spans="2:23" x14ac:dyDescent="0.35">
      <c r="B219" s="4"/>
      <c r="D219" s="140"/>
      <c r="K219" s="141"/>
      <c r="W219" s="211"/>
    </row>
    <row r="220" spans="2:23" x14ac:dyDescent="0.35">
      <c r="B220" s="4"/>
      <c r="D220" s="140"/>
      <c r="K220" s="141"/>
      <c r="W220" s="211"/>
    </row>
    <row r="221" spans="2:23" x14ac:dyDescent="0.35">
      <c r="B221" s="4"/>
      <c r="D221" s="140"/>
      <c r="K221" s="141"/>
      <c r="W221" s="211"/>
    </row>
    <row r="222" spans="2:23" x14ac:dyDescent="0.35">
      <c r="B222" s="4"/>
      <c r="D222" s="140"/>
      <c r="K222" s="141"/>
      <c r="W222" s="211"/>
    </row>
    <row r="223" spans="2:23" x14ac:dyDescent="0.35">
      <c r="B223" s="4"/>
      <c r="D223" s="140"/>
      <c r="K223" s="141"/>
      <c r="W223" s="211"/>
    </row>
    <row r="224" spans="2:23" x14ac:dyDescent="0.35">
      <c r="B224" s="4"/>
      <c r="D224" s="140"/>
      <c r="K224" s="141"/>
      <c r="W224" s="211"/>
    </row>
    <row r="225" spans="2:23" x14ac:dyDescent="0.35">
      <c r="B225" s="4"/>
      <c r="D225" s="140"/>
      <c r="K225" s="141"/>
      <c r="W225" s="211"/>
    </row>
    <row r="226" spans="2:23" x14ac:dyDescent="0.35">
      <c r="B226" s="4"/>
      <c r="D226" s="140"/>
      <c r="K226" s="141"/>
      <c r="W226" s="211"/>
    </row>
    <row r="227" spans="2:23" x14ac:dyDescent="0.35">
      <c r="B227" s="4"/>
      <c r="D227" s="140"/>
      <c r="K227" s="141"/>
      <c r="W227" s="211"/>
    </row>
    <row r="228" spans="2:23" x14ac:dyDescent="0.35">
      <c r="B228" s="4"/>
      <c r="D228" s="140"/>
      <c r="K228" s="141"/>
      <c r="W228" s="211"/>
    </row>
    <row r="229" spans="2:23" x14ac:dyDescent="0.35">
      <c r="B229" s="4"/>
      <c r="D229" s="140"/>
      <c r="K229" s="141"/>
      <c r="W229" s="211"/>
    </row>
    <row r="230" spans="2:23" x14ac:dyDescent="0.35">
      <c r="B230" s="4"/>
      <c r="D230" s="140"/>
      <c r="K230" s="141"/>
      <c r="W230" s="211"/>
    </row>
    <row r="231" spans="2:23" x14ac:dyDescent="0.35">
      <c r="B231" s="4"/>
      <c r="D231" s="140"/>
      <c r="K231" s="141"/>
      <c r="W231" s="211"/>
    </row>
    <row r="232" spans="2:23" x14ac:dyDescent="0.35">
      <c r="B232" s="4"/>
      <c r="D232" s="140"/>
      <c r="K232" s="141"/>
      <c r="W232" s="211"/>
    </row>
    <row r="233" spans="2:23" x14ac:dyDescent="0.35">
      <c r="B233" s="4"/>
      <c r="D233" s="140"/>
      <c r="K233" s="141"/>
      <c r="W233" s="211"/>
    </row>
    <row r="234" spans="2:23" x14ac:dyDescent="0.35">
      <c r="B234" s="4"/>
      <c r="D234" s="140"/>
      <c r="K234" s="141"/>
      <c r="W234" s="211"/>
    </row>
    <row r="235" spans="2:23" x14ac:dyDescent="0.35">
      <c r="B235" s="4"/>
      <c r="D235" s="140"/>
      <c r="K235" s="141"/>
      <c r="W235" s="211"/>
    </row>
    <row r="236" spans="2:23" x14ac:dyDescent="0.35">
      <c r="B236" s="4"/>
      <c r="D236" s="140"/>
      <c r="K236" s="141"/>
      <c r="W236" s="211"/>
    </row>
    <row r="237" spans="2:23" x14ac:dyDescent="0.35">
      <c r="B237" s="4"/>
      <c r="D237" s="140"/>
      <c r="K237" s="141"/>
      <c r="W237" s="211"/>
    </row>
    <row r="238" spans="2:23" x14ac:dyDescent="0.35">
      <c r="B238" s="4"/>
      <c r="D238" s="140"/>
      <c r="K238" s="141"/>
      <c r="W238" s="211"/>
    </row>
    <row r="239" spans="2:23" x14ac:dyDescent="0.35">
      <c r="B239" s="4"/>
      <c r="D239" s="140"/>
      <c r="K239" s="141"/>
      <c r="W239" s="211"/>
    </row>
    <row r="240" spans="2:23" x14ac:dyDescent="0.35">
      <c r="B240" s="4"/>
      <c r="D240" s="140"/>
      <c r="K240" s="141"/>
      <c r="W240" s="211"/>
    </row>
    <row r="241" spans="2:23" x14ac:dyDescent="0.35">
      <c r="B241" s="4"/>
      <c r="D241" s="140"/>
      <c r="K241" s="141"/>
      <c r="W241" s="211"/>
    </row>
    <row r="242" spans="2:23" x14ac:dyDescent="0.35">
      <c r="B242" s="4"/>
      <c r="D242" s="140"/>
      <c r="K242" s="141"/>
      <c r="W242" s="211"/>
    </row>
    <row r="243" spans="2:23" x14ac:dyDescent="0.35">
      <c r="B243" s="4"/>
      <c r="D243" s="140"/>
      <c r="K243" s="141"/>
      <c r="W243" s="211"/>
    </row>
    <row r="244" spans="2:23" x14ac:dyDescent="0.35">
      <c r="B244" s="4"/>
      <c r="D244" s="140"/>
      <c r="K244" s="141"/>
      <c r="W244" s="211"/>
    </row>
    <row r="245" spans="2:23" x14ac:dyDescent="0.35">
      <c r="B245" s="4"/>
      <c r="D245" s="140"/>
      <c r="K245" s="141"/>
      <c r="W245" s="211"/>
    </row>
    <row r="246" spans="2:23" x14ac:dyDescent="0.35">
      <c r="B246" s="4"/>
      <c r="D246" s="140"/>
      <c r="K246" s="141"/>
      <c r="W246" s="211"/>
    </row>
    <row r="247" spans="2:23" x14ac:dyDescent="0.35">
      <c r="B247" s="4"/>
      <c r="D247" s="140"/>
      <c r="K247" s="141"/>
      <c r="W247" s="211"/>
    </row>
    <row r="248" spans="2:23" x14ac:dyDescent="0.35">
      <c r="B248" s="4"/>
      <c r="D248" s="140"/>
      <c r="K248" s="141"/>
      <c r="W248" s="211"/>
    </row>
    <row r="249" spans="2:23" x14ac:dyDescent="0.35">
      <c r="B249" s="4"/>
      <c r="D249" s="140"/>
      <c r="K249" s="141"/>
      <c r="W249" s="211"/>
    </row>
    <row r="250" spans="2:23" x14ac:dyDescent="0.35">
      <c r="B250" s="4"/>
      <c r="D250" s="140"/>
      <c r="K250" s="141"/>
      <c r="W250" s="211"/>
    </row>
    <row r="251" spans="2:23" x14ac:dyDescent="0.35">
      <c r="B251" s="4"/>
      <c r="D251" s="140"/>
      <c r="K251" s="141"/>
      <c r="W251" s="211"/>
    </row>
    <row r="252" spans="2:23" x14ac:dyDescent="0.35">
      <c r="B252" s="4"/>
      <c r="D252" s="140"/>
      <c r="K252" s="141"/>
      <c r="W252" s="211"/>
    </row>
    <row r="253" spans="2:23" x14ac:dyDescent="0.35">
      <c r="B253" s="4"/>
      <c r="D253" s="140"/>
      <c r="K253" s="141"/>
      <c r="W253" s="211"/>
    </row>
    <row r="254" spans="2:23" x14ac:dyDescent="0.35">
      <c r="B254" s="4"/>
      <c r="D254" s="140"/>
      <c r="K254" s="141"/>
      <c r="W254" s="211"/>
    </row>
    <row r="255" spans="2:23" x14ac:dyDescent="0.35">
      <c r="B255" s="4"/>
      <c r="D255" s="140"/>
      <c r="K255" s="141"/>
      <c r="W255" s="211"/>
    </row>
    <row r="256" spans="2:23" x14ac:dyDescent="0.35">
      <c r="B256" s="4"/>
      <c r="D256" s="140"/>
      <c r="K256" s="141"/>
      <c r="W256" s="211"/>
    </row>
    <row r="257" spans="2:23" x14ac:dyDescent="0.35">
      <c r="B257" s="4"/>
      <c r="D257" s="140"/>
      <c r="K257" s="141"/>
      <c r="W257" s="211"/>
    </row>
    <row r="258" spans="2:23" x14ac:dyDescent="0.35">
      <c r="B258" s="4"/>
      <c r="D258" s="140"/>
      <c r="K258" s="141"/>
      <c r="W258" s="211"/>
    </row>
    <row r="259" spans="2:23" x14ac:dyDescent="0.35">
      <c r="B259" s="4"/>
      <c r="D259" s="140"/>
      <c r="K259" s="141"/>
      <c r="W259" s="211"/>
    </row>
    <row r="260" spans="2:23" x14ac:dyDescent="0.35">
      <c r="B260" s="4"/>
      <c r="D260" s="140"/>
      <c r="K260" s="141"/>
      <c r="W260" s="211"/>
    </row>
    <row r="261" spans="2:23" x14ac:dyDescent="0.35">
      <c r="B261" s="4"/>
      <c r="D261" s="140"/>
      <c r="K261" s="141"/>
      <c r="W261" s="211"/>
    </row>
    <row r="262" spans="2:23" x14ac:dyDescent="0.35">
      <c r="B262" s="4"/>
      <c r="D262" s="140"/>
      <c r="K262" s="141"/>
      <c r="W262" s="211"/>
    </row>
    <row r="263" spans="2:23" x14ac:dyDescent="0.35">
      <c r="B263" s="4"/>
      <c r="D263" s="140"/>
      <c r="K263" s="141"/>
      <c r="W263" s="211"/>
    </row>
    <row r="264" spans="2:23" x14ac:dyDescent="0.35">
      <c r="B264" s="4"/>
      <c r="D264" s="140"/>
      <c r="K264" s="141"/>
      <c r="W264" s="211"/>
    </row>
    <row r="265" spans="2:23" x14ac:dyDescent="0.35">
      <c r="B265" s="4"/>
      <c r="D265" s="140"/>
      <c r="K265" s="141"/>
      <c r="W265" s="211"/>
    </row>
    <row r="266" spans="2:23" x14ac:dyDescent="0.35">
      <c r="B266" s="4"/>
      <c r="D266" s="140"/>
      <c r="K266" s="141"/>
      <c r="W266" s="211"/>
    </row>
    <row r="267" spans="2:23" x14ac:dyDescent="0.35">
      <c r="B267" s="4"/>
      <c r="D267" s="140"/>
      <c r="K267" s="141"/>
      <c r="W267" s="211"/>
    </row>
    <row r="268" spans="2:23" x14ac:dyDescent="0.35">
      <c r="B268" s="4"/>
      <c r="D268" s="140"/>
      <c r="K268" s="141"/>
      <c r="W268" s="211"/>
    </row>
    <row r="269" spans="2:23" x14ac:dyDescent="0.35">
      <c r="B269" s="4"/>
      <c r="D269" s="140"/>
      <c r="K269" s="141"/>
      <c r="W269" s="211"/>
    </row>
    <row r="270" spans="2:23" x14ac:dyDescent="0.35">
      <c r="B270" s="4"/>
      <c r="D270" s="140"/>
      <c r="K270" s="141"/>
      <c r="W270" s="211"/>
    </row>
    <row r="271" spans="2:23" x14ac:dyDescent="0.35">
      <c r="B271" s="4"/>
      <c r="D271" s="140"/>
      <c r="K271" s="141"/>
      <c r="W271" s="211"/>
    </row>
    <row r="272" spans="2:23" x14ac:dyDescent="0.35">
      <c r="B272" s="4"/>
      <c r="D272" s="140"/>
      <c r="K272" s="141"/>
      <c r="W272" s="211"/>
    </row>
    <row r="273" spans="2:23" x14ac:dyDescent="0.35">
      <c r="B273" s="4"/>
      <c r="D273" s="140"/>
      <c r="K273" s="141"/>
      <c r="W273" s="211"/>
    </row>
    <row r="274" spans="2:23" x14ac:dyDescent="0.35">
      <c r="B274" s="4"/>
      <c r="D274" s="140"/>
      <c r="K274" s="141"/>
      <c r="W274" s="211"/>
    </row>
    <row r="275" spans="2:23" x14ac:dyDescent="0.35">
      <c r="B275" s="4"/>
      <c r="D275" s="140"/>
      <c r="K275" s="141"/>
      <c r="W275" s="211"/>
    </row>
    <row r="276" spans="2:23" x14ac:dyDescent="0.35">
      <c r="B276" s="4"/>
      <c r="D276" s="140"/>
      <c r="K276" s="141"/>
      <c r="W276" s="211"/>
    </row>
    <row r="277" spans="2:23" x14ac:dyDescent="0.35">
      <c r="B277" s="4"/>
      <c r="D277" s="140"/>
      <c r="K277" s="141"/>
      <c r="W277" s="211"/>
    </row>
    <row r="278" spans="2:23" x14ac:dyDescent="0.35">
      <c r="B278" s="4"/>
      <c r="D278" s="140"/>
      <c r="K278" s="141"/>
      <c r="W278" s="211"/>
    </row>
    <row r="279" spans="2:23" x14ac:dyDescent="0.35">
      <c r="B279" s="4"/>
      <c r="D279" s="140"/>
      <c r="K279" s="141"/>
      <c r="W279" s="211"/>
    </row>
    <row r="280" spans="2:23" x14ac:dyDescent="0.35">
      <c r="B280" s="4"/>
      <c r="D280" s="140"/>
      <c r="K280" s="141"/>
      <c r="W280" s="211"/>
    </row>
    <row r="281" spans="2:23" x14ac:dyDescent="0.35">
      <c r="B281" s="4"/>
      <c r="D281" s="140"/>
      <c r="K281" s="141"/>
      <c r="W281" s="211"/>
    </row>
    <row r="282" spans="2:23" x14ac:dyDescent="0.35">
      <c r="B282" s="4"/>
      <c r="D282" s="140"/>
      <c r="K282" s="141"/>
      <c r="W282" s="211"/>
    </row>
    <row r="283" spans="2:23" x14ac:dyDescent="0.35">
      <c r="B283" s="4"/>
      <c r="D283" s="140"/>
      <c r="K283" s="141"/>
      <c r="W283" s="211"/>
    </row>
    <row r="284" spans="2:23" x14ac:dyDescent="0.35">
      <c r="B284" s="4"/>
      <c r="D284" s="140"/>
      <c r="K284" s="141"/>
      <c r="W284" s="211"/>
    </row>
    <row r="285" spans="2:23" x14ac:dyDescent="0.35">
      <c r="B285" s="4"/>
      <c r="D285" s="140"/>
      <c r="K285" s="141"/>
      <c r="W285" s="211"/>
    </row>
    <row r="286" spans="2:23" x14ac:dyDescent="0.35">
      <c r="B286" s="4"/>
      <c r="D286" s="140"/>
      <c r="K286" s="141"/>
      <c r="W286" s="211"/>
    </row>
    <row r="287" spans="2:23" x14ac:dyDescent="0.35">
      <c r="B287" s="4"/>
      <c r="D287" s="140"/>
      <c r="K287" s="141"/>
      <c r="W287" s="211"/>
    </row>
    <row r="288" spans="2:23" x14ac:dyDescent="0.35">
      <c r="B288" s="4"/>
      <c r="D288" s="140"/>
      <c r="K288" s="141"/>
      <c r="W288" s="211"/>
    </row>
    <row r="289" spans="2:23" x14ac:dyDescent="0.35">
      <c r="B289" s="4"/>
      <c r="D289" s="140"/>
      <c r="K289" s="141"/>
      <c r="W289" s="211"/>
    </row>
    <row r="290" spans="2:23" x14ac:dyDescent="0.35">
      <c r="B290" s="4"/>
      <c r="D290" s="140"/>
      <c r="K290" s="141"/>
      <c r="W290" s="211"/>
    </row>
    <row r="291" spans="2:23" x14ac:dyDescent="0.35">
      <c r="B291" s="4"/>
      <c r="D291" s="140"/>
      <c r="K291" s="141"/>
      <c r="W291" s="211"/>
    </row>
    <row r="292" spans="2:23" x14ac:dyDescent="0.35">
      <c r="B292" s="4"/>
      <c r="D292" s="140"/>
      <c r="K292" s="141"/>
      <c r="W292" s="211"/>
    </row>
    <row r="293" spans="2:23" x14ac:dyDescent="0.35">
      <c r="B293" s="4"/>
      <c r="D293" s="140"/>
      <c r="K293" s="141"/>
      <c r="W293" s="211"/>
    </row>
    <row r="294" spans="2:23" x14ac:dyDescent="0.35">
      <c r="B294" s="4"/>
      <c r="D294" s="140"/>
      <c r="K294" s="141"/>
      <c r="W294" s="211"/>
    </row>
    <row r="295" spans="2:23" x14ac:dyDescent="0.35">
      <c r="B295" s="4"/>
      <c r="D295" s="140"/>
      <c r="K295" s="141"/>
      <c r="W295" s="211"/>
    </row>
    <row r="296" spans="2:23" x14ac:dyDescent="0.35">
      <c r="B296" s="4"/>
      <c r="D296" s="140"/>
      <c r="K296" s="141"/>
      <c r="W296" s="211"/>
    </row>
    <row r="297" spans="2:23" x14ac:dyDescent="0.35">
      <c r="B297" s="4"/>
      <c r="D297" s="140"/>
      <c r="K297" s="141"/>
      <c r="W297" s="211"/>
    </row>
    <row r="298" spans="2:23" x14ac:dyDescent="0.35">
      <c r="B298" s="4"/>
      <c r="D298" s="140"/>
      <c r="K298" s="141"/>
      <c r="W298" s="211"/>
    </row>
    <row r="299" spans="2:23" x14ac:dyDescent="0.35">
      <c r="B299" s="4"/>
      <c r="D299" s="140"/>
      <c r="K299" s="141"/>
      <c r="W299" s="211"/>
    </row>
    <row r="300" spans="2:23" x14ac:dyDescent="0.35">
      <c r="B300" s="4"/>
      <c r="D300" s="140"/>
      <c r="K300" s="141"/>
      <c r="W300" s="211"/>
    </row>
    <row r="301" spans="2:23" x14ac:dyDescent="0.35">
      <c r="B301" s="4"/>
      <c r="D301" s="140"/>
      <c r="K301" s="141"/>
      <c r="W301" s="211"/>
    </row>
    <row r="302" spans="2:23" x14ac:dyDescent="0.35">
      <c r="B302" s="4"/>
      <c r="D302" s="140"/>
      <c r="K302" s="141"/>
      <c r="W302" s="211"/>
    </row>
    <row r="303" spans="2:23" x14ac:dyDescent="0.35">
      <c r="B303" s="4"/>
      <c r="D303" s="140"/>
      <c r="K303" s="141"/>
      <c r="W303" s="211"/>
    </row>
    <row r="304" spans="2:23" x14ac:dyDescent="0.35">
      <c r="B304" s="4"/>
      <c r="D304" s="140"/>
      <c r="K304" s="141"/>
      <c r="W304" s="211"/>
    </row>
    <row r="305" spans="2:23" x14ac:dyDescent="0.35">
      <c r="B305" s="4"/>
      <c r="D305" s="140"/>
      <c r="K305" s="141"/>
      <c r="W305" s="211"/>
    </row>
    <row r="306" spans="2:23" x14ac:dyDescent="0.35">
      <c r="B306" s="4"/>
      <c r="D306" s="140"/>
      <c r="K306" s="141"/>
      <c r="W306" s="211"/>
    </row>
    <row r="307" spans="2:23" x14ac:dyDescent="0.35">
      <c r="B307" s="4"/>
      <c r="D307" s="140"/>
      <c r="K307" s="141"/>
      <c r="W307" s="211"/>
    </row>
    <row r="308" spans="2:23" x14ac:dyDescent="0.35">
      <c r="B308" s="4"/>
      <c r="D308" s="140"/>
      <c r="K308" s="141"/>
      <c r="W308" s="211"/>
    </row>
    <row r="309" spans="2:23" x14ac:dyDescent="0.35">
      <c r="B309" s="4"/>
      <c r="D309" s="140"/>
      <c r="K309" s="141"/>
      <c r="W309" s="211"/>
    </row>
    <row r="310" spans="2:23" x14ac:dyDescent="0.35">
      <c r="B310" s="4"/>
      <c r="D310" s="140"/>
      <c r="K310" s="141"/>
      <c r="W310" s="211"/>
    </row>
    <row r="311" spans="2:23" x14ac:dyDescent="0.35">
      <c r="B311" s="4"/>
      <c r="D311" s="140"/>
      <c r="K311" s="141"/>
      <c r="W311" s="211"/>
    </row>
    <row r="312" spans="2:23" x14ac:dyDescent="0.35">
      <c r="B312" s="4"/>
      <c r="D312" s="140"/>
      <c r="K312" s="141"/>
      <c r="W312" s="211"/>
    </row>
    <row r="313" spans="2:23" x14ac:dyDescent="0.35">
      <c r="B313" s="4"/>
      <c r="D313" s="140"/>
      <c r="K313" s="141"/>
      <c r="W313" s="211"/>
    </row>
    <row r="314" spans="2:23" x14ac:dyDescent="0.35">
      <c r="B314" s="4"/>
      <c r="D314" s="140"/>
      <c r="K314" s="141"/>
      <c r="W314" s="211"/>
    </row>
    <row r="315" spans="2:23" x14ac:dyDescent="0.35">
      <c r="B315" s="4"/>
      <c r="D315" s="140"/>
      <c r="K315" s="141"/>
      <c r="W315" s="211"/>
    </row>
    <row r="316" spans="2:23" x14ac:dyDescent="0.35">
      <c r="B316" s="4"/>
      <c r="D316" s="140"/>
      <c r="K316" s="141"/>
      <c r="W316" s="211"/>
    </row>
    <row r="317" spans="2:23" x14ac:dyDescent="0.35">
      <c r="B317" s="4"/>
      <c r="D317" s="140"/>
      <c r="K317" s="141"/>
      <c r="W317" s="211"/>
    </row>
    <row r="318" spans="2:23" x14ac:dyDescent="0.35">
      <c r="B318" s="4"/>
      <c r="D318" s="140"/>
      <c r="K318" s="141"/>
      <c r="W318" s="211"/>
    </row>
    <row r="319" spans="2:23" x14ac:dyDescent="0.35">
      <c r="B319" s="4"/>
      <c r="D319" s="140"/>
      <c r="K319" s="141"/>
      <c r="W319" s="211"/>
    </row>
    <row r="320" spans="2:23" x14ac:dyDescent="0.35">
      <c r="B320" s="4"/>
      <c r="D320" s="140"/>
      <c r="K320" s="141"/>
      <c r="W320" s="211"/>
    </row>
    <row r="321" spans="2:23" x14ac:dyDescent="0.35">
      <c r="B321" s="4"/>
      <c r="D321" s="140"/>
      <c r="K321" s="141"/>
      <c r="W321" s="211"/>
    </row>
    <row r="322" spans="2:23" x14ac:dyDescent="0.35">
      <c r="B322" s="4"/>
      <c r="D322" s="140"/>
      <c r="K322" s="141"/>
      <c r="W322" s="211"/>
    </row>
    <row r="323" spans="2:23" x14ac:dyDescent="0.35">
      <c r="B323" s="4"/>
      <c r="D323" s="140"/>
      <c r="K323" s="141"/>
      <c r="W323" s="211"/>
    </row>
    <row r="324" spans="2:23" x14ac:dyDescent="0.35">
      <c r="B324" s="4"/>
      <c r="D324" s="140"/>
      <c r="K324" s="141"/>
      <c r="W324" s="211"/>
    </row>
    <row r="325" spans="2:23" x14ac:dyDescent="0.35">
      <c r="B325" s="4"/>
      <c r="D325" s="140"/>
      <c r="K325" s="141"/>
      <c r="W325" s="211"/>
    </row>
    <row r="326" spans="2:23" x14ac:dyDescent="0.35">
      <c r="B326" s="4"/>
      <c r="D326" s="140"/>
      <c r="K326" s="141"/>
      <c r="W326" s="211"/>
    </row>
    <row r="327" spans="2:23" x14ac:dyDescent="0.35">
      <c r="B327" s="4"/>
      <c r="D327" s="140"/>
      <c r="K327" s="141"/>
      <c r="W327" s="211"/>
    </row>
    <row r="328" spans="2:23" x14ac:dyDescent="0.35">
      <c r="B328" s="4"/>
      <c r="D328" s="140"/>
      <c r="K328" s="141"/>
      <c r="W328" s="211"/>
    </row>
    <row r="329" spans="2:23" x14ac:dyDescent="0.35">
      <c r="B329" s="4"/>
      <c r="D329" s="140"/>
      <c r="K329" s="141"/>
      <c r="W329" s="211"/>
    </row>
    <row r="330" spans="2:23" x14ac:dyDescent="0.35">
      <c r="B330" s="4"/>
      <c r="D330" s="140"/>
      <c r="K330" s="141"/>
      <c r="W330" s="211"/>
    </row>
    <row r="331" spans="2:23" x14ac:dyDescent="0.35">
      <c r="B331" s="4"/>
      <c r="D331" s="140"/>
      <c r="K331" s="141"/>
      <c r="W331" s="211"/>
    </row>
    <row r="332" spans="2:23" x14ac:dyDescent="0.35">
      <c r="B332" s="4"/>
      <c r="D332" s="140"/>
      <c r="K332" s="141"/>
      <c r="W332" s="211"/>
    </row>
    <row r="333" spans="2:23" x14ac:dyDescent="0.35">
      <c r="B333" s="4"/>
      <c r="D333" s="140"/>
      <c r="K333" s="141"/>
      <c r="W333" s="211"/>
    </row>
    <row r="334" spans="2:23" x14ac:dyDescent="0.35">
      <c r="B334" s="4"/>
      <c r="D334" s="140"/>
      <c r="K334" s="141"/>
      <c r="W334" s="211"/>
    </row>
    <row r="335" spans="2:23" x14ac:dyDescent="0.35">
      <c r="B335" s="4"/>
      <c r="D335" s="140"/>
      <c r="K335" s="141"/>
      <c r="W335" s="211"/>
    </row>
    <row r="336" spans="2:23" x14ac:dyDescent="0.35">
      <c r="B336" s="4"/>
      <c r="D336" s="140"/>
      <c r="K336" s="141"/>
      <c r="W336" s="211"/>
    </row>
    <row r="337" spans="2:23" x14ac:dyDescent="0.35">
      <c r="B337" s="4"/>
      <c r="D337" s="140"/>
      <c r="K337" s="141"/>
      <c r="W337" s="211"/>
    </row>
    <row r="338" spans="2:23" x14ac:dyDescent="0.35">
      <c r="B338" s="4"/>
      <c r="D338" s="140"/>
      <c r="K338" s="141"/>
      <c r="W338" s="211"/>
    </row>
    <row r="339" spans="2:23" x14ac:dyDescent="0.35">
      <c r="B339" s="4"/>
      <c r="D339" s="140"/>
      <c r="K339" s="141"/>
      <c r="W339" s="211"/>
    </row>
    <row r="340" spans="2:23" x14ac:dyDescent="0.35">
      <c r="B340" s="4"/>
      <c r="D340" s="140"/>
      <c r="K340" s="141"/>
      <c r="W340" s="211"/>
    </row>
    <row r="341" spans="2:23" x14ac:dyDescent="0.35">
      <c r="B341" s="4"/>
      <c r="D341" s="140"/>
      <c r="K341" s="141"/>
      <c r="W341" s="211"/>
    </row>
    <row r="342" spans="2:23" x14ac:dyDescent="0.35">
      <c r="B342" s="4"/>
      <c r="D342" s="140"/>
      <c r="K342" s="141"/>
      <c r="W342" s="211"/>
    </row>
    <row r="343" spans="2:23" x14ac:dyDescent="0.35">
      <c r="B343" s="4"/>
      <c r="D343" s="140"/>
      <c r="K343" s="141"/>
      <c r="W343" s="211"/>
    </row>
    <row r="344" spans="2:23" x14ac:dyDescent="0.35">
      <c r="B344" s="4"/>
      <c r="D344" s="140"/>
      <c r="K344" s="141"/>
      <c r="W344" s="211"/>
    </row>
    <row r="345" spans="2:23" x14ac:dyDescent="0.35">
      <c r="B345" s="4"/>
      <c r="D345" s="140"/>
      <c r="K345" s="141"/>
      <c r="W345" s="211"/>
    </row>
    <row r="346" spans="2:23" x14ac:dyDescent="0.35">
      <c r="B346" s="4"/>
      <c r="D346" s="140"/>
      <c r="K346" s="141"/>
      <c r="W346" s="211"/>
    </row>
    <row r="347" spans="2:23" x14ac:dyDescent="0.35">
      <c r="B347" s="4"/>
      <c r="D347" s="140"/>
      <c r="K347" s="141"/>
      <c r="W347" s="211"/>
    </row>
    <row r="348" spans="2:23" x14ac:dyDescent="0.35">
      <c r="B348" s="4"/>
      <c r="D348" s="140"/>
      <c r="K348" s="141"/>
      <c r="W348" s="211"/>
    </row>
    <row r="349" spans="2:23" x14ac:dyDescent="0.35">
      <c r="B349" s="4"/>
      <c r="D349" s="140"/>
      <c r="K349" s="141"/>
      <c r="W349" s="211"/>
    </row>
    <row r="350" spans="2:23" x14ac:dyDescent="0.35">
      <c r="B350" s="4"/>
      <c r="D350" s="140"/>
      <c r="K350" s="141"/>
      <c r="W350" s="211"/>
    </row>
    <row r="351" spans="2:23" x14ac:dyDescent="0.35">
      <c r="B351" s="4"/>
      <c r="D351" s="140"/>
      <c r="K351" s="141"/>
      <c r="W351" s="211"/>
    </row>
    <row r="352" spans="2:23" x14ac:dyDescent="0.35">
      <c r="B352" s="4"/>
      <c r="D352" s="140"/>
      <c r="K352" s="141"/>
      <c r="W352" s="211"/>
    </row>
    <row r="353" spans="2:23" x14ac:dyDescent="0.35">
      <c r="B353" s="4"/>
      <c r="D353" s="140"/>
      <c r="K353" s="141"/>
      <c r="W353" s="211"/>
    </row>
    <row r="354" spans="2:23" x14ac:dyDescent="0.35">
      <c r="B354" s="4"/>
      <c r="D354" s="140"/>
      <c r="K354" s="141"/>
      <c r="W354" s="211"/>
    </row>
    <row r="355" spans="2:23" x14ac:dyDescent="0.35">
      <c r="B355" s="4"/>
      <c r="D355" s="140"/>
      <c r="K355" s="141"/>
      <c r="W355" s="211"/>
    </row>
    <row r="356" spans="2:23" x14ac:dyDescent="0.35">
      <c r="B356" s="4"/>
      <c r="D356" s="140"/>
      <c r="K356" s="141"/>
      <c r="W356" s="211"/>
    </row>
    <row r="357" spans="2:23" x14ac:dyDescent="0.35">
      <c r="B357" s="4"/>
      <c r="D357" s="140"/>
      <c r="K357" s="141"/>
      <c r="W357" s="211"/>
    </row>
    <row r="358" spans="2:23" x14ac:dyDescent="0.35">
      <c r="B358" s="4"/>
      <c r="D358" s="140"/>
      <c r="K358" s="141"/>
      <c r="W358" s="211"/>
    </row>
    <row r="359" spans="2:23" x14ac:dyDescent="0.35">
      <c r="B359" s="4"/>
      <c r="D359" s="140"/>
      <c r="K359" s="141"/>
      <c r="W359" s="211"/>
    </row>
    <row r="360" spans="2:23" x14ac:dyDescent="0.35">
      <c r="B360" s="4"/>
      <c r="D360" s="140"/>
      <c r="K360" s="141"/>
      <c r="W360" s="211"/>
    </row>
    <row r="361" spans="2:23" x14ac:dyDescent="0.35">
      <c r="B361" s="4"/>
      <c r="D361" s="140"/>
      <c r="K361" s="141"/>
      <c r="W361" s="211"/>
    </row>
    <row r="362" spans="2:23" x14ac:dyDescent="0.35">
      <c r="B362" s="4"/>
      <c r="D362" s="140"/>
      <c r="K362" s="141"/>
      <c r="W362" s="211"/>
    </row>
    <row r="363" spans="2:23" x14ac:dyDescent="0.35">
      <c r="B363" s="4"/>
      <c r="D363" s="140"/>
      <c r="K363" s="141"/>
      <c r="W363" s="211"/>
    </row>
    <row r="364" spans="2:23" x14ac:dyDescent="0.35">
      <c r="B364" s="4"/>
      <c r="D364" s="140"/>
      <c r="K364" s="141"/>
      <c r="W364" s="211"/>
    </row>
    <row r="365" spans="2:23" x14ac:dyDescent="0.35">
      <c r="B365" s="4"/>
      <c r="D365" s="140"/>
      <c r="K365" s="141"/>
      <c r="W365" s="211"/>
    </row>
    <row r="366" spans="2:23" x14ac:dyDescent="0.35">
      <c r="B366" s="4"/>
      <c r="D366" s="140"/>
      <c r="K366" s="141"/>
      <c r="W366" s="211"/>
    </row>
    <row r="367" spans="2:23" x14ac:dyDescent="0.35">
      <c r="B367" s="4"/>
      <c r="D367" s="140"/>
      <c r="K367" s="141"/>
      <c r="W367" s="211"/>
    </row>
    <row r="368" spans="2:23" x14ac:dyDescent="0.35">
      <c r="B368" s="4"/>
      <c r="D368" s="140"/>
      <c r="K368" s="141"/>
      <c r="W368" s="211"/>
    </row>
    <row r="369" spans="2:23" x14ac:dyDescent="0.35">
      <c r="B369" s="4"/>
      <c r="D369" s="140"/>
      <c r="K369" s="141"/>
      <c r="W369" s="211"/>
    </row>
    <row r="370" spans="2:23" x14ac:dyDescent="0.35">
      <c r="B370" s="4"/>
      <c r="D370" s="140"/>
      <c r="K370" s="141"/>
      <c r="W370" s="211"/>
    </row>
    <row r="371" spans="2:23" x14ac:dyDescent="0.35">
      <c r="B371" s="4"/>
      <c r="D371" s="140"/>
      <c r="K371" s="141"/>
      <c r="W371" s="211"/>
    </row>
    <row r="372" spans="2:23" x14ac:dyDescent="0.35">
      <c r="B372" s="4"/>
      <c r="D372" s="140"/>
      <c r="K372" s="141"/>
      <c r="W372" s="211"/>
    </row>
    <row r="373" spans="2:23" x14ac:dyDescent="0.35">
      <c r="B373" s="4"/>
      <c r="D373" s="140"/>
      <c r="K373" s="141"/>
      <c r="W373" s="211"/>
    </row>
    <row r="374" spans="2:23" x14ac:dyDescent="0.35">
      <c r="B374" s="4"/>
      <c r="D374" s="140"/>
      <c r="K374" s="141"/>
      <c r="W374" s="211"/>
    </row>
    <row r="375" spans="2:23" x14ac:dyDescent="0.35">
      <c r="B375" s="4"/>
      <c r="D375" s="140"/>
      <c r="K375" s="141"/>
      <c r="W375" s="211"/>
    </row>
    <row r="376" spans="2:23" x14ac:dyDescent="0.35">
      <c r="B376" s="4"/>
      <c r="D376" s="140"/>
      <c r="K376" s="141"/>
      <c r="W376" s="211"/>
    </row>
    <row r="377" spans="2:23" x14ac:dyDescent="0.35">
      <c r="B377" s="4"/>
      <c r="D377" s="140"/>
      <c r="K377" s="141"/>
      <c r="W377" s="211"/>
    </row>
    <row r="378" spans="2:23" x14ac:dyDescent="0.35">
      <c r="B378" s="4"/>
      <c r="D378" s="140"/>
      <c r="K378" s="141"/>
      <c r="W378" s="211"/>
    </row>
    <row r="379" spans="2:23" x14ac:dyDescent="0.35">
      <c r="B379" s="4"/>
      <c r="D379" s="140"/>
      <c r="K379" s="141"/>
      <c r="W379" s="211"/>
    </row>
    <row r="380" spans="2:23" x14ac:dyDescent="0.35">
      <c r="B380" s="4"/>
      <c r="D380" s="140"/>
      <c r="K380" s="141"/>
      <c r="W380" s="211"/>
    </row>
    <row r="381" spans="2:23" x14ac:dyDescent="0.35">
      <c r="B381" s="4"/>
      <c r="D381" s="140"/>
      <c r="K381" s="141"/>
      <c r="W381" s="211"/>
    </row>
    <row r="382" spans="2:23" x14ac:dyDescent="0.35">
      <c r="B382" s="4"/>
      <c r="D382" s="140"/>
      <c r="K382" s="141"/>
      <c r="W382" s="211"/>
    </row>
    <row r="383" spans="2:23" x14ac:dyDescent="0.35">
      <c r="B383" s="4"/>
      <c r="D383" s="140"/>
      <c r="K383" s="141"/>
      <c r="W383" s="211"/>
    </row>
    <row r="384" spans="2:23" x14ac:dyDescent="0.35">
      <c r="B384" s="4"/>
      <c r="D384" s="140"/>
      <c r="K384" s="141"/>
      <c r="W384" s="211"/>
    </row>
    <row r="385" spans="2:23" x14ac:dyDescent="0.35">
      <c r="B385" s="4"/>
      <c r="D385" s="140"/>
      <c r="K385" s="141"/>
      <c r="W385" s="211"/>
    </row>
    <row r="386" spans="2:23" x14ac:dyDescent="0.35">
      <c r="B386" s="4"/>
      <c r="D386" s="140"/>
      <c r="K386" s="141"/>
      <c r="W386" s="211"/>
    </row>
    <row r="387" spans="2:23" x14ac:dyDescent="0.35">
      <c r="B387" s="4"/>
      <c r="D387" s="140"/>
      <c r="K387" s="141"/>
      <c r="W387" s="211"/>
    </row>
    <row r="388" spans="2:23" x14ac:dyDescent="0.35">
      <c r="B388" s="4"/>
      <c r="D388" s="140"/>
      <c r="K388" s="141"/>
      <c r="W388" s="211"/>
    </row>
    <row r="389" spans="2:23" x14ac:dyDescent="0.35">
      <c r="B389" s="4"/>
      <c r="D389" s="140"/>
      <c r="K389" s="141"/>
      <c r="W389" s="211"/>
    </row>
    <row r="390" spans="2:23" x14ac:dyDescent="0.35">
      <c r="B390" s="4"/>
      <c r="D390" s="140"/>
      <c r="K390" s="141"/>
      <c r="W390" s="211"/>
    </row>
    <row r="391" spans="2:23" x14ac:dyDescent="0.35">
      <c r="B391" s="4"/>
      <c r="D391" s="140"/>
      <c r="K391" s="141"/>
      <c r="W391" s="211"/>
    </row>
    <row r="392" spans="2:23" x14ac:dyDescent="0.35">
      <c r="B392" s="4"/>
      <c r="D392" s="140"/>
      <c r="K392" s="141"/>
      <c r="W392" s="211"/>
    </row>
    <row r="393" spans="2:23" x14ac:dyDescent="0.35">
      <c r="B393" s="4"/>
      <c r="D393" s="140"/>
      <c r="K393" s="141"/>
      <c r="W393" s="211"/>
    </row>
    <row r="394" spans="2:23" x14ac:dyDescent="0.35">
      <c r="B394" s="4"/>
      <c r="D394" s="140"/>
      <c r="K394" s="141"/>
      <c r="W394" s="211"/>
    </row>
    <row r="395" spans="2:23" x14ac:dyDescent="0.35">
      <c r="B395" s="4"/>
      <c r="D395" s="140"/>
      <c r="K395" s="141"/>
      <c r="W395" s="211"/>
    </row>
    <row r="396" spans="2:23" x14ac:dyDescent="0.35">
      <c r="B396" s="4"/>
      <c r="D396" s="140"/>
      <c r="K396" s="141"/>
      <c r="W396" s="211"/>
    </row>
    <row r="397" spans="2:23" x14ac:dyDescent="0.35">
      <c r="B397" s="4"/>
      <c r="D397" s="140"/>
      <c r="K397" s="141"/>
      <c r="W397" s="211"/>
    </row>
    <row r="398" spans="2:23" x14ac:dyDescent="0.35">
      <c r="B398" s="4"/>
      <c r="D398" s="140"/>
      <c r="K398" s="141"/>
      <c r="W398" s="211"/>
    </row>
    <row r="399" spans="2:23" x14ac:dyDescent="0.35">
      <c r="B399" s="4"/>
      <c r="D399" s="140"/>
      <c r="K399" s="141"/>
      <c r="W399" s="211"/>
    </row>
    <row r="400" spans="2:23" x14ac:dyDescent="0.35">
      <c r="B400" s="4"/>
      <c r="D400" s="140"/>
      <c r="K400" s="141"/>
      <c r="W400" s="211"/>
    </row>
    <row r="401" spans="2:23" x14ac:dyDescent="0.35">
      <c r="B401" s="4"/>
      <c r="D401" s="140"/>
      <c r="K401" s="141"/>
      <c r="W401" s="211"/>
    </row>
    <row r="402" spans="2:23" x14ac:dyDescent="0.35">
      <c r="B402" s="4"/>
      <c r="D402" s="140"/>
      <c r="K402" s="141"/>
      <c r="W402" s="211"/>
    </row>
    <row r="403" spans="2:23" x14ac:dyDescent="0.35">
      <c r="B403" s="4"/>
      <c r="D403" s="140"/>
      <c r="K403" s="141"/>
      <c r="W403" s="211"/>
    </row>
    <row r="404" spans="2:23" x14ac:dyDescent="0.35">
      <c r="B404" s="4"/>
      <c r="D404" s="140"/>
      <c r="K404" s="141"/>
      <c r="W404" s="211"/>
    </row>
    <row r="405" spans="2:23" x14ac:dyDescent="0.35">
      <c r="B405" s="4"/>
      <c r="D405" s="140"/>
      <c r="K405" s="141"/>
      <c r="W405" s="211"/>
    </row>
    <row r="406" spans="2:23" x14ac:dyDescent="0.35">
      <c r="B406" s="4"/>
      <c r="D406" s="140"/>
      <c r="K406" s="141"/>
      <c r="W406" s="211"/>
    </row>
    <row r="407" spans="2:23" x14ac:dyDescent="0.35">
      <c r="B407" s="4"/>
      <c r="D407" s="140"/>
      <c r="K407" s="141"/>
      <c r="W407" s="211"/>
    </row>
    <row r="408" spans="2:23" x14ac:dyDescent="0.35">
      <c r="B408" s="4"/>
      <c r="D408" s="140"/>
      <c r="K408" s="141"/>
      <c r="W408" s="211"/>
    </row>
    <row r="409" spans="2:23" x14ac:dyDescent="0.35">
      <c r="B409" s="4"/>
      <c r="D409" s="140"/>
      <c r="K409" s="141"/>
      <c r="W409" s="211"/>
    </row>
    <row r="410" spans="2:23" x14ac:dyDescent="0.35">
      <c r="B410" s="4"/>
      <c r="D410" s="140"/>
      <c r="K410" s="141"/>
      <c r="W410" s="211"/>
    </row>
    <row r="411" spans="2:23" x14ac:dyDescent="0.35">
      <c r="B411" s="4"/>
      <c r="D411" s="140"/>
      <c r="K411" s="141"/>
      <c r="W411" s="211"/>
    </row>
    <row r="412" spans="2:23" x14ac:dyDescent="0.35">
      <c r="B412" s="4"/>
      <c r="D412" s="140"/>
      <c r="K412" s="141"/>
      <c r="W412" s="211"/>
    </row>
    <row r="413" spans="2:23" x14ac:dyDescent="0.35">
      <c r="B413" s="4"/>
      <c r="D413" s="140"/>
      <c r="K413" s="141"/>
      <c r="W413" s="211"/>
    </row>
    <row r="414" spans="2:23" x14ac:dyDescent="0.35">
      <c r="B414" s="4"/>
      <c r="D414" s="140"/>
      <c r="K414" s="141"/>
      <c r="W414" s="211"/>
    </row>
    <row r="415" spans="2:23" x14ac:dyDescent="0.35">
      <c r="B415" s="4"/>
      <c r="D415" s="140"/>
      <c r="K415" s="141"/>
      <c r="W415" s="211"/>
    </row>
    <row r="416" spans="2:23" x14ac:dyDescent="0.35">
      <c r="B416" s="4"/>
      <c r="D416" s="140"/>
      <c r="K416" s="141"/>
      <c r="W416" s="211"/>
    </row>
    <row r="417" spans="2:23" x14ac:dyDescent="0.35">
      <c r="B417" s="4"/>
      <c r="D417" s="140"/>
      <c r="K417" s="141"/>
      <c r="W417" s="211"/>
    </row>
    <row r="418" spans="2:23" x14ac:dyDescent="0.35">
      <c r="B418" s="4"/>
      <c r="D418" s="140"/>
      <c r="K418" s="141"/>
      <c r="W418" s="211"/>
    </row>
    <row r="419" spans="2:23" x14ac:dyDescent="0.35">
      <c r="B419" s="4"/>
      <c r="D419" s="140"/>
      <c r="K419" s="141"/>
      <c r="W419" s="211"/>
    </row>
    <row r="420" spans="2:23" x14ac:dyDescent="0.35">
      <c r="B420" s="4"/>
      <c r="D420" s="140"/>
      <c r="K420" s="141"/>
      <c r="W420" s="211"/>
    </row>
    <row r="421" spans="2:23" x14ac:dyDescent="0.35">
      <c r="B421" s="4"/>
      <c r="D421" s="140"/>
      <c r="K421" s="141"/>
      <c r="W421" s="211"/>
    </row>
    <row r="422" spans="2:23" x14ac:dyDescent="0.35">
      <c r="B422" s="4"/>
      <c r="D422" s="140"/>
      <c r="K422" s="141"/>
      <c r="W422" s="211"/>
    </row>
    <row r="423" spans="2:23" x14ac:dyDescent="0.35">
      <c r="B423" s="4"/>
      <c r="D423" s="140"/>
      <c r="K423" s="141"/>
      <c r="W423" s="211"/>
    </row>
    <row r="424" spans="2:23" x14ac:dyDescent="0.35">
      <c r="B424" s="4"/>
      <c r="D424" s="140"/>
      <c r="K424" s="141"/>
      <c r="W424" s="211"/>
    </row>
    <row r="425" spans="2:23" x14ac:dyDescent="0.35">
      <c r="B425" s="4"/>
      <c r="D425" s="140"/>
      <c r="K425" s="141"/>
      <c r="W425" s="211"/>
    </row>
    <row r="426" spans="2:23" x14ac:dyDescent="0.35">
      <c r="B426" s="4"/>
      <c r="D426" s="140"/>
      <c r="K426" s="141"/>
      <c r="W426" s="211"/>
    </row>
    <row r="427" spans="2:23" x14ac:dyDescent="0.35">
      <c r="B427" s="4"/>
      <c r="D427" s="140"/>
      <c r="K427" s="141"/>
      <c r="W427" s="211"/>
    </row>
    <row r="428" spans="2:23" x14ac:dyDescent="0.35">
      <c r="B428" s="4"/>
      <c r="D428" s="140"/>
      <c r="K428" s="141"/>
      <c r="W428" s="211"/>
    </row>
    <row r="429" spans="2:23" x14ac:dyDescent="0.35">
      <c r="B429" s="4"/>
      <c r="D429" s="140"/>
      <c r="K429" s="141"/>
      <c r="W429" s="211"/>
    </row>
    <row r="430" spans="2:23" x14ac:dyDescent="0.35">
      <c r="B430" s="4"/>
      <c r="D430" s="140"/>
      <c r="K430" s="141"/>
      <c r="W430" s="211"/>
    </row>
    <row r="431" spans="2:23" x14ac:dyDescent="0.35">
      <c r="B431" s="4"/>
      <c r="D431" s="140"/>
      <c r="K431" s="141"/>
      <c r="W431" s="211"/>
    </row>
    <row r="432" spans="2:23" x14ac:dyDescent="0.35">
      <c r="B432" s="4"/>
      <c r="D432" s="140"/>
      <c r="K432" s="141"/>
      <c r="W432" s="211"/>
    </row>
    <row r="433" spans="2:23" x14ac:dyDescent="0.35">
      <c r="B433" s="4"/>
      <c r="D433" s="140"/>
      <c r="K433" s="141"/>
      <c r="W433" s="211"/>
    </row>
    <row r="434" spans="2:23" x14ac:dyDescent="0.35">
      <c r="B434" s="4"/>
      <c r="D434" s="140"/>
      <c r="K434" s="141"/>
      <c r="W434" s="211"/>
    </row>
    <row r="435" spans="2:23" x14ac:dyDescent="0.35">
      <c r="B435" s="4"/>
      <c r="D435" s="140"/>
      <c r="K435" s="141"/>
      <c r="W435" s="211"/>
    </row>
    <row r="436" spans="2:23" x14ac:dyDescent="0.35">
      <c r="B436" s="4"/>
      <c r="D436" s="140"/>
      <c r="K436" s="141"/>
      <c r="W436" s="211"/>
    </row>
    <row r="437" spans="2:23" x14ac:dyDescent="0.35">
      <c r="B437" s="4"/>
      <c r="D437" s="140"/>
      <c r="K437" s="141"/>
      <c r="W437" s="211"/>
    </row>
    <row r="438" spans="2:23" x14ac:dyDescent="0.35">
      <c r="B438" s="4"/>
      <c r="D438" s="140"/>
      <c r="K438" s="141"/>
      <c r="W438" s="211"/>
    </row>
    <row r="439" spans="2:23" x14ac:dyDescent="0.35">
      <c r="B439" s="4"/>
      <c r="D439" s="140"/>
      <c r="K439" s="141"/>
      <c r="W439" s="211"/>
    </row>
    <row r="440" spans="2:23" x14ac:dyDescent="0.35">
      <c r="B440" s="4"/>
      <c r="D440" s="140"/>
      <c r="K440" s="141"/>
      <c r="W440" s="211"/>
    </row>
    <row r="441" spans="2:23" x14ac:dyDescent="0.35">
      <c r="B441" s="4"/>
      <c r="D441" s="140"/>
      <c r="K441" s="141"/>
      <c r="W441" s="211"/>
    </row>
    <row r="442" spans="2:23" x14ac:dyDescent="0.35">
      <c r="B442" s="4"/>
      <c r="D442" s="140"/>
      <c r="K442" s="141"/>
      <c r="W442" s="211"/>
    </row>
    <row r="443" spans="2:23" x14ac:dyDescent="0.35">
      <c r="B443" s="4"/>
      <c r="D443" s="140"/>
      <c r="K443" s="141"/>
      <c r="W443" s="211"/>
    </row>
    <row r="444" spans="2:23" x14ac:dyDescent="0.35">
      <c r="B444" s="4"/>
      <c r="D444" s="140"/>
      <c r="K444" s="141"/>
      <c r="W444" s="211"/>
    </row>
    <row r="445" spans="2:23" x14ac:dyDescent="0.35">
      <c r="B445" s="4"/>
      <c r="D445" s="140"/>
      <c r="K445" s="141"/>
      <c r="W445" s="211"/>
    </row>
    <row r="446" spans="2:23" x14ac:dyDescent="0.35">
      <c r="B446" s="4"/>
      <c r="D446" s="140"/>
      <c r="K446" s="141"/>
      <c r="W446" s="211"/>
    </row>
    <row r="447" spans="2:23" x14ac:dyDescent="0.35">
      <c r="B447" s="4"/>
      <c r="D447" s="140"/>
      <c r="K447" s="141"/>
      <c r="W447" s="211"/>
    </row>
    <row r="448" spans="2:23" x14ac:dyDescent="0.35">
      <c r="B448" s="4"/>
      <c r="D448" s="140"/>
      <c r="K448" s="141"/>
      <c r="W448" s="211"/>
    </row>
    <row r="449" spans="2:23" x14ac:dyDescent="0.35">
      <c r="B449" s="4"/>
      <c r="D449" s="140"/>
      <c r="K449" s="141"/>
      <c r="W449" s="211"/>
    </row>
    <row r="450" spans="2:23" x14ac:dyDescent="0.35">
      <c r="B450" s="4"/>
      <c r="D450" s="140"/>
      <c r="K450" s="141"/>
      <c r="W450" s="211"/>
    </row>
    <row r="451" spans="2:23" x14ac:dyDescent="0.35">
      <c r="B451" s="4"/>
      <c r="D451" s="140"/>
      <c r="K451" s="141"/>
      <c r="W451" s="211"/>
    </row>
    <row r="452" spans="2:23" x14ac:dyDescent="0.35">
      <c r="B452" s="4"/>
      <c r="D452" s="140"/>
      <c r="K452" s="141"/>
      <c r="W452" s="211"/>
    </row>
    <row r="453" spans="2:23" x14ac:dyDescent="0.35">
      <c r="B453" s="4"/>
      <c r="D453" s="140"/>
      <c r="K453" s="141"/>
      <c r="W453" s="211"/>
    </row>
    <row r="454" spans="2:23" x14ac:dyDescent="0.35">
      <c r="B454" s="4"/>
      <c r="D454" s="140"/>
      <c r="K454" s="141"/>
      <c r="W454" s="211"/>
    </row>
    <row r="455" spans="2:23" x14ac:dyDescent="0.35">
      <c r="B455" s="4"/>
      <c r="D455" s="140"/>
      <c r="K455" s="141"/>
      <c r="W455" s="211"/>
    </row>
    <row r="456" spans="2:23" x14ac:dyDescent="0.35">
      <c r="B456" s="4"/>
      <c r="D456" s="140"/>
      <c r="K456" s="141"/>
      <c r="W456" s="211"/>
    </row>
    <row r="457" spans="2:23" x14ac:dyDescent="0.35">
      <c r="B457" s="4"/>
      <c r="D457" s="140"/>
      <c r="K457" s="141"/>
      <c r="W457" s="211"/>
    </row>
    <row r="458" spans="2:23" x14ac:dyDescent="0.35">
      <c r="B458" s="4"/>
      <c r="D458" s="140"/>
      <c r="K458" s="141"/>
      <c r="W458" s="211"/>
    </row>
    <row r="459" spans="2:23" x14ac:dyDescent="0.35">
      <c r="B459" s="4"/>
      <c r="D459" s="140"/>
      <c r="K459" s="141"/>
      <c r="W459" s="211"/>
    </row>
    <row r="460" spans="2:23" x14ac:dyDescent="0.35">
      <c r="B460" s="4"/>
      <c r="D460" s="140"/>
      <c r="K460" s="141"/>
      <c r="W460" s="211"/>
    </row>
    <row r="461" spans="2:23" x14ac:dyDescent="0.35">
      <c r="B461" s="4"/>
      <c r="D461" s="140"/>
      <c r="K461" s="141"/>
      <c r="W461" s="211"/>
    </row>
    <row r="462" spans="2:23" x14ac:dyDescent="0.35">
      <c r="B462" s="4"/>
      <c r="D462" s="140"/>
      <c r="K462" s="141"/>
      <c r="W462" s="211"/>
    </row>
    <row r="463" spans="2:23" x14ac:dyDescent="0.35">
      <c r="B463" s="4"/>
      <c r="D463" s="140"/>
      <c r="K463" s="141"/>
      <c r="W463" s="211"/>
    </row>
    <row r="464" spans="2:23" x14ac:dyDescent="0.35">
      <c r="B464" s="4"/>
      <c r="D464" s="140"/>
      <c r="K464" s="141"/>
      <c r="W464" s="211"/>
    </row>
    <row r="465" spans="2:23" x14ac:dyDescent="0.35">
      <c r="B465" s="4"/>
      <c r="D465" s="140"/>
      <c r="K465" s="141"/>
      <c r="W465" s="211"/>
    </row>
    <row r="466" spans="2:23" x14ac:dyDescent="0.35">
      <c r="B466" s="4"/>
      <c r="D466" s="140"/>
      <c r="K466" s="141"/>
      <c r="W466" s="211"/>
    </row>
    <row r="467" spans="2:23" x14ac:dyDescent="0.35">
      <c r="B467" s="4"/>
      <c r="D467" s="140"/>
      <c r="K467" s="141"/>
      <c r="W467" s="211"/>
    </row>
    <row r="468" spans="2:23" x14ac:dyDescent="0.35">
      <c r="B468" s="4"/>
      <c r="D468" s="140"/>
      <c r="K468" s="141"/>
      <c r="W468" s="211"/>
    </row>
    <row r="469" spans="2:23" x14ac:dyDescent="0.35">
      <c r="B469" s="4"/>
      <c r="D469" s="140"/>
      <c r="K469" s="141"/>
      <c r="W469" s="211"/>
    </row>
    <row r="470" spans="2:23" x14ac:dyDescent="0.35">
      <c r="B470" s="4"/>
      <c r="D470" s="140"/>
      <c r="K470" s="141"/>
      <c r="W470" s="211"/>
    </row>
    <row r="471" spans="2:23" x14ac:dyDescent="0.35">
      <c r="B471" s="4"/>
      <c r="D471" s="140"/>
      <c r="K471" s="141"/>
      <c r="W471" s="211"/>
    </row>
    <row r="472" spans="2:23" x14ac:dyDescent="0.35">
      <c r="B472" s="4"/>
      <c r="D472" s="140"/>
      <c r="K472" s="141"/>
      <c r="W472" s="211"/>
    </row>
    <row r="473" spans="2:23" x14ac:dyDescent="0.35">
      <c r="B473" s="4"/>
      <c r="D473" s="140"/>
      <c r="K473" s="141"/>
      <c r="W473" s="211"/>
    </row>
    <row r="474" spans="2:23" x14ac:dyDescent="0.35">
      <c r="B474" s="4"/>
      <c r="D474" s="140"/>
      <c r="K474" s="141"/>
      <c r="W474" s="211"/>
    </row>
    <row r="475" spans="2:23" x14ac:dyDescent="0.35">
      <c r="B475" s="4"/>
      <c r="D475" s="140"/>
      <c r="K475" s="141"/>
      <c r="W475" s="211"/>
    </row>
    <row r="476" spans="2:23" x14ac:dyDescent="0.35">
      <c r="B476" s="4"/>
      <c r="D476" s="140"/>
      <c r="K476" s="141"/>
      <c r="W476" s="211"/>
    </row>
    <row r="477" spans="2:23" x14ac:dyDescent="0.35">
      <c r="B477" s="4"/>
      <c r="D477" s="140"/>
      <c r="K477" s="141"/>
      <c r="W477" s="211"/>
    </row>
    <row r="478" spans="2:23" x14ac:dyDescent="0.35">
      <c r="B478" s="4"/>
      <c r="D478" s="140"/>
      <c r="K478" s="141"/>
      <c r="W478" s="211"/>
    </row>
    <row r="479" spans="2:23" x14ac:dyDescent="0.35">
      <c r="B479" s="4"/>
      <c r="D479" s="140"/>
      <c r="K479" s="141"/>
      <c r="W479" s="211"/>
    </row>
    <row r="480" spans="2:23" x14ac:dyDescent="0.35">
      <c r="B480" s="4"/>
      <c r="D480" s="140"/>
      <c r="K480" s="141"/>
      <c r="W480" s="211"/>
    </row>
    <row r="481" spans="2:23" x14ac:dyDescent="0.35">
      <c r="B481" s="4"/>
      <c r="D481" s="140"/>
      <c r="K481" s="141"/>
      <c r="W481" s="211"/>
    </row>
    <row r="482" spans="2:23" x14ac:dyDescent="0.35">
      <c r="B482" s="4"/>
      <c r="D482" s="140"/>
      <c r="K482" s="141"/>
      <c r="W482" s="211"/>
    </row>
    <row r="483" spans="2:23" x14ac:dyDescent="0.35">
      <c r="B483" s="4"/>
      <c r="D483" s="140"/>
      <c r="K483" s="141"/>
      <c r="W483" s="211"/>
    </row>
    <row r="484" spans="2:23" x14ac:dyDescent="0.35">
      <c r="B484" s="4"/>
      <c r="D484" s="140"/>
      <c r="K484" s="141"/>
      <c r="W484" s="211"/>
    </row>
    <row r="485" spans="2:23" x14ac:dyDescent="0.35">
      <c r="B485" s="4"/>
      <c r="D485" s="140"/>
      <c r="K485" s="141"/>
      <c r="W485" s="211"/>
    </row>
    <row r="486" spans="2:23" x14ac:dyDescent="0.35">
      <c r="B486" s="4"/>
      <c r="D486" s="140"/>
      <c r="K486" s="141"/>
      <c r="W486" s="211"/>
    </row>
    <row r="487" spans="2:23" x14ac:dyDescent="0.35">
      <c r="B487" s="4"/>
      <c r="D487" s="140"/>
      <c r="K487" s="141"/>
      <c r="W487" s="211"/>
    </row>
    <row r="488" spans="2:23" x14ac:dyDescent="0.35">
      <c r="B488" s="4"/>
      <c r="D488" s="140"/>
      <c r="K488" s="141"/>
      <c r="W488" s="211"/>
    </row>
    <row r="489" spans="2:23" x14ac:dyDescent="0.35">
      <c r="B489" s="4"/>
      <c r="D489" s="140"/>
      <c r="K489" s="141"/>
      <c r="W489" s="211"/>
    </row>
    <row r="490" spans="2:23" x14ac:dyDescent="0.35">
      <c r="B490" s="4"/>
      <c r="D490" s="140"/>
      <c r="K490" s="141"/>
      <c r="W490" s="211"/>
    </row>
    <row r="491" spans="2:23" x14ac:dyDescent="0.35">
      <c r="B491" s="4"/>
      <c r="D491" s="140"/>
      <c r="K491" s="141"/>
      <c r="W491" s="211"/>
    </row>
    <row r="492" spans="2:23" x14ac:dyDescent="0.35">
      <c r="B492" s="4"/>
      <c r="D492" s="140"/>
      <c r="K492" s="141"/>
      <c r="W492" s="211"/>
    </row>
    <row r="493" spans="2:23" x14ac:dyDescent="0.35">
      <c r="B493" s="4"/>
      <c r="D493" s="140"/>
      <c r="K493" s="141"/>
      <c r="W493" s="211"/>
    </row>
    <row r="494" spans="2:23" x14ac:dyDescent="0.35">
      <c r="B494" s="4"/>
      <c r="D494" s="140"/>
      <c r="K494" s="141"/>
      <c r="W494" s="211"/>
    </row>
    <row r="495" spans="2:23" x14ac:dyDescent="0.35">
      <c r="B495" s="4"/>
      <c r="D495" s="140"/>
      <c r="K495" s="141"/>
      <c r="W495" s="211"/>
    </row>
    <row r="496" spans="2:23" x14ac:dyDescent="0.35">
      <c r="B496" s="4"/>
      <c r="D496" s="140"/>
      <c r="K496" s="141"/>
      <c r="W496" s="211"/>
    </row>
    <row r="497" spans="2:23" x14ac:dyDescent="0.35">
      <c r="B497" s="4"/>
      <c r="D497" s="140"/>
      <c r="K497" s="141"/>
      <c r="W497" s="211"/>
    </row>
    <row r="498" spans="2:23" x14ac:dyDescent="0.35">
      <c r="B498" s="4"/>
      <c r="D498" s="140"/>
      <c r="K498" s="141"/>
      <c r="W498" s="211"/>
    </row>
    <row r="499" spans="2:23" x14ac:dyDescent="0.35">
      <c r="B499" s="4"/>
      <c r="D499" s="140"/>
      <c r="K499" s="141"/>
      <c r="W499" s="211"/>
    </row>
    <row r="500" spans="2:23" x14ac:dyDescent="0.35">
      <c r="B500" s="4"/>
      <c r="D500" s="140"/>
      <c r="K500" s="141"/>
      <c r="W500" s="211"/>
    </row>
    <row r="501" spans="2:23" x14ac:dyDescent="0.35">
      <c r="B501" s="4"/>
      <c r="D501" s="140"/>
      <c r="K501" s="141"/>
      <c r="W501" s="211"/>
    </row>
    <row r="502" spans="2:23" x14ac:dyDescent="0.35">
      <c r="B502" s="4"/>
      <c r="D502" s="140"/>
      <c r="K502" s="141"/>
      <c r="W502" s="211"/>
    </row>
    <row r="503" spans="2:23" x14ac:dyDescent="0.35">
      <c r="B503" s="4"/>
      <c r="D503" s="140"/>
      <c r="K503" s="141"/>
      <c r="W503" s="211"/>
    </row>
    <row r="504" spans="2:23" x14ac:dyDescent="0.35">
      <c r="B504" s="4"/>
      <c r="D504" s="140"/>
      <c r="K504" s="141"/>
      <c r="W504" s="211"/>
    </row>
    <row r="505" spans="2:23" x14ac:dyDescent="0.35">
      <c r="B505" s="4"/>
      <c r="D505" s="140"/>
      <c r="K505" s="141"/>
      <c r="W505" s="211"/>
    </row>
    <row r="506" spans="2:23" x14ac:dyDescent="0.35">
      <c r="B506" s="4"/>
      <c r="D506" s="140"/>
      <c r="K506" s="141"/>
      <c r="W506" s="211"/>
    </row>
    <row r="507" spans="2:23" x14ac:dyDescent="0.35">
      <c r="B507" s="4"/>
      <c r="D507" s="140"/>
      <c r="K507" s="141"/>
      <c r="W507" s="211"/>
    </row>
    <row r="508" spans="2:23" x14ac:dyDescent="0.35">
      <c r="B508" s="4"/>
      <c r="D508" s="140"/>
      <c r="K508" s="141"/>
      <c r="W508" s="211"/>
    </row>
    <row r="509" spans="2:23" x14ac:dyDescent="0.35">
      <c r="B509" s="4"/>
      <c r="D509" s="140"/>
      <c r="K509" s="141"/>
      <c r="W509" s="211"/>
    </row>
    <row r="510" spans="2:23" x14ac:dyDescent="0.35">
      <c r="B510" s="4"/>
      <c r="D510" s="140"/>
      <c r="K510" s="141"/>
      <c r="W510" s="211"/>
    </row>
    <row r="511" spans="2:23" x14ac:dyDescent="0.35">
      <c r="B511" s="4"/>
      <c r="D511" s="140"/>
      <c r="K511" s="141"/>
      <c r="W511" s="211"/>
    </row>
    <row r="512" spans="2:23" x14ac:dyDescent="0.35">
      <c r="B512" s="4"/>
      <c r="D512" s="140"/>
      <c r="K512" s="141"/>
      <c r="W512" s="211"/>
    </row>
    <row r="513" spans="2:23" x14ac:dyDescent="0.35">
      <c r="B513" s="4"/>
      <c r="D513" s="140"/>
      <c r="K513" s="141"/>
      <c r="W513" s="211"/>
    </row>
    <row r="514" spans="2:23" x14ac:dyDescent="0.35">
      <c r="B514" s="4"/>
      <c r="D514" s="140"/>
      <c r="K514" s="141"/>
      <c r="W514" s="211"/>
    </row>
    <row r="515" spans="2:23" x14ac:dyDescent="0.35">
      <c r="B515" s="4"/>
      <c r="D515" s="140"/>
      <c r="K515" s="141"/>
      <c r="W515" s="211"/>
    </row>
    <row r="516" spans="2:23" x14ac:dyDescent="0.35">
      <c r="B516" s="4"/>
      <c r="D516" s="140"/>
      <c r="K516" s="141"/>
      <c r="W516" s="211"/>
    </row>
    <row r="517" spans="2:23" x14ac:dyDescent="0.35">
      <c r="B517" s="4"/>
      <c r="D517" s="140"/>
      <c r="K517" s="141"/>
      <c r="W517" s="211"/>
    </row>
    <row r="518" spans="2:23" x14ac:dyDescent="0.35">
      <c r="B518" s="4"/>
      <c r="D518" s="140"/>
      <c r="K518" s="141"/>
      <c r="W518" s="211"/>
    </row>
    <row r="519" spans="2:23" x14ac:dyDescent="0.35">
      <c r="B519" s="4"/>
      <c r="D519" s="140"/>
      <c r="K519" s="141"/>
      <c r="W519" s="211"/>
    </row>
    <row r="520" spans="2:23" x14ac:dyDescent="0.35">
      <c r="B520" s="4"/>
      <c r="D520" s="140"/>
      <c r="K520" s="141"/>
      <c r="W520" s="211"/>
    </row>
    <row r="521" spans="2:23" x14ac:dyDescent="0.35">
      <c r="B521" s="4"/>
      <c r="D521" s="140"/>
      <c r="K521" s="141"/>
      <c r="W521" s="211"/>
    </row>
    <row r="522" spans="2:23" x14ac:dyDescent="0.35">
      <c r="B522" s="4"/>
      <c r="D522" s="140"/>
      <c r="K522" s="141"/>
      <c r="W522" s="211"/>
    </row>
    <row r="523" spans="2:23" x14ac:dyDescent="0.35">
      <c r="B523" s="4"/>
      <c r="D523" s="140"/>
      <c r="K523" s="141"/>
      <c r="W523" s="211"/>
    </row>
    <row r="524" spans="2:23" x14ac:dyDescent="0.35">
      <c r="B524" s="4"/>
      <c r="D524" s="140"/>
      <c r="K524" s="141"/>
      <c r="W524" s="211"/>
    </row>
    <row r="525" spans="2:23" x14ac:dyDescent="0.35">
      <c r="B525" s="4"/>
      <c r="D525" s="140"/>
      <c r="K525" s="141"/>
      <c r="W525" s="211"/>
    </row>
    <row r="526" spans="2:23" x14ac:dyDescent="0.35">
      <c r="B526" s="4"/>
      <c r="D526" s="140"/>
      <c r="K526" s="141"/>
      <c r="W526" s="211"/>
    </row>
    <row r="527" spans="2:23" x14ac:dyDescent="0.35">
      <c r="B527" s="4"/>
      <c r="D527" s="140"/>
      <c r="K527" s="141"/>
      <c r="W527" s="211"/>
    </row>
    <row r="528" spans="2:23" x14ac:dyDescent="0.35">
      <c r="B528" s="4"/>
      <c r="D528" s="140"/>
      <c r="K528" s="141"/>
      <c r="W528" s="211"/>
    </row>
    <row r="529" spans="2:23" x14ac:dyDescent="0.35">
      <c r="B529" s="4"/>
      <c r="D529" s="140"/>
      <c r="K529" s="141"/>
      <c r="W529" s="211"/>
    </row>
    <row r="530" spans="2:23" x14ac:dyDescent="0.35">
      <c r="B530" s="4"/>
      <c r="D530" s="140"/>
      <c r="K530" s="141"/>
      <c r="W530" s="211"/>
    </row>
    <row r="531" spans="2:23" x14ac:dyDescent="0.35">
      <c r="B531" s="4"/>
      <c r="D531" s="140"/>
      <c r="K531" s="141"/>
      <c r="W531" s="211"/>
    </row>
    <row r="532" spans="2:23" x14ac:dyDescent="0.35">
      <c r="B532" s="4"/>
      <c r="D532" s="140"/>
      <c r="K532" s="141"/>
      <c r="W532" s="211"/>
    </row>
    <row r="533" spans="2:23" x14ac:dyDescent="0.35">
      <c r="B533" s="4"/>
      <c r="D533" s="140"/>
      <c r="K533" s="141"/>
      <c r="W533" s="211"/>
    </row>
    <row r="534" spans="2:23" x14ac:dyDescent="0.35">
      <c r="B534" s="4"/>
      <c r="D534" s="140"/>
      <c r="K534" s="141"/>
      <c r="W534" s="211"/>
    </row>
    <row r="535" spans="2:23" x14ac:dyDescent="0.35">
      <c r="B535" s="4"/>
      <c r="D535" s="140"/>
      <c r="K535" s="141"/>
      <c r="W535" s="211"/>
    </row>
    <row r="536" spans="2:23" x14ac:dyDescent="0.35">
      <c r="B536" s="4"/>
      <c r="D536" s="140"/>
      <c r="K536" s="141"/>
      <c r="W536" s="211"/>
    </row>
    <row r="537" spans="2:23" x14ac:dyDescent="0.35">
      <c r="B537" s="4"/>
      <c r="D537" s="140"/>
      <c r="K537" s="141"/>
      <c r="W537" s="211"/>
    </row>
    <row r="538" spans="2:23" x14ac:dyDescent="0.35">
      <c r="B538" s="4"/>
      <c r="D538" s="140"/>
      <c r="K538" s="141"/>
      <c r="W538" s="211"/>
    </row>
    <row r="539" spans="2:23" x14ac:dyDescent="0.35">
      <c r="B539" s="4"/>
      <c r="D539" s="140"/>
      <c r="K539" s="141"/>
      <c r="W539" s="211"/>
    </row>
    <row r="540" spans="2:23" x14ac:dyDescent="0.35">
      <c r="B540" s="4"/>
      <c r="D540" s="140"/>
      <c r="K540" s="141"/>
      <c r="W540" s="211"/>
    </row>
    <row r="541" spans="2:23" x14ac:dyDescent="0.35">
      <c r="B541" s="4"/>
      <c r="D541" s="140"/>
      <c r="K541" s="141"/>
      <c r="W541" s="211"/>
    </row>
    <row r="542" spans="2:23" x14ac:dyDescent="0.35">
      <c r="B542" s="4"/>
      <c r="D542" s="140"/>
      <c r="K542" s="141"/>
      <c r="W542" s="211"/>
    </row>
    <row r="543" spans="2:23" x14ac:dyDescent="0.35">
      <c r="B543" s="4"/>
      <c r="D543" s="140"/>
      <c r="K543" s="141"/>
      <c r="W543" s="211"/>
    </row>
    <row r="544" spans="2:23" x14ac:dyDescent="0.35">
      <c r="B544" s="4"/>
      <c r="D544" s="140"/>
      <c r="K544" s="141"/>
      <c r="W544" s="211"/>
    </row>
    <row r="545" spans="2:23" x14ac:dyDescent="0.35">
      <c r="B545" s="4"/>
      <c r="D545" s="140"/>
      <c r="K545" s="141"/>
      <c r="W545" s="211"/>
    </row>
    <row r="546" spans="2:23" x14ac:dyDescent="0.35">
      <c r="B546" s="4"/>
      <c r="D546" s="140"/>
      <c r="K546" s="141"/>
      <c r="W546" s="211"/>
    </row>
    <row r="547" spans="2:23" x14ac:dyDescent="0.35">
      <c r="B547" s="4"/>
      <c r="D547" s="140"/>
      <c r="K547" s="141"/>
      <c r="W547" s="211"/>
    </row>
    <row r="548" spans="2:23" x14ac:dyDescent="0.35">
      <c r="B548" s="4"/>
      <c r="D548" s="140"/>
      <c r="K548" s="141"/>
      <c r="W548" s="211"/>
    </row>
    <row r="549" spans="2:23" x14ac:dyDescent="0.35">
      <c r="B549" s="4"/>
      <c r="D549" s="140"/>
      <c r="K549" s="141"/>
      <c r="W549" s="211"/>
    </row>
    <row r="550" spans="2:23" x14ac:dyDescent="0.35">
      <c r="B550" s="4"/>
      <c r="D550" s="140"/>
      <c r="K550" s="141"/>
      <c r="W550" s="211"/>
    </row>
    <row r="551" spans="2:23" x14ac:dyDescent="0.35">
      <c r="B551" s="4"/>
      <c r="D551" s="140"/>
      <c r="K551" s="141"/>
      <c r="W551" s="211"/>
    </row>
    <row r="552" spans="2:23" x14ac:dyDescent="0.35">
      <c r="B552" s="4"/>
      <c r="D552" s="140"/>
      <c r="K552" s="141"/>
      <c r="W552" s="211"/>
    </row>
    <row r="553" spans="2:23" x14ac:dyDescent="0.35">
      <c r="B553" s="4"/>
      <c r="D553" s="140"/>
      <c r="K553" s="141"/>
      <c r="W553" s="211"/>
    </row>
    <row r="554" spans="2:23" x14ac:dyDescent="0.35">
      <c r="B554" s="4"/>
      <c r="D554" s="140"/>
      <c r="K554" s="141"/>
      <c r="W554" s="211"/>
    </row>
    <row r="555" spans="2:23" x14ac:dyDescent="0.35">
      <c r="B555" s="4"/>
      <c r="D555" s="140"/>
      <c r="K555" s="141"/>
      <c r="W555" s="211"/>
    </row>
    <row r="556" spans="2:23" x14ac:dyDescent="0.35">
      <c r="B556" s="4"/>
      <c r="D556" s="140"/>
      <c r="K556" s="141"/>
      <c r="W556" s="211"/>
    </row>
    <row r="557" spans="2:23" x14ac:dyDescent="0.35">
      <c r="B557" s="4"/>
      <c r="D557" s="140"/>
      <c r="K557" s="141"/>
      <c r="W557" s="211"/>
    </row>
    <row r="558" spans="2:23" x14ac:dyDescent="0.35">
      <c r="B558" s="4"/>
      <c r="D558" s="140"/>
      <c r="K558" s="141"/>
      <c r="W558" s="211"/>
    </row>
    <row r="559" spans="2:23" x14ac:dyDescent="0.35">
      <c r="B559" s="4"/>
      <c r="D559" s="140"/>
      <c r="K559" s="141"/>
      <c r="W559" s="211"/>
    </row>
    <row r="560" spans="2:23" x14ac:dyDescent="0.35">
      <c r="B560" s="4"/>
      <c r="D560" s="140"/>
      <c r="K560" s="141"/>
      <c r="W560" s="211"/>
    </row>
    <row r="561" spans="2:23" x14ac:dyDescent="0.35">
      <c r="B561" s="4"/>
      <c r="D561" s="140"/>
      <c r="K561" s="141"/>
      <c r="W561" s="211"/>
    </row>
    <row r="562" spans="2:23" x14ac:dyDescent="0.35">
      <c r="B562" s="4"/>
      <c r="D562" s="140"/>
      <c r="K562" s="141"/>
      <c r="W562" s="211"/>
    </row>
    <row r="563" spans="2:23" x14ac:dyDescent="0.35">
      <c r="B563" s="4"/>
      <c r="D563" s="140"/>
      <c r="K563" s="141"/>
      <c r="W563" s="211"/>
    </row>
    <row r="564" spans="2:23" x14ac:dyDescent="0.35">
      <c r="B564" s="4"/>
      <c r="D564" s="140"/>
      <c r="K564" s="141"/>
      <c r="W564" s="211"/>
    </row>
    <row r="565" spans="2:23" x14ac:dyDescent="0.35">
      <c r="B565" s="4"/>
      <c r="D565" s="140"/>
      <c r="K565" s="141"/>
      <c r="W565" s="211"/>
    </row>
    <row r="566" spans="2:23" x14ac:dyDescent="0.35">
      <c r="B566" s="4"/>
      <c r="D566" s="140"/>
      <c r="K566" s="141"/>
      <c r="W566" s="211"/>
    </row>
    <row r="567" spans="2:23" x14ac:dyDescent="0.35">
      <c r="B567" s="4"/>
      <c r="D567" s="140"/>
      <c r="K567" s="141"/>
      <c r="W567" s="211"/>
    </row>
    <row r="568" spans="2:23" x14ac:dyDescent="0.35">
      <c r="B568" s="4"/>
      <c r="D568" s="140"/>
      <c r="K568" s="141"/>
      <c r="W568" s="211"/>
    </row>
    <row r="569" spans="2:23" x14ac:dyDescent="0.35">
      <c r="B569" s="4"/>
      <c r="D569" s="140"/>
      <c r="K569" s="141"/>
      <c r="W569" s="211"/>
    </row>
    <row r="570" spans="2:23" x14ac:dyDescent="0.35">
      <c r="B570" s="4"/>
      <c r="D570" s="140"/>
      <c r="K570" s="141"/>
      <c r="W570" s="211"/>
    </row>
    <row r="571" spans="2:23" x14ac:dyDescent="0.35">
      <c r="B571" s="4"/>
      <c r="D571" s="140"/>
      <c r="K571" s="141"/>
      <c r="W571" s="211"/>
    </row>
    <row r="572" spans="2:23" x14ac:dyDescent="0.35">
      <c r="B572" s="4"/>
      <c r="D572" s="140"/>
      <c r="K572" s="141"/>
      <c r="W572" s="211"/>
    </row>
    <row r="573" spans="2:23" x14ac:dyDescent="0.35">
      <c r="B573" s="4"/>
      <c r="D573" s="140"/>
      <c r="K573" s="141"/>
      <c r="W573" s="211"/>
    </row>
    <row r="574" spans="2:23" x14ac:dyDescent="0.35">
      <c r="B574" s="4"/>
      <c r="D574" s="140"/>
      <c r="K574" s="141"/>
      <c r="W574" s="211"/>
    </row>
    <row r="575" spans="2:23" x14ac:dyDescent="0.35">
      <c r="B575" s="4"/>
      <c r="D575" s="140"/>
      <c r="K575" s="141"/>
      <c r="W575" s="211"/>
    </row>
    <row r="576" spans="2:23" x14ac:dyDescent="0.35">
      <c r="B576" s="4"/>
      <c r="D576" s="140"/>
      <c r="K576" s="141"/>
      <c r="W576" s="211"/>
    </row>
    <row r="577" spans="2:23" x14ac:dyDescent="0.35">
      <c r="B577" s="4"/>
      <c r="D577" s="140"/>
      <c r="K577" s="141"/>
      <c r="W577" s="211"/>
    </row>
    <row r="578" spans="2:23" x14ac:dyDescent="0.35">
      <c r="B578" s="4"/>
      <c r="D578" s="140"/>
      <c r="K578" s="141"/>
      <c r="W578" s="211"/>
    </row>
    <row r="579" spans="2:23" x14ac:dyDescent="0.35">
      <c r="B579" s="4"/>
      <c r="D579" s="140"/>
      <c r="K579" s="141"/>
      <c r="W579" s="211"/>
    </row>
    <row r="580" spans="2:23" x14ac:dyDescent="0.35">
      <c r="B580" s="4"/>
      <c r="D580" s="140"/>
      <c r="K580" s="141"/>
      <c r="W580" s="211"/>
    </row>
    <row r="581" spans="2:23" x14ac:dyDescent="0.35">
      <c r="B581" s="4"/>
      <c r="D581" s="140"/>
      <c r="K581" s="141"/>
      <c r="W581" s="211"/>
    </row>
    <row r="582" spans="2:23" x14ac:dyDescent="0.35">
      <c r="B582" s="4"/>
      <c r="D582" s="140"/>
      <c r="K582" s="141"/>
      <c r="W582" s="211"/>
    </row>
    <row r="583" spans="2:23" x14ac:dyDescent="0.35">
      <c r="B583" s="4"/>
      <c r="D583" s="140"/>
      <c r="K583" s="141"/>
      <c r="W583" s="211"/>
    </row>
    <row r="584" spans="2:23" x14ac:dyDescent="0.35">
      <c r="B584" s="4"/>
      <c r="D584" s="140"/>
      <c r="K584" s="141"/>
      <c r="W584" s="211"/>
    </row>
    <row r="585" spans="2:23" x14ac:dyDescent="0.35">
      <c r="B585" s="4"/>
      <c r="D585" s="140"/>
      <c r="K585" s="141"/>
      <c r="W585" s="211"/>
    </row>
    <row r="586" spans="2:23" x14ac:dyDescent="0.35">
      <c r="B586" s="4"/>
      <c r="D586" s="140"/>
      <c r="K586" s="141"/>
      <c r="W586" s="211"/>
    </row>
    <row r="587" spans="2:23" x14ac:dyDescent="0.35">
      <c r="B587" s="4"/>
      <c r="D587" s="140"/>
      <c r="K587" s="141"/>
      <c r="W587" s="211"/>
    </row>
    <row r="588" spans="2:23" x14ac:dyDescent="0.35">
      <c r="B588" s="4"/>
      <c r="D588" s="140"/>
      <c r="K588" s="141"/>
      <c r="W588" s="211"/>
    </row>
    <row r="589" spans="2:23" x14ac:dyDescent="0.35">
      <c r="B589" s="4"/>
      <c r="D589" s="140"/>
      <c r="K589" s="141"/>
      <c r="W589" s="211"/>
    </row>
    <row r="590" spans="2:23" x14ac:dyDescent="0.35">
      <c r="B590" s="4"/>
      <c r="D590" s="140"/>
      <c r="K590" s="141"/>
      <c r="W590" s="211"/>
    </row>
    <row r="591" spans="2:23" x14ac:dyDescent="0.35">
      <c r="B591" s="4"/>
      <c r="D591" s="140"/>
      <c r="K591" s="141"/>
      <c r="W591" s="211"/>
    </row>
    <row r="592" spans="2:23" x14ac:dyDescent="0.35">
      <c r="B592" s="4"/>
      <c r="D592" s="140"/>
      <c r="K592" s="141"/>
      <c r="W592" s="211"/>
    </row>
    <row r="593" spans="2:23" x14ac:dyDescent="0.35">
      <c r="B593" s="4"/>
      <c r="D593" s="140"/>
      <c r="K593" s="141"/>
      <c r="W593" s="211"/>
    </row>
    <row r="594" spans="2:23" x14ac:dyDescent="0.35">
      <c r="B594" s="4"/>
      <c r="D594" s="140"/>
      <c r="K594" s="141"/>
      <c r="W594" s="211"/>
    </row>
    <row r="595" spans="2:23" x14ac:dyDescent="0.35">
      <c r="B595" s="4"/>
      <c r="D595" s="140"/>
      <c r="K595" s="141"/>
      <c r="W595" s="211"/>
    </row>
    <row r="596" spans="2:23" x14ac:dyDescent="0.35">
      <c r="B596" s="4"/>
      <c r="D596" s="140"/>
      <c r="K596" s="141"/>
      <c r="W596" s="211"/>
    </row>
    <row r="597" spans="2:23" x14ac:dyDescent="0.35">
      <c r="B597" s="4"/>
      <c r="D597" s="140"/>
      <c r="K597" s="141"/>
      <c r="W597" s="211"/>
    </row>
    <row r="598" spans="2:23" x14ac:dyDescent="0.35">
      <c r="B598" s="4"/>
      <c r="D598" s="140"/>
      <c r="K598" s="141"/>
      <c r="W598" s="211"/>
    </row>
    <row r="599" spans="2:23" x14ac:dyDescent="0.35">
      <c r="B599" s="4"/>
      <c r="D599" s="140"/>
      <c r="K599" s="141"/>
      <c r="W599" s="211"/>
    </row>
    <row r="600" spans="2:23" x14ac:dyDescent="0.35">
      <c r="B600" s="4"/>
      <c r="D600" s="140"/>
      <c r="K600" s="141"/>
      <c r="W600" s="211"/>
    </row>
    <row r="601" spans="2:23" x14ac:dyDescent="0.35">
      <c r="B601" s="4"/>
      <c r="D601" s="140"/>
      <c r="K601" s="141"/>
      <c r="W601" s="211"/>
    </row>
    <row r="602" spans="2:23" x14ac:dyDescent="0.35">
      <c r="B602" s="4"/>
      <c r="D602" s="140"/>
      <c r="K602" s="141"/>
      <c r="W602" s="211"/>
    </row>
    <row r="603" spans="2:23" x14ac:dyDescent="0.35">
      <c r="B603" s="4"/>
      <c r="D603" s="140"/>
      <c r="K603" s="141"/>
      <c r="W603" s="211"/>
    </row>
    <row r="604" spans="2:23" x14ac:dyDescent="0.35">
      <c r="B604" s="4"/>
      <c r="D604" s="140"/>
      <c r="K604" s="141"/>
      <c r="W604" s="211"/>
    </row>
    <row r="605" spans="2:23" x14ac:dyDescent="0.35">
      <c r="B605" s="4"/>
      <c r="D605" s="140"/>
      <c r="K605" s="141"/>
      <c r="W605" s="211"/>
    </row>
    <row r="606" spans="2:23" x14ac:dyDescent="0.35">
      <c r="B606" s="4"/>
      <c r="D606" s="140"/>
      <c r="K606" s="141"/>
      <c r="W606" s="211"/>
    </row>
    <row r="607" spans="2:23" x14ac:dyDescent="0.35">
      <c r="B607" s="4"/>
      <c r="D607" s="140"/>
      <c r="K607" s="141"/>
      <c r="W607" s="211"/>
    </row>
    <row r="608" spans="2:23" x14ac:dyDescent="0.35">
      <c r="B608" s="4"/>
      <c r="D608" s="140"/>
      <c r="K608" s="141"/>
      <c r="W608" s="211"/>
    </row>
    <row r="609" spans="2:23" x14ac:dyDescent="0.35">
      <c r="B609" s="4"/>
      <c r="D609" s="140"/>
      <c r="K609" s="141"/>
      <c r="W609" s="211"/>
    </row>
    <row r="610" spans="2:23" x14ac:dyDescent="0.35">
      <c r="B610" s="4"/>
      <c r="D610" s="140"/>
      <c r="K610" s="141"/>
      <c r="W610" s="211"/>
    </row>
    <row r="611" spans="2:23" x14ac:dyDescent="0.35">
      <c r="B611" s="4"/>
      <c r="D611" s="140"/>
      <c r="K611" s="141"/>
      <c r="W611" s="211"/>
    </row>
    <row r="612" spans="2:23" x14ac:dyDescent="0.35">
      <c r="B612" s="4"/>
      <c r="D612" s="140"/>
      <c r="K612" s="141"/>
      <c r="W612" s="211"/>
    </row>
    <row r="613" spans="2:23" x14ac:dyDescent="0.35">
      <c r="B613" s="4"/>
      <c r="D613" s="140"/>
      <c r="K613" s="141"/>
      <c r="W613" s="211"/>
    </row>
    <row r="614" spans="2:23" x14ac:dyDescent="0.35">
      <c r="B614" s="4"/>
      <c r="D614" s="140"/>
      <c r="K614" s="141"/>
      <c r="W614" s="211"/>
    </row>
    <row r="615" spans="2:23" x14ac:dyDescent="0.35">
      <c r="B615" s="4"/>
      <c r="D615" s="140"/>
      <c r="K615" s="141"/>
      <c r="W615" s="211"/>
    </row>
    <row r="616" spans="2:23" x14ac:dyDescent="0.35">
      <c r="B616" s="4"/>
      <c r="D616" s="140"/>
      <c r="K616" s="141"/>
      <c r="W616" s="211"/>
    </row>
    <row r="617" spans="2:23" x14ac:dyDescent="0.35">
      <c r="B617" s="4"/>
      <c r="D617" s="140"/>
      <c r="K617" s="141"/>
      <c r="W617" s="211"/>
    </row>
    <row r="618" spans="2:23" x14ac:dyDescent="0.35">
      <c r="B618" s="4"/>
      <c r="D618" s="140"/>
      <c r="K618" s="141"/>
      <c r="W618" s="211"/>
    </row>
    <row r="619" spans="2:23" x14ac:dyDescent="0.35">
      <c r="B619" s="4"/>
      <c r="D619" s="140"/>
      <c r="K619" s="141"/>
      <c r="W619" s="211"/>
    </row>
    <row r="620" spans="2:23" x14ac:dyDescent="0.35">
      <c r="B620" s="4"/>
      <c r="D620" s="140"/>
      <c r="K620" s="141"/>
      <c r="W620" s="211"/>
    </row>
    <row r="621" spans="2:23" x14ac:dyDescent="0.35">
      <c r="B621" s="4"/>
      <c r="D621" s="140"/>
      <c r="K621" s="141"/>
      <c r="W621" s="211"/>
    </row>
    <row r="622" spans="2:23" x14ac:dyDescent="0.35">
      <c r="B622" s="4"/>
      <c r="D622" s="140"/>
      <c r="K622" s="141"/>
      <c r="W622" s="211"/>
    </row>
    <row r="623" spans="2:23" x14ac:dyDescent="0.35">
      <c r="B623" s="4"/>
      <c r="D623" s="140"/>
      <c r="K623" s="141"/>
      <c r="W623" s="211"/>
    </row>
    <row r="624" spans="2:23" x14ac:dyDescent="0.35">
      <c r="B624" s="4"/>
      <c r="D624" s="140"/>
      <c r="K624" s="141"/>
      <c r="W624" s="211"/>
    </row>
    <row r="625" spans="2:23" x14ac:dyDescent="0.35">
      <c r="B625" s="4"/>
      <c r="D625" s="140"/>
      <c r="K625" s="141"/>
      <c r="W625" s="211"/>
    </row>
    <row r="626" spans="2:23" x14ac:dyDescent="0.35">
      <c r="B626" s="4"/>
      <c r="D626" s="140"/>
      <c r="K626" s="141"/>
      <c r="W626" s="211"/>
    </row>
    <row r="627" spans="2:23" x14ac:dyDescent="0.35">
      <c r="B627" s="4"/>
      <c r="D627" s="140"/>
      <c r="K627" s="141"/>
      <c r="W627" s="211"/>
    </row>
    <row r="628" spans="2:23" x14ac:dyDescent="0.35">
      <c r="B628" s="4"/>
      <c r="D628" s="140"/>
      <c r="K628" s="141"/>
      <c r="W628" s="211"/>
    </row>
    <row r="629" spans="2:23" x14ac:dyDescent="0.35">
      <c r="B629" s="4"/>
      <c r="D629" s="140"/>
      <c r="K629" s="141"/>
      <c r="W629" s="211"/>
    </row>
    <row r="630" spans="2:23" x14ac:dyDescent="0.35">
      <c r="B630" s="4"/>
      <c r="D630" s="140"/>
      <c r="K630" s="141"/>
      <c r="W630" s="211"/>
    </row>
    <row r="631" spans="2:23" x14ac:dyDescent="0.35">
      <c r="B631" s="4"/>
      <c r="D631" s="140"/>
      <c r="K631" s="141"/>
      <c r="W631" s="211"/>
    </row>
    <row r="632" spans="2:23" x14ac:dyDescent="0.35">
      <c r="B632" s="4"/>
      <c r="D632" s="140"/>
      <c r="K632" s="141"/>
      <c r="W632" s="211"/>
    </row>
    <row r="633" spans="2:23" x14ac:dyDescent="0.35">
      <c r="B633" s="4"/>
      <c r="D633" s="140"/>
      <c r="K633" s="141"/>
      <c r="W633" s="211"/>
    </row>
    <row r="634" spans="2:23" x14ac:dyDescent="0.35">
      <c r="B634" s="4"/>
      <c r="D634" s="140"/>
      <c r="K634" s="141"/>
      <c r="W634" s="211"/>
    </row>
    <row r="635" spans="2:23" x14ac:dyDescent="0.35">
      <c r="B635" s="4"/>
      <c r="D635" s="140"/>
      <c r="K635" s="141"/>
      <c r="W635" s="211"/>
    </row>
    <row r="636" spans="2:23" x14ac:dyDescent="0.35">
      <c r="B636" s="4"/>
      <c r="D636" s="140"/>
      <c r="K636" s="141"/>
      <c r="W636" s="211"/>
    </row>
    <row r="637" spans="2:23" x14ac:dyDescent="0.35">
      <c r="B637" s="4"/>
      <c r="D637" s="140"/>
      <c r="K637" s="141"/>
      <c r="W637" s="211"/>
    </row>
    <row r="638" spans="2:23" x14ac:dyDescent="0.35">
      <c r="B638" s="4"/>
      <c r="D638" s="140"/>
      <c r="K638" s="141"/>
      <c r="W638" s="211"/>
    </row>
    <row r="639" spans="2:23" x14ac:dyDescent="0.35">
      <c r="B639" s="4"/>
      <c r="D639" s="140"/>
      <c r="K639" s="141"/>
      <c r="W639" s="211"/>
    </row>
    <row r="640" spans="2:23" x14ac:dyDescent="0.35">
      <c r="B640" s="4"/>
      <c r="D640" s="140"/>
      <c r="K640" s="141"/>
      <c r="W640" s="211"/>
    </row>
    <row r="641" spans="2:23" x14ac:dyDescent="0.35">
      <c r="B641" s="4"/>
      <c r="D641" s="140"/>
      <c r="K641" s="141"/>
      <c r="W641" s="211"/>
    </row>
    <row r="642" spans="2:23" x14ac:dyDescent="0.35">
      <c r="B642" s="4"/>
      <c r="D642" s="140"/>
      <c r="K642" s="141"/>
      <c r="W642" s="211"/>
    </row>
    <row r="643" spans="2:23" x14ac:dyDescent="0.35">
      <c r="B643" s="4"/>
      <c r="D643" s="140"/>
      <c r="K643" s="141"/>
      <c r="W643" s="211"/>
    </row>
    <row r="644" spans="2:23" x14ac:dyDescent="0.35">
      <c r="B644" s="4"/>
      <c r="D644" s="140"/>
      <c r="K644" s="141"/>
      <c r="W644" s="211"/>
    </row>
    <row r="645" spans="2:23" x14ac:dyDescent="0.35">
      <c r="B645" s="4"/>
      <c r="D645" s="140"/>
      <c r="K645" s="141"/>
      <c r="W645" s="211"/>
    </row>
    <row r="646" spans="2:23" x14ac:dyDescent="0.35">
      <c r="B646" s="4"/>
      <c r="D646" s="140"/>
      <c r="K646" s="141"/>
      <c r="W646" s="211"/>
    </row>
    <row r="647" spans="2:23" x14ac:dyDescent="0.35">
      <c r="B647" s="4"/>
      <c r="D647" s="140"/>
      <c r="K647" s="141"/>
      <c r="W647" s="211"/>
    </row>
    <row r="648" spans="2:23" x14ac:dyDescent="0.35">
      <c r="B648" s="4"/>
      <c r="D648" s="140"/>
      <c r="K648" s="141"/>
      <c r="W648" s="211"/>
    </row>
    <row r="649" spans="2:23" x14ac:dyDescent="0.35">
      <c r="B649" s="4"/>
      <c r="D649" s="140"/>
      <c r="K649" s="141"/>
      <c r="W649" s="211"/>
    </row>
    <row r="650" spans="2:23" x14ac:dyDescent="0.35">
      <c r="B650" s="4"/>
      <c r="D650" s="140"/>
      <c r="K650" s="141"/>
      <c r="W650" s="211"/>
    </row>
    <row r="651" spans="2:23" x14ac:dyDescent="0.35">
      <c r="B651" s="4"/>
      <c r="D651" s="140"/>
      <c r="K651" s="141"/>
      <c r="W651" s="211"/>
    </row>
    <row r="652" spans="2:23" x14ac:dyDescent="0.35">
      <c r="B652" s="4"/>
      <c r="D652" s="140"/>
      <c r="K652" s="141"/>
      <c r="W652" s="211"/>
    </row>
    <row r="653" spans="2:23" x14ac:dyDescent="0.35">
      <c r="B653" s="4"/>
      <c r="D653" s="140"/>
      <c r="K653" s="141"/>
      <c r="W653" s="211"/>
    </row>
    <row r="654" spans="2:23" x14ac:dyDescent="0.35">
      <c r="B654" s="4"/>
      <c r="D654" s="140"/>
      <c r="K654" s="141"/>
      <c r="W654" s="211"/>
    </row>
    <row r="655" spans="2:23" x14ac:dyDescent="0.35">
      <c r="B655" s="4"/>
      <c r="D655" s="140"/>
      <c r="K655" s="141"/>
      <c r="W655" s="211"/>
    </row>
    <row r="656" spans="2:23" x14ac:dyDescent="0.35">
      <c r="B656" s="4"/>
      <c r="D656" s="140"/>
      <c r="K656" s="141"/>
      <c r="W656" s="211"/>
    </row>
    <row r="657" spans="2:23" x14ac:dyDescent="0.35">
      <c r="B657" s="4"/>
      <c r="D657" s="140"/>
      <c r="K657" s="141"/>
      <c r="W657" s="211"/>
    </row>
    <row r="658" spans="2:23" x14ac:dyDescent="0.35">
      <c r="B658" s="4"/>
      <c r="D658" s="140"/>
      <c r="K658" s="141"/>
      <c r="W658" s="211"/>
    </row>
    <row r="659" spans="2:23" x14ac:dyDescent="0.35">
      <c r="B659" s="4"/>
      <c r="D659" s="140"/>
      <c r="K659" s="141"/>
      <c r="W659" s="211"/>
    </row>
    <row r="660" spans="2:23" x14ac:dyDescent="0.35">
      <c r="B660" s="4"/>
      <c r="D660" s="140"/>
      <c r="K660" s="141"/>
      <c r="W660" s="211"/>
    </row>
    <row r="661" spans="2:23" x14ac:dyDescent="0.35">
      <c r="B661" s="4"/>
      <c r="D661" s="140"/>
      <c r="K661" s="141"/>
      <c r="W661" s="211"/>
    </row>
    <row r="662" spans="2:23" x14ac:dyDescent="0.35">
      <c r="B662" s="4"/>
      <c r="D662" s="140"/>
      <c r="K662" s="141"/>
      <c r="W662" s="211"/>
    </row>
    <row r="663" spans="2:23" x14ac:dyDescent="0.35">
      <c r="B663" s="4"/>
      <c r="D663" s="140"/>
      <c r="K663" s="141"/>
      <c r="W663" s="211"/>
    </row>
    <row r="664" spans="2:23" x14ac:dyDescent="0.35">
      <c r="B664" s="4"/>
      <c r="D664" s="140"/>
      <c r="K664" s="141"/>
      <c r="W664" s="211"/>
    </row>
    <row r="665" spans="2:23" x14ac:dyDescent="0.35">
      <c r="B665" s="4"/>
      <c r="D665" s="140"/>
      <c r="K665" s="141"/>
      <c r="W665" s="211"/>
    </row>
    <row r="666" spans="2:23" x14ac:dyDescent="0.35">
      <c r="B666" s="4"/>
      <c r="D666" s="140"/>
      <c r="K666" s="141"/>
      <c r="W666" s="211"/>
    </row>
    <row r="667" spans="2:23" x14ac:dyDescent="0.35">
      <c r="B667" s="4"/>
      <c r="D667" s="140"/>
      <c r="K667" s="141"/>
      <c r="W667" s="211"/>
    </row>
    <row r="668" spans="2:23" x14ac:dyDescent="0.35">
      <c r="B668" s="4"/>
      <c r="D668" s="140"/>
      <c r="K668" s="141"/>
      <c r="W668" s="211"/>
    </row>
    <row r="669" spans="2:23" x14ac:dyDescent="0.35">
      <c r="B669" s="4"/>
      <c r="D669" s="140"/>
      <c r="K669" s="141"/>
      <c r="W669" s="211"/>
    </row>
    <row r="670" spans="2:23" x14ac:dyDescent="0.35">
      <c r="B670" s="4"/>
      <c r="D670" s="140"/>
      <c r="K670" s="141"/>
      <c r="W670" s="211"/>
    </row>
    <row r="671" spans="2:23" x14ac:dyDescent="0.35">
      <c r="B671" s="4"/>
      <c r="D671" s="140"/>
      <c r="K671" s="141"/>
      <c r="W671" s="211"/>
    </row>
    <row r="672" spans="2:23" x14ac:dyDescent="0.35">
      <c r="B672" s="4"/>
      <c r="D672" s="140"/>
      <c r="K672" s="141"/>
      <c r="W672" s="211"/>
    </row>
    <row r="673" spans="2:23" x14ac:dyDescent="0.35">
      <c r="B673" s="4"/>
      <c r="D673" s="140"/>
      <c r="K673" s="141"/>
      <c r="W673" s="211"/>
    </row>
    <row r="674" spans="2:23" x14ac:dyDescent="0.35">
      <c r="B674" s="4"/>
      <c r="D674" s="140"/>
      <c r="K674" s="141"/>
      <c r="W674" s="211"/>
    </row>
    <row r="675" spans="2:23" x14ac:dyDescent="0.35">
      <c r="B675" s="4"/>
      <c r="D675" s="140"/>
      <c r="K675" s="141"/>
      <c r="W675" s="211"/>
    </row>
    <row r="676" spans="2:23" x14ac:dyDescent="0.35">
      <c r="B676" s="4"/>
      <c r="D676" s="140"/>
      <c r="K676" s="141"/>
      <c r="W676" s="211"/>
    </row>
    <row r="677" spans="2:23" x14ac:dyDescent="0.35">
      <c r="B677" s="4"/>
      <c r="D677" s="140"/>
      <c r="K677" s="141"/>
      <c r="W677" s="211"/>
    </row>
    <row r="678" spans="2:23" x14ac:dyDescent="0.35">
      <c r="B678" s="4"/>
      <c r="D678" s="140"/>
      <c r="K678" s="141"/>
      <c r="W678" s="211"/>
    </row>
    <row r="679" spans="2:23" x14ac:dyDescent="0.35">
      <c r="B679" s="4"/>
      <c r="D679" s="140"/>
      <c r="K679" s="141"/>
      <c r="W679" s="211"/>
    </row>
    <row r="680" spans="2:23" x14ac:dyDescent="0.35">
      <c r="B680" s="4"/>
      <c r="D680" s="140"/>
      <c r="K680" s="141"/>
      <c r="W680" s="211"/>
    </row>
    <row r="681" spans="2:23" x14ac:dyDescent="0.35">
      <c r="B681" s="4"/>
      <c r="D681" s="140"/>
      <c r="K681" s="141"/>
      <c r="W681" s="211"/>
    </row>
    <row r="682" spans="2:23" x14ac:dyDescent="0.35">
      <c r="B682" s="4"/>
      <c r="D682" s="140"/>
      <c r="K682" s="141"/>
      <c r="W682" s="211"/>
    </row>
    <row r="683" spans="2:23" x14ac:dyDescent="0.35">
      <c r="B683" s="4"/>
      <c r="D683" s="140"/>
      <c r="K683" s="141"/>
      <c r="W683" s="211"/>
    </row>
    <row r="684" spans="2:23" x14ac:dyDescent="0.35">
      <c r="B684" s="4"/>
      <c r="D684" s="140"/>
      <c r="K684" s="141"/>
      <c r="W684" s="211"/>
    </row>
    <row r="685" spans="2:23" x14ac:dyDescent="0.35">
      <c r="B685" s="4"/>
      <c r="D685" s="140"/>
      <c r="K685" s="141"/>
      <c r="W685" s="211"/>
    </row>
    <row r="686" spans="2:23" x14ac:dyDescent="0.35">
      <c r="B686" s="4"/>
      <c r="D686" s="140"/>
      <c r="K686" s="141"/>
      <c r="W686" s="211"/>
    </row>
    <row r="687" spans="2:23" x14ac:dyDescent="0.35">
      <c r="B687" s="4"/>
      <c r="D687" s="140"/>
      <c r="K687" s="141"/>
      <c r="W687" s="211"/>
    </row>
    <row r="688" spans="2:23" x14ac:dyDescent="0.35">
      <c r="B688" s="4"/>
      <c r="D688" s="140"/>
      <c r="K688" s="141"/>
      <c r="W688" s="211"/>
    </row>
    <row r="689" spans="2:23" x14ac:dyDescent="0.35">
      <c r="B689" s="4"/>
      <c r="D689" s="140"/>
      <c r="K689" s="141"/>
      <c r="W689" s="211"/>
    </row>
    <row r="690" spans="2:23" x14ac:dyDescent="0.35">
      <c r="B690" s="4"/>
      <c r="D690" s="140"/>
      <c r="K690" s="141"/>
      <c r="W690" s="211"/>
    </row>
    <row r="691" spans="2:23" x14ac:dyDescent="0.35">
      <c r="B691" s="4"/>
      <c r="D691" s="140"/>
      <c r="K691" s="141"/>
      <c r="W691" s="211"/>
    </row>
    <row r="692" spans="2:23" x14ac:dyDescent="0.35">
      <c r="B692" s="4"/>
      <c r="D692" s="140"/>
      <c r="K692" s="141"/>
      <c r="W692" s="211"/>
    </row>
    <row r="693" spans="2:23" x14ac:dyDescent="0.35">
      <c r="B693" s="4"/>
      <c r="D693" s="140"/>
      <c r="K693" s="141"/>
      <c r="W693" s="211"/>
    </row>
    <row r="694" spans="2:23" x14ac:dyDescent="0.35">
      <c r="B694" s="4"/>
      <c r="D694" s="140"/>
      <c r="K694" s="141"/>
      <c r="W694" s="211"/>
    </row>
    <row r="695" spans="2:23" x14ac:dyDescent="0.35">
      <c r="B695" s="4"/>
      <c r="D695" s="140"/>
      <c r="K695" s="141"/>
      <c r="W695" s="211"/>
    </row>
    <row r="696" spans="2:23" x14ac:dyDescent="0.35">
      <c r="B696" s="4"/>
      <c r="D696" s="140"/>
      <c r="K696" s="141"/>
      <c r="W696" s="211"/>
    </row>
    <row r="697" spans="2:23" x14ac:dyDescent="0.35">
      <c r="B697" s="4"/>
      <c r="D697" s="140"/>
      <c r="K697" s="141"/>
      <c r="W697" s="211"/>
    </row>
    <row r="698" spans="2:23" x14ac:dyDescent="0.35">
      <c r="B698" s="4"/>
      <c r="D698" s="140"/>
      <c r="K698" s="141"/>
      <c r="W698" s="211"/>
    </row>
    <row r="699" spans="2:23" x14ac:dyDescent="0.35">
      <c r="B699" s="4"/>
      <c r="D699" s="140"/>
      <c r="K699" s="141"/>
      <c r="W699" s="211"/>
    </row>
    <row r="700" spans="2:23" x14ac:dyDescent="0.35">
      <c r="B700" s="4"/>
      <c r="D700" s="140"/>
      <c r="K700" s="141"/>
      <c r="W700" s="211"/>
    </row>
    <row r="701" spans="2:23" x14ac:dyDescent="0.35">
      <c r="B701" s="4"/>
      <c r="D701" s="140"/>
      <c r="K701" s="141"/>
      <c r="W701" s="211"/>
    </row>
    <row r="702" spans="2:23" x14ac:dyDescent="0.35">
      <c r="B702" s="4"/>
      <c r="D702" s="140"/>
      <c r="K702" s="141"/>
      <c r="W702" s="211"/>
    </row>
    <row r="703" spans="2:23" x14ac:dyDescent="0.35">
      <c r="B703" s="4"/>
      <c r="D703" s="140"/>
      <c r="K703" s="141"/>
      <c r="W703" s="211"/>
    </row>
    <row r="704" spans="2:23" x14ac:dyDescent="0.35">
      <c r="B704" s="4"/>
      <c r="D704" s="140"/>
      <c r="K704" s="141"/>
      <c r="W704" s="211"/>
    </row>
    <row r="705" spans="2:23" x14ac:dyDescent="0.35">
      <c r="B705" s="4"/>
      <c r="D705" s="140"/>
      <c r="K705" s="141"/>
      <c r="W705" s="211"/>
    </row>
    <row r="706" spans="2:23" x14ac:dyDescent="0.35">
      <c r="B706" s="4"/>
      <c r="D706" s="140"/>
      <c r="K706" s="141"/>
      <c r="W706" s="211"/>
    </row>
    <row r="707" spans="2:23" x14ac:dyDescent="0.35">
      <c r="B707" s="4"/>
      <c r="D707" s="140"/>
      <c r="K707" s="141"/>
      <c r="W707" s="211"/>
    </row>
    <row r="708" spans="2:23" x14ac:dyDescent="0.35">
      <c r="B708" s="4"/>
      <c r="D708" s="140"/>
      <c r="K708" s="141"/>
      <c r="W708" s="211"/>
    </row>
    <row r="709" spans="2:23" x14ac:dyDescent="0.35">
      <c r="B709" s="4"/>
      <c r="D709" s="140"/>
      <c r="K709" s="141"/>
      <c r="W709" s="211"/>
    </row>
    <row r="710" spans="2:23" x14ac:dyDescent="0.35">
      <c r="B710" s="4"/>
      <c r="D710" s="140"/>
      <c r="K710" s="141"/>
      <c r="W710" s="211"/>
    </row>
    <row r="711" spans="2:23" x14ac:dyDescent="0.35">
      <c r="B711" s="4"/>
      <c r="D711" s="140"/>
      <c r="K711" s="141"/>
      <c r="W711" s="211"/>
    </row>
    <row r="712" spans="2:23" x14ac:dyDescent="0.35">
      <c r="B712" s="4"/>
      <c r="D712" s="140"/>
      <c r="K712" s="141"/>
      <c r="W712" s="211"/>
    </row>
    <row r="713" spans="2:23" x14ac:dyDescent="0.35">
      <c r="B713" s="4"/>
      <c r="D713" s="140"/>
      <c r="K713" s="141"/>
      <c r="W713" s="211"/>
    </row>
    <row r="714" spans="2:23" x14ac:dyDescent="0.35">
      <c r="B714" s="4"/>
      <c r="D714" s="140"/>
      <c r="K714" s="141"/>
      <c r="W714" s="211"/>
    </row>
    <row r="715" spans="2:23" x14ac:dyDescent="0.35">
      <c r="B715" s="4"/>
      <c r="D715" s="140"/>
      <c r="K715" s="141"/>
      <c r="W715" s="211"/>
    </row>
    <row r="716" spans="2:23" x14ac:dyDescent="0.35">
      <c r="B716" s="4"/>
      <c r="D716" s="140"/>
      <c r="K716" s="141"/>
      <c r="W716" s="211"/>
    </row>
    <row r="717" spans="2:23" x14ac:dyDescent="0.35">
      <c r="B717" s="4"/>
      <c r="D717" s="140"/>
      <c r="K717" s="141"/>
      <c r="W717" s="211"/>
    </row>
    <row r="718" spans="2:23" x14ac:dyDescent="0.35">
      <c r="B718" s="4"/>
      <c r="D718" s="140"/>
      <c r="K718" s="141"/>
      <c r="W718" s="211"/>
    </row>
    <row r="719" spans="2:23" x14ac:dyDescent="0.35">
      <c r="B719" s="4"/>
      <c r="D719" s="140"/>
      <c r="K719" s="141"/>
      <c r="W719" s="211"/>
    </row>
    <row r="720" spans="2:23" x14ac:dyDescent="0.35">
      <c r="B720" s="4"/>
      <c r="D720" s="140"/>
      <c r="K720" s="141"/>
      <c r="W720" s="211"/>
    </row>
    <row r="721" spans="2:23" x14ac:dyDescent="0.35">
      <c r="B721" s="4"/>
      <c r="D721" s="140"/>
      <c r="K721" s="141"/>
      <c r="W721" s="211"/>
    </row>
    <row r="722" spans="2:23" x14ac:dyDescent="0.35">
      <c r="B722" s="4"/>
      <c r="D722" s="140"/>
      <c r="K722" s="141"/>
      <c r="W722" s="211"/>
    </row>
    <row r="723" spans="2:23" x14ac:dyDescent="0.35">
      <c r="B723" s="4"/>
      <c r="D723" s="140"/>
      <c r="K723" s="141"/>
      <c r="W723" s="211"/>
    </row>
    <row r="724" spans="2:23" x14ac:dyDescent="0.35">
      <c r="B724" s="4"/>
      <c r="D724" s="140"/>
      <c r="K724" s="141"/>
      <c r="W724" s="211"/>
    </row>
    <row r="725" spans="2:23" x14ac:dyDescent="0.35">
      <c r="B725" s="4"/>
      <c r="D725" s="140"/>
      <c r="K725" s="141"/>
      <c r="W725" s="211"/>
    </row>
    <row r="726" spans="2:23" x14ac:dyDescent="0.35">
      <c r="B726" s="4"/>
      <c r="D726" s="140"/>
      <c r="K726" s="141"/>
      <c r="W726" s="211"/>
    </row>
    <row r="727" spans="2:23" x14ac:dyDescent="0.35">
      <c r="B727" s="4"/>
      <c r="D727" s="140"/>
      <c r="K727" s="141"/>
      <c r="W727" s="211"/>
    </row>
    <row r="728" spans="2:23" x14ac:dyDescent="0.35">
      <c r="B728" s="4"/>
      <c r="D728" s="140"/>
      <c r="K728" s="141"/>
      <c r="W728" s="211"/>
    </row>
    <row r="729" spans="2:23" x14ac:dyDescent="0.35">
      <c r="B729" s="4"/>
      <c r="D729" s="140"/>
      <c r="K729" s="141"/>
      <c r="W729" s="211"/>
    </row>
    <row r="730" spans="2:23" x14ac:dyDescent="0.35">
      <c r="B730" s="4"/>
      <c r="D730" s="140"/>
      <c r="K730" s="141"/>
      <c r="W730" s="211"/>
    </row>
    <row r="731" spans="2:23" x14ac:dyDescent="0.35">
      <c r="B731" s="4"/>
      <c r="D731" s="140"/>
      <c r="K731" s="141"/>
      <c r="W731" s="211"/>
    </row>
    <row r="732" spans="2:23" x14ac:dyDescent="0.35">
      <c r="B732" s="4"/>
      <c r="D732" s="140"/>
      <c r="K732" s="141"/>
      <c r="W732" s="211"/>
    </row>
    <row r="733" spans="2:23" x14ac:dyDescent="0.35">
      <c r="B733" s="4"/>
      <c r="D733" s="140"/>
      <c r="K733" s="141"/>
      <c r="W733" s="211"/>
    </row>
    <row r="734" spans="2:23" x14ac:dyDescent="0.35">
      <c r="B734" s="4"/>
      <c r="D734" s="140"/>
      <c r="K734" s="141"/>
      <c r="W734" s="211"/>
    </row>
    <row r="735" spans="2:23" x14ac:dyDescent="0.35">
      <c r="B735" s="4"/>
      <c r="D735" s="140"/>
      <c r="K735" s="141"/>
      <c r="W735" s="211"/>
    </row>
    <row r="736" spans="2:23" x14ac:dyDescent="0.35">
      <c r="B736" s="4"/>
      <c r="D736" s="140"/>
      <c r="K736" s="141"/>
      <c r="W736" s="211"/>
    </row>
    <row r="737" spans="2:23" x14ac:dyDescent="0.35">
      <c r="B737" s="4"/>
      <c r="D737" s="140"/>
      <c r="K737" s="141"/>
      <c r="W737" s="211"/>
    </row>
    <row r="738" spans="2:23" x14ac:dyDescent="0.35">
      <c r="B738" s="4"/>
      <c r="D738" s="140"/>
      <c r="K738" s="141"/>
      <c r="W738" s="211"/>
    </row>
    <row r="739" spans="2:23" x14ac:dyDescent="0.35">
      <c r="B739" s="4"/>
      <c r="D739" s="140"/>
      <c r="K739" s="141"/>
      <c r="W739" s="211"/>
    </row>
    <row r="740" spans="2:23" x14ac:dyDescent="0.35">
      <c r="B740" s="4"/>
      <c r="D740" s="140"/>
      <c r="K740" s="141"/>
      <c r="W740" s="211"/>
    </row>
    <row r="741" spans="2:23" x14ac:dyDescent="0.35">
      <c r="B741" s="4"/>
      <c r="D741" s="140"/>
      <c r="K741" s="141"/>
      <c r="W741" s="211"/>
    </row>
    <row r="742" spans="2:23" x14ac:dyDescent="0.35">
      <c r="B742" s="4"/>
      <c r="D742" s="140"/>
      <c r="K742" s="141"/>
      <c r="W742" s="211"/>
    </row>
    <row r="743" spans="2:23" x14ac:dyDescent="0.35">
      <c r="B743" s="4"/>
      <c r="D743" s="140"/>
      <c r="K743" s="141"/>
      <c r="W743" s="211"/>
    </row>
    <row r="744" spans="2:23" x14ac:dyDescent="0.35">
      <c r="B744" s="4"/>
      <c r="D744" s="140"/>
      <c r="K744" s="141"/>
      <c r="W744" s="211"/>
    </row>
    <row r="745" spans="2:23" x14ac:dyDescent="0.35">
      <c r="B745" s="4"/>
      <c r="D745" s="140"/>
      <c r="K745" s="141"/>
      <c r="W745" s="211"/>
    </row>
    <row r="746" spans="2:23" x14ac:dyDescent="0.35">
      <c r="B746" s="4"/>
      <c r="D746" s="140"/>
      <c r="K746" s="141"/>
      <c r="W746" s="211"/>
    </row>
    <row r="747" spans="2:23" x14ac:dyDescent="0.35">
      <c r="B747" s="4"/>
      <c r="D747" s="140"/>
      <c r="K747" s="141"/>
      <c r="W747" s="211"/>
    </row>
    <row r="748" spans="2:23" x14ac:dyDescent="0.35">
      <c r="B748" s="4"/>
      <c r="D748" s="140"/>
      <c r="K748" s="141"/>
      <c r="W748" s="211"/>
    </row>
    <row r="749" spans="2:23" x14ac:dyDescent="0.35">
      <c r="B749" s="4"/>
      <c r="D749" s="140"/>
      <c r="K749" s="141"/>
      <c r="W749" s="211"/>
    </row>
    <row r="750" spans="2:23" x14ac:dyDescent="0.35">
      <c r="B750" s="4"/>
      <c r="D750" s="140"/>
      <c r="K750" s="141"/>
      <c r="W750" s="211"/>
    </row>
    <row r="751" spans="2:23" x14ac:dyDescent="0.35">
      <c r="B751" s="4"/>
      <c r="D751" s="140"/>
      <c r="K751" s="141"/>
      <c r="W751" s="211"/>
    </row>
    <row r="752" spans="2:23" x14ac:dyDescent="0.35">
      <c r="B752" s="4"/>
      <c r="D752" s="140"/>
      <c r="K752" s="141"/>
      <c r="W752" s="211"/>
    </row>
    <row r="753" spans="2:23" x14ac:dyDescent="0.35">
      <c r="B753" s="4"/>
      <c r="D753" s="140"/>
      <c r="K753" s="141"/>
      <c r="W753" s="211"/>
    </row>
    <row r="754" spans="2:23" x14ac:dyDescent="0.35">
      <c r="B754" s="4"/>
      <c r="D754" s="140"/>
      <c r="K754" s="141"/>
      <c r="W754" s="211"/>
    </row>
    <row r="755" spans="2:23" x14ac:dyDescent="0.35">
      <c r="B755" s="4"/>
      <c r="D755" s="140"/>
      <c r="K755" s="141"/>
      <c r="W755" s="211"/>
    </row>
    <row r="756" spans="2:23" x14ac:dyDescent="0.35">
      <c r="B756" s="4"/>
      <c r="D756" s="140"/>
      <c r="K756" s="141"/>
      <c r="W756" s="211"/>
    </row>
    <row r="757" spans="2:23" x14ac:dyDescent="0.35">
      <c r="B757" s="4"/>
      <c r="D757" s="140"/>
      <c r="K757" s="141"/>
      <c r="W757" s="211"/>
    </row>
    <row r="758" spans="2:23" x14ac:dyDescent="0.35">
      <c r="B758" s="4"/>
      <c r="D758" s="140"/>
      <c r="K758" s="141"/>
      <c r="W758" s="211"/>
    </row>
    <row r="759" spans="2:23" x14ac:dyDescent="0.35">
      <c r="B759" s="4"/>
      <c r="D759" s="140"/>
      <c r="K759" s="141"/>
      <c r="W759" s="211"/>
    </row>
    <row r="760" spans="2:23" x14ac:dyDescent="0.35">
      <c r="B760" s="4"/>
      <c r="D760" s="140"/>
      <c r="K760" s="141"/>
      <c r="W760" s="211"/>
    </row>
    <row r="761" spans="2:23" x14ac:dyDescent="0.35">
      <c r="B761" s="4"/>
      <c r="D761" s="140"/>
      <c r="K761" s="141"/>
      <c r="W761" s="211"/>
    </row>
    <row r="762" spans="2:23" x14ac:dyDescent="0.35">
      <c r="B762" s="4"/>
      <c r="D762" s="140"/>
      <c r="K762" s="141"/>
      <c r="W762" s="211"/>
    </row>
    <row r="763" spans="2:23" x14ac:dyDescent="0.35">
      <c r="B763" s="4"/>
      <c r="D763" s="140"/>
      <c r="K763" s="141"/>
      <c r="W763" s="211"/>
    </row>
    <row r="764" spans="2:23" x14ac:dyDescent="0.35">
      <c r="B764" s="4"/>
      <c r="D764" s="140"/>
      <c r="K764" s="141"/>
      <c r="W764" s="211"/>
    </row>
    <row r="765" spans="2:23" x14ac:dyDescent="0.35">
      <c r="B765" s="4"/>
      <c r="D765" s="140"/>
      <c r="K765" s="141"/>
      <c r="W765" s="211"/>
    </row>
    <row r="766" spans="2:23" x14ac:dyDescent="0.35">
      <c r="B766" s="4"/>
      <c r="D766" s="140"/>
      <c r="K766" s="141"/>
      <c r="W766" s="211"/>
    </row>
    <row r="767" spans="2:23" x14ac:dyDescent="0.35">
      <c r="B767" s="4"/>
      <c r="D767" s="140"/>
      <c r="K767" s="141"/>
      <c r="W767" s="211"/>
    </row>
    <row r="768" spans="2:23" x14ac:dyDescent="0.35">
      <c r="B768" s="4"/>
      <c r="D768" s="140"/>
      <c r="K768" s="141"/>
      <c r="W768" s="211"/>
    </row>
    <row r="769" spans="2:23" x14ac:dyDescent="0.35">
      <c r="B769" s="4"/>
      <c r="D769" s="140"/>
      <c r="K769" s="141"/>
      <c r="W769" s="211"/>
    </row>
    <row r="770" spans="2:23" x14ac:dyDescent="0.35">
      <c r="B770" s="4"/>
      <c r="D770" s="140"/>
      <c r="K770" s="141"/>
      <c r="W770" s="211"/>
    </row>
    <row r="771" spans="2:23" x14ac:dyDescent="0.35">
      <c r="B771" s="4"/>
      <c r="D771" s="140"/>
      <c r="K771" s="141"/>
      <c r="W771" s="211"/>
    </row>
    <row r="772" spans="2:23" x14ac:dyDescent="0.35">
      <c r="B772" s="4"/>
      <c r="D772" s="140"/>
      <c r="K772" s="141"/>
      <c r="W772" s="211"/>
    </row>
    <row r="773" spans="2:23" x14ac:dyDescent="0.35">
      <c r="B773" s="4"/>
      <c r="D773" s="140"/>
      <c r="K773" s="141"/>
      <c r="W773" s="211"/>
    </row>
    <row r="774" spans="2:23" x14ac:dyDescent="0.35">
      <c r="B774" s="4"/>
      <c r="D774" s="140"/>
      <c r="K774" s="141"/>
      <c r="W774" s="211"/>
    </row>
    <row r="775" spans="2:23" x14ac:dyDescent="0.35">
      <c r="B775" s="4"/>
      <c r="D775" s="140"/>
      <c r="K775" s="141"/>
      <c r="W775" s="211"/>
    </row>
    <row r="776" spans="2:23" x14ac:dyDescent="0.35">
      <c r="B776" s="4"/>
      <c r="D776" s="140"/>
      <c r="K776" s="141"/>
      <c r="W776" s="211"/>
    </row>
    <row r="777" spans="2:23" x14ac:dyDescent="0.35">
      <c r="B777" s="4"/>
      <c r="D777" s="140"/>
      <c r="K777" s="141"/>
      <c r="W777" s="211"/>
    </row>
    <row r="778" spans="2:23" x14ac:dyDescent="0.35">
      <c r="B778" s="4"/>
      <c r="D778" s="140"/>
      <c r="K778" s="141"/>
      <c r="W778" s="211"/>
    </row>
    <row r="779" spans="2:23" x14ac:dyDescent="0.35">
      <c r="B779" s="4"/>
      <c r="D779" s="140"/>
      <c r="K779" s="141"/>
      <c r="W779" s="211"/>
    </row>
    <row r="780" spans="2:23" x14ac:dyDescent="0.35">
      <c r="B780" s="4"/>
      <c r="D780" s="140"/>
      <c r="K780" s="141"/>
      <c r="W780" s="211"/>
    </row>
    <row r="781" spans="2:23" x14ac:dyDescent="0.35">
      <c r="B781" s="4"/>
      <c r="D781" s="140"/>
      <c r="K781" s="141"/>
      <c r="W781" s="211"/>
    </row>
    <row r="782" spans="2:23" x14ac:dyDescent="0.35">
      <c r="B782" s="4"/>
      <c r="D782" s="140"/>
      <c r="K782" s="141"/>
      <c r="W782" s="211"/>
    </row>
    <row r="783" spans="2:23" x14ac:dyDescent="0.35">
      <c r="B783" s="4"/>
      <c r="D783" s="140"/>
      <c r="K783" s="141"/>
      <c r="W783" s="211"/>
    </row>
    <row r="784" spans="2:23" x14ac:dyDescent="0.35">
      <c r="B784" s="4"/>
      <c r="D784" s="140"/>
      <c r="K784" s="141"/>
      <c r="W784" s="211"/>
    </row>
    <row r="785" spans="2:23" x14ac:dyDescent="0.35">
      <c r="B785" s="4"/>
      <c r="D785" s="140"/>
      <c r="K785" s="141"/>
      <c r="W785" s="211"/>
    </row>
    <row r="786" spans="2:23" x14ac:dyDescent="0.35">
      <c r="B786" s="4"/>
      <c r="D786" s="140"/>
      <c r="K786" s="141"/>
      <c r="W786" s="211"/>
    </row>
    <row r="787" spans="2:23" x14ac:dyDescent="0.35">
      <c r="B787" s="4"/>
      <c r="D787" s="140"/>
      <c r="K787" s="141"/>
      <c r="W787" s="211"/>
    </row>
    <row r="788" spans="2:23" x14ac:dyDescent="0.35">
      <c r="B788" s="4"/>
      <c r="D788" s="140"/>
      <c r="K788" s="141"/>
      <c r="W788" s="211"/>
    </row>
    <row r="789" spans="2:23" x14ac:dyDescent="0.35">
      <c r="B789" s="4"/>
      <c r="D789" s="140"/>
      <c r="K789" s="141"/>
      <c r="W789" s="211"/>
    </row>
    <row r="790" spans="2:23" x14ac:dyDescent="0.35">
      <c r="B790" s="4"/>
      <c r="D790" s="140"/>
      <c r="K790" s="141"/>
      <c r="W790" s="211"/>
    </row>
    <row r="791" spans="2:23" x14ac:dyDescent="0.35">
      <c r="B791" s="4"/>
      <c r="D791" s="140"/>
      <c r="K791" s="141"/>
      <c r="W791" s="211"/>
    </row>
    <row r="792" spans="2:23" x14ac:dyDescent="0.35">
      <c r="B792" s="4"/>
      <c r="D792" s="140"/>
      <c r="K792" s="141"/>
      <c r="W792" s="211"/>
    </row>
    <row r="793" spans="2:23" x14ac:dyDescent="0.35">
      <c r="B793" s="4"/>
      <c r="D793" s="140"/>
      <c r="K793" s="141"/>
      <c r="W793" s="211"/>
    </row>
    <row r="794" spans="2:23" x14ac:dyDescent="0.35">
      <c r="B794" s="4"/>
      <c r="D794" s="140"/>
      <c r="K794" s="141"/>
      <c r="W794" s="211"/>
    </row>
    <row r="795" spans="2:23" x14ac:dyDescent="0.35">
      <c r="B795" s="4"/>
      <c r="D795" s="140"/>
      <c r="K795" s="141"/>
      <c r="W795" s="211"/>
    </row>
    <row r="796" spans="2:23" x14ac:dyDescent="0.35">
      <c r="B796" s="4"/>
      <c r="D796" s="140"/>
      <c r="K796" s="141"/>
      <c r="W796" s="211"/>
    </row>
    <row r="797" spans="2:23" x14ac:dyDescent="0.35">
      <c r="B797" s="4"/>
      <c r="D797" s="140"/>
      <c r="K797" s="141"/>
      <c r="W797" s="211"/>
    </row>
    <row r="798" spans="2:23" x14ac:dyDescent="0.35">
      <c r="B798" s="4"/>
      <c r="D798" s="140"/>
      <c r="K798" s="141"/>
      <c r="W798" s="211"/>
    </row>
    <row r="799" spans="2:23" x14ac:dyDescent="0.35">
      <c r="B799" s="4"/>
      <c r="D799" s="140"/>
      <c r="K799" s="141"/>
      <c r="W799" s="211"/>
    </row>
    <row r="800" spans="2:23" x14ac:dyDescent="0.35">
      <c r="B800" s="4"/>
      <c r="D800" s="140"/>
      <c r="K800" s="141"/>
      <c r="W800" s="211"/>
    </row>
    <row r="801" spans="2:23" x14ac:dyDescent="0.35">
      <c r="B801" s="4"/>
      <c r="D801" s="140"/>
      <c r="K801" s="141"/>
      <c r="W801" s="211"/>
    </row>
    <row r="802" spans="2:23" x14ac:dyDescent="0.35">
      <c r="B802" s="4"/>
      <c r="D802" s="140"/>
      <c r="K802" s="141"/>
      <c r="W802" s="211"/>
    </row>
    <row r="803" spans="2:23" x14ac:dyDescent="0.35">
      <c r="B803" s="4"/>
      <c r="D803" s="140"/>
      <c r="K803" s="141"/>
      <c r="W803" s="211"/>
    </row>
    <row r="804" spans="2:23" x14ac:dyDescent="0.35">
      <c r="B804" s="4"/>
      <c r="D804" s="140"/>
      <c r="K804" s="141"/>
      <c r="W804" s="211"/>
    </row>
    <row r="805" spans="2:23" x14ac:dyDescent="0.35">
      <c r="B805" s="4"/>
      <c r="D805" s="140"/>
      <c r="K805" s="141"/>
      <c r="W805" s="211"/>
    </row>
    <row r="806" spans="2:23" x14ac:dyDescent="0.35">
      <c r="B806" s="4"/>
      <c r="D806" s="140"/>
      <c r="K806" s="141"/>
      <c r="W806" s="211"/>
    </row>
    <row r="807" spans="2:23" x14ac:dyDescent="0.35">
      <c r="B807" s="4"/>
      <c r="D807" s="140"/>
      <c r="K807" s="141"/>
      <c r="W807" s="211"/>
    </row>
    <row r="808" spans="2:23" x14ac:dyDescent="0.35">
      <c r="B808" s="4"/>
      <c r="D808" s="140"/>
      <c r="K808" s="141"/>
      <c r="W808" s="211"/>
    </row>
    <row r="809" spans="2:23" x14ac:dyDescent="0.35">
      <c r="B809" s="4"/>
      <c r="D809" s="140"/>
      <c r="K809" s="141"/>
      <c r="W809" s="211"/>
    </row>
    <row r="810" spans="2:23" x14ac:dyDescent="0.35">
      <c r="B810" s="4"/>
      <c r="D810" s="140"/>
      <c r="K810" s="141"/>
      <c r="W810" s="211"/>
    </row>
    <row r="811" spans="2:23" x14ac:dyDescent="0.35">
      <c r="B811" s="4"/>
      <c r="D811" s="140"/>
      <c r="K811" s="141"/>
      <c r="W811" s="211"/>
    </row>
    <row r="812" spans="2:23" x14ac:dyDescent="0.35">
      <c r="B812" s="4"/>
      <c r="D812" s="140"/>
      <c r="K812" s="141"/>
      <c r="W812" s="211"/>
    </row>
    <row r="813" spans="2:23" x14ac:dyDescent="0.35">
      <c r="B813" s="4"/>
      <c r="D813" s="140"/>
      <c r="K813" s="141"/>
      <c r="W813" s="211"/>
    </row>
    <row r="814" spans="2:23" x14ac:dyDescent="0.35">
      <c r="B814" s="4"/>
      <c r="D814" s="140"/>
      <c r="K814" s="141"/>
      <c r="W814" s="211"/>
    </row>
    <row r="815" spans="2:23" x14ac:dyDescent="0.35">
      <c r="B815" s="4"/>
      <c r="D815" s="140"/>
      <c r="K815" s="141"/>
      <c r="W815" s="211"/>
    </row>
    <row r="816" spans="2:23" x14ac:dyDescent="0.35">
      <c r="B816" s="4"/>
      <c r="D816" s="140"/>
      <c r="K816" s="141"/>
      <c r="W816" s="211"/>
    </row>
    <row r="817" spans="2:23" x14ac:dyDescent="0.35">
      <c r="B817" s="4"/>
      <c r="D817" s="140"/>
      <c r="K817" s="141"/>
      <c r="W817" s="211"/>
    </row>
    <row r="818" spans="2:23" x14ac:dyDescent="0.35">
      <c r="B818" s="4"/>
      <c r="D818" s="140"/>
      <c r="K818" s="141"/>
      <c r="W818" s="211"/>
    </row>
    <row r="819" spans="2:23" x14ac:dyDescent="0.35">
      <c r="B819" s="4"/>
      <c r="D819" s="140"/>
      <c r="K819" s="141"/>
      <c r="W819" s="211"/>
    </row>
    <row r="820" spans="2:23" x14ac:dyDescent="0.35">
      <c r="B820" s="4"/>
      <c r="D820" s="140"/>
      <c r="K820" s="141"/>
      <c r="W820" s="211"/>
    </row>
    <row r="821" spans="2:23" x14ac:dyDescent="0.35">
      <c r="B821" s="4"/>
      <c r="D821" s="140"/>
      <c r="K821" s="141"/>
      <c r="W821" s="211"/>
    </row>
    <row r="822" spans="2:23" x14ac:dyDescent="0.35">
      <c r="B822" s="4"/>
      <c r="D822" s="140"/>
      <c r="K822" s="141"/>
      <c r="W822" s="211"/>
    </row>
    <row r="823" spans="2:23" x14ac:dyDescent="0.35">
      <c r="B823" s="4"/>
      <c r="D823" s="140"/>
      <c r="K823" s="141"/>
      <c r="W823" s="211"/>
    </row>
    <row r="824" spans="2:23" x14ac:dyDescent="0.35">
      <c r="B824" s="4"/>
      <c r="D824" s="140"/>
      <c r="K824" s="141"/>
      <c r="W824" s="211"/>
    </row>
    <row r="825" spans="2:23" x14ac:dyDescent="0.35">
      <c r="B825" s="4"/>
      <c r="D825" s="140"/>
      <c r="K825" s="141"/>
      <c r="W825" s="211"/>
    </row>
    <row r="826" spans="2:23" x14ac:dyDescent="0.35">
      <c r="B826" s="4"/>
      <c r="D826" s="140"/>
      <c r="K826" s="141"/>
      <c r="W826" s="211"/>
    </row>
    <row r="827" spans="2:23" x14ac:dyDescent="0.35">
      <c r="B827" s="4"/>
      <c r="D827" s="140"/>
      <c r="K827" s="141"/>
      <c r="W827" s="211"/>
    </row>
    <row r="828" spans="2:23" x14ac:dyDescent="0.35">
      <c r="B828" s="4"/>
      <c r="D828" s="140"/>
      <c r="K828" s="141"/>
      <c r="W828" s="211"/>
    </row>
    <row r="829" spans="2:23" x14ac:dyDescent="0.35">
      <c r="B829" s="4"/>
      <c r="D829" s="140"/>
      <c r="K829" s="141"/>
      <c r="W829" s="211"/>
    </row>
    <row r="830" spans="2:23" x14ac:dyDescent="0.35">
      <c r="B830" s="4"/>
      <c r="D830" s="140"/>
      <c r="K830" s="141"/>
      <c r="W830" s="211"/>
    </row>
    <row r="831" spans="2:23" x14ac:dyDescent="0.35">
      <c r="B831" s="4"/>
      <c r="D831" s="140"/>
      <c r="K831" s="141"/>
      <c r="W831" s="211"/>
    </row>
    <row r="832" spans="2:23" x14ac:dyDescent="0.35">
      <c r="B832" s="4"/>
      <c r="D832" s="140"/>
      <c r="K832" s="141"/>
      <c r="W832" s="211"/>
    </row>
    <row r="833" spans="2:23" x14ac:dyDescent="0.35">
      <c r="B833" s="4"/>
      <c r="D833" s="140"/>
      <c r="K833" s="141"/>
      <c r="W833" s="211"/>
    </row>
    <row r="834" spans="2:23" x14ac:dyDescent="0.35">
      <c r="B834" s="4"/>
      <c r="D834" s="140"/>
      <c r="K834" s="141"/>
      <c r="W834" s="211"/>
    </row>
    <row r="835" spans="2:23" x14ac:dyDescent="0.35">
      <c r="B835" s="4"/>
      <c r="D835" s="140"/>
      <c r="K835" s="141"/>
      <c r="W835" s="211"/>
    </row>
    <row r="836" spans="2:23" x14ac:dyDescent="0.35">
      <c r="B836" s="4"/>
      <c r="D836" s="140"/>
      <c r="K836" s="141"/>
      <c r="W836" s="211"/>
    </row>
    <row r="837" spans="2:23" x14ac:dyDescent="0.35">
      <c r="B837" s="4"/>
      <c r="D837" s="140"/>
      <c r="K837" s="141"/>
      <c r="W837" s="211"/>
    </row>
    <row r="838" spans="2:23" x14ac:dyDescent="0.35">
      <c r="B838" s="4"/>
      <c r="D838" s="140"/>
      <c r="K838" s="141"/>
      <c r="W838" s="211"/>
    </row>
    <row r="839" spans="2:23" x14ac:dyDescent="0.35">
      <c r="B839" s="4"/>
      <c r="D839" s="140"/>
      <c r="K839" s="141"/>
      <c r="W839" s="211"/>
    </row>
    <row r="840" spans="2:23" x14ac:dyDescent="0.35">
      <c r="B840" s="4"/>
      <c r="D840" s="140"/>
      <c r="K840" s="141"/>
      <c r="W840" s="211"/>
    </row>
    <row r="841" spans="2:23" x14ac:dyDescent="0.35">
      <c r="B841" s="4"/>
      <c r="D841" s="140"/>
      <c r="K841" s="141"/>
      <c r="W841" s="211"/>
    </row>
    <row r="842" spans="2:23" x14ac:dyDescent="0.35">
      <c r="B842" s="4"/>
      <c r="D842" s="140"/>
      <c r="K842" s="141"/>
      <c r="W842" s="211"/>
    </row>
    <row r="843" spans="2:23" x14ac:dyDescent="0.35">
      <c r="B843" s="4"/>
      <c r="D843" s="140"/>
      <c r="K843" s="141"/>
      <c r="W843" s="211"/>
    </row>
    <row r="844" spans="2:23" x14ac:dyDescent="0.35">
      <c r="B844" s="4"/>
      <c r="D844" s="140"/>
      <c r="K844" s="141"/>
      <c r="W844" s="211"/>
    </row>
    <row r="845" spans="2:23" x14ac:dyDescent="0.35">
      <c r="B845" s="4"/>
      <c r="D845" s="140"/>
      <c r="K845" s="141"/>
      <c r="W845" s="211"/>
    </row>
    <row r="846" spans="2:23" x14ac:dyDescent="0.35">
      <c r="B846" s="4"/>
      <c r="D846" s="140"/>
      <c r="K846" s="141"/>
      <c r="W846" s="211"/>
    </row>
    <row r="847" spans="2:23" x14ac:dyDescent="0.35">
      <c r="B847" s="4"/>
      <c r="D847" s="140"/>
      <c r="K847" s="141"/>
      <c r="W847" s="211"/>
    </row>
    <row r="848" spans="2:23" x14ac:dyDescent="0.35">
      <c r="B848" s="4"/>
      <c r="D848" s="140"/>
      <c r="K848" s="141"/>
      <c r="W848" s="211"/>
    </row>
    <row r="849" spans="2:23" x14ac:dyDescent="0.35">
      <c r="B849" s="4"/>
      <c r="D849" s="140"/>
      <c r="K849" s="141"/>
      <c r="W849" s="211"/>
    </row>
    <row r="850" spans="2:23" x14ac:dyDescent="0.35">
      <c r="B850" s="4"/>
      <c r="D850" s="140"/>
      <c r="K850" s="141"/>
      <c r="W850" s="211"/>
    </row>
    <row r="851" spans="2:23" x14ac:dyDescent="0.35">
      <c r="B851" s="4"/>
      <c r="D851" s="140"/>
      <c r="K851" s="141"/>
      <c r="W851" s="211"/>
    </row>
    <row r="852" spans="2:23" x14ac:dyDescent="0.35">
      <c r="B852" s="4"/>
      <c r="D852" s="140"/>
      <c r="K852" s="141"/>
      <c r="W852" s="211"/>
    </row>
    <row r="853" spans="2:23" x14ac:dyDescent="0.35">
      <c r="B853" s="4"/>
      <c r="D853" s="140"/>
      <c r="K853" s="141"/>
      <c r="W853" s="211"/>
    </row>
    <row r="854" spans="2:23" x14ac:dyDescent="0.35">
      <c r="B854" s="4"/>
      <c r="D854" s="140"/>
      <c r="K854" s="141"/>
      <c r="W854" s="211"/>
    </row>
    <row r="855" spans="2:23" x14ac:dyDescent="0.35">
      <c r="B855" s="4"/>
      <c r="D855" s="140"/>
      <c r="K855" s="141"/>
      <c r="W855" s="211"/>
    </row>
    <row r="856" spans="2:23" x14ac:dyDescent="0.35">
      <c r="B856" s="4"/>
      <c r="D856" s="140"/>
      <c r="K856" s="141"/>
      <c r="W856" s="211"/>
    </row>
    <row r="857" spans="2:23" x14ac:dyDescent="0.35">
      <c r="B857" s="4"/>
      <c r="D857" s="140"/>
      <c r="K857" s="141"/>
      <c r="W857" s="211"/>
    </row>
    <row r="858" spans="2:23" x14ac:dyDescent="0.35">
      <c r="B858" s="4"/>
      <c r="D858" s="140"/>
      <c r="K858" s="141"/>
      <c r="W858" s="211"/>
    </row>
    <row r="859" spans="2:23" x14ac:dyDescent="0.35">
      <c r="B859" s="4"/>
      <c r="D859" s="140"/>
      <c r="K859" s="141"/>
      <c r="W859" s="211"/>
    </row>
    <row r="860" spans="2:23" x14ac:dyDescent="0.35">
      <c r="B860" s="4"/>
      <c r="D860" s="140"/>
      <c r="K860" s="141"/>
      <c r="W860" s="211"/>
    </row>
    <row r="861" spans="2:23" x14ac:dyDescent="0.35">
      <c r="B861" s="4"/>
      <c r="D861" s="140"/>
      <c r="K861" s="141"/>
      <c r="W861" s="211"/>
    </row>
    <row r="862" spans="2:23" x14ac:dyDescent="0.35">
      <c r="B862" s="4"/>
      <c r="D862" s="140"/>
      <c r="K862" s="141"/>
      <c r="W862" s="211"/>
    </row>
    <row r="863" spans="2:23" x14ac:dyDescent="0.35">
      <c r="B863" s="4"/>
      <c r="D863" s="140"/>
      <c r="K863" s="141"/>
      <c r="W863" s="211"/>
    </row>
    <row r="864" spans="2:23" x14ac:dyDescent="0.35">
      <c r="B864" s="4"/>
      <c r="D864" s="140"/>
      <c r="K864" s="141"/>
      <c r="W864" s="211"/>
    </row>
    <row r="865" spans="2:23" x14ac:dyDescent="0.35">
      <c r="B865" s="4"/>
      <c r="D865" s="140"/>
      <c r="K865" s="141"/>
      <c r="W865" s="211"/>
    </row>
    <row r="866" spans="2:23" x14ac:dyDescent="0.35">
      <c r="B866" s="4"/>
      <c r="D866" s="140"/>
      <c r="K866" s="141"/>
      <c r="W866" s="211"/>
    </row>
    <row r="867" spans="2:23" x14ac:dyDescent="0.35">
      <c r="B867" s="4"/>
      <c r="D867" s="140"/>
      <c r="K867" s="141"/>
      <c r="W867" s="211"/>
    </row>
    <row r="868" spans="2:23" x14ac:dyDescent="0.35">
      <c r="B868" s="4"/>
      <c r="D868" s="140"/>
      <c r="K868" s="141"/>
      <c r="W868" s="211"/>
    </row>
    <row r="869" spans="2:23" x14ac:dyDescent="0.35">
      <c r="B869" s="4"/>
      <c r="D869" s="140"/>
      <c r="K869" s="141"/>
      <c r="W869" s="211"/>
    </row>
    <row r="870" spans="2:23" x14ac:dyDescent="0.35">
      <c r="B870" s="4"/>
      <c r="D870" s="140"/>
      <c r="K870" s="141"/>
      <c r="W870" s="211"/>
    </row>
    <row r="871" spans="2:23" x14ac:dyDescent="0.35">
      <c r="B871" s="4"/>
      <c r="D871" s="140"/>
      <c r="K871" s="141"/>
      <c r="W871" s="211"/>
    </row>
    <row r="872" spans="2:23" x14ac:dyDescent="0.35">
      <c r="B872" s="4"/>
      <c r="D872" s="140"/>
      <c r="K872" s="141"/>
      <c r="W872" s="211"/>
    </row>
    <row r="873" spans="2:23" x14ac:dyDescent="0.35">
      <c r="B873" s="4"/>
      <c r="D873" s="140"/>
      <c r="K873" s="141"/>
      <c r="W873" s="211"/>
    </row>
    <row r="874" spans="2:23" x14ac:dyDescent="0.35">
      <c r="B874" s="4"/>
      <c r="D874" s="140"/>
      <c r="K874" s="141"/>
      <c r="W874" s="211"/>
    </row>
    <row r="875" spans="2:23" x14ac:dyDescent="0.35">
      <c r="B875" s="4"/>
      <c r="D875" s="140"/>
      <c r="K875" s="141"/>
      <c r="W875" s="211"/>
    </row>
    <row r="876" spans="2:23" x14ac:dyDescent="0.35">
      <c r="B876" s="4"/>
      <c r="D876" s="140"/>
      <c r="K876" s="141"/>
      <c r="W876" s="211"/>
    </row>
    <row r="877" spans="2:23" x14ac:dyDescent="0.35">
      <c r="B877" s="4"/>
      <c r="D877" s="140"/>
      <c r="K877" s="141"/>
      <c r="W877" s="211"/>
    </row>
    <row r="878" spans="2:23" x14ac:dyDescent="0.35">
      <c r="B878" s="4"/>
      <c r="D878" s="140"/>
      <c r="K878" s="141"/>
      <c r="W878" s="211"/>
    </row>
    <row r="879" spans="2:23" x14ac:dyDescent="0.35">
      <c r="B879" s="4"/>
      <c r="D879" s="140"/>
      <c r="K879" s="141"/>
      <c r="W879" s="211"/>
    </row>
    <row r="880" spans="2:23" x14ac:dyDescent="0.35">
      <c r="B880" s="4"/>
      <c r="D880" s="140"/>
      <c r="K880" s="141"/>
      <c r="W880" s="211"/>
    </row>
    <row r="881" spans="2:23" x14ac:dyDescent="0.35">
      <c r="B881" s="4"/>
      <c r="D881" s="140"/>
      <c r="K881" s="141"/>
      <c r="W881" s="211"/>
    </row>
    <row r="882" spans="2:23" x14ac:dyDescent="0.35">
      <c r="B882" s="4"/>
      <c r="D882" s="140"/>
      <c r="K882" s="141"/>
      <c r="W882" s="211"/>
    </row>
    <row r="883" spans="2:23" x14ac:dyDescent="0.35">
      <c r="B883" s="4"/>
      <c r="D883" s="140"/>
      <c r="K883" s="141"/>
      <c r="W883" s="211"/>
    </row>
    <row r="884" spans="2:23" x14ac:dyDescent="0.35">
      <c r="B884" s="4"/>
      <c r="D884" s="140"/>
      <c r="K884" s="141"/>
      <c r="W884" s="211"/>
    </row>
    <row r="885" spans="2:23" x14ac:dyDescent="0.35">
      <c r="B885" s="4"/>
      <c r="D885" s="140"/>
      <c r="K885" s="141"/>
      <c r="W885" s="211"/>
    </row>
    <row r="886" spans="2:23" x14ac:dyDescent="0.35">
      <c r="B886" s="4"/>
      <c r="D886" s="140"/>
      <c r="K886" s="141"/>
      <c r="W886" s="211"/>
    </row>
    <row r="887" spans="2:23" x14ac:dyDescent="0.35">
      <c r="B887" s="4"/>
      <c r="D887" s="140"/>
      <c r="K887" s="141"/>
      <c r="W887" s="211"/>
    </row>
    <row r="888" spans="2:23" x14ac:dyDescent="0.35">
      <c r="B888" s="4"/>
      <c r="D888" s="140"/>
      <c r="K888" s="141"/>
      <c r="W888" s="211"/>
    </row>
    <row r="889" spans="2:23" x14ac:dyDescent="0.35">
      <c r="B889" s="4"/>
      <c r="D889" s="140"/>
      <c r="K889" s="141"/>
      <c r="W889" s="211"/>
    </row>
    <row r="890" spans="2:23" x14ac:dyDescent="0.35">
      <c r="B890" s="4"/>
      <c r="D890" s="140"/>
      <c r="K890" s="141"/>
      <c r="W890" s="211"/>
    </row>
    <row r="891" spans="2:23" x14ac:dyDescent="0.35">
      <c r="B891" s="4"/>
      <c r="D891" s="140"/>
      <c r="K891" s="141"/>
      <c r="W891" s="211"/>
    </row>
    <row r="892" spans="2:23" x14ac:dyDescent="0.35">
      <c r="B892" s="4"/>
      <c r="D892" s="140"/>
      <c r="K892" s="141"/>
      <c r="W892" s="211"/>
    </row>
    <row r="893" spans="2:23" x14ac:dyDescent="0.35">
      <c r="B893" s="4"/>
      <c r="D893" s="140"/>
      <c r="K893" s="141"/>
      <c r="W893" s="211"/>
    </row>
    <row r="894" spans="2:23" x14ac:dyDescent="0.35">
      <c r="B894" s="4"/>
      <c r="D894" s="140"/>
      <c r="K894" s="141"/>
      <c r="W894" s="211"/>
    </row>
    <row r="895" spans="2:23" x14ac:dyDescent="0.35">
      <c r="B895" s="4"/>
      <c r="D895" s="140"/>
      <c r="K895" s="141"/>
      <c r="W895" s="211"/>
    </row>
    <row r="896" spans="2:23" x14ac:dyDescent="0.35">
      <c r="B896" s="4"/>
      <c r="D896" s="140"/>
      <c r="K896" s="141"/>
      <c r="W896" s="211"/>
    </row>
    <row r="897" spans="2:23" x14ac:dyDescent="0.35">
      <c r="B897" s="4"/>
      <c r="D897" s="140"/>
      <c r="K897" s="141"/>
      <c r="W897" s="211"/>
    </row>
    <row r="898" spans="2:23" x14ac:dyDescent="0.35">
      <c r="B898" s="4"/>
      <c r="D898" s="140"/>
      <c r="K898" s="141"/>
      <c r="W898" s="211"/>
    </row>
    <row r="899" spans="2:23" x14ac:dyDescent="0.35">
      <c r="B899" s="4"/>
      <c r="D899" s="140"/>
      <c r="K899" s="141"/>
      <c r="W899" s="211"/>
    </row>
    <row r="900" spans="2:23" x14ac:dyDescent="0.35">
      <c r="B900" s="4"/>
      <c r="D900" s="140"/>
      <c r="K900" s="141"/>
      <c r="W900" s="211"/>
    </row>
    <row r="901" spans="2:23" x14ac:dyDescent="0.35">
      <c r="B901" s="4"/>
      <c r="D901" s="140"/>
      <c r="K901" s="141"/>
      <c r="W901" s="211"/>
    </row>
    <row r="902" spans="2:23" x14ac:dyDescent="0.35">
      <c r="B902" s="4"/>
      <c r="D902" s="140"/>
      <c r="K902" s="141"/>
      <c r="W902" s="211"/>
    </row>
    <row r="903" spans="2:23" x14ac:dyDescent="0.35">
      <c r="B903" s="4"/>
      <c r="D903" s="140"/>
      <c r="K903" s="141"/>
      <c r="W903" s="211"/>
    </row>
    <row r="904" spans="2:23" x14ac:dyDescent="0.35">
      <c r="B904" s="4"/>
      <c r="D904" s="140"/>
      <c r="K904" s="141"/>
      <c r="W904" s="211"/>
    </row>
    <row r="905" spans="2:23" x14ac:dyDescent="0.35">
      <c r="B905" s="4"/>
      <c r="D905" s="140"/>
      <c r="K905" s="141"/>
      <c r="W905" s="211"/>
    </row>
    <row r="906" spans="2:23" x14ac:dyDescent="0.35">
      <c r="B906" s="4"/>
      <c r="D906" s="140"/>
      <c r="K906" s="141"/>
      <c r="W906" s="211"/>
    </row>
    <row r="907" spans="2:23" x14ac:dyDescent="0.35">
      <c r="B907" s="4"/>
      <c r="D907" s="140"/>
      <c r="K907" s="141"/>
      <c r="W907" s="211"/>
    </row>
    <row r="908" spans="2:23" x14ac:dyDescent="0.35">
      <c r="B908" s="4"/>
      <c r="D908" s="140"/>
      <c r="K908" s="141"/>
      <c r="W908" s="211"/>
    </row>
    <row r="909" spans="2:23" x14ac:dyDescent="0.35">
      <c r="B909" s="4"/>
      <c r="D909" s="140"/>
      <c r="K909" s="141"/>
      <c r="W909" s="211"/>
    </row>
    <row r="910" spans="2:23" x14ac:dyDescent="0.35">
      <c r="B910" s="4"/>
      <c r="D910" s="140"/>
      <c r="K910" s="141"/>
      <c r="W910" s="211"/>
    </row>
    <row r="911" spans="2:23" x14ac:dyDescent="0.35">
      <c r="B911" s="4"/>
      <c r="D911" s="140"/>
      <c r="K911" s="141"/>
      <c r="W911" s="211"/>
    </row>
    <row r="912" spans="2:23" x14ac:dyDescent="0.35">
      <c r="B912" s="4"/>
      <c r="D912" s="140"/>
      <c r="K912" s="141"/>
      <c r="W912" s="211"/>
    </row>
    <row r="913" spans="2:23" x14ac:dyDescent="0.35">
      <c r="B913" s="4"/>
      <c r="D913" s="140"/>
      <c r="K913" s="141"/>
      <c r="W913" s="211"/>
    </row>
    <row r="914" spans="2:23" x14ac:dyDescent="0.35">
      <c r="B914" s="4"/>
      <c r="D914" s="140"/>
      <c r="K914" s="141"/>
      <c r="W914" s="211"/>
    </row>
    <row r="915" spans="2:23" x14ac:dyDescent="0.35">
      <c r="B915" s="4"/>
      <c r="D915" s="140"/>
      <c r="K915" s="141"/>
      <c r="W915" s="211"/>
    </row>
    <row r="916" spans="2:23" x14ac:dyDescent="0.35">
      <c r="B916" s="4"/>
      <c r="D916" s="140"/>
      <c r="K916" s="141"/>
      <c r="W916" s="211"/>
    </row>
    <row r="917" spans="2:23" x14ac:dyDescent="0.35">
      <c r="B917" s="4"/>
      <c r="D917" s="140"/>
      <c r="K917" s="141"/>
      <c r="W917" s="211"/>
    </row>
    <row r="918" spans="2:23" x14ac:dyDescent="0.35">
      <c r="B918" s="4"/>
      <c r="D918" s="140"/>
      <c r="K918" s="141"/>
      <c r="W918" s="211"/>
    </row>
    <row r="919" spans="2:23" x14ac:dyDescent="0.35">
      <c r="B919" s="4"/>
      <c r="D919" s="140"/>
      <c r="K919" s="141"/>
      <c r="W919" s="211"/>
    </row>
    <row r="920" spans="2:23" x14ac:dyDescent="0.35">
      <c r="B920" s="4"/>
      <c r="D920" s="140"/>
      <c r="K920" s="141"/>
      <c r="W920" s="211"/>
    </row>
    <row r="921" spans="2:23" x14ac:dyDescent="0.35">
      <c r="B921" s="4"/>
      <c r="D921" s="140"/>
      <c r="K921" s="141"/>
      <c r="W921" s="211"/>
    </row>
    <row r="922" spans="2:23" x14ac:dyDescent="0.35">
      <c r="B922" s="4"/>
      <c r="D922" s="140"/>
      <c r="K922" s="141"/>
      <c r="W922" s="211"/>
    </row>
    <row r="923" spans="2:23" x14ac:dyDescent="0.35">
      <c r="B923" s="4"/>
      <c r="D923" s="140"/>
      <c r="K923" s="141"/>
      <c r="W923" s="211"/>
    </row>
    <row r="924" spans="2:23" x14ac:dyDescent="0.35">
      <c r="B924" s="4"/>
      <c r="D924" s="140"/>
      <c r="K924" s="141"/>
      <c r="W924" s="211"/>
    </row>
    <row r="925" spans="2:23" x14ac:dyDescent="0.35">
      <c r="B925" s="4"/>
      <c r="D925" s="140"/>
      <c r="K925" s="141"/>
      <c r="W925" s="211"/>
    </row>
    <row r="926" spans="2:23" x14ac:dyDescent="0.35">
      <c r="B926" s="4"/>
      <c r="D926" s="140"/>
      <c r="K926" s="141"/>
      <c r="W926" s="211"/>
    </row>
    <row r="927" spans="2:23" x14ac:dyDescent="0.35">
      <c r="B927" s="4"/>
      <c r="D927" s="140"/>
      <c r="K927" s="141"/>
      <c r="W927" s="211"/>
    </row>
    <row r="928" spans="2:23" x14ac:dyDescent="0.35">
      <c r="B928" s="4"/>
      <c r="D928" s="140"/>
      <c r="K928" s="141"/>
      <c r="W928" s="211"/>
    </row>
    <row r="929" spans="2:23" x14ac:dyDescent="0.35">
      <c r="B929" s="4"/>
      <c r="D929" s="140"/>
      <c r="K929" s="141"/>
      <c r="W929" s="211"/>
    </row>
    <row r="930" spans="2:23" x14ac:dyDescent="0.35">
      <c r="B930" s="4"/>
      <c r="D930" s="140"/>
      <c r="K930" s="141"/>
      <c r="W930" s="211"/>
    </row>
    <row r="931" spans="2:23" x14ac:dyDescent="0.35">
      <c r="B931" s="4"/>
      <c r="D931" s="140"/>
      <c r="K931" s="141"/>
      <c r="W931" s="211"/>
    </row>
    <row r="932" spans="2:23" x14ac:dyDescent="0.35">
      <c r="B932" s="4"/>
      <c r="D932" s="140"/>
      <c r="K932" s="141"/>
      <c r="W932" s="211"/>
    </row>
    <row r="933" spans="2:23" x14ac:dyDescent="0.35">
      <c r="B933" s="4"/>
      <c r="D933" s="140"/>
      <c r="K933" s="141"/>
      <c r="W933" s="211"/>
    </row>
    <row r="934" spans="2:23" x14ac:dyDescent="0.35">
      <c r="B934" s="4"/>
      <c r="D934" s="140"/>
      <c r="K934" s="141"/>
      <c r="W934" s="211"/>
    </row>
    <row r="935" spans="2:23" x14ac:dyDescent="0.35">
      <c r="B935" s="4"/>
      <c r="D935" s="140"/>
      <c r="K935" s="141"/>
      <c r="W935" s="211"/>
    </row>
    <row r="936" spans="2:23" x14ac:dyDescent="0.35">
      <c r="B936" s="4"/>
      <c r="D936" s="140"/>
      <c r="K936" s="141"/>
      <c r="W936" s="211"/>
    </row>
    <row r="937" spans="2:23" x14ac:dyDescent="0.35">
      <c r="B937" s="4"/>
      <c r="D937" s="140"/>
      <c r="K937" s="141"/>
      <c r="W937" s="211"/>
    </row>
    <row r="938" spans="2:23" x14ac:dyDescent="0.35">
      <c r="B938" s="4"/>
      <c r="D938" s="140"/>
      <c r="K938" s="141"/>
      <c r="W938" s="211"/>
    </row>
    <row r="939" spans="2:23" x14ac:dyDescent="0.35">
      <c r="B939" s="4"/>
      <c r="D939" s="140"/>
      <c r="K939" s="141"/>
      <c r="W939" s="211"/>
    </row>
    <row r="940" spans="2:23" x14ac:dyDescent="0.35">
      <c r="B940" s="4"/>
      <c r="D940" s="140"/>
      <c r="K940" s="141"/>
      <c r="W940" s="211"/>
    </row>
    <row r="941" spans="2:23" x14ac:dyDescent="0.35">
      <c r="B941" s="4"/>
      <c r="D941" s="140"/>
      <c r="K941" s="141"/>
      <c r="W941" s="211"/>
    </row>
    <row r="942" spans="2:23" x14ac:dyDescent="0.35">
      <c r="B942" s="4"/>
      <c r="D942" s="140"/>
      <c r="K942" s="141"/>
      <c r="W942" s="211"/>
    </row>
    <row r="943" spans="2:23" x14ac:dyDescent="0.35">
      <c r="B943" s="4"/>
      <c r="D943" s="140"/>
      <c r="K943" s="141"/>
      <c r="W943" s="211"/>
    </row>
    <row r="944" spans="2:23" x14ac:dyDescent="0.35">
      <c r="B944" s="4"/>
      <c r="D944" s="140"/>
      <c r="K944" s="141"/>
      <c r="W944" s="211"/>
    </row>
    <row r="945" spans="2:23" x14ac:dyDescent="0.35">
      <c r="B945" s="4"/>
      <c r="D945" s="140"/>
      <c r="K945" s="141"/>
      <c r="W945" s="211"/>
    </row>
    <row r="946" spans="2:23" x14ac:dyDescent="0.35">
      <c r="B946" s="4"/>
      <c r="D946" s="140"/>
      <c r="K946" s="141"/>
      <c r="W946" s="211"/>
    </row>
    <row r="947" spans="2:23" x14ac:dyDescent="0.35">
      <c r="B947" s="4"/>
      <c r="D947" s="140"/>
      <c r="K947" s="141"/>
      <c r="W947" s="211"/>
    </row>
    <row r="948" spans="2:23" x14ac:dyDescent="0.35">
      <c r="B948" s="4"/>
      <c r="D948" s="140"/>
      <c r="K948" s="141"/>
      <c r="W948" s="211"/>
    </row>
    <row r="949" spans="2:23" x14ac:dyDescent="0.35">
      <c r="B949" s="4"/>
      <c r="D949" s="140"/>
      <c r="K949" s="141"/>
      <c r="W949" s="211"/>
    </row>
    <row r="950" spans="2:23" x14ac:dyDescent="0.35">
      <c r="B950" s="4"/>
      <c r="D950" s="140"/>
      <c r="K950" s="141"/>
      <c r="W950" s="211"/>
    </row>
    <row r="951" spans="2:23" x14ac:dyDescent="0.35">
      <c r="B951" s="4"/>
      <c r="D951" s="140"/>
      <c r="K951" s="141"/>
      <c r="W951" s="211"/>
    </row>
    <row r="952" spans="2:23" x14ac:dyDescent="0.35">
      <c r="B952" s="4"/>
      <c r="D952" s="140"/>
      <c r="K952" s="141"/>
      <c r="W952" s="211"/>
    </row>
    <row r="953" spans="2:23" x14ac:dyDescent="0.35">
      <c r="B953" s="4"/>
      <c r="D953" s="140"/>
      <c r="K953" s="141"/>
      <c r="W953" s="211"/>
    </row>
    <row r="954" spans="2:23" x14ac:dyDescent="0.35">
      <c r="B954" s="4"/>
      <c r="D954" s="140"/>
      <c r="K954" s="141"/>
      <c r="W954" s="211"/>
    </row>
    <row r="955" spans="2:23" x14ac:dyDescent="0.35">
      <c r="B955" s="4"/>
      <c r="D955" s="140"/>
      <c r="K955" s="141"/>
      <c r="W955" s="211"/>
    </row>
    <row r="956" spans="2:23" x14ac:dyDescent="0.35">
      <c r="B956" s="4"/>
      <c r="D956" s="140"/>
      <c r="K956" s="141"/>
      <c r="W956" s="211"/>
    </row>
    <row r="957" spans="2:23" x14ac:dyDescent="0.35">
      <c r="B957" s="4"/>
      <c r="D957" s="140"/>
      <c r="K957" s="141"/>
      <c r="W957" s="211"/>
    </row>
    <row r="958" spans="2:23" x14ac:dyDescent="0.35">
      <c r="B958" s="4"/>
      <c r="D958" s="140"/>
      <c r="K958" s="141"/>
      <c r="W958" s="211"/>
    </row>
    <row r="959" spans="2:23" x14ac:dyDescent="0.35">
      <c r="B959" s="4"/>
      <c r="D959" s="140"/>
      <c r="K959" s="141"/>
      <c r="W959" s="211"/>
    </row>
    <row r="960" spans="2:23" x14ac:dyDescent="0.35">
      <c r="B960" s="4"/>
      <c r="D960" s="140"/>
      <c r="K960" s="141"/>
      <c r="W960" s="211"/>
    </row>
    <row r="961" spans="2:23" x14ac:dyDescent="0.35">
      <c r="B961" s="4"/>
      <c r="D961" s="140"/>
      <c r="K961" s="141"/>
      <c r="W961" s="211"/>
    </row>
    <row r="962" spans="2:23" x14ac:dyDescent="0.35">
      <c r="B962" s="4"/>
      <c r="D962" s="140"/>
      <c r="K962" s="141"/>
      <c r="W962" s="211"/>
    </row>
    <row r="963" spans="2:23" x14ac:dyDescent="0.35">
      <c r="B963" s="4"/>
      <c r="D963" s="140"/>
      <c r="K963" s="141"/>
      <c r="W963" s="211"/>
    </row>
    <row r="964" spans="2:23" x14ac:dyDescent="0.35">
      <c r="B964" s="4"/>
      <c r="D964" s="140"/>
      <c r="K964" s="141"/>
      <c r="W964" s="211"/>
    </row>
    <row r="965" spans="2:23" x14ac:dyDescent="0.35">
      <c r="B965" s="4"/>
      <c r="D965" s="140"/>
      <c r="K965" s="141"/>
      <c r="W965" s="211"/>
    </row>
    <row r="966" spans="2:23" x14ac:dyDescent="0.35">
      <c r="B966" s="4"/>
      <c r="D966" s="140"/>
      <c r="K966" s="141"/>
      <c r="W966" s="211"/>
    </row>
    <row r="967" spans="2:23" x14ac:dyDescent="0.35">
      <c r="B967" s="4"/>
      <c r="D967" s="140"/>
      <c r="K967" s="141"/>
      <c r="W967" s="211"/>
    </row>
    <row r="968" spans="2:23" x14ac:dyDescent="0.35">
      <c r="B968" s="4"/>
      <c r="D968" s="140"/>
      <c r="K968" s="141"/>
      <c r="W968" s="211"/>
    </row>
    <row r="969" spans="2:23" x14ac:dyDescent="0.35">
      <c r="B969" s="4"/>
      <c r="D969" s="140"/>
      <c r="K969" s="141"/>
      <c r="W969" s="211"/>
    </row>
    <row r="970" spans="2:23" x14ac:dyDescent="0.35">
      <c r="B970" s="4"/>
      <c r="D970" s="140"/>
      <c r="K970" s="141"/>
      <c r="W970" s="211"/>
    </row>
    <row r="971" spans="2:23" x14ac:dyDescent="0.35">
      <c r="B971" s="4"/>
      <c r="D971" s="140"/>
      <c r="K971" s="141"/>
      <c r="W971" s="211"/>
    </row>
    <row r="972" spans="2:23" x14ac:dyDescent="0.35">
      <c r="B972" s="4"/>
      <c r="D972" s="140"/>
      <c r="K972" s="141"/>
      <c r="W972" s="211"/>
    </row>
    <row r="973" spans="2:23" x14ac:dyDescent="0.35">
      <c r="B973" s="4"/>
      <c r="D973" s="140"/>
      <c r="K973" s="141"/>
      <c r="W973" s="211"/>
    </row>
    <row r="974" spans="2:23" x14ac:dyDescent="0.35">
      <c r="B974" s="4"/>
      <c r="D974" s="140"/>
      <c r="K974" s="141"/>
      <c r="W974" s="211"/>
    </row>
    <row r="975" spans="2:23" x14ac:dyDescent="0.35">
      <c r="B975" s="4"/>
      <c r="D975" s="140"/>
      <c r="K975" s="141"/>
      <c r="W975" s="211"/>
    </row>
    <row r="976" spans="2:23" x14ac:dyDescent="0.35">
      <c r="B976" s="4"/>
      <c r="D976" s="140"/>
      <c r="K976" s="141"/>
      <c r="W976" s="211"/>
    </row>
    <row r="977" spans="2:23" x14ac:dyDescent="0.35">
      <c r="B977" s="4"/>
      <c r="D977" s="140"/>
      <c r="K977" s="141"/>
      <c r="W977" s="211"/>
    </row>
    <row r="978" spans="2:23" x14ac:dyDescent="0.35">
      <c r="B978" s="4"/>
      <c r="D978" s="140"/>
      <c r="K978" s="141"/>
      <c r="W978" s="211"/>
    </row>
    <row r="979" spans="2:23" x14ac:dyDescent="0.35">
      <c r="B979" s="4"/>
      <c r="D979" s="140"/>
      <c r="K979" s="141"/>
      <c r="W979" s="211"/>
    </row>
    <row r="980" spans="2:23" x14ac:dyDescent="0.35">
      <c r="B980" s="4"/>
      <c r="D980" s="140"/>
      <c r="K980" s="141"/>
      <c r="W980" s="211"/>
    </row>
    <row r="981" spans="2:23" x14ac:dyDescent="0.35">
      <c r="B981" s="4"/>
      <c r="D981" s="140"/>
      <c r="K981" s="141"/>
      <c r="W981" s="211"/>
    </row>
    <row r="982" spans="2:23" x14ac:dyDescent="0.35">
      <c r="B982" s="4"/>
      <c r="D982" s="140"/>
      <c r="K982" s="141"/>
      <c r="W982" s="211"/>
    </row>
    <row r="983" spans="2:23" x14ac:dyDescent="0.35">
      <c r="B983" s="4"/>
      <c r="D983" s="140"/>
      <c r="K983" s="141"/>
      <c r="W983" s="211"/>
    </row>
    <row r="984" spans="2:23" x14ac:dyDescent="0.35">
      <c r="B984" s="4"/>
      <c r="D984" s="140"/>
      <c r="K984" s="141"/>
      <c r="W984" s="211"/>
    </row>
    <row r="985" spans="2:23" x14ac:dyDescent="0.35">
      <c r="B985" s="4"/>
      <c r="D985" s="140"/>
      <c r="K985" s="141"/>
      <c r="W985" s="211"/>
    </row>
    <row r="986" spans="2:23" x14ac:dyDescent="0.35">
      <c r="B986" s="4"/>
      <c r="D986" s="140"/>
      <c r="K986" s="141"/>
      <c r="W986" s="211"/>
    </row>
    <row r="987" spans="2:23" x14ac:dyDescent="0.35">
      <c r="B987" s="4"/>
      <c r="D987" s="140"/>
      <c r="K987" s="141"/>
      <c r="W987" s="211"/>
    </row>
    <row r="988" spans="2:23" x14ac:dyDescent="0.35">
      <c r="B988" s="4"/>
      <c r="D988" s="140"/>
      <c r="K988" s="141"/>
      <c r="W988" s="211"/>
    </row>
    <row r="989" spans="2:23" x14ac:dyDescent="0.35">
      <c r="B989" s="4"/>
      <c r="D989" s="140"/>
      <c r="K989" s="141"/>
      <c r="W989" s="211"/>
    </row>
    <row r="990" spans="2:23" x14ac:dyDescent="0.35">
      <c r="B990" s="4"/>
      <c r="D990" s="140"/>
      <c r="K990" s="141"/>
      <c r="W990" s="211"/>
    </row>
    <row r="991" spans="2:23" x14ac:dyDescent="0.35">
      <c r="B991" s="4"/>
      <c r="D991" s="140"/>
      <c r="K991" s="141"/>
      <c r="W991" s="211"/>
    </row>
    <row r="992" spans="2:23" x14ac:dyDescent="0.35">
      <c r="B992" s="4"/>
      <c r="D992" s="140"/>
      <c r="K992" s="141"/>
      <c r="W992" s="211"/>
    </row>
    <row r="993" spans="2:23" x14ac:dyDescent="0.35">
      <c r="B993" s="4"/>
      <c r="D993" s="140"/>
      <c r="K993" s="141"/>
      <c r="W993" s="211"/>
    </row>
    <row r="994" spans="2:23" x14ac:dyDescent="0.35">
      <c r="B994" s="4"/>
      <c r="D994" s="140"/>
      <c r="K994" s="141"/>
      <c r="W994" s="211"/>
    </row>
    <row r="995" spans="2:23" x14ac:dyDescent="0.35">
      <c r="B995" s="4"/>
      <c r="D995" s="140"/>
      <c r="K995" s="141"/>
      <c r="W995" s="211"/>
    </row>
    <row r="996" spans="2:23" x14ac:dyDescent="0.35">
      <c r="B996" s="4"/>
      <c r="D996" s="140"/>
      <c r="K996" s="141"/>
      <c r="W996" s="211"/>
    </row>
    <row r="997" spans="2:23" x14ac:dyDescent="0.35">
      <c r="B997" s="4"/>
      <c r="D997" s="140"/>
      <c r="K997" s="141"/>
      <c r="W997" s="211"/>
    </row>
    <row r="998" spans="2:23" x14ac:dyDescent="0.35">
      <c r="B998" s="4"/>
      <c r="D998" s="140"/>
      <c r="K998" s="141"/>
      <c r="W998" s="211"/>
    </row>
    <row r="999" spans="2:23" x14ac:dyDescent="0.35">
      <c r="B999" s="4"/>
      <c r="D999" s="140"/>
      <c r="K999" s="141"/>
      <c r="W999" s="211"/>
    </row>
  </sheetData>
  <mergeCells count="9">
    <mergeCell ref="B88:I88"/>
    <mergeCell ref="B89:I89"/>
    <mergeCell ref="B80:I80"/>
    <mergeCell ref="B81:I81"/>
    <mergeCell ref="B82:I82"/>
    <mergeCell ref="B83:I83"/>
    <mergeCell ref="B84:I84"/>
    <mergeCell ref="B85:I85"/>
    <mergeCell ref="B86:I86"/>
  </mergeCells>
  <conditionalFormatting sqref="O27 O29 O31">
    <cfRule type="cellIs" dxfId="38" priority="1" operator="lessThan">
      <formula>0</formula>
    </cfRule>
  </conditionalFormatting>
  <conditionalFormatting sqref="O8:O21 O69">
    <cfRule type="cellIs" dxfId="37" priority="2" operator="greaterThan">
      <formula>0</formula>
    </cfRule>
  </conditionalFormatting>
  <conditionalFormatting sqref="O26">
    <cfRule type="cellIs" dxfId="36" priority="3" operator="lessThan">
      <formula>0</formula>
    </cfRule>
  </conditionalFormatting>
  <conditionalFormatting sqref="O25">
    <cfRule type="cellIs" dxfId="35" priority="4" operator="lessThan">
      <formula>0</formula>
    </cfRule>
  </conditionalFormatting>
  <conditionalFormatting sqref="O28">
    <cfRule type="cellIs" dxfId="34" priority="5" operator="lessThan">
      <formula>0</formula>
    </cfRule>
  </conditionalFormatting>
  <conditionalFormatting sqref="O30">
    <cfRule type="cellIs" dxfId="33" priority="6" operator="lessThan">
      <formula>0</formula>
    </cfRule>
  </conditionalFormatting>
  <conditionalFormatting sqref="O32">
    <cfRule type="cellIs" dxfId="32" priority="7" operator="lessThan">
      <formula>0</formula>
    </cfRule>
  </conditionalFormatting>
  <conditionalFormatting sqref="O34">
    <cfRule type="cellIs" dxfId="31" priority="8" operator="lessThan">
      <formula>0</formula>
    </cfRule>
  </conditionalFormatting>
  <conditionalFormatting sqref="O35">
    <cfRule type="cellIs" dxfId="30" priority="9" operator="lessThan">
      <formula>0</formula>
    </cfRule>
  </conditionalFormatting>
  <conditionalFormatting sqref="O36">
    <cfRule type="cellIs" dxfId="29" priority="10" operator="lessThan">
      <formula>0</formula>
    </cfRule>
  </conditionalFormatting>
  <conditionalFormatting sqref="O39">
    <cfRule type="cellIs" dxfId="28" priority="11" operator="lessThan">
      <formula>0</formula>
    </cfRule>
  </conditionalFormatting>
  <conditionalFormatting sqref="O37">
    <cfRule type="cellIs" dxfId="27" priority="12" operator="lessThan">
      <formula>0</formula>
    </cfRule>
  </conditionalFormatting>
  <conditionalFormatting sqref="O42">
    <cfRule type="cellIs" dxfId="26" priority="13" operator="lessThan">
      <formula>0</formula>
    </cfRule>
  </conditionalFormatting>
  <conditionalFormatting sqref="O43">
    <cfRule type="cellIs" dxfId="25" priority="14" operator="lessThan">
      <formula>0</formula>
    </cfRule>
  </conditionalFormatting>
  <conditionalFormatting sqref="O46">
    <cfRule type="cellIs" dxfId="24" priority="15" operator="lessThan">
      <formula>0</formula>
    </cfRule>
  </conditionalFormatting>
  <conditionalFormatting sqref="O44">
    <cfRule type="cellIs" dxfId="23" priority="16" operator="lessThan">
      <formula>0</formula>
    </cfRule>
  </conditionalFormatting>
  <conditionalFormatting sqref="O47">
    <cfRule type="cellIs" dxfId="22" priority="17" operator="lessThan">
      <formula>0</formula>
    </cfRule>
  </conditionalFormatting>
  <conditionalFormatting sqref="O48">
    <cfRule type="cellIs" dxfId="21" priority="18" operator="lessThan">
      <formula>0</formula>
    </cfRule>
  </conditionalFormatting>
  <conditionalFormatting sqref="O52">
    <cfRule type="cellIs" dxfId="20" priority="19" operator="lessThan">
      <formula>0</formula>
    </cfRule>
  </conditionalFormatting>
  <conditionalFormatting sqref="O53">
    <cfRule type="cellIs" dxfId="19" priority="20" operator="lessThan">
      <formula>0</formula>
    </cfRule>
  </conditionalFormatting>
  <conditionalFormatting sqref="O60">
    <cfRule type="cellIs" dxfId="18" priority="21" operator="lessThan">
      <formula>0</formula>
    </cfRule>
  </conditionalFormatting>
  <conditionalFormatting sqref="O61">
    <cfRule type="cellIs" dxfId="17" priority="22" operator="lessThan">
      <formula>0</formula>
    </cfRule>
  </conditionalFormatting>
  <conditionalFormatting sqref="O64">
    <cfRule type="cellIs" dxfId="16" priority="23" operator="greaterThan">
      <formula>0</formula>
    </cfRule>
  </conditionalFormatting>
  <conditionalFormatting sqref="O74">
    <cfRule type="cellIs" dxfId="15" priority="24" operator="greaterThan">
      <formula>0</formula>
    </cfRule>
  </conditionalFormatting>
  <conditionalFormatting sqref="O68">
    <cfRule type="cellIs" dxfId="14" priority="25" operator="greaterThan">
      <formula>0</formula>
    </cfRule>
  </conditionalFormatting>
  <conditionalFormatting sqref="O70">
    <cfRule type="cellIs" dxfId="13" priority="26" operator="greaterThan">
      <formula>0</formula>
    </cfRule>
  </conditionalFormatting>
  <conditionalFormatting sqref="O78">
    <cfRule type="cellIs" dxfId="12" priority="27" operator="greaterThan">
      <formula>0</formula>
    </cfRule>
  </conditionalFormatting>
  <conditionalFormatting sqref="O33">
    <cfRule type="cellIs" dxfId="11" priority="28" operator="lessThan">
      <formula>0</formula>
    </cfRule>
  </conditionalFormatting>
  <conditionalFormatting sqref="O40:O41">
    <cfRule type="cellIs" dxfId="10" priority="29" operator="lessThan">
      <formula>0</formula>
    </cfRule>
  </conditionalFormatting>
  <conditionalFormatting sqref="O45">
    <cfRule type="cellIs" dxfId="9" priority="30" operator="lessThan">
      <formula>0</formula>
    </cfRule>
  </conditionalFormatting>
  <conditionalFormatting sqref="O55">
    <cfRule type="cellIs" dxfId="8" priority="31" operator="lessThan">
      <formula>0</formula>
    </cfRule>
  </conditionalFormatting>
  <conditionalFormatting sqref="O54">
    <cfRule type="cellIs" dxfId="7" priority="32" operator="lessThan">
      <formula>0</formula>
    </cfRule>
  </conditionalFormatting>
  <conditionalFormatting sqref="O38">
    <cfRule type="cellIs" dxfId="6" priority="33" operator="lessThan">
      <formula>0</formula>
    </cfRule>
  </conditionalFormatting>
  <conditionalFormatting sqref="O59">
    <cfRule type="cellIs" dxfId="5" priority="34" operator="lessThan">
      <formula>0</formula>
    </cfRule>
  </conditionalFormatting>
  <conditionalFormatting sqref="O58">
    <cfRule type="cellIs" dxfId="4" priority="35" operator="lessThan">
      <formula>0</formula>
    </cfRule>
  </conditionalFormatting>
  <conditionalFormatting sqref="O57">
    <cfRule type="cellIs" dxfId="3" priority="36" operator="lessThan">
      <formula>0</formula>
    </cfRule>
  </conditionalFormatting>
  <conditionalFormatting sqref="O56">
    <cfRule type="cellIs" dxfId="2" priority="37" operator="lessThan">
      <formula>0</formula>
    </cfRule>
  </conditionalFormatting>
  <conditionalFormatting sqref="S65">
    <cfRule type="cellIs" dxfId="1" priority="38" operator="lessThan">
      <formula>0</formula>
    </cfRule>
  </conditionalFormatting>
  <conditionalFormatting sqref="W65">
    <cfRule type="cellIs" dxfId="0" priority="39" operator="lessThan">
      <formula>0</formula>
    </cfRule>
  </conditionalFormatting>
  <pageMargins left="0.70866141732283472" right="0.70866141732283472" top="0.74803149606299213" bottom="0.74803149606299213" header="0" footer="0"/>
  <pageSetup paperSize="9" scale="92" fitToHeight="0" orientation="portrait" r:id="rId1"/>
  <headerFooter>
    <oddHeader>&amp;R&amp;F; &amp;A; &amp;P 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digital</vt:lpstr>
      <vt:lpstr>digital!Àrea_d'impressió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Sangrà Ortiz, Marta</dc:creator>
  <cp:lastModifiedBy>Sangrà Ortiz, Marta</cp:lastModifiedBy>
  <cp:lastPrinted>2024-01-31T13:00:00Z</cp:lastPrinted>
  <dcterms:created xsi:type="dcterms:W3CDTF">2022-10-06T16:34:23Z</dcterms:created>
  <dcterms:modified xsi:type="dcterms:W3CDTF">2024-07-16T09:44:48Z</dcterms:modified>
</cp:coreProperties>
</file>