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B1DF7939-0D32-4B5D-A7C7-26442511ADDC}" xr6:coauthVersionLast="47" xr6:coauthVersionMax="47" xr10:uidLastSave="{00000000-0000-0000-0000-000000000000}"/>
  <bookViews>
    <workbookView xWindow="7200" yWindow="960" windowWidth="21600" windowHeight="11325" firstSheet="1" activeTab="1" xr2:uid="{00000000-000D-0000-FFFF-FFFF00000000}"/>
  </bookViews>
  <sheets>
    <sheet name="Matriz Conocimientos Requeridos" sheetId="3" r:id="rId1"/>
    <sheet name="Matriz conocimientos Acreditado" sheetId="4" r:id="rId2"/>
  </sheets>
  <definedNames>
    <definedName name="_xlnm.Print_Area" localSheetId="0">'Matriz Conocimientos Requeridos'!#REF!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4" l="1"/>
  <c r="AA4" i="4"/>
  <c r="AA5" i="4"/>
  <c r="AA6" i="4"/>
  <c r="AA7" i="4"/>
  <c r="AA8" i="4"/>
  <c r="AA9" i="4"/>
  <c r="AA10" i="4"/>
  <c r="AA11" i="4"/>
  <c r="AA12" i="4"/>
  <c r="AA13" i="4"/>
  <c r="AA14" i="4"/>
  <c r="AA15" i="4"/>
  <c r="AA16" i="4"/>
  <c r="AB16" i="4" s="1"/>
  <c r="AA17" i="4"/>
  <c r="AB17" i="4" s="1"/>
  <c r="AA18" i="4"/>
  <c r="AB18" i="4" s="1"/>
  <c r="AA19" i="4"/>
  <c r="AB19" i="4" s="1"/>
  <c r="AA20" i="4"/>
  <c r="AB20" i="4" s="1"/>
  <c r="AA21" i="4"/>
  <c r="AB21" i="4" s="1"/>
  <c r="AA22" i="4"/>
  <c r="AB22" i="4" s="1"/>
  <c r="AA23" i="4"/>
  <c r="AA24" i="4"/>
  <c r="AB24" i="4" s="1"/>
  <c r="AA25" i="4"/>
  <c r="AB25" i="4" s="1"/>
  <c r="AA26" i="4"/>
  <c r="AB26" i="4" s="1"/>
  <c r="AA27" i="4"/>
  <c r="AB27" i="4" s="1"/>
  <c r="AA28" i="4"/>
  <c r="AB28" i="4" s="1"/>
  <c r="AA29" i="4"/>
  <c r="AB29" i="4" s="1"/>
  <c r="AA30" i="4"/>
  <c r="AB30" i="4" s="1"/>
  <c r="AA31" i="4"/>
  <c r="AB31" i="4" s="1"/>
  <c r="AA32" i="4"/>
  <c r="AB32" i="4" s="1"/>
  <c r="AA33" i="4"/>
  <c r="AA34" i="4"/>
  <c r="AB34" i="4" s="1"/>
  <c r="AA35" i="4"/>
  <c r="AB35" i="4" s="1"/>
  <c r="AA36" i="4"/>
  <c r="AB36" i="4" s="1"/>
  <c r="AA37" i="4"/>
  <c r="AB37" i="4" s="1"/>
  <c r="AA38" i="4"/>
  <c r="AB38" i="4" s="1"/>
  <c r="AA39" i="4"/>
  <c r="AB39" i="4" s="1"/>
  <c r="AA40" i="4"/>
  <c r="AB40" i="4" s="1"/>
  <c r="AA41" i="4"/>
  <c r="AB41" i="4" s="1"/>
  <c r="AA42" i="4"/>
  <c r="AB42" i="4" s="1"/>
  <c r="AA43" i="4"/>
  <c r="AA44" i="4"/>
  <c r="AA45" i="4"/>
  <c r="AA46" i="4"/>
  <c r="AA47" i="4"/>
  <c r="AB47" i="4" s="1"/>
  <c r="AA48" i="4"/>
  <c r="AB48" i="4" s="1"/>
  <c r="AA49" i="4"/>
  <c r="AA50" i="4"/>
  <c r="AA51" i="4"/>
  <c r="AA52" i="4"/>
  <c r="AA53" i="4"/>
  <c r="AA54" i="4"/>
  <c r="AA55" i="4"/>
  <c r="AA56" i="4"/>
  <c r="AB56" i="4" s="1"/>
  <c r="AA57" i="4"/>
  <c r="AB57" i="4" s="1"/>
  <c r="AA58" i="4"/>
  <c r="AB58" i="4" s="1"/>
  <c r="AA59" i="4"/>
  <c r="AB59" i="4" s="1"/>
  <c r="AA60" i="4"/>
  <c r="AB60" i="4" s="1"/>
  <c r="AA61" i="4"/>
  <c r="AB61" i="4" s="1"/>
  <c r="AA62" i="4"/>
  <c r="AB62" i="4" s="1"/>
  <c r="AA63" i="4"/>
  <c r="AA64" i="4"/>
  <c r="AA65" i="4"/>
  <c r="AA66" i="4"/>
  <c r="AA67" i="4"/>
  <c r="AA2" i="4"/>
  <c r="O2" i="4"/>
  <c r="AB3" i="4"/>
  <c r="AB4" i="4"/>
  <c r="AB5" i="4"/>
  <c r="AB6" i="4"/>
  <c r="AB7" i="4"/>
  <c r="AB8" i="4"/>
  <c r="AB9" i="4"/>
  <c r="AB10" i="4"/>
  <c r="AB11" i="4"/>
  <c r="AB12" i="4"/>
  <c r="AB13" i="4"/>
  <c r="AB14" i="4"/>
  <c r="AB15" i="4"/>
  <c r="AB23" i="4"/>
  <c r="AB33" i="4"/>
  <c r="AB43" i="4"/>
  <c r="AB44" i="4"/>
  <c r="AB45" i="4"/>
  <c r="AB46" i="4"/>
  <c r="AB49" i="4"/>
  <c r="AB50" i="4"/>
  <c r="AB51" i="4"/>
  <c r="AB52" i="4"/>
  <c r="AB53" i="4"/>
  <c r="AB54" i="4"/>
  <c r="AB55" i="4"/>
  <c r="AB63" i="4"/>
  <c r="AB64" i="4"/>
  <c r="AB65" i="4"/>
  <c r="AB66" i="4"/>
  <c r="AB67" i="4"/>
  <c r="AF3" i="3"/>
  <c r="AF4" i="3"/>
  <c r="AF5" i="3"/>
  <c r="AF6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64" i="3"/>
  <c r="AF65" i="3"/>
  <c r="AF66" i="3"/>
  <c r="AF67" i="3"/>
  <c r="AD3" i="3"/>
  <c r="AD4" i="3"/>
  <c r="AD5" i="3"/>
  <c r="AD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B3" i="3"/>
  <c r="AB4" i="3"/>
  <c r="AB5" i="3"/>
  <c r="AB6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Z3" i="3"/>
  <c r="Z4" i="3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X3" i="3"/>
  <c r="X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V3" i="3"/>
  <c r="V4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T3" i="3"/>
  <c r="T4" i="3"/>
  <c r="T5" i="3"/>
  <c r="T6" i="3"/>
  <c r="T7" i="3"/>
  <c r="T8" i="3"/>
  <c r="T9" i="3"/>
  <c r="T10" i="3"/>
  <c r="T11" i="3"/>
  <c r="T12" i="3"/>
  <c r="T13" i="3"/>
  <c r="T14" i="3"/>
  <c r="U14" i="3" s="1"/>
  <c r="T15" i="3"/>
  <c r="U15" i="3" s="1"/>
  <c r="T16" i="3"/>
  <c r="U16" i="3" s="1"/>
  <c r="T17" i="3"/>
  <c r="U17" i="3" s="1"/>
  <c r="T18" i="3"/>
  <c r="U18" i="3" s="1"/>
  <c r="T19" i="3"/>
  <c r="U19" i="3" s="1"/>
  <c r="T20" i="3"/>
  <c r="U20" i="3" s="1"/>
  <c r="T21" i="3"/>
  <c r="U21" i="3" s="1"/>
  <c r="T22" i="3"/>
  <c r="U22" i="3" s="1"/>
  <c r="T23" i="3"/>
  <c r="T24" i="3"/>
  <c r="T25" i="3"/>
  <c r="T26" i="3"/>
  <c r="T27" i="3"/>
  <c r="T28" i="3"/>
  <c r="T29" i="3"/>
  <c r="T30" i="3"/>
  <c r="T31" i="3"/>
  <c r="T32" i="3"/>
  <c r="T33" i="3"/>
  <c r="T34" i="3"/>
  <c r="U34" i="3" s="1"/>
  <c r="T35" i="3"/>
  <c r="U35" i="3" s="1"/>
  <c r="T36" i="3"/>
  <c r="U36" i="3" s="1"/>
  <c r="T37" i="3"/>
  <c r="U37" i="3" s="1"/>
  <c r="T38" i="3"/>
  <c r="U38" i="3" s="1"/>
  <c r="T39" i="3"/>
  <c r="U39" i="3" s="1"/>
  <c r="T40" i="3"/>
  <c r="U40" i="3" s="1"/>
  <c r="T41" i="3"/>
  <c r="U41" i="3" s="1"/>
  <c r="T42" i="3"/>
  <c r="U42" i="3" s="1"/>
  <c r="T43" i="3"/>
  <c r="T44" i="3"/>
  <c r="T45" i="3"/>
  <c r="T46" i="3"/>
  <c r="T47" i="3"/>
  <c r="T48" i="3"/>
  <c r="T49" i="3"/>
  <c r="T50" i="3"/>
  <c r="T51" i="3"/>
  <c r="T52" i="3"/>
  <c r="T53" i="3"/>
  <c r="T54" i="3"/>
  <c r="U54" i="3" s="1"/>
  <c r="T55" i="3"/>
  <c r="U55" i="3" s="1"/>
  <c r="T56" i="3"/>
  <c r="U56" i="3" s="1"/>
  <c r="T57" i="3"/>
  <c r="U57" i="3" s="1"/>
  <c r="T58" i="3"/>
  <c r="U58" i="3" s="1"/>
  <c r="T59" i="3"/>
  <c r="U59" i="3" s="1"/>
  <c r="T60" i="3"/>
  <c r="U60" i="3" s="1"/>
  <c r="T61" i="3"/>
  <c r="U61" i="3" s="1"/>
  <c r="T62" i="3"/>
  <c r="U62" i="3" s="1"/>
  <c r="T63" i="3"/>
  <c r="T64" i="3"/>
  <c r="T65" i="3"/>
  <c r="T66" i="3"/>
  <c r="T67" i="3"/>
  <c r="T1" i="3"/>
  <c r="U1" i="3"/>
  <c r="T2" i="3"/>
  <c r="U2" i="3"/>
  <c r="U3" i="3"/>
  <c r="U4" i="3"/>
  <c r="U5" i="3"/>
  <c r="U6" i="3"/>
  <c r="U7" i="3"/>
  <c r="U8" i="3"/>
  <c r="U9" i="3"/>
  <c r="U10" i="3"/>
  <c r="U11" i="3"/>
  <c r="U12" i="3"/>
  <c r="U13" i="3"/>
  <c r="U23" i="3"/>
  <c r="U24" i="3"/>
  <c r="U25" i="3"/>
  <c r="U26" i="3"/>
  <c r="U27" i="3"/>
  <c r="U28" i="3"/>
  <c r="U29" i="3"/>
  <c r="U30" i="3"/>
  <c r="U31" i="3"/>
  <c r="U32" i="3"/>
  <c r="U33" i="3"/>
  <c r="U43" i="3"/>
  <c r="U44" i="3"/>
  <c r="U45" i="3"/>
  <c r="U46" i="3"/>
  <c r="U47" i="3"/>
  <c r="U48" i="3"/>
  <c r="U49" i="3"/>
  <c r="U50" i="3"/>
  <c r="U51" i="3"/>
  <c r="U52" i="3"/>
  <c r="U53" i="3"/>
  <c r="U63" i="3"/>
  <c r="U64" i="3"/>
  <c r="U65" i="3"/>
  <c r="U66" i="3"/>
  <c r="U67" i="3"/>
  <c r="Y1" i="4"/>
  <c r="U69" i="3" l="1"/>
  <c r="AG10" i="3" l="1"/>
  <c r="AG11" i="3"/>
  <c r="AG12" i="3"/>
  <c r="AG13" i="3"/>
  <c r="AG14" i="3"/>
  <c r="AG15" i="3"/>
  <c r="AG16" i="3"/>
  <c r="AG17" i="3"/>
  <c r="AG18" i="3"/>
  <c r="AG19" i="3"/>
  <c r="AG20" i="3"/>
  <c r="AG21" i="3"/>
  <c r="AG22" i="3"/>
  <c r="AG25" i="3"/>
  <c r="AG26" i="3"/>
  <c r="AG27" i="3"/>
  <c r="AG28" i="3"/>
  <c r="AG29" i="3"/>
  <c r="AG30" i="3"/>
  <c r="AG31" i="3"/>
  <c r="AG32" i="3"/>
  <c r="AG33" i="3"/>
  <c r="AG34" i="3"/>
  <c r="AG35" i="3"/>
  <c r="AG36" i="3"/>
  <c r="AG37" i="3"/>
  <c r="AG38" i="3"/>
  <c r="AG39" i="3"/>
  <c r="AG40" i="3"/>
  <c r="AG41" i="3"/>
  <c r="AG42" i="3"/>
  <c r="AG48" i="3"/>
  <c r="AG49" i="3"/>
  <c r="AG50" i="3"/>
  <c r="AG51" i="3"/>
  <c r="AG52" i="3"/>
  <c r="AG53" i="3"/>
  <c r="AG54" i="3"/>
  <c r="AG55" i="3"/>
  <c r="AG56" i="3"/>
  <c r="AG57" i="3"/>
  <c r="AG58" i="3"/>
  <c r="AG59" i="3"/>
  <c r="AG60" i="3"/>
  <c r="AG61" i="3"/>
  <c r="AG62" i="3"/>
  <c r="AF2" i="3"/>
  <c r="AF1" i="3"/>
  <c r="AB2" i="4"/>
  <c r="Y3" i="4"/>
  <c r="Z3" i="4" s="1"/>
  <c r="Y4" i="4"/>
  <c r="Z4" i="4" s="1"/>
  <c r="Y5" i="4"/>
  <c r="Z5" i="4" s="1"/>
  <c r="Y6" i="4"/>
  <c r="Z6" i="4" s="1"/>
  <c r="Y7" i="4"/>
  <c r="Z7" i="4" s="1"/>
  <c r="Y8" i="4"/>
  <c r="Z8" i="4" s="1"/>
  <c r="Y9" i="4"/>
  <c r="Z9" i="4" s="1"/>
  <c r="Y10" i="4"/>
  <c r="Z10" i="4" s="1"/>
  <c r="Y11" i="4"/>
  <c r="Z11" i="4" s="1"/>
  <c r="Y12" i="4"/>
  <c r="Z12" i="4" s="1"/>
  <c r="Y13" i="4"/>
  <c r="Z13" i="4" s="1"/>
  <c r="Y14" i="4"/>
  <c r="Z14" i="4" s="1"/>
  <c r="Y15" i="4"/>
  <c r="Z15" i="4" s="1"/>
  <c r="Y16" i="4"/>
  <c r="Z16" i="4" s="1"/>
  <c r="Y17" i="4"/>
  <c r="Z17" i="4" s="1"/>
  <c r="Y18" i="4"/>
  <c r="Z18" i="4" s="1"/>
  <c r="Y19" i="4"/>
  <c r="Z19" i="4" s="1"/>
  <c r="Y20" i="4"/>
  <c r="Z20" i="4" s="1"/>
  <c r="Y21" i="4"/>
  <c r="Z21" i="4" s="1"/>
  <c r="Y22" i="4"/>
  <c r="Z22" i="4" s="1"/>
  <c r="Y23" i="4"/>
  <c r="Z23" i="4" s="1"/>
  <c r="Y24" i="4"/>
  <c r="Z24" i="4" s="1"/>
  <c r="Y25" i="4"/>
  <c r="Z25" i="4" s="1"/>
  <c r="Y26" i="4"/>
  <c r="Z26" i="4" s="1"/>
  <c r="Y27" i="4"/>
  <c r="Z27" i="4" s="1"/>
  <c r="Y28" i="4"/>
  <c r="Z28" i="4" s="1"/>
  <c r="Y29" i="4"/>
  <c r="Z29" i="4" s="1"/>
  <c r="Y30" i="4"/>
  <c r="Z30" i="4" s="1"/>
  <c r="Y31" i="4"/>
  <c r="Z31" i="4" s="1"/>
  <c r="Y32" i="4"/>
  <c r="Z32" i="4" s="1"/>
  <c r="Y33" i="4"/>
  <c r="Z33" i="4" s="1"/>
  <c r="Y34" i="4"/>
  <c r="Z34" i="4" s="1"/>
  <c r="Y35" i="4"/>
  <c r="Z35" i="4" s="1"/>
  <c r="Y36" i="4"/>
  <c r="Z36" i="4" s="1"/>
  <c r="Y37" i="4"/>
  <c r="Z37" i="4" s="1"/>
  <c r="Y38" i="4"/>
  <c r="Z38" i="4" s="1"/>
  <c r="Y39" i="4"/>
  <c r="Z39" i="4" s="1"/>
  <c r="Y40" i="4"/>
  <c r="Z40" i="4" s="1"/>
  <c r="Y41" i="4"/>
  <c r="Z41" i="4" s="1"/>
  <c r="Y42" i="4"/>
  <c r="Z42" i="4" s="1"/>
  <c r="Y43" i="4"/>
  <c r="Z43" i="4" s="1"/>
  <c r="Y44" i="4"/>
  <c r="Y45" i="4"/>
  <c r="Y46" i="4"/>
  <c r="Y47" i="4"/>
  <c r="Z47" i="4" s="1"/>
  <c r="Y48" i="4"/>
  <c r="Z48" i="4" s="1"/>
  <c r="Y49" i="4"/>
  <c r="Z49" i="4" s="1"/>
  <c r="Y50" i="4"/>
  <c r="Z50" i="4" s="1"/>
  <c r="Y51" i="4"/>
  <c r="Z51" i="4" s="1"/>
  <c r="Y52" i="4"/>
  <c r="Z52" i="4" s="1"/>
  <c r="Y53" i="4"/>
  <c r="Z53" i="4" s="1"/>
  <c r="Y54" i="4"/>
  <c r="Z54" i="4" s="1"/>
  <c r="Y55" i="4"/>
  <c r="Z55" i="4" s="1"/>
  <c r="Y56" i="4"/>
  <c r="Z56" i="4" s="1"/>
  <c r="Y57" i="4"/>
  <c r="Z57" i="4" s="1"/>
  <c r="Y58" i="4"/>
  <c r="Z58" i="4" s="1"/>
  <c r="Y59" i="4"/>
  <c r="Z59" i="4" s="1"/>
  <c r="Y60" i="4"/>
  <c r="Z60" i="4" s="1"/>
  <c r="Y61" i="4"/>
  <c r="Z61" i="4" s="1"/>
  <c r="Y62" i="4"/>
  <c r="Z62" i="4" s="1"/>
  <c r="Y63" i="4"/>
  <c r="Y64" i="4"/>
  <c r="Z64" i="4" s="1"/>
  <c r="Y65" i="4"/>
  <c r="Z65" i="4" s="1"/>
  <c r="Y66" i="4"/>
  <c r="Z66" i="4" s="1"/>
  <c r="Y67" i="4"/>
  <c r="Z67" i="4" s="1"/>
  <c r="Y2" i="4"/>
  <c r="Z2" i="4" s="1"/>
  <c r="AG3" i="3"/>
  <c r="AG4" i="3"/>
  <c r="AG5" i="3"/>
  <c r="AG6" i="3"/>
  <c r="AG7" i="3"/>
  <c r="AG8" i="3"/>
  <c r="AG9" i="3"/>
  <c r="AG23" i="3"/>
  <c r="AG24" i="3"/>
  <c r="AG43" i="3"/>
  <c r="AG44" i="3"/>
  <c r="AG45" i="3"/>
  <c r="AG46" i="3"/>
  <c r="AG47" i="3"/>
  <c r="AG63" i="3"/>
  <c r="AG64" i="3"/>
  <c r="AG65" i="3"/>
  <c r="AG66" i="3"/>
  <c r="AG67" i="3"/>
  <c r="AG2" i="3"/>
  <c r="AA1" i="4"/>
  <c r="AG1" i="3" s="1"/>
  <c r="U3" i="4"/>
  <c r="V3" i="4" s="1"/>
  <c r="U4" i="4"/>
  <c r="V4" i="4" s="1"/>
  <c r="U5" i="4"/>
  <c r="V5" i="4" s="1"/>
  <c r="U6" i="4"/>
  <c r="V6" i="4" s="1"/>
  <c r="U7" i="4"/>
  <c r="V7" i="4" s="1"/>
  <c r="U8" i="4"/>
  <c r="V8" i="4" s="1"/>
  <c r="U9" i="4"/>
  <c r="V9" i="4" s="1"/>
  <c r="U10" i="4"/>
  <c r="V10" i="4" s="1"/>
  <c r="U11" i="4"/>
  <c r="U12" i="4"/>
  <c r="V12" i="4" s="1"/>
  <c r="U13" i="4"/>
  <c r="V13" i="4" s="1"/>
  <c r="U14" i="4"/>
  <c r="V14" i="4" s="1"/>
  <c r="U15" i="4"/>
  <c r="V15" i="4" s="1"/>
  <c r="U16" i="4"/>
  <c r="V16" i="4" s="1"/>
  <c r="U17" i="4"/>
  <c r="V17" i="4" s="1"/>
  <c r="U18" i="4"/>
  <c r="U19" i="4"/>
  <c r="U20" i="4"/>
  <c r="V20" i="4" s="1"/>
  <c r="U21" i="4"/>
  <c r="V21" i="4" s="1"/>
  <c r="U22" i="4"/>
  <c r="V22" i="4" s="1"/>
  <c r="U23" i="4"/>
  <c r="V23" i="4" s="1"/>
  <c r="U24" i="4"/>
  <c r="V24" i="4" s="1"/>
  <c r="U25" i="4"/>
  <c r="V25" i="4" s="1"/>
  <c r="U26" i="4"/>
  <c r="V26" i="4" s="1"/>
  <c r="U27" i="4"/>
  <c r="V27" i="4" s="1"/>
  <c r="U28" i="4"/>
  <c r="V28" i="4" s="1"/>
  <c r="U29" i="4"/>
  <c r="U30" i="4"/>
  <c r="V30" i="4" s="1"/>
  <c r="U31" i="4"/>
  <c r="V31" i="4" s="1"/>
  <c r="U32" i="4"/>
  <c r="V32" i="4" s="1"/>
  <c r="U33" i="4"/>
  <c r="V33" i="4" s="1"/>
  <c r="U34" i="4"/>
  <c r="V34" i="4" s="1"/>
  <c r="U35" i="4"/>
  <c r="V35" i="4" s="1"/>
  <c r="U36" i="4"/>
  <c r="V36" i="4" s="1"/>
  <c r="U37" i="4"/>
  <c r="V37" i="4" s="1"/>
  <c r="U38" i="4"/>
  <c r="V38" i="4" s="1"/>
  <c r="U39" i="4"/>
  <c r="V39" i="4" s="1"/>
  <c r="U40" i="4"/>
  <c r="V40" i="4" s="1"/>
  <c r="U41" i="4"/>
  <c r="V41" i="4" s="1"/>
  <c r="U42" i="4"/>
  <c r="V42" i="4" s="1"/>
  <c r="U43" i="4"/>
  <c r="V43" i="4" s="1"/>
  <c r="U44" i="4"/>
  <c r="V44" i="4" s="1"/>
  <c r="U45" i="4"/>
  <c r="V45" i="4" s="1"/>
  <c r="U46" i="4"/>
  <c r="V46" i="4" s="1"/>
  <c r="U47" i="4"/>
  <c r="V47" i="4" s="1"/>
  <c r="U48" i="4"/>
  <c r="V48" i="4" s="1"/>
  <c r="U49" i="4"/>
  <c r="V49" i="4" s="1"/>
  <c r="U50" i="4"/>
  <c r="V50" i="4" s="1"/>
  <c r="U51" i="4"/>
  <c r="V51" i="4" s="1"/>
  <c r="U52" i="4"/>
  <c r="V52" i="4" s="1"/>
  <c r="U53" i="4"/>
  <c r="V53" i="4" s="1"/>
  <c r="U54" i="4"/>
  <c r="V54" i="4" s="1"/>
  <c r="U55" i="4"/>
  <c r="V55" i="4" s="1"/>
  <c r="U56" i="4"/>
  <c r="V56" i="4" s="1"/>
  <c r="U57" i="4"/>
  <c r="V57" i="4" s="1"/>
  <c r="U58" i="4"/>
  <c r="V58" i="4" s="1"/>
  <c r="U59" i="4"/>
  <c r="V59" i="4" s="1"/>
  <c r="U60" i="4"/>
  <c r="V60" i="4" s="1"/>
  <c r="U61" i="4"/>
  <c r="V61" i="4" s="1"/>
  <c r="U62" i="4"/>
  <c r="V62" i="4" s="1"/>
  <c r="U63" i="4"/>
  <c r="V63" i="4" s="1"/>
  <c r="U64" i="4"/>
  <c r="V64" i="4" s="1"/>
  <c r="U65" i="4"/>
  <c r="V65" i="4" s="1"/>
  <c r="U66" i="4"/>
  <c r="V66" i="4" s="1"/>
  <c r="U67" i="4"/>
  <c r="V67" i="4" s="1"/>
  <c r="U2" i="4"/>
  <c r="V2" i="4" s="1"/>
  <c r="AA3" i="3"/>
  <c r="AA7" i="3"/>
  <c r="AA9" i="3"/>
  <c r="AA10" i="3"/>
  <c r="AA11" i="3"/>
  <c r="AA12" i="3"/>
  <c r="AA13" i="3"/>
  <c r="AA14" i="3"/>
  <c r="AA15" i="3"/>
  <c r="AA16" i="3"/>
  <c r="AA17" i="3"/>
  <c r="AA19" i="3"/>
  <c r="AA20" i="3"/>
  <c r="AA21" i="3"/>
  <c r="AA22" i="3"/>
  <c r="AA23" i="3"/>
  <c r="AA25" i="3"/>
  <c r="AA28" i="3"/>
  <c r="AA29" i="3"/>
  <c r="AA30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7" i="3"/>
  <c r="AA48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66" i="3"/>
  <c r="AA67" i="3"/>
  <c r="Z2" i="3"/>
  <c r="AA2" i="3" s="1"/>
  <c r="Z1" i="3"/>
  <c r="O3" i="4"/>
  <c r="P3" i="4" s="1"/>
  <c r="O4" i="4"/>
  <c r="P4" i="4" s="1"/>
  <c r="O5" i="4"/>
  <c r="P5" i="4" s="1"/>
  <c r="O6" i="4"/>
  <c r="P6" i="4" s="1"/>
  <c r="O7" i="4"/>
  <c r="P7" i="4" s="1"/>
  <c r="O8" i="4"/>
  <c r="P8" i="4" s="1"/>
  <c r="O9" i="4"/>
  <c r="P9" i="4" s="1"/>
  <c r="O10" i="4"/>
  <c r="P10" i="4" s="1"/>
  <c r="O11" i="4"/>
  <c r="P11" i="4" s="1"/>
  <c r="O12" i="4"/>
  <c r="P12" i="4" s="1"/>
  <c r="O13" i="4"/>
  <c r="P13" i="4" s="1"/>
  <c r="O14" i="4"/>
  <c r="P14" i="4" s="1"/>
  <c r="O15" i="4"/>
  <c r="P15" i="4" s="1"/>
  <c r="O16" i="4"/>
  <c r="P16" i="4" s="1"/>
  <c r="O17" i="4"/>
  <c r="P17" i="4" s="1"/>
  <c r="O18" i="4"/>
  <c r="P18" i="4" s="1"/>
  <c r="O19" i="4"/>
  <c r="P19" i="4" s="1"/>
  <c r="O20" i="4"/>
  <c r="P20" i="4" s="1"/>
  <c r="O21" i="4"/>
  <c r="P21" i="4" s="1"/>
  <c r="O22" i="4"/>
  <c r="P22" i="4" s="1"/>
  <c r="O23" i="4"/>
  <c r="P23" i="4" s="1"/>
  <c r="O24" i="4"/>
  <c r="P24" i="4" s="1"/>
  <c r="O25" i="4"/>
  <c r="P25" i="4" s="1"/>
  <c r="O26" i="4"/>
  <c r="P26" i="4" s="1"/>
  <c r="O27" i="4"/>
  <c r="P27" i="4" s="1"/>
  <c r="O28" i="4"/>
  <c r="P28" i="4" s="1"/>
  <c r="O29" i="4"/>
  <c r="P29" i="4" s="1"/>
  <c r="O30" i="4"/>
  <c r="P30" i="4" s="1"/>
  <c r="O31" i="4"/>
  <c r="P31" i="4" s="1"/>
  <c r="O32" i="4"/>
  <c r="P32" i="4" s="1"/>
  <c r="O33" i="4"/>
  <c r="P33" i="4" s="1"/>
  <c r="O34" i="4"/>
  <c r="P34" i="4" s="1"/>
  <c r="O35" i="4"/>
  <c r="P35" i="4" s="1"/>
  <c r="O36" i="4"/>
  <c r="P36" i="4" s="1"/>
  <c r="O37" i="4"/>
  <c r="P37" i="4" s="1"/>
  <c r="O38" i="4"/>
  <c r="P38" i="4" s="1"/>
  <c r="O39" i="4"/>
  <c r="P39" i="4" s="1"/>
  <c r="O40" i="4"/>
  <c r="P40" i="4" s="1"/>
  <c r="O41" i="4"/>
  <c r="P41" i="4" s="1"/>
  <c r="O42" i="4"/>
  <c r="P42" i="4" s="1"/>
  <c r="O43" i="4"/>
  <c r="P43" i="4" s="1"/>
  <c r="O44" i="4"/>
  <c r="P44" i="4" s="1"/>
  <c r="O45" i="4"/>
  <c r="P45" i="4" s="1"/>
  <c r="O46" i="4"/>
  <c r="P46" i="4" s="1"/>
  <c r="O47" i="4"/>
  <c r="P47" i="4" s="1"/>
  <c r="O48" i="4"/>
  <c r="P48" i="4" s="1"/>
  <c r="O49" i="4"/>
  <c r="P49" i="4" s="1"/>
  <c r="O50" i="4"/>
  <c r="P50" i="4" s="1"/>
  <c r="O51" i="4"/>
  <c r="P51" i="4" s="1"/>
  <c r="O52" i="4"/>
  <c r="P52" i="4" s="1"/>
  <c r="O53" i="4"/>
  <c r="P53" i="4" s="1"/>
  <c r="O54" i="4"/>
  <c r="P54" i="4" s="1"/>
  <c r="O55" i="4"/>
  <c r="P55" i="4" s="1"/>
  <c r="O56" i="4"/>
  <c r="P56" i="4" s="1"/>
  <c r="O57" i="4"/>
  <c r="P57" i="4" s="1"/>
  <c r="O58" i="4"/>
  <c r="P58" i="4" s="1"/>
  <c r="O59" i="4"/>
  <c r="P59" i="4" s="1"/>
  <c r="O60" i="4"/>
  <c r="P60" i="4" s="1"/>
  <c r="O61" i="4"/>
  <c r="P61" i="4" s="1"/>
  <c r="O62" i="4"/>
  <c r="P62" i="4" s="1"/>
  <c r="O63" i="4"/>
  <c r="P63" i="4" s="1"/>
  <c r="O64" i="4"/>
  <c r="P64" i="4" s="1"/>
  <c r="O65" i="4"/>
  <c r="P65" i="4" s="1"/>
  <c r="O66" i="4"/>
  <c r="P66" i="4" s="1"/>
  <c r="O67" i="4"/>
  <c r="P67" i="4" s="1"/>
  <c r="P2" i="4"/>
  <c r="AE67" i="3"/>
  <c r="AC67" i="3"/>
  <c r="Y67" i="3"/>
  <c r="V67" i="3"/>
  <c r="W67" i="3" s="1"/>
  <c r="AE66" i="3"/>
  <c r="AC66" i="3"/>
  <c r="Y66" i="3"/>
  <c r="W66" i="3"/>
  <c r="AE65" i="3"/>
  <c r="AC65" i="3"/>
  <c r="AA65" i="3"/>
  <c r="Y65" i="3"/>
  <c r="W65" i="3"/>
  <c r="AE64" i="3"/>
  <c r="AC64" i="3"/>
  <c r="AA64" i="3"/>
  <c r="Y64" i="3"/>
  <c r="W64" i="3"/>
  <c r="AE63" i="3"/>
  <c r="AC63" i="3"/>
  <c r="Y63" i="3"/>
  <c r="W63" i="3"/>
  <c r="AE62" i="3"/>
  <c r="AC62" i="3"/>
  <c r="Y62" i="3"/>
  <c r="W62" i="3"/>
  <c r="AE61" i="3"/>
  <c r="AC61" i="3"/>
  <c r="Y61" i="3"/>
  <c r="W61" i="3"/>
  <c r="AE60" i="3"/>
  <c r="AC60" i="3"/>
  <c r="Y60" i="3"/>
  <c r="W60" i="3"/>
  <c r="AE59" i="3"/>
  <c r="AC59" i="3"/>
  <c r="Y59" i="3"/>
  <c r="W59" i="3"/>
  <c r="AE58" i="3"/>
  <c r="AC58" i="3"/>
  <c r="Y58" i="3"/>
  <c r="W58" i="3"/>
  <c r="AE57" i="3"/>
  <c r="AC57" i="3"/>
  <c r="Y57" i="3"/>
  <c r="W57" i="3"/>
  <c r="AE56" i="3"/>
  <c r="AC56" i="3"/>
  <c r="Y56" i="3"/>
  <c r="W56" i="3"/>
  <c r="AE55" i="3"/>
  <c r="AC55" i="3"/>
  <c r="Y55" i="3"/>
  <c r="W55" i="3"/>
  <c r="AE54" i="3"/>
  <c r="AC54" i="3"/>
  <c r="Y54" i="3"/>
  <c r="W54" i="3"/>
  <c r="AE53" i="3"/>
  <c r="AC53" i="3"/>
  <c r="Y53" i="3"/>
  <c r="W53" i="3"/>
  <c r="AE52" i="3"/>
  <c r="AC52" i="3"/>
  <c r="Y52" i="3"/>
  <c r="W52" i="3"/>
  <c r="AE51" i="3"/>
  <c r="AC51" i="3"/>
  <c r="Y51" i="3"/>
  <c r="W51" i="3"/>
  <c r="AE50" i="3"/>
  <c r="AC50" i="3"/>
  <c r="AA50" i="3"/>
  <c r="Y50" i="3"/>
  <c r="W50" i="3"/>
  <c r="AE49" i="3"/>
  <c r="AC49" i="3"/>
  <c r="AA49" i="3"/>
  <c r="Y49" i="3"/>
  <c r="W49" i="3"/>
  <c r="AE48" i="3"/>
  <c r="AC48" i="3"/>
  <c r="Y48" i="3"/>
  <c r="W48" i="3"/>
  <c r="AE47" i="3"/>
  <c r="AC47" i="3"/>
  <c r="Y47" i="3"/>
  <c r="W47" i="3"/>
  <c r="AE46" i="3"/>
  <c r="AC46" i="3"/>
  <c r="AA46" i="3"/>
  <c r="Y46" i="3"/>
  <c r="W46" i="3"/>
  <c r="AE45" i="3"/>
  <c r="AC45" i="3"/>
  <c r="AA45" i="3"/>
  <c r="Y45" i="3"/>
  <c r="W45" i="3"/>
  <c r="AE44" i="3"/>
  <c r="AC44" i="3"/>
  <c r="Y44" i="3"/>
  <c r="W44" i="3"/>
  <c r="AE43" i="3"/>
  <c r="AC43" i="3"/>
  <c r="Y43" i="3"/>
  <c r="W43" i="3"/>
  <c r="AE42" i="3"/>
  <c r="AC42" i="3"/>
  <c r="Y42" i="3"/>
  <c r="W42" i="3"/>
  <c r="AE41" i="3"/>
  <c r="AC41" i="3"/>
  <c r="Y41" i="3"/>
  <c r="W41" i="3"/>
  <c r="AE40" i="3"/>
  <c r="AC40" i="3"/>
  <c r="Y40" i="3"/>
  <c r="W40" i="3"/>
  <c r="AE39" i="3"/>
  <c r="AC39" i="3"/>
  <c r="Y39" i="3"/>
  <c r="W39" i="3"/>
  <c r="AE38" i="3"/>
  <c r="AC38" i="3"/>
  <c r="Y38" i="3"/>
  <c r="W38" i="3"/>
  <c r="AE37" i="3"/>
  <c r="AC37" i="3"/>
  <c r="Y37" i="3"/>
  <c r="W37" i="3"/>
  <c r="AE36" i="3"/>
  <c r="AC36" i="3"/>
  <c r="Y36" i="3"/>
  <c r="W36" i="3"/>
  <c r="AE35" i="3"/>
  <c r="AC35" i="3"/>
  <c r="Y35" i="3"/>
  <c r="W35" i="3"/>
  <c r="AE34" i="3"/>
  <c r="AC34" i="3"/>
  <c r="Y34" i="3"/>
  <c r="W34" i="3"/>
  <c r="AE33" i="3"/>
  <c r="AC33" i="3"/>
  <c r="Y33" i="3"/>
  <c r="W33" i="3"/>
  <c r="AE32" i="3"/>
  <c r="AC32" i="3"/>
  <c r="Y32" i="3"/>
  <c r="W32" i="3"/>
  <c r="AE31" i="3"/>
  <c r="AC31" i="3"/>
  <c r="AA31" i="3"/>
  <c r="Y31" i="3"/>
  <c r="W31" i="3"/>
  <c r="AE30" i="3"/>
  <c r="AC30" i="3"/>
  <c r="Y30" i="3"/>
  <c r="W30" i="3"/>
  <c r="AE29" i="3"/>
  <c r="AC29" i="3"/>
  <c r="Y29" i="3"/>
  <c r="W29" i="3"/>
  <c r="AE28" i="3"/>
  <c r="AC28" i="3"/>
  <c r="Y28" i="3"/>
  <c r="W28" i="3"/>
  <c r="AE27" i="3"/>
  <c r="AC27" i="3"/>
  <c r="AA27" i="3"/>
  <c r="Y27" i="3"/>
  <c r="W27" i="3"/>
  <c r="AE26" i="3"/>
  <c r="AC26" i="3"/>
  <c r="AA26" i="3"/>
  <c r="Y26" i="3"/>
  <c r="W26" i="3"/>
  <c r="AE25" i="3"/>
  <c r="AC25" i="3"/>
  <c r="Y25" i="3"/>
  <c r="W25" i="3"/>
  <c r="AE24" i="3"/>
  <c r="AC24" i="3"/>
  <c r="AA24" i="3"/>
  <c r="Y24" i="3"/>
  <c r="W24" i="3"/>
  <c r="AE23" i="3"/>
  <c r="AC23" i="3"/>
  <c r="Y23" i="3"/>
  <c r="W23" i="3"/>
  <c r="AE22" i="3"/>
  <c r="AC22" i="3"/>
  <c r="Y22" i="3"/>
  <c r="W22" i="3"/>
  <c r="AE21" i="3"/>
  <c r="AC21" i="3"/>
  <c r="Y21" i="3"/>
  <c r="W21" i="3"/>
  <c r="AE20" i="3"/>
  <c r="AC20" i="3"/>
  <c r="Y20" i="3"/>
  <c r="W20" i="3"/>
  <c r="AE19" i="3"/>
  <c r="AC19" i="3"/>
  <c r="Y19" i="3"/>
  <c r="W19" i="3"/>
  <c r="AE18" i="3"/>
  <c r="AC18" i="3"/>
  <c r="AA18" i="3"/>
  <c r="Y18" i="3"/>
  <c r="W18" i="3"/>
  <c r="AE17" i="3"/>
  <c r="AC17" i="3"/>
  <c r="Y17" i="3"/>
  <c r="W17" i="3"/>
  <c r="AE16" i="3"/>
  <c r="AC16" i="3"/>
  <c r="Y16" i="3"/>
  <c r="W16" i="3"/>
  <c r="AE15" i="3"/>
  <c r="AC15" i="3"/>
  <c r="Y15" i="3"/>
  <c r="W15" i="3"/>
  <c r="AE14" i="3"/>
  <c r="AC14" i="3"/>
  <c r="Y14" i="3"/>
  <c r="W14" i="3"/>
  <c r="AE13" i="3"/>
  <c r="AC13" i="3"/>
  <c r="Y13" i="3"/>
  <c r="W13" i="3"/>
  <c r="AE12" i="3"/>
  <c r="AC12" i="3"/>
  <c r="Y12" i="3"/>
  <c r="W12" i="3"/>
  <c r="AE11" i="3"/>
  <c r="AC11" i="3"/>
  <c r="Y11" i="3"/>
  <c r="W11" i="3"/>
  <c r="AE10" i="3"/>
  <c r="AC10" i="3"/>
  <c r="Y10" i="3"/>
  <c r="W10" i="3"/>
  <c r="AE9" i="3"/>
  <c r="AC9" i="3"/>
  <c r="Y9" i="3"/>
  <c r="W9" i="3"/>
  <c r="AE8" i="3"/>
  <c r="AC8" i="3"/>
  <c r="AA8" i="3"/>
  <c r="Y8" i="3"/>
  <c r="W8" i="3"/>
  <c r="AE7" i="3"/>
  <c r="AC7" i="3"/>
  <c r="Y7" i="3"/>
  <c r="W7" i="3"/>
  <c r="AE6" i="3"/>
  <c r="AC6" i="3"/>
  <c r="AA6" i="3"/>
  <c r="Y6" i="3"/>
  <c r="W6" i="3"/>
  <c r="AE5" i="3"/>
  <c r="AC5" i="3"/>
  <c r="AA5" i="3"/>
  <c r="Y5" i="3"/>
  <c r="W5" i="3"/>
  <c r="AE4" i="3"/>
  <c r="AC4" i="3"/>
  <c r="AA4" i="3"/>
  <c r="Y4" i="3"/>
  <c r="W4" i="3"/>
  <c r="AE3" i="3"/>
  <c r="AC3" i="3"/>
  <c r="Y3" i="3"/>
  <c r="W3" i="3"/>
  <c r="AD2" i="3"/>
  <c r="AE2" i="3" s="1"/>
  <c r="AB2" i="3"/>
  <c r="AC2" i="3" s="1"/>
  <c r="X2" i="3"/>
  <c r="Y2" i="3" s="1"/>
  <c r="V2" i="3"/>
  <c r="W2" i="3" s="1"/>
  <c r="AD1" i="3"/>
  <c r="AB1" i="3"/>
  <c r="X1" i="3"/>
  <c r="V1" i="3"/>
  <c r="O1" i="4"/>
  <c r="P1" i="4" s="1"/>
  <c r="Q1" i="4"/>
  <c r="S1" i="4"/>
  <c r="U1" i="4"/>
  <c r="W1" i="4"/>
  <c r="X1" i="4" s="1"/>
  <c r="Z1" i="4"/>
  <c r="Z44" i="4"/>
  <c r="Z45" i="4"/>
  <c r="Z46" i="4"/>
  <c r="Z63" i="4"/>
  <c r="W3" i="4"/>
  <c r="X3" i="4" s="1"/>
  <c r="W4" i="4"/>
  <c r="X4" i="4" s="1"/>
  <c r="W5" i="4"/>
  <c r="X5" i="4" s="1"/>
  <c r="W6" i="4"/>
  <c r="X6" i="4" s="1"/>
  <c r="W7" i="4"/>
  <c r="X7" i="4" s="1"/>
  <c r="W8" i="4"/>
  <c r="X8" i="4" s="1"/>
  <c r="W9" i="4"/>
  <c r="X9" i="4" s="1"/>
  <c r="W10" i="4"/>
  <c r="X10" i="4" s="1"/>
  <c r="W11" i="4"/>
  <c r="X11" i="4" s="1"/>
  <c r="W12" i="4"/>
  <c r="X12" i="4" s="1"/>
  <c r="W13" i="4"/>
  <c r="X13" i="4" s="1"/>
  <c r="W14" i="4"/>
  <c r="X14" i="4" s="1"/>
  <c r="W15" i="4"/>
  <c r="X15" i="4" s="1"/>
  <c r="W16" i="4"/>
  <c r="X16" i="4" s="1"/>
  <c r="W17" i="4"/>
  <c r="X17" i="4" s="1"/>
  <c r="W18" i="4"/>
  <c r="X18" i="4" s="1"/>
  <c r="W19" i="4"/>
  <c r="X19" i="4" s="1"/>
  <c r="W20" i="4"/>
  <c r="X20" i="4" s="1"/>
  <c r="W21" i="4"/>
  <c r="X21" i="4" s="1"/>
  <c r="W22" i="4"/>
  <c r="X22" i="4" s="1"/>
  <c r="W23" i="4"/>
  <c r="X23" i="4" s="1"/>
  <c r="W24" i="4"/>
  <c r="X24" i="4" s="1"/>
  <c r="W25" i="4"/>
  <c r="X25" i="4" s="1"/>
  <c r="W26" i="4"/>
  <c r="X26" i="4" s="1"/>
  <c r="W27" i="4"/>
  <c r="X27" i="4" s="1"/>
  <c r="W28" i="4"/>
  <c r="X28" i="4" s="1"/>
  <c r="W29" i="4"/>
  <c r="X29" i="4" s="1"/>
  <c r="W30" i="4"/>
  <c r="X30" i="4" s="1"/>
  <c r="W31" i="4"/>
  <c r="X31" i="4" s="1"/>
  <c r="W32" i="4"/>
  <c r="X32" i="4" s="1"/>
  <c r="W33" i="4"/>
  <c r="X33" i="4" s="1"/>
  <c r="W34" i="4"/>
  <c r="X34" i="4" s="1"/>
  <c r="W35" i="4"/>
  <c r="X35" i="4" s="1"/>
  <c r="W36" i="4"/>
  <c r="X36" i="4" s="1"/>
  <c r="W37" i="4"/>
  <c r="X37" i="4" s="1"/>
  <c r="W38" i="4"/>
  <c r="X38" i="4" s="1"/>
  <c r="W39" i="4"/>
  <c r="X39" i="4" s="1"/>
  <c r="W40" i="4"/>
  <c r="X40" i="4" s="1"/>
  <c r="W41" i="4"/>
  <c r="X41" i="4" s="1"/>
  <c r="W42" i="4"/>
  <c r="X42" i="4" s="1"/>
  <c r="W43" i="4"/>
  <c r="X43" i="4" s="1"/>
  <c r="W44" i="4"/>
  <c r="X44" i="4" s="1"/>
  <c r="W45" i="4"/>
  <c r="X45" i="4" s="1"/>
  <c r="W46" i="4"/>
  <c r="X46" i="4" s="1"/>
  <c r="W47" i="4"/>
  <c r="X47" i="4" s="1"/>
  <c r="W48" i="4"/>
  <c r="X48" i="4" s="1"/>
  <c r="W49" i="4"/>
  <c r="X49" i="4" s="1"/>
  <c r="W50" i="4"/>
  <c r="X50" i="4" s="1"/>
  <c r="W51" i="4"/>
  <c r="X51" i="4" s="1"/>
  <c r="W52" i="4"/>
  <c r="X52" i="4" s="1"/>
  <c r="W53" i="4"/>
  <c r="X53" i="4" s="1"/>
  <c r="W54" i="4"/>
  <c r="X54" i="4" s="1"/>
  <c r="W55" i="4"/>
  <c r="X55" i="4" s="1"/>
  <c r="W56" i="4"/>
  <c r="X56" i="4" s="1"/>
  <c r="W57" i="4"/>
  <c r="X57" i="4" s="1"/>
  <c r="W58" i="4"/>
  <c r="X58" i="4" s="1"/>
  <c r="W59" i="4"/>
  <c r="X59" i="4" s="1"/>
  <c r="W60" i="4"/>
  <c r="X60" i="4" s="1"/>
  <c r="W61" i="4"/>
  <c r="X61" i="4" s="1"/>
  <c r="W62" i="4"/>
  <c r="X62" i="4" s="1"/>
  <c r="W63" i="4"/>
  <c r="X63" i="4" s="1"/>
  <c r="W64" i="4"/>
  <c r="X64" i="4" s="1"/>
  <c r="W65" i="4"/>
  <c r="X65" i="4" s="1"/>
  <c r="W66" i="4"/>
  <c r="X66" i="4" s="1"/>
  <c r="W67" i="4"/>
  <c r="X67" i="4" s="1"/>
  <c r="V11" i="4"/>
  <c r="S3" i="4"/>
  <c r="T3" i="4" s="1"/>
  <c r="S4" i="4"/>
  <c r="T4" i="4" s="1"/>
  <c r="S5" i="4"/>
  <c r="T5" i="4" s="1"/>
  <c r="S6" i="4"/>
  <c r="T6" i="4" s="1"/>
  <c r="S7" i="4"/>
  <c r="T7" i="4" s="1"/>
  <c r="S8" i="4"/>
  <c r="T8" i="4" s="1"/>
  <c r="S9" i="4"/>
  <c r="T9" i="4" s="1"/>
  <c r="S10" i="4"/>
  <c r="T10" i="4" s="1"/>
  <c r="S11" i="4"/>
  <c r="T11" i="4" s="1"/>
  <c r="S12" i="4"/>
  <c r="T12" i="4" s="1"/>
  <c r="S13" i="4"/>
  <c r="T13" i="4" s="1"/>
  <c r="S14" i="4"/>
  <c r="T14" i="4" s="1"/>
  <c r="S15" i="4"/>
  <c r="T15" i="4" s="1"/>
  <c r="S16" i="4"/>
  <c r="T16" i="4" s="1"/>
  <c r="S17" i="4"/>
  <c r="T17" i="4" s="1"/>
  <c r="S18" i="4"/>
  <c r="T18" i="4" s="1"/>
  <c r="S19" i="4"/>
  <c r="T19" i="4" s="1"/>
  <c r="S20" i="4"/>
  <c r="T20" i="4" s="1"/>
  <c r="S21" i="4"/>
  <c r="T21" i="4" s="1"/>
  <c r="S22" i="4"/>
  <c r="T22" i="4" s="1"/>
  <c r="S23" i="4"/>
  <c r="T23" i="4" s="1"/>
  <c r="S24" i="4"/>
  <c r="T24" i="4" s="1"/>
  <c r="S25" i="4"/>
  <c r="T25" i="4" s="1"/>
  <c r="S26" i="4"/>
  <c r="T26" i="4" s="1"/>
  <c r="S27" i="4"/>
  <c r="T27" i="4" s="1"/>
  <c r="S28" i="4"/>
  <c r="T28" i="4" s="1"/>
  <c r="S29" i="4"/>
  <c r="T29" i="4" s="1"/>
  <c r="S30" i="4"/>
  <c r="T30" i="4" s="1"/>
  <c r="S31" i="4"/>
  <c r="T31" i="4" s="1"/>
  <c r="S32" i="4"/>
  <c r="T32" i="4" s="1"/>
  <c r="S33" i="4"/>
  <c r="T33" i="4" s="1"/>
  <c r="S34" i="4"/>
  <c r="T34" i="4" s="1"/>
  <c r="S35" i="4"/>
  <c r="T35" i="4" s="1"/>
  <c r="S36" i="4"/>
  <c r="T36" i="4" s="1"/>
  <c r="S37" i="4"/>
  <c r="T37" i="4" s="1"/>
  <c r="S38" i="4"/>
  <c r="T38" i="4" s="1"/>
  <c r="S39" i="4"/>
  <c r="T39" i="4" s="1"/>
  <c r="S40" i="4"/>
  <c r="T40" i="4" s="1"/>
  <c r="S41" i="4"/>
  <c r="T41" i="4" s="1"/>
  <c r="S42" i="4"/>
  <c r="T42" i="4" s="1"/>
  <c r="S43" i="4"/>
  <c r="T43" i="4" s="1"/>
  <c r="S44" i="4"/>
  <c r="T44" i="4" s="1"/>
  <c r="S45" i="4"/>
  <c r="T45" i="4" s="1"/>
  <c r="S46" i="4"/>
  <c r="T46" i="4" s="1"/>
  <c r="S47" i="4"/>
  <c r="T47" i="4" s="1"/>
  <c r="S48" i="4"/>
  <c r="T48" i="4" s="1"/>
  <c r="S49" i="4"/>
  <c r="T49" i="4" s="1"/>
  <c r="S50" i="4"/>
  <c r="T50" i="4" s="1"/>
  <c r="S51" i="4"/>
  <c r="T51" i="4" s="1"/>
  <c r="S52" i="4"/>
  <c r="T52" i="4" s="1"/>
  <c r="S53" i="4"/>
  <c r="T53" i="4" s="1"/>
  <c r="S54" i="4"/>
  <c r="T54" i="4" s="1"/>
  <c r="S55" i="4"/>
  <c r="T55" i="4" s="1"/>
  <c r="S56" i="4"/>
  <c r="T56" i="4" s="1"/>
  <c r="S57" i="4"/>
  <c r="T57" i="4" s="1"/>
  <c r="S58" i="4"/>
  <c r="T58" i="4" s="1"/>
  <c r="S59" i="4"/>
  <c r="T59" i="4" s="1"/>
  <c r="S60" i="4"/>
  <c r="T60" i="4" s="1"/>
  <c r="S61" i="4"/>
  <c r="T61" i="4" s="1"/>
  <c r="S62" i="4"/>
  <c r="T62" i="4" s="1"/>
  <c r="S63" i="4"/>
  <c r="T63" i="4" s="1"/>
  <c r="S64" i="4"/>
  <c r="T64" i="4" s="1"/>
  <c r="S65" i="4"/>
  <c r="T65" i="4" s="1"/>
  <c r="S66" i="4"/>
  <c r="T66" i="4" s="1"/>
  <c r="S67" i="4"/>
  <c r="T67" i="4" s="1"/>
  <c r="Q3" i="4"/>
  <c r="R3" i="4" s="1"/>
  <c r="Q4" i="4"/>
  <c r="R4" i="4" s="1"/>
  <c r="Q5" i="4"/>
  <c r="R5" i="4" s="1"/>
  <c r="Q6" i="4"/>
  <c r="R6" i="4" s="1"/>
  <c r="Q7" i="4"/>
  <c r="R7" i="4" s="1"/>
  <c r="Q8" i="4"/>
  <c r="R8" i="4" s="1"/>
  <c r="Q9" i="4"/>
  <c r="R9" i="4" s="1"/>
  <c r="Q10" i="4"/>
  <c r="R10" i="4" s="1"/>
  <c r="Q11" i="4"/>
  <c r="R11" i="4" s="1"/>
  <c r="Q12" i="4"/>
  <c r="R12" i="4" s="1"/>
  <c r="Q13" i="4"/>
  <c r="R13" i="4" s="1"/>
  <c r="Q14" i="4"/>
  <c r="R14" i="4" s="1"/>
  <c r="Q15" i="4"/>
  <c r="R15" i="4" s="1"/>
  <c r="Q16" i="4"/>
  <c r="R16" i="4" s="1"/>
  <c r="Q17" i="4"/>
  <c r="R17" i="4" s="1"/>
  <c r="Q18" i="4"/>
  <c r="R18" i="4" s="1"/>
  <c r="Q19" i="4"/>
  <c r="R19" i="4" s="1"/>
  <c r="Q20" i="4"/>
  <c r="R20" i="4" s="1"/>
  <c r="Q21" i="4"/>
  <c r="R21" i="4" s="1"/>
  <c r="Q22" i="4"/>
  <c r="R22" i="4" s="1"/>
  <c r="Q23" i="4"/>
  <c r="R23" i="4" s="1"/>
  <c r="Q24" i="4"/>
  <c r="R24" i="4" s="1"/>
  <c r="Q25" i="4"/>
  <c r="R25" i="4" s="1"/>
  <c r="Q26" i="4"/>
  <c r="R26" i="4" s="1"/>
  <c r="Q27" i="4"/>
  <c r="R27" i="4" s="1"/>
  <c r="Q28" i="4"/>
  <c r="R28" i="4" s="1"/>
  <c r="Q29" i="4"/>
  <c r="R29" i="4" s="1"/>
  <c r="Q30" i="4"/>
  <c r="R30" i="4" s="1"/>
  <c r="Q31" i="4"/>
  <c r="R31" i="4" s="1"/>
  <c r="Q32" i="4"/>
  <c r="R32" i="4" s="1"/>
  <c r="Q33" i="4"/>
  <c r="R33" i="4" s="1"/>
  <c r="Q34" i="4"/>
  <c r="R34" i="4" s="1"/>
  <c r="Q35" i="4"/>
  <c r="R35" i="4" s="1"/>
  <c r="Q36" i="4"/>
  <c r="R36" i="4" s="1"/>
  <c r="Q37" i="4"/>
  <c r="R37" i="4" s="1"/>
  <c r="Q38" i="4"/>
  <c r="R38" i="4" s="1"/>
  <c r="Q39" i="4"/>
  <c r="R39" i="4" s="1"/>
  <c r="Q40" i="4"/>
  <c r="R40" i="4" s="1"/>
  <c r="Q41" i="4"/>
  <c r="R41" i="4" s="1"/>
  <c r="Q42" i="4"/>
  <c r="R42" i="4" s="1"/>
  <c r="Q43" i="4"/>
  <c r="R43" i="4" s="1"/>
  <c r="Q44" i="4"/>
  <c r="R44" i="4" s="1"/>
  <c r="Q45" i="4"/>
  <c r="R45" i="4" s="1"/>
  <c r="Q46" i="4"/>
  <c r="R46" i="4" s="1"/>
  <c r="Q47" i="4"/>
  <c r="R47" i="4" s="1"/>
  <c r="Q48" i="4"/>
  <c r="R48" i="4" s="1"/>
  <c r="Q49" i="4"/>
  <c r="R49" i="4" s="1"/>
  <c r="Q50" i="4"/>
  <c r="R50" i="4" s="1"/>
  <c r="Q51" i="4"/>
  <c r="R51" i="4" s="1"/>
  <c r="Q52" i="4"/>
  <c r="R52" i="4" s="1"/>
  <c r="Q53" i="4"/>
  <c r="R53" i="4" s="1"/>
  <c r="Q54" i="4"/>
  <c r="R54" i="4" s="1"/>
  <c r="Q55" i="4"/>
  <c r="R55" i="4" s="1"/>
  <c r="Q56" i="4"/>
  <c r="R56" i="4" s="1"/>
  <c r="Q57" i="4"/>
  <c r="R57" i="4" s="1"/>
  <c r="Q58" i="4"/>
  <c r="R58" i="4" s="1"/>
  <c r="Q59" i="4"/>
  <c r="R59" i="4" s="1"/>
  <c r="Q60" i="4"/>
  <c r="R60" i="4" s="1"/>
  <c r="Q61" i="4"/>
  <c r="R61" i="4" s="1"/>
  <c r="Q62" i="4"/>
  <c r="R62" i="4" s="1"/>
  <c r="Q63" i="4"/>
  <c r="R63" i="4" s="1"/>
  <c r="Q64" i="4"/>
  <c r="R64" i="4" s="1"/>
  <c r="Q65" i="4"/>
  <c r="R65" i="4" s="1"/>
  <c r="Q66" i="4"/>
  <c r="R66" i="4" s="1"/>
  <c r="Q67" i="4"/>
  <c r="R67" i="4" s="1"/>
  <c r="W2" i="4"/>
  <c r="X2" i="4" s="1"/>
  <c r="Q2" i="4"/>
  <c r="R2" i="4" s="1"/>
  <c r="S2" i="4"/>
  <c r="T2" i="4" s="1"/>
  <c r="AB69" i="4" l="1"/>
  <c r="K70" i="4" s="1"/>
  <c r="AB1" i="4"/>
  <c r="AG69" i="3"/>
  <c r="AC69" i="3"/>
  <c r="AA69" i="3"/>
  <c r="AE69" i="3"/>
  <c r="W69" i="3"/>
  <c r="Y69" i="3"/>
  <c r="R69" i="4"/>
  <c r="AC1" i="3"/>
  <c r="AE1" i="3"/>
  <c r="X69" i="4"/>
  <c r="I70" i="4" s="1"/>
  <c r="Z69" i="4"/>
  <c r="J70" i="4" s="1"/>
  <c r="Y1" i="3"/>
  <c r="T1" i="4"/>
  <c r="R1" i="4"/>
  <c r="W1" i="3"/>
  <c r="AA1" i="3"/>
  <c r="V1" i="4"/>
  <c r="P69" i="4"/>
  <c r="T69" i="4"/>
  <c r="F70" i="4" l="1"/>
  <c r="E70" i="4"/>
  <c r="G70" i="4"/>
  <c r="D87" i="3"/>
  <c r="V18" i="4" l="1"/>
  <c r="V19" i="4"/>
  <c r="V29" i="4"/>
  <c r="V69" i="4" l="1"/>
  <c r="H70" i="4" s="1"/>
  <c r="L74" i="4" s="1"/>
</calcChain>
</file>

<file path=xl/sharedStrings.xml><?xml version="1.0" encoding="utf-8"?>
<sst xmlns="http://schemas.openxmlformats.org/spreadsheetml/2006/main" count="609" uniqueCount="127">
  <si>
    <t>Ámbito</t>
  </si>
  <si>
    <t>Subámbito</t>
  </si>
  <si>
    <t>Conocimiento</t>
  </si>
  <si>
    <t>Nivel Criticidad</t>
  </si>
  <si>
    <t>Responsable de proyectos</t>
  </si>
  <si>
    <t>Consultor Funcional Experto</t>
  </si>
  <si>
    <t xml:space="preserve"> Consultor Funcional  Senior </t>
  </si>
  <si>
    <t>Consultor Funcional Avanzado</t>
  </si>
  <si>
    <t xml:space="preserve">Consultor Funcional  </t>
  </si>
  <si>
    <t>Consultor Funcional Junior</t>
  </si>
  <si>
    <t>Responsable de Arquitectura SAP</t>
  </si>
  <si>
    <t>Experto de Arquitectura SAP</t>
  </si>
  <si>
    <t>Técnico ABAP Senior</t>
  </si>
  <si>
    <t>Técnico ABAP Avanzado</t>
  </si>
  <si>
    <t>Técnico ABAP</t>
  </si>
  <si>
    <t>Técnico ABAP Junior</t>
  </si>
  <si>
    <t>Gestión</t>
  </si>
  <si>
    <t>Proyectos</t>
  </si>
  <si>
    <t>Gestión equipos</t>
  </si>
  <si>
    <t>E</t>
  </si>
  <si>
    <t>M</t>
  </si>
  <si>
    <t>B</t>
  </si>
  <si>
    <t>Gestión de proyectos</t>
  </si>
  <si>
    <t>Gestión de alcance</t>
  </si>
  <si>
    <t>Metodologías ágiles</t>
  </si>
  <si>
    <t>Desarrollo de aplicaciones</t>
  </si>
  <si>
    <t>Diseño</t>
  </si>
  <si>
    <t>Patrones de desarrollo</t>
  </si>
  <si>
    <t>Diseño Business engineering</t>
  </si>
  <si>
    <t xml:space="preserve">Análisis y diseño framework de desarrollo </t>
  </si>
  <si>
    <t>Análisis de requirimientos</t>
  </si>
  <si>
    <t>Diseño de procesos</t>
  </si>
  <si>
    <t>Desarrollo ABAP</t>
  </si>
  <si>
    <t>Implementación de framework de desarrollo</t>
  </si>
  <si>
    <t>Mantenimiento de framework de desarrollo</t>
  </si>
  <si>
    <t>Desarrollo de aplicaciones a medida en ABAP OO</t>
  </si>
  <si>
    <t xml:space="preserve">Persistent Services </t>
  </si>
  <si>
    <t>Transaction Services</t>
  </si>
  <si>
    <t>Query Services</t>
  </si>
  <si>
    <t>BAL Application Log</t>
  </si>
  <si>
    <t xml:space="preserve">Desarrollo de BBDD logicas </t>
  </si>
  <si>
    <t>Desarrollo de Cluster views</t>
  </si>
  <si>
    <t>Definición de objetos de bloqueos</t>
  </si>
  <si>
    <t>Concurrencia y bloqueos optimistas</t>
  </si>
  <si>
    <t>Definición de objetos de autorización</t>
  </si>
  <si>
    <t>Arquitectura SAP GUI</t>
  </si>
  <si>
    <t>Desarrollo avanzado sobre componentes SAP GUI Barchart</t>
  </si>
  <si>
    <t>Configuración y desarrollo Frontend Services</t>
  </si>
  <si>
    <t>Programación dinámica</t>
  </si>
  <si>
    <t>ABAP para SAP HR</t>
  </si>
  <si>
    <t>Diccionario de datos</t>
  </si>
  <si>
    <t>Smartforms</t>
  </si>
  <si>
    <t>Desarrollo Abap for Hana</t>
  </si>
  <si>
    <t>Desarrollo modelos Odata</t>
  </si>
  <si>
    <t>Optimización de código</t>
  </si>
  <si>
    <t>SAP Fiori</t>
  </si>
  <si>
    <t>Modelado de vistas Hana</t>
  </si>
  <si>
    <t>Integración/operación del sistema</t>
  </si>
  <si>
    <t>Gestión de jobs y spools</t>
  </si>
  <si>
    <t>Gestión de usuarios y perfiles</t>
  </si>
  <si>
    <t>Integración Hastus Vehicle</t>
  </si>
  <si>
    <t>Integración con EVALOS</t>
  </si>
  <si>
    <t>Integración ABAP-CPLEX</t>
  </si>
  <si>
    <t>Sincronización de Customizing</t>
  </si>
  <si>
    <t>ALE/IDOCS</t>
  </si>
  <si>
    <t>Integraciones Online con SAP HR</t>
  </si>
  <si>
    <t>BRF+</t>
  </si>
  <si>
    <t>Definición de business rules services</t>
  </si>
  <si>
    <t>Integración ABAP/BRF+</t>
  </si>
  <si>
    <t>Desarrollo aplicaciones BRF+</t>
  </si>
  <si>
    <t>API de desarrollo BRF+</t>
  </si>
  <si>
    <t>Depuración y perfeccion.</t>
  </si>
  <si>
    <t>Utilización de Test cases</t>
  </si>
  <si>
    <t>Herramientas de análisis SAT</t>
  </si>
  <si>
    <t>Parametrización SAP</t>
  </si>
  <si>
    <t>Componentes estándar</t>
  </si>
  <si>
    <t>Estrucutra Organizativa (PA-OS)</t>
  </si>
  <si>
    <t>Administración de personal (PA-PA)</t>
  </si>
  <si>
    <t>Tiempos: Horarios de trabajo (PT-WS)</t>
  </si>
  <si>
    <t>Tiempos: Entrada de tiempos (PT-RC)</t>
  </si>
  <si>
    <t>Desarrollo de personal (PA-PD)</t>
  </si>
  <si>
    <t>Hoja de entrada de tiempos (CA-TS)</t>
  </si>
  <si>
    <t>Conocimientos sectoriales transporte público pasajeros</t>
  </si>
  <si>
    <t>Redes de transporte</t>
  </si>
  <si>
    <t>Modelado de líneas de transporte de pasajeros</t>
  </si>
  <si>
    <t>Cálculo de tiempos de desplazamientos óptimos</t>
  </si>
  <si>
    <t>Modelados de horarios</t>
  </si>
  <si>
    <t>Composición de horarios de vehículos</t>
  </si>
  <si>
    <t>Composición de horarios de empleados</t>
  </si>
  <si>
    <t>Optimización de oferta de servicios</t>
  </si>
  <si>
    <t>Operaciones Diarias</t>
  </si>
  <si>
    <t>Gestión de equipos de trabajo</t>
  </si>
  <si>
    <t>Planificación de servicios y actividades</t>
  </si>
  <si>
    <t>Criterios y algoritmos de asignaciones automáticas de servicios</t>
  </si>
  <si>
    <t>Composición de servicios especiales</t>
  </si>
  <si>
    <t>Gestión de incidencias diarias</t>
  </si>
  <si>
    <t>Gestión de Personal</t>
  </si>
  <si>
    <t xml:space="preserve">Gestión de plantilla y capacidades de personal </t>
  </si>
  <si>
    <t>Horarios de trabajo</t>
  </si>
  <si>
    <t>Acuerdos colectivos  sectoriales</t>
  </si>
  <si>
    <t>SUMA TOTAL</t>
  </si>
  <si>
    <t>Tabla de Cobertura del Conocimiento</t>
  </si>
  <si>
    <t>Valor Acreditado / Valor Solicitado</t>
  </si>
  <si>
    <t>Puntuación</t>
  </si>
  <si>
    <t xml:space="preserve"> / </t>
  </si>
  <si>
    <t xml:space="preserve"> / B</t>
  </si>
  <si>
    <t xml:space="preserve"> / M</t>
  </si>
  <si>
    <t xml:space="preserve"> / E</t>
  </si>
  <si>
    <t xml:space="preserve">B / </t>
  </si>
  <si>
    <t>B / B</t>
  </si>
  <si>
    <t>B / M</t>
  </si>
  <si>
    <t>B / E</t>
  </si>
  <si>
    <t xml:space="preserve">M / </t>
  </si>
  <si>
    <t>M / B</t>
  </si>
  <si>
    <t>M / M</t>
  </si>
  <si>
    <t>M / E</t>
  </si>
  <si>
    <t xml:space="preserve">E / </t>
  </si>
  <si>
    <t>E / B</t>
  </si>
  <si>
    <t>E / M</t>
  </si>
  <si>
    <t>E / E</t>
  </si>
  <si>
    <t>Tabla de Pesos por Nivel de Criticidad</t>
  </si>
  <si>
    <t>Nivel de Criticidad</t>
  </si>
  <si>
    <t>Peso</t>
  </si>
  <si>
    <t>Consultor Funcional Senior</t>
  </si>
  <si>
    <t>Conocimiento Global Perfil</t>
  </si>
  <si>
    <t>Peso Perfil</t>
  </si>
  <si>
    <t>Conocimiento Global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</si>
</sst>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32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0" fillId="0" borderId="8" xfId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9" fontId="0" fillId="0" borderId="9" xfId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9" fontId="0" fillId="0" borderId="14" xfId="1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1" fontId="0" fillId="0" borderId="8" xfId="1" applyNumberFormat="1" applyFont="1" applyBorder="1" applyAlignment="1">
      <alignment horizontal="center" vertical="center"/>
    </xf>
    <xf numFmtId="1" fontId="0" fillId="0" borderId="9" xfId="1" applyNumberFormat="1" applyFont="1" applyBorder="1" applyAlignment="1">
      <alignment horizontal="center" vertical="center"/>
    </xf>
    <xf numFmtId="1" fontId="0" fillId="0" borderId="14" xfId="1" applyNumberFormat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8" xfId="1" quotePrefix="1" applyFont="1" applyBorder="1" applyAlignment="1">
      <alignment horizontal="center" vertical="center"/>
    </xf>
    <xf numFmtId="9" fontId="0" fillId="0" borderId="27" xfId="1" applyFont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1" fillId="3" borderId="11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10" fontId="3" fillId="6" borderId="50" xfId="0" applyNumberFormat="1" applyFont="1" applyFill="1" applyBorder="1" applyAlignment="1">
      <alignment horizontal="center" vertical="center"/>
    </xf>
    <xf numFmtId="9" fontId="2" fillId="3" borderId="17" xfId="0" applyNumberFormat="1" applyFont="1" applyFill="1" applyBorder="1" applyAlignment="1">
      <alignment horizontal="center" vertical="center" wrapText="1"/>
    </xf>
    <xf numFmtId="10" fontId="6" fillId="6" borderId="5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44" xfId="0" applyFont="1" applyBorder="1" applyAlignment="1" applyProtection="1">
      <alignment horizontal="center" vertical="center" wrapText="1"/>
      <protection locked="0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2" fillId="3" borderId="5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0099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97"/>
  <sheetViews>
    <sheetView zoomScale="70" zoomScaleNormal="70" workbookViewId="0">
      <pane xSplit="4" ySplit="1" topLeftCell="E2" activePane="bottomRight" state="frozen"/>
      <selection pane="topRight" activeCell="E1" sqref="E1"/>
      <selection pane="bottomLeft" activeCell="A3" sqref="A3"/>
      <selection pane="bottomRight" activeCell="AQ94" sqref="AQ94"/>
    </sheetView>
  </sheetViews>
  <sheetFormatPr baseColWidth="10" defaultColWidth="11.28515625" defaultRowHeight="15" x14ac:dyDescent="0.25"/>
  <cols>
    <col min="1" max="1" width="22" customWidth="1"/>
    <col min="2" max="2" width="24.42578125" customWidth="1"/>
    <col min="3" max="3" width="58.28515625" customWidth="1"/>
    <col min="4" max="4" width="19.7109375" style="3" customWidth="1"/>
    <col min="5" max="10" width="19.7109375" customWidth="1"/>
    <col min="11" max="12" width="19.7109375" style="15" customWidth="1"/>
    <col min="13" max="16" width="19.7109375" customWidth="1"/>
    <col min="19" max="19" width="14.42578125" hidden="1" customWidth="1"/>
    <col min="20" max="31" width="18.28515625" hidden="1" customWidth="1"/>
    <col min="32" max="32" width="16.140625" hidden="1" customWidth="1"/>
    <col min="33" max="33" width="18.42578125" hidden="1" customWidth="1"/>
    <col min="34" max="34" width="11.28515625" hidden="1" customWidth="1"/>
    <col min="35" max="35" width="11.28515625" customWidth="1"/>
  </cols>
  <sheetData>
    <row r="1" spans="1:33" ht="92.25" customHeight="1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T1" s="88" t="str">
        <f>CONCATENATE("EVALUACION ",G1)</f>
        <v xml:space="preserve">EVALUACION  Consultor Funcional  Senior </v>
      </c>
      <c r="U1" s="89" t="str">
        <f>CONCATENATE("FINAL CON CRITICIDAD ",'Matriz conocimientos Acreditado'!O1)</f>
        <v>FINAL CON CRITICIDAD EVALUACION Consultor Funcional Senior</v>
      </c>
      <c r="V1" s="88" t="str">
        <f>CONCATENATE("EVALUACION ",G1)</f>
        <v xml:space="preserve">EVALUACION  Consultor Funcional  Senior </v>
      </c>
      <c r="W1" s="89" t="str">
        <f>CONCATENATE("FINAL CON CRITICIDAD ",'Matriz conocimientos Acreditado'!Q1)</f>
        <v xml:space="preserve">FINAL CON CRITICIDAD EVALUACION  Consultor Funcional  Senior </v>
      </c>
      <c r="X1" s="88" t="str">
        <f>CONCATENATE("EVALUACION ",H1)</f>
        <v>EVALUACION Consultor Funcional Avanzado</v>
      </c>
      <c r="Y1" s="89" t="str">
        <f>CONCATENATE("FINAL CON CRITICIDAD ",'Matriz conocimientos Acreditado'!S1)</f>
        <v>FINAL CON CRITICIDAD EVALUACION Consultor Funcional Avanzado</v>
      </c>
      <c r="Z1" s="88" t="str">
        <f>CONCATENATE("EVALUACION ",M1)</f>
        <v>EVALUACION Técnico ABAP Senior</v>
      </c>
      <c r="AA1" s="89" t="str">
        <f>CONCATENATE("FINAL CON CRITICIDAD ",'Matriz conocimientos Acreditado'!U1)</f>
        <v>FINAL CON CRITICIDAD EVALUACION Técnico ABAP Senior</v>
      </c>
      <c r="AB1" s="88" t="str">
        <f>CONCATENATE("EVALUACION ",M1)</f>
        <v>EVALUACION Técnico ABAP Senior</v>
      </c>
      <c r="AC1" s="89" t="str">
        <f>CONCATENATE("FINAL CON CRITICIDAD ",'Matriz conocimientos Acreditado'!W1)</f>
        <v>FINAL CON CRITICIDAD EVALUACION Técnico ABAP Senior</v>
      </c>
      <c r="AD1" s="88" t="str">
        <f>CONCATENATE("EVALUACION ",N1)</f>
        <v>EVALUACION Técnico ABAP Avanzado</v>
      </c>
      <c r="AE1" s="89" t="str">
        <f>CONCATENATE("FINAL CON CRITICIDAD ",'Matriz conocimientos Acreditado'!Y1)</f>
        <v>FINAL CON CRITICIDAD EVALUACION Técnico ABAP Avanzado</v>
      </c>
      <c r="AF1" s="88" t="str">
        <f>CONCATENATE("EVALUACION ",O1)</f>
        <v>EVALUACION Técnico ABAP</v>
      </c>
      <c r="AG1" s="89" t="str">
        <f>CONCATENATE("FINAL CON CRITICIDAD ",'Matriz conocimientos Acreditado'!AA1)</f>
        <v>FINAL CON CRITICIDAD EVALUACION Técnico ABAP</v>
      </c>
    </row>
    <row r="2" spans="1:33" x14ac:dyDescent="0.25">
      <c r="A2" s="125" t="s">
        <v>16</v>
      </c>
      <c r="B2" s="122" t="s">
        <v>17</v>
      </c>
      <c r="C2" s="23" t="s">
        <v>18</v>
      </c>
      <c r="D2" s="31">
        <v>1</v>
      </c>
      <c r="E2" s="33" t="s">
        <v>19</v>
      </c>
      <c r="F2" s="33" t="s">
        <v>19</v>
      </c>
      <c r="G2" s="21" t="s">
        <v>20</v>
      </c>
      <c r="H2" s="21" t="s">
        <v>21</v>
      </c>
      <c r="I2" s="34"/>
      <c r="J2" s="34"/>
      <c r="K2" s="45" t="s">
        <v>19</v>
      </c>
      <c r="L2" s="45" t="s">
        <v>19</v>
      </c>
      <c r="M2" s="21" t="s">
        <v>20</v>
      </c>
      <c r="N2" s="21" t="s">
        <v>21</v>
      </c>
      <c r="O2" s="46"/>
      <c r="P2" s="46"/>
      <c r="T2" s="90">
        <f>VLOOKUP(CONCATENATE(G2," / ",'Matriz Conocimientos Requeridos'!G2),'Matriz Conocimientos Requeridos'!$C$74:$D$89,2,FALSE)</f>
        <v>3</v>
      </c>
      <c r="U2" s="90">
        <f>T2*VLOOKUP(D2,'Matriz Conocimientos Requeridos'!$C$93:$D$97,2,FALSE)</f>
        <v>3</v>
      </c>
      <c r="V2" s="90">
        <f>VLOOKUP(CONCATENATE(G2," / ",'Matriz Conocimientos Requeridos'!G2),'Matriz Conocimientos Requeridos'!$C$74:$D$89,2,FALSE)</f>
        <v>3</v>
      </c>
      <c r="W2" s="90">
        <f>V2*VLOOKUP(D2,'Matriz Conocimientos Requeridos'!$C$93:$D$97,2,FALSE)</f>
        <v>3</v>
      </c>
      <c r="X2" s="90">
        <f>VLOOKUP(CONCATENATE(H2," / ",'Matriz Conocimientos Requeridos'!H2),'Matriz Conocimientos Requeridos'!$C$74:$D$89,2,FALSE)</f>
        <v>1</v>
      </c>
      <c r="Y2" s="90">
        <f>X2*VLOOKUP(D2,'Matriz Conocimientos Requeridos'!$C$93:$D$97,2,FALSE)</f>
        <v>1</v>
      </c>
      <c r="Z2" s="90">
        <f>VLOOKUP(CONCATENATE(M2," / ",'Matriz Conocimientos Requeridos'!M2),'Matriz Conocimientos Requeridos'!$C$74:$D$89,2,FALSE)</f>
        <v>3</v>
      </c>
      <c r="AA2" s="90">
        <f>Z2*VLOOKUP(D2,'Matriz Conocimientos Requeridos'!$C$93:$D$97,2,FALSE)</f>
        <v>3</v>
      </c>
      <c r="AB2" s="90">
        <f>VLOOKUP(CONCATENATE(M2," / ",'Matriz Conocimientos Requeridos'!M2),'Matriz Conocimientos Requeridos'!$C$74:$D$89,2,FALSE)</f>
        <v>3</v>
      </c>
      <c r="AC2" s="90">
        <f>AB2*VLOOKUP(D2,'Matriz Conocimientos Requeridos'!$C$93:$D$97,2,FALSE)</f>
        <v>3</v>
      </c>
      <c r="AD2" s="90">
        <f>VLOOKUP(CONCATENATE(N2," / ",'Matriz Conocimientos Requeridos'!N2),'Matriz Conocimientos Requeridos'!$C$74:$D$89,2,FALSE)</f>
        <v>1</v>
      </c>
      <c r="AE2" s="90">
        <f>AD2*VLOOKUP(D2,'Matriz Conocimientos Requeridos'!$C$93:$D$97,2,FALSE)</f>
        <v>1</v>
      </c>
      <c r="AF2" s="90">
        <f>VLOOKUP(CONCATENATE(O2," / ",'Matriz Conocimientos Requeridos'!O2),'Matriz Conocimientos Requeridos'!$C$74:$D$89,2,FALSE)</f>
        <v>0</v>
      </c>
      <c r="AG2" s="90">
        <f>AF2*VLOOKUP(D2,'Matriz Conocimientos Requeridos'!$C$93:$D$97,2,FALSE)</f>
        <v>0</v>
      </c>
    </row>
    <row r="3" spans="1:33" x14ac:dyDescent="0.25">
      <c r="A3" s="120"/>
      <c r="B3" s="124"/>
      <c r="C3" s="24" t="s">
        <v>22</v>
      </c>
      <c r="D3" s="29">
        <v>2</v>
      </c>
      <c r="E3" s="35" t="s">
        <v>19</v>
      </c>
      <c r="F3" s="35" t="s">
        <v>19</v>
      </c>
      <c r="G3" s="30" t="s">
        <v>20</v>
      </c>
      <c r="H3" s="30" t="s">
        <v>21</v>
      </c>
      <c r="I3" s="28"/>
      <c r="J3" s="28"/>
      <c r="K3" s="27" t="s">
        <v>19</v>
      </c>
      <c r="L3" s="27" t="s">
        <v>19</v>
      </c>
      <c r="M3" s="30" t="s">
        <v>20</v>
      </c>
      <c r="N3" s="30" t="s">
        <v>21</v>
      </c>
      <c r="O3" s="36"/>
      <c r="P3" s="36"/>
      <c r="T3" s="90">
        <f>VLOOKUP(CONCATENATE(G3," / ",'Matriz Conocimientos Requeridos'!G3),'Matriz Conocimientos Requeridos'!$C$74:$D$89,2,FALSE)</f>
        <v>3</v>
      </c>
      <c r="U3" s="90">
        <f>T3*VLOOKUP(D3,'Matriz Conocimientos Requeridos'!$C$93:$D$97,2,FALSE)</f>
        <v>9</v>
      </c>
      <c r="V3" s="90">
        <f>VLOOKUP(CONCATENATE(G3," / ",'Matriz Conocimientos Requeridos'!G3),'Matriz Conocimientos Requeridos'!$C$74:$D$89,2,FALSE)</f>
        <v>3</v>
      </c>
      <c r="W3" s="90">
        <f>V3*VLOOKUP(D3,'Matriz Conocimientos Requeridos'!$C$93:$D$97,2,FALSE)</f>
        <v>9</v>
      </c>
      <c r="X3" s="90">
        <f>VLOOKUP(CONCATENATE(H3," / ",'Matriz Conocimientos Requeridos'!H3),'Matriz Conocimientos Requeridos'!$C$74:$D$89,2,FALSE)</f>
        <v>1</v>
      </c>
      <c r="Y3" s="90">
        <f>X3*VLOOKUP(D3,'Matriz Conocimientos Requeridos'!$C$93:$D$97,2,FALSE)</f>
        <v>3</v>
      </c>
      <c r="Z3" s="90">
        <f>VLOOKUP(CONCATENATE(M3," / ",'Matriz Conocimientos Requeridos'!M3),'Matriz Conocimientos Requeridos'!$C$74:$D$89,2,FALSE)</f>
        <v>3</v>
      </c>
      <c r="AA3" s="90">
        <f>Z3*VLOOKUP(D3,'Matriz Conocimientos Requeridos'!$C$93:$D$97,2,FALSE)</f>
        <v>9</v>
      </c>
      <c r="AB3" s="90">
        <f>VLOOKUP(CONCATENATE(M3," / ",'Matriz Conocimientos Requeridos'!M3),'Matriz Conocimientos Requeridos'!$C$74:$D$89,2,FALSE)</f>
        <v>3</v>
      </c>
      <c r="AC3" s="90">
        <f>AB3*VLOOKUP(D3,'Matriz Conocimientos Requeridos'!$C$93:$D$97,2,FALSE)</f>
        <v>9</v>
      </c>
      <c r="AD3" s="90">
        <f>VLOOKUP(CONCATENATE(N3," / ",'Matriz Conocimientos Requeridos'!N3),'Matriz Conocimientos Requeridos'!$C$74:$D$89,2,FALSE)</f>
        <v>1</v>
      </c>
      <c r="AE3" s="90">
        <f>AD3*VLOOKUP(D3,'Matriz Conocimientos Requeridos'!$C$93:$D$97,2,FALSE)</f>
        <v>3</v>
      </c>
      <c r="AF3" s="90">
        <f>VLOOKUP(CONCATENATE(O3," / ",'Matriz Conocimientos Requeridos'!O3),'Matriz Conocimientos Requeridos'!$C$74:$D$89,2,FALSE)</f>
        <v>0</v>
      </c>
      <c r="AG3" s="90">
        <f>AF3*VLOOKUP(D3,'Matriz Conocimientos Requeridos'!$C$93:$D$97,2,FALSE)</f>
        <v>0</v>
      </c>
    </row>
    <row r="4" spans="1:33" x14ac:dyDescent="0.25">
      <c r="A4" s="120"/>
      <c r="B4" s="124"/>
      <c r="C4" s="24" t="s">
        <v>23</v>
      </c>
      <c r="D4" s="29">
        <v>2</v>
      </c>
      <c r="E4" s="35" t="s">
        <v>19</v>
      </c>
      <c r="F4" s="35" t="s">
        <v>19</v>
      </c>
      <c r="G4" s="30" t="s">
        <v>20</v>
      </c>
      <c r="H4" s="30" t="s">
        <v>21</v>
      </c>
      <c r="I4" s="28"/>
      <c r="J4" s="28"/>
      <c r="K4" s="27" t="s">
        <v>19</v>
      </c>
      <c r="L4" s="27" t="s">
        <v>19</v>
      </c>
      <c r="M4" s="30" t="s">
        <v>20</v>
      </c>
      <c r="N4" s="30" t="s">
        <v>21</v>
      </c>
      <c r="O4" s="36"/>
      <c r="P4" s="36"/>
      <c r="T4" s="90">
        <f>VLOOKUP(CONCATENATE(G4," / ",'Matriz Conocimientos Requeridos'!G4),'Matriz Conocimientos Requeridos'!$C$74:$D$89,2,FALSE)</f>
        <v>3</v>
      </c>
      <c r="U4" s="90">
        <f>T4*VLOOKUP(D4,'Matriz Conocimientos Requeridos'!$C$93:$D$97,2,FALSE)</f>
        <v>9</v>
      </c>
      <c r="V4" s="90">
        <f>VLOOKUP(CONCATENATE(G4," / ",'Matriz Conocimientos Requeridos'!G4),'Matriz Conocimientos Requeridos'!$C$74:$D$89,2,FALSE)</f>
        <v>3</v>
      </c>
      <c r="W4" s="90">
        <f>V4*VLOOKUP(D4,'Matriz Conocimientos Requeridos'!$C$93:$D$97,2,FALSE)</f>
        <v>9</v>
      </c>
      <c r="X4" s="90">
        <f>VLOOKUP(CONCATENATE(H4," / ",'Matriz Conocimientos Requeridos'!H4),'Matriz Conocimientos Requeridos'!$C$74:$D$89,2,FALSE)</f>
        <v>1</v>
      </c>
      <c r="Y4" s="90">
        <f>X4*VLOOKUP(D4,'Matriz Conocimientos Requeridos'!$C$93:$D$97,2,FALSE)</f>
        <v>3</v>
      </c>
      <c r="Z4" s="90">
        <f>VLOOKUP(CONCATENATE(M4," / ",'Matriz Conocimientos Requeridos'!M4),'Matriz Conocimientos Requeridos'!$C$74:$D$89,2,FALSE)</f>
        <v>3</v>
      </c>
      <c r="AA4" s="90">
        <f>Z4*VLOOKUP(D4,'Matriz Conocimientos Requeridos'!$C$93:$D$97,2,FALSE)</f>
        <v>9</v>
      </c>
      <c r="AB4" s="90">
        <f>VLOOKUP(CONCATENATE(M4," / ",'Matriz Conocimientos Requeridos'!M4),'Matriz Conocimientos Requeridos'!$C$74:$D$89,2,FALSE)</f>
        <v>3</v>
      </c>
      <c r="AC4" s="90">
        <f>AB4*VLOOKUP(D4,'Matriz Conocimientos Requeridos'!$C$93:$D$97,2,FALSE)</f>
        <v>9</v>
      </c>
      <c r="AD4" s="90">
        <f>VLOOKUP(CONCATENATE(N4," / ",'Matriz Conocimientos Requeridos'!N4),'Matriz Conocimientos Requeridos'!$C$74:$D$89,2,FALSE)</f>
        <v>1</v>
      </c>
      <c r="AE4" s="90">
        <f>AD4*VLOOKUP(D4,'Matriz Conocimientos Requeridos'!$C$93:$D$97,2,FALSE)</f>
        <v>3</v>
      </c>
      <c r="AF4" s="90">
        <f>VLOOKUP(CONCATENATE(O4," / ",'Matriz Conocimientos Requeridos'!O4),'Matriz Conocimientos Requeridos'!$C$74:$D$89,2,FALSE)</f>
        <v>0</v>
      </c>
      <c r="AG4" s="90">
        <f>AF4*VLOOKUP(D4,'Matriz Conocimientos Requeridos'!$C$93:$D$97,2,FALSE)</f>
        <v>0</v>
      </c>
    </row>
    <row r="5" spans="1:33" ht="15.75" thickBot="1" x14ac:dyDescent="0.3">
      <c r="A5" s="121"/>
      <c r="B5" s="123"/>
      <c r="C5" s="25" t="s">
        <v>24</v>
      </c>
      <c r="D5" s="32">
        <v>1</v>
      </c>
      <c r="E5" s="20" t="s">
        <v>19</v>
      </c>
      <c r="F5" s="20" t="s">
        <v>19</v>
      </c>
      <c r="G5" s="39" t="s">
        <v>20</v>
      </c>
      <c r="H5" s="39" t="s">
        <v>21</v>
      </c>
      <c r="I5" s="38"/>
      <c r="J5" s="38"/>
      <c r="K5" s="47" t="s">
        <v>19</v>
      </c>
      <c r="L5" s="47" t="s">
        <v>19</v>
      </c>
      <c r="M5" s="39" t="s">
        <v>20</v>
      </c>
      <c r="N5" s="39" t="s">
        <v>21</v>
      </c>
      <c r="O5" s="48"/>
      <c r="P5" s="48"/>
      <c r="T5" s="90">
        <f>VLOOKUP(CONCATENATE(G5," / ",'Matriz Conocimientos Requeridos'!G5),'Matriz Conocimientos Requeridos'!$C$74:$D$89,2,FALSE)</f>
        <v>3</v>
      </c>
      <c r="U5" s="90">
        <f>T5*VLOOKUP(D5,'Matriz Conocimientos Requeridos'!$C$93:$D$97,2,FALSE)</f>
        <v>3</v>
      </c>
      <c r="V5" s="90">
        <f>VLOOKUP(CONCATENATE(G5," / ",'Matriz Conocimientos Requeridos'!G5),'Matriz Conocimientos Requeridos'!$C$74:$D$89,2,FALSE)</f>
        <v>3</v>
      </c>
      <c r="W5" s="90">
        <f>V5*VLOOKUP(D5,'Matriz Conocimientos Requeridos'!$C$93:$D$97,2,FALSE)</f>
        <v>3</v>
      </c>
      <c r="X5" s="90">
        <f>VLOOKUP(CONCATENATE(H5," / ",'Matriz Conocimientos Requeridos'!H5),'Matriz Conocimientos Requeridos'!$C$74:$D$89,2,FALSE)</f>
        <v>1</v>
      </c>
      <c r="Y5" s="90">
        <f>X5*VLOOKUP(D5,'Matriz Conocimientos Requeridos'!$C$93:$D$97,2,FALSE)</f>
        <v>1</v>
      </c>
      <c r="Z5" s="90">
        <f>VLOOKUP(CONCATENATE(M5," / ",'Matriz Conocimientos Requeridos'!M5),'Matriz Conocimientos Requeridos'!$C$74:$D$89,2,FALSE)</f>
        <v>3</v>
      </c>
      <c r="AA5" s="90">
        <f>Z5*VLOOKUP(D5,'Matriz Conocimientos Requeridos'!$C$93:$D$97,2,FALSE)</f>
        <v>3</v>
      </c>
      <c r="AB5" s="90">
        <f>VLOOKUP(CONCATENATE(M5," / ",'Matriz Conocimientos Requeridos'!M5),'Matriz Conocimientos Requeridos'!$C$74:$D$89,2,FALSE)</f>
        <v>3</v>
      </c>
      <c r="AC5" s="90">
        <f>AB5*VLOOKUP(D5,'Matriz Conocimientos Requeridos'!$C$93:$D$97,2,FALSE)</f>
        <v>3</v>
      </c>
      <c r="AD5" s="90">
        <f>VLOOKUP(CONCATENATE(N5," / ",'Matriz Conocimientos Requeridos'!N5),'Matriz Conocimientos Requeridos'!$C$74:$D$89,2,FALSE)</f>
        <v>1</v>
      </c>
      <c r="AE5" s="90">
        <f>AD5*VLOOKUP(D5,'Matriz Conocimientos Requeridos'!$C$93:$D$97,2,FALSE)</f>
        <v>1</v>
      </c>
      <c r="AF5" s="90">
        <f>VLOOKUP(CONCATENATE(O5," / ",'Matriz Conocimientos Requeridos'!O5),'Matriz Conocimientos Requeridos'!$C$74:$D$89,2,FALSE)</f>
        <v>0</v>
      </c>
      <c r="AG5" s="90">
        <f>AF5*VLOOKUP(D5,'Matriz Conocimientos Requeridos'!$C$93:$D$97,2,FALSE)</f>
        <v>0</v>
      </c>
    </row>
    <row r="6" spans="1:33" ht="15" customHeight="1" x14ac:dyDescent="0.25">
      <c r="A6" s="125" t="s">
        <v>25</v>
      </c>
      <c r="B6" s="125" t="s">
        <v>26</v>
      </c>
      <c r="C6" s="23" t="s">
        <v>27</v>
      </c>
      <c r="D6" s="55">
        <v>2</v>
      </c>
      <c r="E6" s="66" t="s">
        <v>21</v>
      </c>
      <c r="F6" s="66" t="s">
        <v>21</v>
      </c>
      <c r="G6" s="34"/>
      <c r="H6" s="34"/>
      <c r="I6" s="34"/>
      <c r="J6" s="34"/>
      <c r="K6" s="45" t="s">
        <v>19</v>
      </c>
      <c r="L6" s="45" t="s">
        <v>19</v>
      </c>
      <c r="M6" s="45" t="s">
        <v>20</v>
      </c>
      <c r="N6" s="45" t="s">
        <v>20</v>
      </c>
      <c r="O6" s="51" t="s">
        <v>21</v>
      </c>
      <c r="P6" s="46"/>
      <c r="T6" s="90">
        <f>VLOOKUP(CONCATENATE(G6," / ",'Matriz Conocimientos Requeridos'!G6),'Matriz Conocimientos Requeridos'!$C$74:$D$89,2,FALSE)</f>
        <v>0</v>
      </c>
      <c r="U6" s="90">
        <f>T6*VLOOKUP(D6,'Matriz Conocimientos Requeridos'!$C$93:$D$97,2,FALSE)</f>
        <v>0</v>
      </c>
      <c r="V6" s="90">
        <f>VLOOKUP(CONCATENATE(G6," / ",'Matriz Conocimientos Requeridos'!G6),'Matriz Conocimientos Requeridos'!$C$74:$D$89,2,FALSE)</f>
        <v>0</v>
      </c>
      <c r="W6" s="90">
        <f>V6*VLOOKUP(D6,'Matriz Conocimientos Requeridos'!$C$93:$D$97,2,FALSE)</f>
        <v>0</v>
      </c>
      <c r="X6" s="90">
        <f>VLOOKUP(CONCATENATE(H6," / ",'Matriz Conocimientos Requeridos'!H6),'Matriz Conocimientos Requeridos'!$C$74:$D$89,2,FALSE)</f>
        <v>0</v>
      </c>
      <c r="Y6" s="90">
        <f>X6*VLOOKUP(D6,'Matriz Conocimientos Requeridos'!$C$93:$D$97,2,FALSE)</f>
        <v>0</v>
      </c>
      <c r="Z6" s="90">
        <f>VLOOKUP(CONCATENATE(M6," / ",'Matriz Conocimientos Requeridos'!M6),'Matriz Conocimientos Requeridos'!$C$74:$D$89,2,FALSE)</f>
        <v>3</v>
      </c>
      <c r="AA6" s="90">
        <f>Z6*VLOOKUP(D6,'Matriz Conocimientos Requeridos'!$C$93:$D$97,2,FALSE)</f>
        <v>9</v>
      </c>
      <c r="AB6" s="90">
        <f>VLOOKUP(CONCATENATE(M6," / ",'Matriz Conocimientos Requeridos'!M6),'Matriz Conocimientos Requeridos'!$C$74:$D$89,2,FALSE)</f>
        <v>3</v>
      </c>
      <c r="AC6" s="90">
        <f>AB6*VLOOKUP(D6,'Matriz Conocimientos Requeridos'!$C$93:$D$97,2,FALSE)</f>
        <v>9</v>
      </c>
      <c r="AD6" s="90">
        <f>VLOOKUP(CONCATENATE(N6," / ",'Matriz Conocimientos Requeridos'!N6),'Matriz Conocimientos Requeridos'!$C$74:$D$89,2,FALSE)</f>
        <v>3</v>
      </c>
      <c r="AE6" s="90">
        <f>AD6*VLOOKUP(D6,'Matriz Conocimientos Requeridos'!$C$93:$D$97,2,FALSE)</f>
        <v>9</v>
      </c>
      <c r="AF6" s="90">
        <f>VLOOKUP(CONCATENATE(O6," / ",'Matriz Conocimientos Requeridos'!O6),'Matriz Conocimientos Requeridos'!$C$74:$D$89,2,FALSE)</f>
        <v>1</v>
      </c>
      <c r="AG6" s="90">
        <f>AF6*VLOOKUP(D6,'Matriz Conocimientos Requeridos'!$C$93:$D$97,2,FALSE)</f>
        <v>3</v>
      </c>
    </row>
    <row r="7" spans="1:33" x14ac:dyDescent="0.25">
      <c r="A7" s="120"/>
      <c r="B7" s="120"/>
      <c r="C7" s="24" t="s">
        <v>28</v>
      </c>
      <c r="D7" s="56">
        <v>1</v>
      </c>
      <c r="E7" s="53"/>
      <c r="F7" s="53"/>
      <c r="G7" s="28"/>
      <c r="H7" s="28"/>
      <c r="I7" s="28"/>
      <c r="J7" s="28"/>
      <c r="K7" s="27" t="s">
        <v>19</v>
      </c>
      <c r="L7" s="27" t="s">
        <v>19</v>
      </c>
      <c r="M7" s="27" t="s">
        <v>20</v>
      </c>
      <c r="N7" s="27" t="s">
        <v>20</v>
      </c>
      <c r="O7" s="37" t="s">
        <v>21</v>
      </c>
      <c r="P7" s="36"/>
      <c r="T7" s="90">
        <f>VLOOKUP(CONCATENATE(G7," / ",'Matriz Conocimientos Requeridos'!G7),'Matriz Conocimientos Requeridos'!$C$74:$D$89,2,FALSE)</f>
        <v>0</v>
      </c>
      <c r="U7" s="90">
        <f>T7*VLOOKUP(D7,'Matriz Conocimientos Requeridos'!$C$93:$D$97,2,FALSE)</f>
        <v>0</v>
      </c>
      <c r="V7" s="90">
        <f>VLOOKUP(CONCATENATE(G7," / ",'Matriz Conocimientos Requeridos'!G7),'Matriz Conocimientos Requeridos'!$C$74:$D$89,2,FALSE)</f>
        <v>0</v>
      </c>
      <c r="W7" s="90">
        <f>V7*VLOOKUP(D7,'Matriz Conocimientos Requeridos'!$C$93:$D$97,2,FALSE)</f>
        <v>0</v>
      </c>
      <c r="X7" s="90">
        <f>VLOOKUP(CONCATENATE(H7," / ",'Matriz Conocimientos Requeridos'!H7),'Matriz Conocimientos Requeridos'!$C$74:$D$89,2,FALSE)</f>
        <v>0</v>
      </c>
      <c r="Y7" s="90">
        <f>X7*VLOOKUP(D7,'Matriz Conocimientos Requeridos'!$C$93:$D$97,2,FALSE)</f>
        <v>0</v>
      </c>
      <c r="Z7" s="90">
        <f>VLOOKUP(CONCATENATE(M7," / ",'Matriz Conocimientos Requeridos'!M7),'Matriz Conocimientos Requeridos'!$C$74:$D$89,2,FALSE)</f>
        <v>3</v>
      </c>
      <c r="AA7" s="90">
        <f>Z7*VLOOKUP(D7,'Matriz Conocimientos Requeridos'!$C$93:$D$97,2,FALSE)</f>
        <v>3</v>
      </c>
      <c r="AB7" s="90">
        <f>VLOOKUP(CONCATENATE(M7," / ",'Matriz Conocimientos Requeridos'!M7),'Matriz Conocimientos Requeridos'!$C$74:$D$89,2,FALSE)</f>
        <v>3</v>
      </c>
      <c r="AC7" s="90">
        <f>AB7*VLOOKUP(D7,'Matriz Conocimientos Requeridos'!$C$93:$D$97,2,FALSE)</f>
        <v>3</v>
      </c>
      <c r="AD7" s="90">
        <f>VLOOKUP(CONCATENATE(N7," / ",'Matriz Conocimientos Requeridos'!N7),'Matriz Conocimientos Requeridos'!$C$74:$D$89,2,FALSE)</f>
        <v>3</v>
      </c>
      <c r="AE7" s="90">
        <f>AD7*VLOOKUP(D7,'Matriz Conocimientos Requeridos'!$C$93:$D$97,2,FALSE)</f>
        <v>3</v>
      </c>
      <c r="AF7" s="90">
        <f>VLOOKUP(CONCATENATE(O7," / ",'Matriz Conocimientos Requeridos'!O7),'Matriz Conocimientos Requeridos'!$C$74:$D$89,2,FALSE)</f>
        <v>1</v>
      </c>
      <c r="AG7" s="90">
        <f>AF7*VLOOKUP(D7,'Matriz Conocimientos Requeridos'!$C$93:$D$97,2,FALSE)</f>
        <v>1</v>
      </c>
    </row>
    <row r="8" spans="1:33" x14ac:dyDescent="0.25">
      <c r="A8" s="120"/>
      <c r="B8" s="120"/>
      <c r="C8" s="24" t="s">
        <v>29</v>
      </c>
      <c r="D8" s="56">
        <v>1</v>
      </c>
      <c r="E8" s="67"/>
      <c r="F8" s="67"/>
      <c r="G8" s="28"/>
      <c r="H8" s="28"/>
      <c r="I8" s="28"/>
      <c r="J8" s="28"/>
      <c r="K8" s="27" t="s">
        <v>19</v>
      </c>
      <c r="L8" s="27" t="s">
        <v>19</v>
      </c>
      <c r="M8" s="27" t="s">
        <v>20</v>
      </c>
      <c r="N8" s="27" t="s">
        <v>20</v>
      </c>
      <c r="O8" s="37" t="s">
        <v>21</v>
      </c>
      <c r="P8" s="36"/>
      <c r="T8" s="90">
        <f>VLOOKUP(CONCATENATE(G8," / ",'Matriz Conocimientos Requeridos'!G8),'Matriz Conocimientos Requeridos'!$C$74:$D$89,2,FALSE)</f>
        <v>0</v>
      </c>
      <c r="U8" s="90">
        <f>T8*VLOOKUP(D8,'Matriz Conocimientos Requeridos'!$C$93:$D$97,2,FALSE)</f>
        <v>0</v>
      </c>
      <c r="V8" s="90">
        <f>VLOOKUP(CONCATENATE(G8," / ",'Matriz Conocimientos Requeridos'!G8),'Matriz Conocimientos Requeridos'!$C$74:$D$89,2,FALSE)</f>
        <v>0</v>
      </c>
      <c r="W8" s="90">
        <f>V8*VLOOKUP(D8,'Matriz Conocimientos Requeridos'!$C$93:$D$97,2,FALSE)</f>
        <v>0</v>
      </c>
      <c r="X8" s="90">
        <f>VLOOKUP(CONCATENATE(H8," / ",'Matriz Conocimientos Requeridos'!H8),'Matriz Conocimientos Requeridos'!$C$74:$D$89,2,FALSE)</f>
        <v>0</v>
      </c>
      <c r="Y8" s="90">
        <f>X8*VLOOKUP(D8,'Matriz Conocimientos Requeridos'!$C$93:$D$97,2,FALSE)</f>
        <v>0</v>
      </c>
      <c r="Z8" s="90">
        <f>VLOOKUP(CONCATENATE(M8," / ",'Matriz Conocimientos Requeridos'!M8),'Matriz Conocimientos Requeridos'!$C$74:$D$89,2,FALSE)</f>
        <v>3</v>
      </c>
      <c r="AA8" s="90">
        <f>Z8*VLOOKUP(D8,'Matriz Conocimientos Requeridos'!$C$93:$D$97,2,FALSE)</f>
        <v>3</v>
      </c>
      <c r="AB8" s="90">
        <f>VLOOKUP(CONCATENATE(M8," / ",'Matriz Conocimientos Requeridos'!M8),'Matriz Conocimientos Requeridos'!$C$74:$D$89,2,FALSE)</f>
        <v>3</v>
      </c>
      <c r="AC8" s="90">
        <f>AB8*VLOOKUP(D8,'Matriz Conocimientos Requeridos'!$C$93:$D$97,2,FALSE)</f>
        <v>3</v>
      </c>
      <c r="AD8" s="90">
        <f>VLOOKUP(CONCATENATE(N8," / ",'Matriz Conocimientos Requeridos'!N8),'Matriz Conocimientos Requeridos'!$C$74:$D$89,2,FALSE)</f>
        <v>3</v>
      </c>
      <c r="AE8" s="90">
        <f>AD8*VLOOKUP(D8,'Matriz Conocimientos Requeridos'!$C$93:$D$97,2,FALSE)</f>
        <v>3</v>
      </c>
      <c r="AF8" s="90">
        <f>VLOOKUP(CONCATENATE(O8," / ",'Matriz Conocimientos Requeridos'!O8),'Matriz Conocimientos Requeridos'!$C$74:$D$89,2,FALSE)</f>
        <v>1</v>
      </c>
      <c r="AG8" s="90">
        <f>AF8*VLOOKUP(D8,'Matriz Conocimientos Requeridos'!$C$93:$D$97,2,FALSE)</f>
        <v>1</v>
      </c>
    </row>
    <row r="9" spans="1:33" x14ac:dyDescent="0.25">
      <c r="A9" s="120"/>
      <c r="B9" s="120"/>
      <c r="C9" s="24" t="s">
        <v>30</v>
      </c>
      <c r="D9" s="56">
        <v>2</v>
      </c>
      <c r="E9" s="62" t="s">
        <v>19</v>
      </c>
      <c r="F9" s="62" t="s">
        <v>19</v>
      </c>
      <c r="G9" s="30" t="s">
        <v>20</v>
      </c>
      <c r="H9" s="30" t="s">
        <v>20</v>
      </c>
      <c r="I9" s="30" t="s">
        <v>21</v>
      </c>
      <c r="J9" s="28"/>
      <c r="K9" s="27" t="s">
        <v>19</v>
      </c>
      <c r="L9" s="27" t="s">
        <v>19</v>
      </c>
      <c r="M9" s="30" t="s">
        <v>20</v>
      </c>
      <c r="N9" s="83" t="s">
        <v>20</v>
      </c>
      <c r="O9" s="37" t="s">
        <v>21</v>
      </c>
      <c r="P9" s="36"/>
      <c r="T9" s="90">
        <f>VLOOKUP(CONCATENATE(G9," / ",'Matriz Conocimientos Requeridos'!G9),'Matriz Conocimientos Requeridos'!$C$74:$D$89,2,FALSE)</f>
        <v>3</v>
      </c>
      <c r="U9" s="90">
        <f>T9*VLOOKUP(D9,'Matriz Conocimientos Requeridos'!$C$93:$D$97,2,FALSE)</f>
        <v>9</v>
      </c>
      <c r="V9" s="90">
        <f>VLOOKUP(CONCATENATE(G9," / ",'Matriz Conocimientos Requeridos'!G9),'Matriz Conocimientos Requeridos'!$C$74:$D$89,2,FALSE)</f>
        <v>3</v>
      </c>
      <c r="W9" s="90">
        <f>V9*VLOOKUP(D9,'Matriz Conocimientos Requeridos'!$C$93:$D$97,2,FALSE)</f>
        <v>9</v>
      </c>
      <c r="X9" s="90">
        <f>VLOOKUP(CONCATENATE(H9," / ",'Matriz Conocimientos Requeridos'!H9),'Matriz Conocimientos Requeridos'!$C$74:$D$89,2,FALSE)</f>
        <v>3</v>
      </c>
      <c r="Y9" s="90">
        <f>X9*VLOOKUP(D9,'Matriz Conocimientos Requeridos'!$C$93:$D$97,2,FALSE)</f>
        <v>9</v>
      </c>
      <c r="Z9" s="90">
        <f>VLOOKUP(CONCATENATE(M9," / ",'Matriz Conocimientos Requeridos'!M9),'Matriz Conocimientos Requeridos'!$C$74:$D$89,2,FALSE)</f>
        <v>3</v>
      </c>
      <c r="AA9" s="90">
        <f>Z9*VLOOKUP(D9,'Matriz Conocimientos Requeridos'!$C$93:$D$97,2,FALSE)</f>
        <v>9</v>
      </c>
      <c r="AB9" s="90">
        <f>VLOOKUP(CONCATENATE(M9," / ",'Matriz Conocimientos Requeridos'!M9),'Matriz Conocimientos Requeridos'!$C$74:$D$89,2,FALSE)</f>
        <v>3</v>
      </c>
      <c r="AC9" s="90">
        <f>AB9*VLOOKUP(D9,'Matriz Conocimientos Requeridos'!$C$93:$D$97,2,FALSE)</f>
        <v>9</v>
      </c>
      <c r="AD9" s="90">
        <f>VLOOKUP(CONCATENATE(N9," / ",'Matriz Conocimientos Requeridos'!N9),'Matriz Conocimientos Requeridos'!$C$74:$D$89,2,FALSE)</f>
        <v>3</v>
      </c>
      <c r="AE9" s="90">
        <f>AD9*VLOOKUP(D9,'Matriz Conocimientos Requeridos'!$C$93:$D$97,2,FALSE)</f>
        <v>9</v>
      </c>
      <c r="AF9" s="90">
        <f>VLOOKUP(CONCATENATE(O9," / ",'Matriz Conocimientos Requeridos'!O9),'Matriz Conocimientos Requeridos'!$C$74:$D$89,2,FALSE)</f>
        <v>1</v>
      </c>
      <c r="AG9" s="90">
        <f>AF9*VLOOKUP(D9,'Matriz Conocimientos Requeridos'!$C$93:$D$97,2,FALSE)</f>
        <v>3</v>
      </c>
    </row>
    <row r="10" spans="1:33" ht="15.75" thickBot="1" x14ac:dyDescent="0.3">
      <c r="A10" s="120"/>
      <c r="B10" s="121"/>
      <c r="C10" s="25" t="s">
        <v>31</v>
      </c>
      <c r="D10" s="58">
        <v>2</v>
      </c>
      <c r="E10" s="63" t="s">
        <v>19</v>
      </c>
      <c r="F10" s="63" t="s">
        <v>19</v>
      </c>
      <c r="G10" s="39" t="s">
        <v>20</v>
      </c>
      <c r="H10" s="39" t="s">
        <v>20</v>
      </c>
      <c r="I10" s="39" t="s">
        <v>21</v>
      </c>
      <c r="J10" s="38"/>
      <c r="K10" s="47" t="s">
        <v>19</v>
      </c>
      <c r="L10" s="47" t="s">
        <v>19</v>
      </c>
      <c r="M10" s="39" t="s">
        <v>20</v>
      </c>
      <c r="N10" s="84" t="s">
        <v>20</v>
      </c>
      <c r="O10" s="40" t="s">
        <v>21</v>
      </c>
      <c r="P10" s="48"/>
      <c r="T10" s="90">
        <f>VLOOKUP(CONCATENATE(G10," / ",'Matriz Conocimientos Requeridos'!G10),'Matriz Conocimientos Requeridos'!$C$74:$D$89,2,FALSE)</f>
        <v>3</v>
      </c>
      <c r="U10" s="90">
        <f>T10*VLOOKUP(D10,'Matriz Conocimientos Requeridos'!$C$93:$D$97,2,FALSE)</f>
        <v>9</v>
      </c>
      <c r="V10" s="90">
        <f>VLOOKUP(CONCATENATE(G10," / ",'Matriz Conocimientos Requeridos'!G10),'Matriz Conocimientos Requeridos'!$C$74:$D$89,2,FALSE)</f>
        <v>3</v>
      </c>
      <c r="W10" s="90">
        <f>V10*VLOOKUP(D10,'Matriz Conocimientos Requeridos'!$C$93:$D$97,2,FALSE)</f>
        <v>9</v>
      </c>
      <c r="X10" s="90">
        <f>VLOOKUP(CONCATENATE(H10," / ",'Matriz Conocimientos Requeridos'!H10),'Matriz Conocimientos Requeridos'!$C$74:$D$89,2,FALSE)</f>
        <v>3</v>
      </c>
      <c r="Y10" s="90">
        <f>X10*VLOOKUP(D10,'Matriz Conocimientos Requeridos'!$C$93:$D$97,2,FALSE)</f>
        <v>9</v>
      </c>
      <c r="Z10" s="90">
        <f>VLOOKUP(CONCATENATE(M10," / ",'Matriz Conocimientos Requeridos'!M10),'Matriz Conocimientos Requeridos'!$C$74:$D$89,2,FALSE)</f>
        <v>3</v>
      </c>
      <c r="AA10" s="90">
        <f>Z10*VLOOKUP(D10,'Matriz Conocimientos Requeridos'!$C$93:$D$97,2,FALSE)</f>
        <v>9</v>
      </c>
      <c r="AB10" s="90">
        <f>VLOOKUP(CONCATENATE(M10," / ",'Matriz Conocimientos Requeridos'!M10),'Matriz Conocimientos Requeridos'!$C$74:$D$89,2,FALSE)</f>
        <v>3</v>
      </c>
      <c r="AC10" s="90">
        <f>AB10*VLOOKUP(D10,'Matriz Conocimientos Requeridos'!$C$93:$D$97,2,FALSE)</f>
        <v>9</v>
      </c>
      <c r="AD10" s="90">
        <f>VLOOKUP(CONCATENATE(N10," / ",'Matriz Conocimientos Requeridos'!N10),'Matriz Conocimientos Requeridos'!$C$74:$D$89,2,FALSE)</f>
        <v>3</v>
      </c>
      <c r="AE10" s="90">
        <f>AD10*VLOOKUP(D10,'Matriz Conocimientos Requeridos'!$C$93:$D$97,2,FALSE)</f>
        <v>9</v>
      </c>
      <c r="AF10" s="90">
        <f>VLOOKUP(CONCATENATE(O10," / ",'Matriz Conocimientos Requeridos'!O10),'Matriz Conocimientos Requeridos'!$C$74:$D$89,2,FALSE)</f>
        <v>1</v>
      </c>
      <c r="AG10" s="90">
        <f>AF10*VLOOKUP(D10,'Matriz Conocimientos Requeridos'!$C$93:$D$97,2,FALSE)</f>
        <v>3</v>
      </c>
    </row>
    <row r="11" spans="1:33" x14ac:dyDescent="0.25">
      <c r="A11" s="120"/>
      <c r="B11" s="126" t="s">
        <v>32</v>
      </c>
      <c r="C11" s="23" t="s">
        <v>33</v>
      </c>
      <c r="D11" s="56">
        <v>5</v>
      </c>
      <c r="E11" s="54"/>
      <c r="F11" s="54"/>
      <c r="G11" s="34"/>
      <c r="H11" s="34"/>
      <c r="I11" s="34"/>
      <c r="J11" s="34"/>
      <c r="K11" s="45" t="s">
        <v>19</v>
      </c>
      <c r="L11" s="45" t="s">
        <v>19</v>
      </c>
      <c r="M11" s="45" t="s">
        <v>19</v>
      </c>
      <c r="N11" s="45" t="s">
        <v>19</v>
      </c>
      <c r="O11" s="51" t="s">
        <v>20</v>
      </c>
      <c r="P11" s="51" t="s">
        <v>21</v>
      </c>
      <c r="T11" s="90">
        <f>VLOOKUP(CONCATENATE(G11," / ",'Matriz Conocimientos Requeridos'!G11),'Matriz Conocimientos Requeridos'!$C$74:$D$89,2,FALSE)</f>
        <v>0</v>
      </c>
      <c r="U11" s="90">
        <f>T11*VLOOKUP(D11,'Matriz Conocimientos Requeridos'!$C$93:$D$97,2,FALSE)</f>
        <v>0</v>
      </c>
      <c r="V11" s="90">
        <f>VLOOKUP(CONCATENATE(G11," / ",'Matriz Conocimientos Requeridos'!G11),'Matriz Conocimientos Requeridos'!$C$74:$D$89,2,FALSE)</f>
        <v>0</v>
      </c>
      <c r="W11" s="90">
        <f>V11*VLOOKUP(D11,'Matriz Conocimientos Requeridos'!$C$93:$D$97,2,FALSE)</f>
        <v>0</v>
      </c>
      <c r="X11" s="90">
        <f>VLOOKUP(CONCATENATE(H11," / ",'Matriz Conocimientos Requeridos'!H11),'Matriz Conocimientos Requeridos'!$C$74:$D$89,2,FALSE)</f>
        <v>0</v>
      </c>
      <c r="Y11" s="90">
        <f>X11*VLOOKUP(D11,'Matriz Conocimientos Requeridos'!$C$93:$D$97,2,FALSE)</f>
        <v>0</v>
      </c>
      <c r="Z11" s="90">
        <f>VLOOKUP(CONCATENATE(M11," / ",'Matriz Conocimientos Requeridos'!M11),'Matriz Conocimientos Requeridos'!$C$74:$D$89,2,FALSE)</f>
        <v>5</v>
      </c>
      <c r="AA11" s="90">
        <f>Z11*VLOOKUP(D11,'Matriz Conocimientos Requeridos'!$C$93:$D$97,2,FALSE)</f>
        <v>45</v>
      </c>
      <c r="AB11" s="90">
        <f>VLOOKUP(CONCATENATE(M11," / ",'Matriz Conocimientos Requeridos'!M11),'Matriz Conocimientos Requeridos'!$C$74:$D$89,2,FALSE)</f>
        <v>5</v>
      </c>
      <c r="AC11" s="90">
        <f>AB11*VLOOKUP(D11,'Matriz Conocimientos Requeridos'!$C$93:$D$97,2,FALSE)</f>
        <v>45</v>
      </c>
      <c r="AD11" s="90">
        <f>VLOOKUP(CONCATENATE(N11," / ",'Matriz Conocimientos Requeridos'!N11),'Matriz Conocimientos Requeridos'!$C$74:$D$89,2,FALSE)</f>
        <v>5</v>
      </c>
      <c r="AE11" s="90">
        <f>AD11*VLOOKUP(D11,'Matriz Conocimientos Requeridos'!$C$93:$D$97,2,FALSE)</f>
        <v>45</v>
      </c>
      <c r="AF11" s="90">
        <f>VLOOKUP(CONCATENATE(O11," / ",'Matriz Conocimientos Requeridos'!O11),'Matriz Conocimientos Requeridos'!$C$74:$D$89,2,FALSE)</f>
        <v>3</v>
      </c>
      <c r="AG11" s="90">
        <f>AF11*VLOOKUP(D11,'Matriz Conocimientos Requeridos'!$C$93:$D$97,2,FALSE)</f>
        <v>27</v>
      </c>
    </row>
    <row r="12" spans="1:33" x14ac:dyDescent="0.25">
      <c r="A12" s="120"/>
      <c r="B12" s="127"/>
      <c r="C12" s="24" t="s">
        <v>34</v>
      </c>
      <c r="D12" s="56">
        <v>5</v>
      </c>
      <c r="E12" s="53"/>
      <c r="F12" s="53"/>
      <c r="G12" s="28"/>
      <c r="H12" s="28"/>
      <c r="I12" s="28"/>
      <c r="J12" s="28"/>
      <c r="K12" s="27" t="s">
        <v>19</v>
      </c>
      <c r="L12" s="27" t="s">
        <v>19</v>
      </c>
      <c r="M12" s="27" t="s">
        <v>19</v>
      </c>
      <c r="N12" s="27" t="s">
        <v>19</v>
      </c>
      <c r="O12" s="37" t="s">
        <v>20</v>
      </c>
      <c r="P12" s="37" t="s">
        <v>21</v>
      </c>
      <c r="T12" s="90">
        <f>VLOOKUP(CONCATENATE(G12," / ",'Matriz Conocimientos Requeridos'!G12),'Matriz Conocimientos Requeridos'!$C$74:$D$89,2,FALSE)</f>
        <v>0</v>
      </c>
      <c r="U12" s="90">
        <f>T12*VLOOKUP(D12,'Matriz Conocimientos Requeridos'!$C$93:$D$97,2,FALSE)</f>
        <v>0</v>
      </c>
      <c r="V12" s="90">
        <f>VLOOKUP(CONCATENATE(G12," / ",'Matriz Conocimientos Requeridos'!G12),'Matriz Conocimientos Requeridos'!$C$74:$D$89,2,FALSE)</f>
        <v>0</v>
      </c>
      <c r="W12" s="90">
        <f>V12*VLOOKUP(D12,'Matriz Conocimientos Requeridos'!$C$93:$D$97,2,FALSE)</f>
        <v>0</v>
      </c>
      <c r="X12" s="90">
        <f>VLOOKUP(CONCATENATE(H12," / ",'Matriz Conocimientos Requeridos'!H12),'Matriz Conocimientos Requeridos'!$C$74:$D$89,2,FALSE)</f>
        <v>0</v>
      </c>
      <c r="Y12" s="90">
        <f>X12*VLOOKUP(D12,'Matriz Conocimientos Requeridos'!$C$93:$D$97,2,FALSE)</f>
        <v>0</v>
      </c>
      <c r="Z12" s="90">
        <f>VLOOKUP(CONCATENATE(M12," / ",'Matriz Conocimientos Requeridos'!M12),'Matriz Conocimientos Requeridos'!$C$74:$D$89,2,FALSE)</f>
        <v>5</v>
      </c>
      <c r="AA12" s="90">
        <f>Z12*VLOOKUP(D12,'Matriz Conocimientos Requeridos'!$C$93:$D$97,2,FALSE)</f>
        <v>45</v>
      </c>
      <c r="AB12" s="90">
        <f>VLOOKUP(CONCATENATE(M12," / ",'Matriz Conocimientos Requeridos'!M12),'Matriz Conocimientos Requeridos'!$C$74:$D$89,2,FALSE)</f>
        <v>5</v>
      </c>
      <c r="AC12" s="90">
        <f>AB12*VLOOKUP(D12,'Matriz Conocimientos Requeridos'!$C$93:$D$97,2,FALSE)</f>
        <v>45</v>
      </c>
      <c r="AD12" s="90">
        <f>VLOOKUP(CONCATENATE(N12," / ",'Matriz Conocimientos Requeridos'!N12),'Matriz Conocimientos Requeridos'!$C$74:$D$89,2,FALSE)</f>
        <v>5</v>
      </c>
      <c r="AE12" s="90">
        <f>AD12*VLOOKUP(D12,'Matriz Conocimientos Requeridos'!$C$93:$D$97,2,FALSE)</f>
        <v>45</v>
      </c>
      <c r="AF12" s="90">
        <f>VLOOKUP(CONCATENATE(O12," / ",'Matriz Conocimientos Requeridos'!O12),'Matriz Conocimientos Requeridos'!$C$74:$D$89,2,FALSE)</f>
        <v>3</v>
      </c>
      <c r="AG12" s="90">
        <f>AF12*VLOOKUP(D12,'Matriz Conocimientos Requeridos'!$C$93:$D$97,2,FALSE)</f>
        <v>27</v>
      </c>
    </row>
    <row r="13" spans="1:33" x14ac:dyDescent="0.25">
      <c r="A13" s="120"/>
      <c r="B13" s="127"/>
      <c r="C13" s="24" t="s">
        <v>35</v>
      </c>
      <c r="D13" s="56">
        <v>5</v>
      </c>
      <c r="E13" s="53"/>
      <c r="F13" s="53"/>
      <c r="G13" s="28"/>
      <c r="H13" s="28"/>
      <c r="I13" s="28"/>
      <c r="J13" s="28"/>
      <c r="K13" s="27" t="s">
        <v>19</v>
      </c>
      <c r="L13" s="27" t="s">
        <v>19</v>
      </c>
      <c r="M13" s="30" t="s">
        <v>19</v>
      </c>
      <c r="N13" s="30" t="s">
        <v>19</v>
      </c>
      <c r="O13" s="37" t="s">
        <v>20</v>
      </c>
      <c r="P13" s="37" t="s">
        <v>21</v>
      </c>
      <c r="T13" s="90">
        <f>VLOOKUP(CONCATENATE(G13," / ",'Matriz Conocimientos Requeridos'!G13),'Matriz Conocimientos Requeridos'!$C$74:$D$89,2,FALSE)</f>
        <v>0</v>
      </c>
      <c r="U13" s="90">
        <f>T13*VLOOKUP(D13,'Matriz Conocimientos Requeridos'!$C$93:$D$97,2,FALSE)</f>
        <v>0</v>
      </c>
      <c r="V13" s="90">
        <f>VLOOKUP(CONCATENATE(G13," / ",'Matriz Conocimientos Requeridos'!G13),'Matriz Conocimientos Requeridos'!$C$74:$D$89,2,FALSE)</f>
        <v>0</v>
      </c>
      <c r="W13" s="90">
        <f>V13*VLOOKUP(D13,'Matriz Conocimientos Requeridos'!$C$93:$D$97,2,FALSE)</f>
        <v>0</v>
      </c>
      <c r="X13" s="90">
        <f>VLOOKUP(CONCATENATE(H13," / ",'Matriz Conocimientos Requeridos'!H13),'Matriz Conocimientos Requeridos'!$C$74:$D$89,2,FALSE)</f>
        <v>0</v>
      </c>
      <c r="Y13" s="90">
        <f>X13*VLOOKUP(D13,'Matriz Conocimientos Requeridos'!$C$93:$D$97,2,FALSE)</f>
        <v>0</v>
      </c>
      <c r="Z13" s="90">
        <f>VLOOKUP(CONCATENATE(M13," / ",'Matriz Conocimientos Requeridos'!M13),'Matriz Conocimientos Requeridos'!$C$74:$D$89,2,FALSE)</f>
        <v>5</v>
      </c>
      <c r="AA13" s="90">
        <f>Z13*VLOOKUP(D13,'Matriz Conocimientos Requeridos'!$C$93:$D$97,2,FALSE)</f>
        <v>45</v>
      </c>
      <c r="AB13" s="90">
        <f>VLOOKUP(CONCATENATE(M13," / ",'Matriz Conocimientos Requeridos'!M13),'Matriz Conocimientos Requeridos'!$C$74:$D$89,2,FALSE)</f>
        <v>5</v>
      </c>
      <c r="AC13" s="90">
        <f>AB13*VLOOKUP(D13,'Matriz Conocimientos Requeridos'!$C$93:$D$97,2,FALSE)</f>
        <v>45</v>
      </c>
      <c r="AD13" s="90">
        <f>VLOOKUP(CONCATENATE(N13," / ",'Matriz Conocimientos Requeridos'!N13),'Matriz Conocimientos Requeridos'!$C$74:$D$89,2,FALSE)</f>
        <v>5</v>
      </c>
      <c r="AE13" s="90">
        <f>AD13*VLOOKUP(D13,'Matriz Conocimientos Requeridos'!$C$93:$D$97,2,FALSE)</f>
        <v>45</v>
      </c>
      <c r="AF13" s="90">
        <f>VLOOKUP(CONCATENATE(O13," / ",'Matriz Conocimientos Requeridos'!O13),'Matriz Conocimientos Requeridos'!$C$74:$D$89,2,FALSE)</f>
        <v>3</v>
      </c>
      <c r="AG13" s="90">
        <f>AF13*VLOOKUP(D13,'Matriz Conocimientos Requeridos'!$C$93:$D$97,2,FALSE)</f>
        <v>27</v>
      </c>
    </row>
    <row r="14" spans="1:33" x14ac:dyDescent="0.25">
      <c r="A14" s="120"/>
      <c r="B14" s="127"/>
      <c r="C14" s="24" t="s">
        <v>36</v>
      </c>
      <c r="D14" s="56">
        <v>5</v>
      </c>
      <c r="E14" s="53"/>
      <c r="F14" s="53"/>
      <c r="G14" s="28"/>
      <c r="H14" s="28"/>
      <c r="I14" s="28"/>
      <c r="J14" s="28"/>
      <c r="K14" s="27" t="s">
        <v>19</v>
      </c>
      <c r="L14" s="27" t="s">
        <v>19</v>
      </c>
      <c r="M14" s="27" t="s">
        <v>21</v>
      </c>
      <c r="N14" s="27" t="s">
        <v>21</v>
      </c>
      <c r="O14" s="37" t="s">
        <v>21</v>
      </c>
      <c r="P14" s="36"/>
      <c r="T14" s="90">
        <f>VLOOKUP(CONCATENATE(G14," / ",'Matriz Conocimientos Requeridos'!G14),'Matriz Conocimientos Requeridos'!$C$74:$D$89,2,FALSE)</f>
        <v>0</v>
      </c>
      <c r="U14" s="90">
        <f>T14*VLOOKUP(D14,'Matriz Conocimientos Requeridos'!$C$93:$D$97,2,FALSE)</f>
        <v>0</v>
      </c>
      <c r="V14" s="90">
        <f>VLOOKUP(CONCATENATE(G14," / ",'Matriz Conocimientos Requeridos'!G14),'Matriz Conocimientos Requeridos'!$C$74:$D$89,2,FALSE)</f>
        <v>0</v>
      </c>
      <c r="W14" s="90">
        <f>V14*VLOOKUP(D14,'Matriz Conocimientos Requeridos'!$C$93:$D$97,2,FALSE)</f>
        <v>0</v>
      </c>
      <c r="X14" s="90">
        <f>VLOOKUP(CONCATENATE(H14," / ",'Matriz Conocimientos Requeridos'!H14),'Matriz Conocimientos Requeridos'!$C$74:$D$89,2,FALSE)</f>
        <v>0</v>
      </c>
      <c r="Y14" s="90">
        <f>X14*VLOOKUP(D14,'Matriz Conocimientos Requeridos'!$C$93:$D$97,2,FALSE)</f>
        <v>0</v>
      </c>
      <c r="Z14" s="90">
        <f>VLOOKUP(CONCATENATE(M14," / ",'Matriz Conocimientos Requeridos'!M14),'Matriz Conocimientos Requeridos'!$C$74:$D$89,2,FALSE)</f>
        <v>1</v>
      </c>
      <c r="AA14" s="90">
        <f>Z14*VLOOKUP(D14,'Matriz Conocimientos Requeridos'!$C$93:$D$97,2,FALSE)</f>
        <v>9</v>
      </c>
      <c r="AB14" s="90">
        <f>VLOOKUP(CONCATENATE(M14," / ",'Matriz Conocimientos Requeridos'!M14),'Matriz Conocimientos Requeridos'!$C$74:$D$89,2,FALSE)</f>
        <v>1</v>
      </c>
      <c r="AC14" s="90">
        <f>AB14*VLOOKUP(D14,'Matriz Conocimientos Requeridos'!$C$93:$D$97,2,FALSE)</f>
        <v>9</v>
      </c>
      <c r="AD14" s="90">
        <f>VLOOKUP(CONCATENATE(N14," / ",'Matriz Conocimientos Requeridos'!N14),'Matriz Conocimientos Requeridos'!$C$74:$D$89,2,FALSE)</f>
        <v>1</v>
      </c>
      <c r="AE14" s="90">
        <f>AD14*VLOOKUP(D14,'Matriz Conocimientos Requeridos'!$C$93:$D$97,2,FALSE)</f>
        <v>9</v>
      </c>
      <c r="AF14" s="90">
        <f>VLOOKUP(CONCATENATE(O14," / ",'Matriz Conocimientos Requeridos'!O14),'Matriz Conocimientos Requeridos'!$C$74:$D$89,2,FALSE)</f>
        <v>1</v>
      </c>
      <c r="AG14" s="90">
        <f>AF14*VLOOKUP(D14,'Matriz Conocimientos Requeridos'!$C$93:$D$97,2,FALSE)</f>
        <v>9</v>
      </c>
    </row>
    <row r="15" spans="1:33" x14ac:dyDescent="0.25">
      <c r="A15" s="120"/>
      <c r="B15" s="127"/>
      <c r="C15" s="24" t="s">
        <v>37</v>
      </c>
      <c r="D15" s="56">
        <v>5</v>
      </c>
      <c r="E15" s="53"/>
      <c r="F15" s="53"/>
      <c r="G15" s="28"/>
      <c r="H15" s="28"/>
      <c r="I15" s="28"/>
      <c r="J15" s="28"/>
      <c r="K15" s="27" t="s">
        <v>19</v>
      </c>
      <c r="L15" s="27" t="s">
        <v>19</v>
      </c>
      <c r="M15" s="27" t="s">
        <v>21</v>
      </c>
      <c r="N15" s="27" t="s">
        <v>21</v>
      </c>
      <c r="O15" s="37" t="s">
        <v>21</v>
      </c>
      <c r="P15" s="36"/>
      <c r="T15" s="90">
        <f>VLOOKUP(CONCATENATE(G15," / ",'Matriz Conocimientos Requeridos'!G15),'Matriz Conocimientos Requeridos'!$C$74:$D$89,2,FALSE)</f>
        <v>0</v>
      </c>
      <c r="U15" s="90">
        <f>T15*VLOOKUP(D15,'Matriz Conocimientos Requeridos'!$C$93:$D$97,2,FALSE)</f>
        <v>0</v>
      </c>
      <c r="V15" s="90">
        <f>VLOOKUP(CONCATENATE(G15," / ",'Matriz Conocimientos Requeridos'!G15),'Matriz Conocimientos Requeridos'!$C$74:$D$89,2,FALSE)</f>
        <v>0</v>
      </c>
      <c r="W15" s="90">
        <f>V15*VLOOKUP(D15,'Matriz Conocimientos Requeridos'!$C$93:$D$97,2,FALSE)</f>
        <v>0</v>
      </c>
      <c r="X15" s="90">
        <f>VLOOKUP(CONCATENATE(H15," / ",'Matriz Conocimientos Requeridos'!H15),'Matriz Conocimientos Requeridos'!$C$74:$D$89,2,FALSE)</f>
        <v>0</v>
      </c>
      <c r="Y15" s="90">
        <f>X15*VLOOKUP(D15,'Matriz Conocimientos Requeridos'!$C$93:$D$97,2,FALSE)</f>
        <v>0</v>
      </c>
      <c r="Z15" s="90">
        <f>VLOOKUP(CONCATENATE(M15," / ",'Matriz Conocimientos Requeridos'!M15),'Matriz Conocimientos Requeridos'!$C$74:$D$89,2,FALSE)</f>
        <v>1</v>
      </c>
      <c r="AA15" s="90">
        <f>Z15*VLOOKUP(D15,'Matriz Conocimientos Requeridos'!$C$93:$D$97,2,FALSE)</f>
        <v>9</v>
      </c>
      <c r="AB15" s="90">
        <f>VLOOKUP(CONCATENATE(M15," / ",'Matriz Conocimientos Requeridos'!M15),'Matriz Conocimientos Requeridos'!$C$74:$D$89,2,FALSE)</f>
        <v>1</v>
      </c>
      <c r="AC15" s="90">
        <f>AB15*VLOOKUP(D15,'Matriz Conocimientos Requeridos'!$C$93:$D$97,2,FALSE)</f>
        <v>9</v>
      </c>
      <c r="AD15" s="90">
        <f>VLOOKUP(CONCATENATE(N15," / ",'Matriz Conocimientos Requeridos'!N15),'Matriz Conocimientos Requeridos'!$C$74:$D$89,2,FALSE)</f>
        <v>1</v>
      </c>
      <c r="AE15" s="90">
        <f>AD15*VLOOKUP(D15,'Matriz Conocimientos Requeridos'!$C$93:$D$97,2,FALSE)</f>
        <v>9</v>
      </c>
      <c r="AF15" s="90">
        <f>VLOOKUP(CONCATENATE(O15," / ",'Matriz Conocimientos Requeridos'!O15),'Matriz Conocimientos Requeridos'!$C$74:$D$89,2,FALSE)</f>
        <v>1</v>
      </c>
      <c r="AG15" s="90">
        <f>AF15*VLOOKUP(D15,'Matriz Conocimientos Requeridos'!$C$93:$D$97,2,FALSE)</f>
        <v>9</v>
      </c>
    </row>
    <row r="16" spans="1:33" x14ac:dyDescent="0.25">
      <c r="A16" s="120"/>
      <c r="B16" s="127"/>
      <c r="C16" s="24" t="s">
        <v>38</v>
      </c>
      <c r="D16" s="56">
        <v>5</v>
      </c>
      <c r="E16" s="53"/>
      <c r="F16" s="53"/>
      <c r="G16" s="28"/>
      <c r="H16" s="28"/>
      <c r="I16" s="28"/>
      <c r="J16" s="28"/>
      <c r="K16" s="27" t="s">
        <v>19</v>
      </c>
      <c r="L16" s="27" t="s">
        <v>19</v>
      </c>
      <c r="M16" s="27" t="s">
        <v>21</v>
      </c>
      <c r="N16" s="27" t="s">
        <v>21</v>
      </c>
      <c r="O16" s="37" t="s">
        <v>21</v>
      </c>
      <c r="P16" s="36"/>
      <c r="T16" s="90">
        <f>VLOOKUP(CONCATENATE(G16," / ",'Matriz Conocimientos Requeridos'!G16),'Matriz Conocimientos Requeridos'!$C$74:$D$89,2,FALSE)</f>
        <v>0</v>
      </c>
      <c r="U16" s="90">
        <f>T16*VLOOKUP(D16,'Matriz Conocimientos Requeridos'!$C$93:$D$97,2,FALSE)</f>
        <v>0</v>
      </c>
      <c r="V16" s="90">
        <f>VLOOKUP(CONCATENATE(G16," / ",'Matriz Conocimientos Requeridos'!G16),'Matriz Conocimientos Requeridos'!$C$74:$D$89,2,FALSE)</f>
        <v>0</v>
      </c>
      <c r="W16" s="90">
        <f>V16*VLOOKUP(D16,'Matriz Conocimientos Requeridos'!$C$93:$D$97,2,FALSE)</f>
        <v>0</v>
      </c>
      <c r="X16" s="90">
        <f>VLOOKUP(CONCATENATE(H16," / ",'Matriz Conocimientos Requeridos'!H16),'Matriz Conocimientos Requeridos'!$C$74:$D$89,2,FALSE)</f>
        <v>0</v>
      </c>
      <c r="Y16" s="90">
        <f>X16*VLOOKUP(D16,'Matriz Conocimientos Requeridos'!$C$93:$D$97,2,FALSE)</f>
        <v>0</v>
      </c>
      <c r="Z16" s="90">
        <f>VLOOKUP(CONCATENATE(M16," / ",'Matriz Conocimientos Requeridos'!M16),'Matriz Conocimientos Requeridos'!$C$74:$D$89,2,FALSE)</f>
        <v>1</v>
      </c>
      <c r="AA16" s="90">
        <f>Z16*VLOOKUP(D16,'Matriz Conocimientos Requeridos'!$C$93:$D$97,2,FALSE)</f>
        <v>9</v>
      </c>
      <c r="AB16" s="90">
        <f>VLOOKUP(CONCATENATE(M16," / ",'Matriz Conocimientos Requeridos'!M16),'Matriz Conocimientos Requeridos'!$C$74:$D$89,2,FALSE)</f>
        <v>1</v>
      </c>
      <c r="AC16" s="90">
        <f>AB16*VLOOKUP(D16,'Matriz Conocimientos Requeridos'!$C$93:$D$97,2,FALSE)</f>
        <v>9</v>
      </c>
      <c r="AD16" s="90">
        <f>VLOOKUP(CONCATENATE(N16," / ",'Matriz Conocimientos Requeridos'!N16),'Matriz Conocimientos Requeridos'!$C$74:$D$89,2,FALSE)</f>
        <v>1</v>
      </c>
      <c r="AE16" s="90">
        <f>AD16*VLOOKUP(D16,'Matriz Conocimientos Requeridos'!$C$93:$D$97,2,FALSE)</f>
        <v>9</v>
      </c>
      <c r="AF16" s="90">
        <f>VLOOKUP(CONCATENATE(O16," / ",'Matriz Conocimientos Requeridos'!O16),'Matriz Conocimientos Requeridos'!$C$74:$D$89,2,FALSE)</f>
        <v>1</v>
      </c>
      <c r="AG16" s="90">
        <f>AF16*VLOOKUP(D16,'Matriz Conocimientos Requeridos'!$C$93:$D$97,2,FALSE)</f>
        <v>9</v>
      </c>
    </row>
    <row r="17" spans="1:33" x14ac:dyDescent="0.25">
      <c r="A17" s="120"/>
      <c r="B17" s="127"/>
      <c r="C17" s="24" t="s">
        <v>39</v>
      </c>
      <c r="D17" s="56">
        <v>2</v>
      </c>
      <c r="E17" s="53"/>
      <c r="F17" s="53"/>
      <c r="G17" s="28"/>
      <c r="H17" s="28"/>
      <c r="I17" s="28"/>
      <c r="J17" s="28"/>
      <c r="K17" s="27" t="s">
        <v>19</v>
      </c>
      <c r="L17" s="27" t="s">
        <v>19</v>
      </c>
      <c r="M17" s="27" t="s">
        <v>21</v>
      </c>
      <c r="N17" s="27" t="s">
        <v>21</v>
      </c>
      <c r="O17" s="37" t="s">
        <v>21</v>
      </c>
      <c r="P17" s="36"/>
      <c r="T17" s="90">
        <f>VLOOKUP(CONCATENATE(G17," / ",'Matriz Conocimientos Requeridos'!G17),'Matriz Conocimientos Requeridos'!$C$74:$D$89,2,FALSE)</f>
        <v>0</v>
      </c>
      <c r="U17" s="90">
        <f>T17*VLOOKUP(D17,'Matriz Conocimientos Requeridos'!$C$93:$D$97,2,FALSE)</f>
        <v>0</v>
      </c>
      <c r="V17" s="90">
        <f>VLOOKUP(CONCATENATE(G17," / ",'Matriz Conocimientos Requeridos'!G17),'Matriz Conocimientos Requeridos'!$C$74:$D$89,2,FALSE)</f>
        <v>0</v>
      </c>
      <c r="W17" s="90">
        <f>V17*VLOOKUP(D17,'Matriz Conocimientos Requeridos'!$C$93:$D$97,2,FALSE)</f>
        <v>0</v>
      </c>
      <c r="X17" s="90">
        <f>VLOOKUP(CONCATENATE(H17," / ",'Matriz Conocimientos Requeridos'!H17),'Matriz Conocimientos Requeridos'!$C$74:$D$89,2,FALSE)</f>
        <v>0</v>
      </c>
      <c r="Y17" s="90">
        <f>X17*VLOOKUP(D17,'Matriz Conocimientos Requeridos'!$C$93:$D$97,2,FALSE)</f>
        <v>0</v>
      </c>
      <c r="Z17" s="90">
        <f>VLOOKUP(CONCATENATE(M17," / ",'Matriz Conocimientos Requeridos'!M17),'Matriz Conocimientos Requeridos'!$C$74:$D$89,2,FALSE)</f>
        <v>1</v>
      </c>
      <c r="AA17" s="90">
        <f>Z17*VLOOKUP(D17,'Matriz Conocimientos Requeridos'!$C$93:$D$97,2,FALSE)</f>
        <v>3</v>
      </c>
      <c r="AB17" s="90">
        <f>VLOOKUP(CONCATENATE(M17," / ",'Matriz Conocimientos Requeridos'!M17),'Matriz Conocimientos Requeridos'!$C$74:$D$89,2,FALSE)</f>
        <v>1</v>
      </c>
      <c r="AC17" s="90">
        <f>AB17*VLOOKUP(D17,'Matriz Conocimientos Requeridos'!$C$93:$D$97,2,FALSE)</f>
        <v>3</v>
      </c>
      <c r="AD17" s="90">
        <f>VLOOKUP(CONCATENATE(N17," / ",'Matriz Conocimientos Requeridos'!N17),'Matriz Conocimientos Requeridos'!$C$74:$D$89,2,FALSE)</f>
        <v>1</v>
      </c>
      <c r="AE17" s="90">
        <f>AD17*VLOOKUP(D17,'Matriz Conocimientos Requeridos'!$C$93:$D$97,2,FALSE)</f>
        <v>3</v>
      </c>
      <c r="AF17" s="90">
        <f>VLOOKUP(CONCATENATE(O17," / ",'Matriz Conocimientos Requeridos'!O17),'Matriz Conocimientos Requeridos'!$C$74:$D$89,2,FALSE)</f>
        <v>1</v>
      </c>
      <c r="AG17" s="90">
        <f>AF17*VLOOKUP(D17,'Matriz Conocimientos Requeridos'!$C$93:$D$97,2,FALSE)</f>
        <v>3</v>
      </c>
    </row>
    <row r="18" spans="1:33" x14ac:dyDescent="0.25">
      <c r="A18" s="120"/>
      <c r="B18" s="127"/>
      <c r="C18" s="24" t="s">
        <v>40</v>
      </c>
      <c r="D18" s="56">
        <v>2</v>
      </c>
      <c r="E18" s="53"/>
      <c r="F18" s="53"/>
      <c r="G18" s="28"/>
      <c r="H18" s="28"/>
      <c r="I18" s="28"/>
      <c r="J18" s="28"/>
      <c r="K18" s="27" t="s">
        <v>21</v>
      </c>
      <c r="L18" s="27" t="s">
        <v>21</v>
      </c>
      <c r="M18" s="27" t="s">
        <v>19</v>
      </c>
      <c r="N18" s="27" t="s">
        <v>19</v>
      </c>
      <c r="O18" s="37" t="s">
        <v>20</v>
      </c>
      <c r="P18" s="37" t="s">
        <v>21</v>
      </c>
      <c r="T18" s="90">
        <f>VLOOKUP(CONCATENATE(G18," / ",'Matriz Conocimientos Requeridos'!G18),'Matriz Conocimientos Requeridos'!$C$74:$D$89,2,FALSE)</f>
        <v>0</v>
      </c>
      <c r="U18" s="90">
        <f>T18*VLOOKUP(D18,'Matriz Conocimientos Requeridos'!$C$93:$D$97,2,FALSE)</f>
        <v>0</v>
      </c>
      <c r="V18" s="90">
        <f>VLOOKUP(CONCATENATE(G18," / ",'Matriz Conocimientos Requeridos'!G18),'Matriz Conocimientos Requeridos'!$C$74:$D$89,2,FALSE)</f>
        <v>0</v>
      </c>
      <c r="W18" s="90">
        <f>V18*VLOOKUP(D18,'Matriz Conocimientos Requeridos'!$C$93:$D$97,2,FALSE)</f>
        <v>0</v>
      </c>
      <c r="X18" s="90">
        <f>VLOOKUP(CONCATENATE(H18," / ",'Matriz Conocimientos Requeridos'!H18),'Matriz Conocimientos Requeridos'!$C$74:$D$89,2,FALSE)</f>
        <v>0</v>
      </c>
      <c r="Y18" s="90">
        <f>X18*VLOOKUP(D18,'Matriz Conocimientos Requeridos'!$C$93:$D$97,2,FALSE)</f>
        <v>0</v>
      </c>
      <c r="Z18" s="90">
        <f>VLOOKUP(CONCATENATE(M18," / ",'Matriz Conocimientos Requeridos'!M18),'Matriz Conocimientos Requeridos'!$C$74:$D$89,2,FALSE)</f>
        <v>5</v>
      </c>
      <c r="AA18" s="90">
        <f>Z18*VLOOKUP(D18,'Matriz Conocimientos Requeridos'!$C$93:$D$97,2,FALSE)</f>
        <v>15</v>
      </c>
      <c r="AB18" s="90">
        <f>VLOOKUP(CONCATENATE(M18," / ",'Matriz Conocimientos Requeridos'!M18),'Matriz Conocimientos Requeridos'!$C$74:$D$89,2,FALSE)</f>
        <v>5</v>
      </c>
      <c r="AC18" s="90">
        <f>AB18*VLOOKUP(D18,'Matriz Conocimientos Requeridos'!$C$93:$D$97,2,FALSE)</f>
        <v>15</v>
      </c>
      <c r="AD18" s="90">
        <f>VLOOKUP(CONCATENATE(N18," / ",'Matriz Conocimientos Requeridos'!N18),'Matriz Conocimientos Requeridos'!$C$74:$D$89,2,FALSE)</f>
        <v>5</v>
      </c>
      <c r="AE18" s="90">
        <f>AD18*VLOOKUP(D18,'Matriz Conocimientos Requeridos'!$C$93:$D$97,2,FALSE)</f>
        <v>15</v>
      </c>
      <c r="AF18" s="90">
        <f>VLOOKUP(CONCATENATE(O18," / ",'Matriz Conocimientos Requeridos'!O18),'Matriz Conocimientos Requeridos'!$C$74:$D$89,2,FALSE)</f>
        <v>3</v>
      </c>
      <c r="AG18" s="90">
        <f>AF18*VLOOKUP(D18,'Matriz Conocimientos Requeridos'!$C$93:$D$97,2,FALSE)</f>
        <v>9</v>
      </c>
    </row>
    <row r="19" spans="1:33" x14ac:dyDescent="0.25">
      <c r="A19" s="120"/>
      <c r="B19" s="127"/>
      <c r="C19" s="24" t="s">
        <v>41</v>
      </c>
      <c r="D19" s="56">
        <v>2</v>
      </c>
      <c r="E19" s="53"/>
      <c r="F19" s="53"/>
      <c r="G19" s="28"/>
      <c r="H19" s="28"/>
      <c r="I19" s="28"/>
      <c r="J19" s="28"/>
      <c r="K19" s="27" t="s">
        <v>21</v>
      </c>
      <c r="L19" s="27" t="s">
        <v>21</v>
      </c>
      <c r="M19" s="27" t="s">
        <v>19</v>
      </c>
      <c r="N19" s="27" t="s">
        <v>19</v>
      </c>
      <c r="O19" s="37" t="s">
        <v>20</v>
      </c>
      <c r="P19" s="37" t="s">
        <v>21</v>
      </c>
      <c r="T19" s="90">
        <f>VLOOKUP(CONCATENATE(G19," / ",'Matriz Conocimientos Requeridos'!G19),'Matriz Conocimientos Requeridos'!$C$74:$D$89,2,FALSE)</f>
        <v>0</v>
      </c>
      <c r="U19" s="90">
        <f>T19*VLOOKUP(D19,'Matriz Conocimientos Requeridos'!$C$93:$D$97,2,FALSE)</f>
        <v>0</v>
      </c>
      <c r="V19" s="90">
        <f>VLOOKUP(CONCATENATE(G19," / ",'Matriz Conocimientos Requeridos'!G19),'Matriz Conocimientos Requeridos'!$C$74:$D$89,2,FALSE)</f>
        <v>0</v>
      </c>
      <c r="W19" s="90">
        <f>V19*VLOOKUP(D19,'Matriz Conocimientos Requeridos'!$C$93:$D$97,2,FALSE)</f>
        <v>0</v>
      </c>
      <c r="X19" s="90">
        <f>VLOOKUP(CONCATENATE(H19," / ",'Matriz Conocimientos Requeridos'!H19),'Matriz Conocimientos Requeridos'!$C$74:$D$89,2,FALSE)</f>
        <v>0</v>
      </c>
      <c r="Y19" s="90">
        <f>X19*VLOOKUP(D19,'Matriz Conocimientos Requeridos'!$C$93:$D$97,2,FALSE)</f>
        <v>0</v>
      </c>
      <c r="Z19" s="90">
        <f>VLOOKUP(CONCATENATE(M19," / ",'Matriz Conocimientos Requeridos'!M19),'Matriz Conocimientos Requeridos'!$C$74:$D$89,2,FALSE)</f>
        <v>5</v>
      </c>
      <c r="AA19" s="90">
        <f>Z19*VLOOKUP(D19,'Matriz Conocimientos Requeridos'!$C$93:$D$97,2,FALSE)</f>
        <v>15</v>
      </c>
      <c r="AB19" s="90">
        <f>VLOOKUP(CONCATENATE(M19," / ",'Matriz Conocimientos Requeridos'!M19),'Matriz Conocimientos Requeridos'!$C$74:$D$89,2,FALSE)</f>
        <v>5</v>
      </c>
      <c r="AC19" s="90">
        <f>AB19*VLOOKUP(D19,'Matriz Conocimientos Requeridos'!$C$93:$D$97,2,FALSE)</f>
        <v>15</v>
      </c>
      <c r="AD19" s="90">
        <f>VLOOKUP(CONCATENATE(N19," / ",'Matriz Conocimientos Requeridos'!N19),'Matriz Conocimientos Requeridos'!$C$74:$D$89,2,FALSE)</f>
        <v>5</v>
      </c>
      <c r="AE19" s="90">
        <f>AD19*VLOOKUP(D19,'Matriz Conocimientos Requeridos'!$C$93:$D$97,2,FALSE)</f>
        <v>15</v>
      </c>
      <c r="AF19" s="90">
        <f>VLOOKUP(CONCATENATE(O19," / ",'Matriz Conocimientos Requeridos'!O19),'Matriz Conocimientos Requeridos'!$C$74:$D$89,2,FALSE)</f>
        <v>3</v>
      </c>
      <c r="AG19" s="90">
        <f>AF19*VLOOKUP(D19,'Matriz Conocimientos Requeridos'!$C$93:$D$97,2,FALSE)</f>
        <v>9</v>
      </c>
    </row>
    <row r="20" spans="1:33" x14ac:dyDescent="0.25">
      <c r="A20" s="120"/>
      <c r="B20" s="127"/>
      <c r="C20" s="24" t="s">
        <v>42</v>
      </c>
      <c r="D20" s="56">
        <v>3</v>
      </c>
      <c r="E20" s="53"/>
      <c r="F20" s="53"/>
      <c r="G20" s="28"/>
      <c r="H20" s="28"/>
      <c r="I20" s="28"/>
      <c r="J20" s="28"/>
      <c r="K20" s="27" t="s">
        <v>19</v>
      </c>
      <c r="L20" s="27" t="s">
        <v>19</v>
      </c>
      <c r="M20" s="27" t="s">
        <v>21</v>
      </c>
      <c r="N20" s="27" t="s">
        <v>21</v>
      </c>
      <c r="O20" s="37" t="s">
        <v>21</v>
      </c>
      <c r="P20" s="36"/>
      <c r="T20" s="90">
        <f>VLOOKUP(CONCATENATE(G20," / ",'Matriz Conocimientos Requeridos'!G20),'Matriz Conocimientos Requeridos'!$C$74:$D$89,2,FALSE)</f>
        <v>0</v>
      </c>
      <c r="U20" s="90">
        <f>T20*VLOOKUP(D20,'Matriz Conocimientos Requeridos'!$C$93:$D$97,2,FALSE)</f>
        <v>0</v>
      </c>
      <c r="V20" s="90">
        <f>VLOOKUP(CONCATENATE(G20," / ",'Matriz Conocimientos Requeridos'!G20),'Matriz Conocimientos Requeridos'!$C$74:$D$89,2,FALSE)</f>
        <v>0</v>
      </c>
      <c r="W20" s="90">
        <f>V20*VLOOKUP(D20,'Matriz Conocimientos Requeridos'!$C$93:$D$97,2,FALSE)</f>
        <v>0</v>
      </c>
      <c r="X20" s="90">
        <f>VLOOKUP(CONCATENATE(H20," / ",'Matriz Conocimientos Requeridos'!H20),'Matriz Conocimientos Requeridos'!$C$74:$D$89,2,FALSE)</f>
        <v>0</v>
      </c>
      <c r="Y20" s="90">
        <f>X20*VLOOKUP(D20,'Matriz Conocimientos Requeridos'!$C$93:$D$97,2,FALSE)</f>
        <v>0</v>
      </c>
      <c r="Z20" s="90">
        <f>VLOOKUP(CONCATENATE(M20," / ",'Matriz Conocimientos Requeridos'!M20),'Matriz Conocimientos Requeridos'!$C$74:$D$89,2,FALSE)</f>
        <v>1</v>
      </c>
      <c r="AA20" s="90">
        <f>Z20*VLOOKUP(D20,'Matriz Conocimientos Requeridos'!$C$93:$D$97,2,FALSE)</f>
        <v>5</v>
      </c>
      <c r="AB20" s="90">
        <f>VLOOKUP(CONCATENATE(M20," / ",'Matriz Conocimientos Requeridos'!M20),'Matriz Conocimientos Requeridos'!$C$74:$D$89,2,FALSE)</f>
        <v>1</v>
      </c>
      <c r="AC20" s="90">
        <f>AB20*VLOOKUP(D20,'Matriz Conocimientos Requeridos'!$C$93:$D$97,2,FALSE)</f>
        <v>5</v>
      </c>
      <c r="AD20" s="90">
        <f>VLOOKUP(CONCATENATE(N20," / ",'Matriz Conocimientos Requeridos'!N20),'Matriz Conocimientos Requeridos'!$C$74:$D$89,2,FALSE)</f>
        <v>1</v>
      </c>
      <c r="AE20" s="90">
        <f>AD20*VLOOKUP(D20,'Matriz Conocimientos Requeridos'!$C$93:$D$97,2,FALSE)</f>
        <v>5</v>
      </c>
      <c r="AF20" s="90">
        <f>VLOOKUP(CONCATENATE(O20," / ",'Matriz Conocimientos Requeridos'!O20),'Matriz Conocimientos Requeridos'!$C$74:$D$89,2,FALSE)</f>
        <v>1</v>
      </c>
      <c r="AG20" s="90">
        <f>AF20*VLOOKUP(D20,'Matriz Conocimientos Requeridos'!$C$93:$D$97,2,FALSE)</f>
        <v>5</v>
      </c>
    </row>
    <row r="21" spans="1:33" x14ac:dyDescent="0.25">
      <c r="A21" s="120"/>
      <c r="B21" s="127"/>
      <c r="C21" s="24" t="s">
        <v>43</v>
      </c>
      <c r="D21" s="56">
        <v>5</v>
      </c>
      <c r="E21" s="53"/>
      <c r="F21" s="53"/>
      <c r="G21" s="28"/>
      <c r="H21" s="28"/>
      <c r="I21" s="28"/>
      <c r="J21" s="28"/>
      <c r="K21" s="27" t="s">
        <v>19</v>
      </c>
      <c r="L21" s="27" t="s">
        <v>19</v>
      </c>
      <c r="M21" s="27" t="s">
        <v>21</v>
      </c>
      <c r="N21" s="27" t="s">
        <v>21</v>
      </c>
      <c r="O21" s="37" t="s">
        <v>21</v>
      </c>
      <c r="P21" s="36"/>
      <c r="T21" s="90">
        <f>VLOOKUP(CONCATENATE(G21," / ",'Matriz Conocimientos Requeridos'!G21),'Matriz Conocimientos Requeridos'!$C$74:$D$89,2,FALSE)</f>
        <v>0</v>
      </c>
      <c r="U21" s="90">
        <f>T21*VLOOKUP(D21,'Matriz Conocimientos Requeridos'!$C$93:$D$97,2,FALSE)</f>
        <v>0</v>
      </c>
      <c r="V21" s="90">
        <f>VLOOKUP(CONCATENATE(G21," / ",'Matriz Conocimientos Requeridos'!G21),'Matriz Conocimientos Requeridos'!$C$74:$D$89,2,FALSE)</f>
        <v>0</v>
      </c>
      <c r="W21" s="90">
        <f>V21*VLOOKUP(D21,'Matriz Conocimientos Requeridos'!$C$93:$D$97,2,FALSE)</f>
        <v>0</v>
      </c>
      <c r="X21" s="90">
        <f>VLOOKUP(CONCATENATE(H21," / ",'Matriz Conocimientos Requeridos'!H21),'Matriz Conocimientos Requeridos'!$C$74:$D$89,2,FALSE)</f>
        <v>0</v>
      </c>
      <c r="Y21" s="90">
        <f>X21*VLOOKUP(D21,'Matriz Conocimientos Requeridos'!$C$93:$D$97,2,FALSE)</f>
        <v>0</v>
      </c>
      <c r="Z21" s="90">
        <f>VLOOKUP(CONCATENATE(M21," / ",'Matriz Conocimientos Requeridos'!M21),'Matriz Conocimientos Requeridos'!$C$74:$D$89,2,FALSE)</f>
        <v>1</v>
      </c>
      <c r="AA21" s="90">
        <f>Z21*VLOOKUP(D21,'Matriz Conocimientos Requeridos'!$C$93:$D$97,2,FALSE)</f>
        <v>9</v>
      </c>
      <c r="AB21" s="90">
        <f>VLOOKUP(CONCATENATE(M21," / ",'Matriz Conocimientos Requeridos'!M21),'Matriz Conocimientos Requeridos'!$C$74:$D$89,2,FALSE)</f>
        <v>1</v>
      </c>
      <c r="AC21" s="90">
        <f>AB21*VLOOKUP(D21,'Matriz Conocimientos Requeridos'!$C$93:$D$97,2,FALSE)</f>
        <v>9</v>
      </c>
      <c r="AD21" s="90">
        <f>VLOOKUP(CONCATENATE(N21," / ",'Matriz Conocimientos Requeridos'!N21),'Matriz Conocimientos Requeridos'!$C$74:$D$89,2,FALSE)</f>
        <v>1</v>
      </c>
      <c r="AE21" s="90">
        <f>AD21*VLOOKUP(D21,'Matriz Conocimientos Requeridos'!$C$93:$D$97,2,FALSE)</f>
        <v>9</v>
      </c>
      <c r="AF21" s="90">
        <f>VLOOKUP(CONCATENATE(O21," / ",'Matriz Conocimientos Requeridos'!O21),'Matriz Conocimientos Requeridos'!$C$74:$D$89,2,FALSE)</f>
        <v>1</v>
      </c>
      <c r="AG21" s="90">
        <f>AF21*VLOOKUP(D21,'Matriz Conocimientos Requeridos'!$C$93:$D$97,2,FALSE)</f>
        <v>9</v>
      </c>
    </row>
    <row r="22" spans="1:33" x14ac:dyDescent="0.25">
      <c r="A22" s="120"/>
      <c r="B22" s="127"/>
      <c r="C22" s="24" t="s">
        <v>44</v>
      </c>
      <c r="D22" s="56">
        <v>3</v>
      </c>
      <c r="E22" s="53"/>
      <c r="F22" s="53"/>
      <c r="G22" s="28"/>
      <c r="H22" s="28"/>
      <c r="I22" s="28"/>
      <c r="J22" s="28"/>
      <c r="K22" s="27" t="s">
        <v>20</v>
      </c>
      <c r="L22" s="27" t="s">
        <v>20</v>
      </c>
      <c r="M22" s="27" t="s">
        <v>20</v>
      </c>
      <c r="N22" s="27" t="s">
        <v>20</v>
      </c>
      <c r="O22" s="37" t="s">
        <v>20</v>
      </c>
      <c r="P22" s="37" t="s">
        <v>21</v>
      </c>
      <c r="T22" s="90">
        <f>VLOOKUP(CONCATENATE(G22," / ",'Matriz Conocimientos Requeridos'!G22),'Matriz Conocimientos Requeridos'!$C$74:$D$89,2,FALSE)</f>
        <v>0</v>
      </c>
      <c r="U22" s="90">
        <f>T22*VLOOKUP(D22,'Matriz Conocimientos Requeridos'!$C$93:$D$97,2,FALSE)</f>
        <v>0</v>
      </c>
      <c r="V22" s="90">
        <f>VLOOKUP(CONCATENATE(G22," / ",'Matriz Conocimientos Requeridos'!G22),'Matriz Conocimientos Requeridos'!$C$74:$D$89,2,FALSE)</f>
        <v>0</v>
      </c>
      <c r="W22" s="90">
        <f>V22*VLOOKUP(D22,'Matriz Conocimientos Requeridos'!$C$93:$D$97,2,FALSE)</f>
        <v>0</v>
      </c>
      <c r="X22" s="90">
        <f>VLOOKUP(CONCATENATE(H22," / ",'Matriz Conocimientos Requeridos'!H22),'Matriz Conocimientos Requeridos'!$C$74:$D$89,2,FALSE)</f>
        <v>0</v>
      </c>
      <c r="Y22" s="90">
        <f>X22*VLOOKUP(D22,'Matriz Conocimientos Requeridos'!$C$93:$D$97,2,FALSE)</f>
        <v>0</v>
      </c>
      <c r="Z22" s="90">
        <f>VLOOKUP(CONCATENATE(M22," / ",'Matriz Conocimientos Requeridos'!M22),'Matriz Conocimientos Requeridos'!$C$74:$D$89,2,FALSE)</f>
        <v>3</v>
      </c>
      <c r="AA22" s="90">
        <f>Z22*VLOOKUP(D22,'Matriz Conocimientos Requeridos'!$C$93:$D$97,2,FALSE)</f>
        <v>15</v>
      </c>
      <c r="AB22" s="90">
        <f>VLOOKUP(CONCATENATE(M22," / ",'Matriz Conocimientos Requeridos'!M22),'Matriz Conocimientos Requeridos'!$C$74:$D$89,2,FALSE)</f>
        <v>3</v>
      </c>
      <c r="AC22" s="90">
        <f>AB22*VLOOKUP(D22,'Matriz Conocimientos Requeridos'!$C$93:$D$97,2,FALSE)</f>
        <v>15</v>
      </c>
      <c r="AD22" s="90">
        <f>VLOOKUP(CONCATENATE(N22," / ",'Matriz Conocimientos Requeridos'!N22),'Matriz Conocimientos Requeridos'!$C$74:$D$89,2,FALSE)</f>
        <v>3</v>
      </c>
      <c r="AE22" s="90">
        <f>AD22*VLOOKUP(D22,'Matriz Conocimientos Requeridos'!$C$93:$D$97,2,FALSE)</f>
        <v>15</v>
      </c>
      <c r="AF22" s="90">
        <f>VLOOKUP(CONCATENATE(O22," / ",'Matriz Conocimientos Requeridos'!O22),'Matriz Conocimientos Requeridos'!$C$74:$D$89,2,FALSE)</f>
        <v>3</v>
      </c>
      <c r="AG22" s="90">
        <f>AF22*VLOOKUP(D22,'Matriz Conocimientos Requeridos'!$C$93:$D$97,2,FALSE)</f>
        <v>15</v>
      </c>
    </row>
    <row r="23" spans="1:33" x14ac:dyDescent="0.25">
      <c r="A23" s="120"/>
      <c r="B23" s="127"/>
      <c r="C23" s="24" t="s">
        <v>45</v>
      </c>
      <c r="D23" s="56">
        <v>3</v>
      </c>
      <c r="E23" s="53"/>
      <c r="F23" s="53"/>
      <c r="G23" s="28"/>
      <c r="H23" s="28"/>
      <c r="I23" s="28"/>
      <c r="J23" s="28"/>
      <c r="K23" s="27" t="s">
        <v>19</v>
      </c>
      <c r="L23" s="27" t="s">
        <v>19</v>
      </c>
      <c r="M23" s="27" t="s">
        <v>21</v>
      </c>
      <c r="N23" s="27" t="s">
        <v>21</v>
      </c>
      <c r="O23" s="37" t="s">
        <v>21</v>
      </c>
      <c r="P23" s="36"/>
      <c r="T23" s="90">
        <f>VLOOKUP(CONCATENATE(G23," / ",'Matriz Conocimientos Requeridos'!G23),'Matriz Conocimientos Requeridos'!$C$74:$D$89,2,FALSE)</f>
        <v>0</v>
      </c>
      <c r="U23" s="90">
        <f>T23*VLOOKUP(D23,'Matriz Conocimientos Requeridos'!$C$93:$D$97,2,FALSE)</f>
        <v>0</v>
      </c>
      <c r="V23" s="90">
        <f>VLOOKUP(CONCATENATE(G23," / ",'Matriz Conocimientos Requeridos'!G23),'Matriz Conocimientos Requeridos'!$C$74:$D$89,2,FALSE)</f>
        <v>0</v>
      </c>
      <c r="W23" s="90">
        <f>V23*VLOOKUP(D23,'Matriz Conocimientos Requeridos'!$C$93:$D$97,2,FALSE)</f>
        <v>0</v>
      </c>
      <c r="X23" s="90">
        <f>VLOOKUP(CONCATENATE(H23," / ",'Matriz Conocimientos Requeridos'!H23),'Matriz Conocimientos Requeridos'!$C$74:$D$89,2,FALSE)</f>
        <v>0</v>
      </c>
      <c r="Y23" s="90">
        <f>X23*VLOOKUP(D23,'Matriz Conocimientos Requeridos'!$C$93:$D$97,2,FALSE)</f>
        <v>0</v>
      </c>
      <c r="Z23" s="90">
        <f>VLOOKUP(CONCATENATE(M23," / ",'Matriz Conocimientos Requeridos'!M23),'Matriz Conocimientos Requeridos'!$C$74:$D$89,2,FALSE)</f>
        <v>1</v>
      </c>
      <c r="AA23" s="90">
        <f>Z23*VLOOKUP(D23,'Matriz Conocimientos Requeridos'!$C$93:$D$97,2,FALSE)</f>
        <v>5</v>
      </c>
      <c r="AB23" s="90">
        <f>VLOOKUP(CONCATENATE(M23," / ",'Matriz Conocimientos Requeridos'!M23),'Matriz Conocimientos Requeridos'!$C$74:$D$89,2,FALSE)</f>
        <v>1</v>
      </c>
      <c r="AC23" s="90">
        <f>AB23*VLOOKUP(D23,'Matriz Conocimientos Requeridos'!$C$93:$D$97,2,FALSE)</f>
        <v>5</v>
      </c>
      <c r="AD23" s="90">
        <f>VLOOKUP(CONCATENATE(N23," / ",'Matriz Conocimientos Requeridos'!N23),'Matriz Conocimientos Requeridos'!$C$74:$D$89,2,FALSE)</f>
        <v>1</v>
      </c>
      <c r="AE23" s="90">
        <f>AD23*VLOOKUP(D23,'Matriz Conocimientos Requeridos'!$C$93:$D$97,2,FALSE)</f>
        <v>5</v>
      </c>
      <c r="AF23" s="90">
        <f>VLOOKUP(CONCATENATE(O23," / ",'Matriz Conocimientos Requeridos'!O23),'Matriz Conocimientos Requeridos'!$C$74:$D$89,2,FALSE)</f>
        <v>1</v>
      </c>
      <c r="AG23" s="90">
        <f>AF23*VLOOKUP(D23,'Matriz Conocimientos Requeridos'!$C$93:$D$97,2,FALSE)</f>
        <v>5</v>
      </c>
    </row>
    <row r="24" spans="1:33" x14ac:dyDescent="0.25">
      <c r="A24" s="120"/>
      <c r="B24" s="127"/>
      <c r="C24" s="24" t="s">
        <v>46</v>
      </c>
      <c r="D24" s="56">
        <v>5</v>
      </c>
      <c r="E24" s="53"/>
      <c r="F24" s="53"/>
      <c r="G24" s="28"/>
      <c r="H24" s="28"/>
      <c r="I24" s="28"/>
      <c r="J24" s="28"/>
      <c r="K24" s="27" t="s">
        <v>20</v>
      </c>
      <c r="L24" s="27" t="s">
        <v>20</v>
      </c>
      <c r="M24" s="27" t="s">
        <v>21</v>
      </c>
      <c r="N24" s="27" t="s">
        <v>21</v>
      </c>
      <c r="O24" s="37" t="s">
        <v>21</v>
      </c>
      <c r="P24" s="36"/>
      <c r="T24" s="90">
        <f>VLOOKUP(CONCATENATE(G24," / ",'Matriz Conocimientos Requeridos'!G24),'Matriz Conocimientos Requeridos'!$C$74:$D$89,2,FALSE)</f>
        <v>0</v>
      </c>
      <c r="U24" s="90">
        <f>T24*VLOOKUP(D24,'Matriz Conocimientos Requeridos'!$C$93:$D$97,2,FALSE)</f>
        <v>0</v>
      </c>
      <c r="V24" s="90">
        <f>VLOOKUP(CONCATENATE(G24," / ",'Matriz Conocimientos Requeridos'!G24),'Matriz Conocimientos Requeridos'!$C$74:$D$89,2,FALSE)</f>
        <v>0</v>
      </c>
      <c r="W24" s="90">
        <f>V24*VLOOKUP(D24,'Matriz Conocimientos Requeridos'!$C$93:$D$97,2,FALSE)</f>
        <v>0</v>
      </c>
      <c r="X24" s="90">
        <f>VLOOKUP(CONCATENATE(H24," / ",'Matriz Conocimientos Requeridos'!H24),'Matriz Conocimientos Requeridos'!$C$74:$D$89,2,FALSE)</f>
        <v>0</v>
      </c>
      <c r="Y24" s="90">
        <f>X24*VLOOKUP(D24,'Matriz Conocimientos Requeridos'!$C$93:$D$97,2,FALSE)</f>
        <v>0</v>
      </c>
      <c r="Z24" s="90">
        <f>VLOOKUP(CONCATENATE(M24," / ",'Matriz Conocimientos Requeridos'!M24),'Matriz Conocimientos Requeridos'!$C$74:$D$89,2,FALSE)</f>
        <v>1</v>
      </c>
      <c r="AA24" s="90">
        <f>Z24*VLOOKUP(D24,'Matriz Conocimientos Requeridos'!$C$93:$D$97,2,FALSE)</f>
        <v>9</v>
      </c>
      <c r="AB24" s="90">
        <f>VLOOKUP(CONCATENATE(M24," / ",'Matriz Conocimientos Requeridos'!M24),'Matriz Conocimientos Requeridos'!$C$74:$D$89,2,FALSE)</f>
        <v>1</v>
      </c>
      <c r="AC24" s="90">
        <f>AB24*VLOOKUP(D24,'Matriz Conocimientos Requeridos'!$C$93:$D$97,2,FALSE)</f>
        <v>9</v>
      </c>
      <c r="AD24" s="90">
        <f>VLOOKUP(CONCATENATE(N24," / ",'Matriz Conocimientos Requeridos'!N24),'Matriz Conocimientos Requeridos'!$C$74:$D$89,2,FALSE)</f>
        <v>1</v>
      </c>
      <c r="AE24" s="90">
        <f>AD24*VLOOKUP(D24,'Matriz Conocimientos Requeridos'!$C$93:$D$97,2,FALSE)</f>
        <v>9</v>
      </c>
      <c r="AF24" s="90">
        <f>VLOOKUP(CONCATENATE(O24," / ",'Matriz Conocimientos Requeridos'!O24),'Matriz Conocimientos Requeridos'!$C$74:$D$89,2,FALSE)</f>
        <v>1</v>
      </c>
      <c r="AG24" s="90">
        <f>AF24*VLOOKUP(D24,'Matriz Conocimientos Requeridos'!$C$93:$D$97,2,FALSE)</f>
        <v>9</v>
      </c>
    </row>
    <row r="25" spans="1:33" x14ac:dyDescent="0.25">
      <c r="A25" s="120"/>
      <c r="B25" s="127"/>
      <c r="C25" s="24" t="s">
        <v>47</v>
      </c>
      <c r="D25" s="56">
        <v>2</v>
      </c>
      <c r="E25" s="53"/>
      <c r="F25" s="53"/>
      <c r="G25" s="28"/>
      <c r="H25" s="28"/>
      <c r="I25" s="28"/>
      <c r="J25" s="28"/>
      <c r="K25" s="27" t="s">
        <v>21</v>
      </c>
      <c r="L25" s="27" t="s">
        <v>21</v>
      </c>
      <c r="M25" s="27" t="s">
        <v>21</v>
      </c>
      <c r="N25" s="27" t="s">
        <v>21</v>
      </c>
      <c r="O25" s="37" t="s">
        <v>21</v>
      </c>
      <c r="P25" s="36"/>
      <c r="T25" s="90">
        <f>VLOOKUP(CONCATENATE(G25," / ",'Matriz Conocimientos Requeridos'!G25),'Matriz Conocimientos Requeridos'!$C$74:$D$89,2,FALSE)</f>
        <v>0</v>
      </c>
      <c r="U25" s="90">
        <f>T25*VLOOKUP(D25,'Matriz Conocimientos Requeridos'!$C$93:$D$97,2,FALSE)</f>
        <v>0</v>
      </c>
      <c r="V25" s="90">
        <f>VLOOKUP(CONCATENATE(G25," / ",'Matriz Conocimientos Requeridos'!G25),'Matriz Conocimientos Requeridos'!$C$74:$D$89,2,FALSE)</f>
        <v>0</v>
      </c>
      <c r="W25" s="90">
        <f>V25*VLOOKUP(D25,'Matriz Conocimientos Requeridos'!$C$93:$D$97,2,FALSE)</f>
        <v>0</v>
      </c>
      <c r="X25" s="90">
        <f>VLOOKUP(CONCATENATE(H25," / ",'Matriz Conocimientos Requeridos'!H25),'Matriz Conocimientos Requeridos'!$C$74:$D$89,2,FALSE)</f>
        <v>0</v>
      </c>
      <c r="Y25" s="90">
        <f>X25*VLOOKUP(D25,'Matriz Conocimientos Requeridos'!$C$93:$D$97,2,FALSE)</f>
        <v>0</v>
      </c>
      <c r="Z25" s="90">
        <f>VLOOKUP(CONCATENATE(M25," / ",'Matriz Conocimientos Requeridos'!M25),'Matriz Conocimientos Requeridos'!$C$74:$D$89,2,FALSE)</f>
        <v>1</v>
      </c>
      <c r="AA25" s="90">
        <f>Z25*VLOOKUP(D25,'Matriz Conocimientos Requeridos'!$C$93:$D$97,2,FALSE)</f>
        <v>3</v>
      </c>
      <c r="AB25" s="90">
        <f>VLOOKUP(CONCATENATE(M25," / ",'Matriz Conocimientos Requeridos'!M25),'Matriz Conocimientos Requeridos'!$C$74:$D$89,2,FALSE)</f>
        <v>1</v>
      </c>
      <c r="AC25" s="90">
        <f>AB25*VLOOKUP(D25,'Matriz Conocimientos Requeridos'!$C$93:$D$97,2,FALSE)</f>
        <v>3</v>
      </c>
      <c r="AD25" s="90">
        <f>VLOOKUP(CONCATENATE(N25," / ",'Matriz Conocimientos Requeridos'!N25),'Matriz Conocimientos Requeridos'!$C$74:$D$89,2,FALSE)</f>
        <v>1</v>
      </c>
      <c r="AE25" s="90">
        <f>AD25*VLOOKUP(D25,'Matriz Conocimientos Requeridos'!$C$93:$D$97,2,FALSE)</f>
        <v>3</v>
      </c>
      <c r="AF25" s="90">
        <f>VLOOKUP(CONCATENATE(O25," / ",'Matriz Conocimientos Requeridos'!O25),'Matriz Conocimientos Requeridos'!$C$74:$D$89,2,FALSE)</f>
        <v>1</v>
      </c>
      <c r="AG25" s="90">
        <f>AF25*VLOOKUP(D25,'Matriz Conocimientos Requeridos'!$C$93:$D$97,2,FALSE)</f>
        <v>3</v>
      </c>
    </row>
    <row r="26" spans="1:33" x14ac:dyDescent="0.25">
      <c r="A26" s="120"/>
      <c r="B26" s="127"/>
      <c r="C26" s="24" t="s">
        <v>48</v>
      </c>
      <c r="D26" s="56">
        <v>2</v>
      </c>
      <c r="E26" s="53"/>
      <c r="F26" s="53"/>
      <c r="G26" s="28"/>
      <c r="H26" s="28"/>
      <c r="I26" s="28"/>
      <c r="J26" s="28"/>
      <c r="K26" s="27" t="s">
        <v>19</v>
      </c>
      <c r="L26" s="27" t="s">
        <v>19</v>
      </c>
      <c r="M26" s="30" t="s">
        <v>20</v>
      </c>
      <c r="N26" s="30" t="s">
        <v>20</v>
      </c>
      <c r="O26" s="37" t="s">
        <v>20</v>
      </c>
      <c r="P26" s="36"/>
      <c r="T26" s="90">
        <f>VLOOKUP(CONCATENATE(G26," / ",'Matriz Conocimientos Requeridos'!G26),'Matriz Conocimientos Requeridos'!$C$74:$D$89,2,FALSE)</f>
        <v>0</v>
      </c>
      <c r="U26" s="90">
        <f>T26*VLOOKUP(D26,'Matriz Conocimientos Requeridos'!$C$93:$D$97,2,FALSE)</f>
        <v>0</v>
      </c>
      <c r="V26" s="90">
        <f>VLOOKUP(CONCATENATE(G26," / ",'Matriz Conocimientos Requeridos'!G26),'Matriz Conocimientos Requeridos'!$C$74:$D$89,2,FALSE)</f>
        <v>0</v>
      </c>
      <c r="W26" s="90">
        <f>V26*VLOOKUP(D26,'Matriz Conocimientos Requeridos'!$C$93:$D$97,2,FALSE)</f>
        <v>0</v>
      </c>
      <c r="X26" s="90">
        <f>VLOOKUP(CONCATENATE(H26," / ",'Matriz Conocimientos Requeridos'!H26),'Matriz Conocimientos Requeridos'!$C$74:$D$89,2,FALSE)</f>
        <v>0</v>
      </c>
      <c r="Y26" s="90">
        <f>X26*VLOOKUP(D26,'Matriz Conocimientos Requeridos'!$C$93:$D$97,2,FALSE)</f>
        <v>0</v>
      </c>
      <c r="Z26" s="90">
        <f>VLOOKUP(CONCATENATE(M26," / ",'Matriz Conocimientos Requeridos'!M26),'Matriz Conocimientos Requeridos'!$C$74:$D$89,2,FALSE)</f>
        <v>3</v>
      </c>
      <c r="AA26" s="90">
        <f>Z26*VLOOKUP(D26,'Matriz Conocimientos Requeridos'!$C$93:$D$97,2,FALSE)</f>
        <v>9</v>
      </c>
      <c r="AB26" s="90">
        <f>VLOOKUP(CONCATENATE(M26," / ",'Matriz Conocimientos Requeridos'!M26),'Matriz Conocimientos Requeridos'!$C$74:$D$89,2,FALSE)</f>
        <v>3</v>
      </c>
      <c r="AC26" s="90">
        <f>AB26*VLOOKUP(D26,'Matriz Conocimientos Requeridos'!$C$93:$D$97,2,FALSE)</f>
        <v>9</v>
      </c>
      <c r="AD26" s="90">
        <f>VLOOKUP(CONCATENATE(N26," / ",'Matriz Conocimientos Requeridos'!N26),'Matriz Conocimientos Requeridos'!$C$74:$D$89,2,FALSE)</f>
        <v>3</v>
      </c>
      <c r="AE26" s="90">
        <f>AD26*VLOOKUP(D26,'Matriz Conocimientos Requeridos'!$C$93:$D$97,2,FALSE)</f>
        <v>9</v>
      </c>
      <c r="AF26" s="90">
        <f>VLOOKUP(CONCATENATE(O26," / ",'Matriz Conocimientos Requeridos'!O26),'Matriz Conocimientos Requeridos'!$C$74:$D$89,2,FALSE)</f>
        <v>3</v>
      </c>
      <c r="AG26" s="90">
        <f>AF26*VLOOKUP(D26,'Matriz Conocimientos Requeridos'!$C$93:$D$97,2,FALSE)</f>
        <v>9</v>
      </c>
    </row>
    <row r="27" spans="1:33" x14ac:dyDescent="0.25">
      <c r="A27" s="120"/>
      <c r="B27" s="127"/>
      <c r="C27" s="24" t="s">
        <v>49</v>
      </c>
      <c r="D27" s="56">
        <v>5</v>
      </c>
      <c r="E27" s="53"/>
      <c r="F27" s="53"/>
      <c r="G27" s="28"/>
      <c r="H27" s="28"/>
      <c r="I27" s="28"/>
      <c r="J27" s="28"/>
      <c r="K27" s="27" t="s">
        <v>19</v>
      </c>
      <c r="L27" s="27" t="s">
        <v>19</v>
      </c>
      <c r="M27" s="27" t="s">
        <v>19</v>
      </c>
      <c r="N27" s="27" t="s">
        <v>19</v>
      </c>
      <c r="O27" s="37" t="s">
        <v>20</v>
      </c>
      <c r="P27" s="37" t="s">
        <v>21</v>
      </c>
      <c r="T27" s="90">
        <f>VLOOKUP(CONCATENATE(G27," / ",'Matriz Conocimientos Requeridos'!G27),'Matriz Conocimientos Requeridos'!$C$74:$D$89,2,FALSE)</f>
        <v>0</v>
      </c>
      <c r="U27" s="90">
        <f>T27*VLOOKUP(D27,'Matriz Conocimientos Requeridos'!$C$93:$D$97,2,FALSE)</f>
        <v>0</v>
      </c>
      <c r="V27" s="90">
        <f>VLOOKUP(CONCATENATE(G27," / ",'Matriz Conocimientos Requeridos'!G27),'Matriz Conocimientos Requeridos'!$C$74:$D$89,2,FALSE)</f>
        <v>0</v>
      </c>
      <c r="W27" s="90">
        <f>V27*VLOOKUP(D27,'Matriz Conocimientos Requeridos'!$C$93:$D$97,2,FALSE)</f>
        <v>0</v>
      </c>
      <c r="X27" s="90">
        <f>VLOOKUP(CONCATENATE(H27," / ",'Matriz Conocimientos Requeridos'!H27),'Matriz Conocimientos Requeridos'!$C$74:$D$89,2,FALSE)</f>
        <v>0</v>
      </c>
      <c r="Y27" s="90">
        <f>X27*VLOOKUP(D27,'Matriz Conocimientos Requeridos'!$C$93:$D$97,2,FALSE)</f>
        <v>0</v>
      </c>
      <c r="Z27" s="90">
        <f>VLOOKUP(CONCATENATE(M27," / ",'Matriz Conocimientos Requeridos'!M27),'Matriz Conocimientos Requeridos'!$C$74:$D$89,2,FALSE)</f>
        <v>5</v>
      </c>
      <c r="AA27" s="90">
        <f>Z27*VLOOKUP(D27,'Matriz Conocimientos Requeridos'!$C$93:$D$97,2,FALSE)</f>
        <v>45</v>
      </c>
      <c r="AB27" s="90">
        <f>VLOOKUP(CONCATENATE(M27," / ",'Matriz Conocimientos Requeridos'!M27),'Matriz Conocimientos Requeridos'!$C$74:$D$89,2,FALSE)</f>
        <v>5</v>
      </c>
      <c r="AC27" s="90">
        <f>AB27*VLOOKUP(D27,'Matriz Conocimientos Requeridos'!$C$93:$D$97,2,FALSE)</f>
        <v>45</v>
      </c>
      <c r="AD27" s="90">
        <f>VLOOKUP(CONCATENATE(N27," / ",'Matriz Conocimientos Requeridos'!N27),'Matriz Conocimientos Requeridos'!$C$74:$D$89,2,FALSE)</f>
        <v>5</v>
      </c>
      <c r="AE27" s="90">
        <f>AD27*VLOOKUP(D27,'Matriz Conocimientos Requeridos'!$C$93:$D$97,2,FALSE)</f>
        <v>45</v>
      </c>
      <c r="AF27" s="90">
        <f>VLOOKUP(CONCATENATE(O27," / ",'Matriz Conocimientos Requeridos'!O27),'Matriz Conocimientos Requeridos'!$C$74:$D$89,2,FALSE)</f>
        <v>3</v>
      </c>
      <c r="AG27" s="90">
        <f>AF27*VLOOKUP(D27,'Matriz Conocimientos Requeridos'!$C$93:$D$97,2,FALSE)</f>
        <v>27</v>
      </c>
    </row>
    <row r="28" spans="1:33" x14ac:dyDescent="0.25">
      <c r="A28" s="120"/>
      <c r="B28" s="127"/>
      <c r="C28" s="24" t="s">
        <v>50</v>
      </c>
      <c r="D28" s="56">
        <v>2</v>
      </c>
      <c r="E28" s="53"/>
      <c r="F28" s="53"/>
      <c r="G28" s="28"/>
      <c r="H28" s="28"/>
      <c r="I28" s="28"/>
      <c r="J28" s="28"/>
      <c r="K28" s="27" t="s">
        <v>19</v>
      </c>
      <c r="L28" s="27" t="s">
        <v>19</v>
      </c>
      <c r="M28" s="27" t="s">
        <v>19</v>
      </c>
      <c r="N28" s="27" t="s">
        <v>19</v>
      </c>
      <c r="O28" s="37" t="s">
        <v>20</v>
      </c>
      <c r="P28" s="37" t="s">
        <v>21</v>
      </c>
      <c r="T28" s="90">
        <f>VLOOKUP(CONCATENATE(G28," / ",'Matriz Conocimientos Requeridos'!G28),'Matriz Conocimientos Requeridos'!$C$74:$D$89,2,FALSE)</f>
        <v>0</v>
      </c>
      <c r="U28" s="90">
        <f>T28*VLOOKUP(D28,'Matriz Conocimientos Requeridos'!$C$93:$D$97,2,FALSE)</f>
        <v>0</v>
      </c>
      <c r="V28" s="90">
        <f>VLOOKUP(CONCATENATE(G28," / ",'Matriz Conocimientos Requeridos'!G28),'Matriz Conocimientos Requeridos'!$C$74:$D$89,2,FALSE)</f>
        <v>0</v>
      </c>
      <c r="W28" s="90">
        <f>V28*VLOOKUP(D28,'Matriz Conocimientos Requeridos'!$C$93:$D$97,2,FALSE)</f>
        <v>0</v>
      </c>
      <c r="X28" s="90">
        <f>VLOOKUP(CONCATENATE(H28," / ",'Matriz Conocimientos Requeridos'!H28),'Matriz Conocimientos Requeridos'!$C$74:$D$89,2,FALSE)</f>
        <v>0</v>
      </c>
      <c r="Y28" s="90">
        <f>X28*VLOOKUP(D28,'Matriz Conocimientos Requeridos'!$C$93:$D$97,2,FALSE)</f>
        <v>0</v>
      </c>
      <c r="Z28" s="90">
        <f>VLOOKUP(CONCATENATE(M28," / ",'Matriz Conocimientos Requeridos'!M28),'Matriz Conocimientos Requeridos'!$C$74:$D$89,2,FALSE)</f>
        <v>5</v>
      </c>
      <c r="AA28" s="90">
        <f>Z28*VLOOKUP(D28,'Matriz Conocimientos Requeridos'!$C$93:$D$97,2,FALSE)</f>
        <v>15</v>
      </c>
      <c r="AB28" s="90">
        <f>VLOOKUP(CONCATENATE(M28," / ",'Matriz Conocimientos Requeridos'!M28),'Matriz Conocimientos Requeridos'!$C$74:$D$89,2,FALSE)</f>
        <v>5</v>
      </c>
      <c r="AC28" s="90">
        <f>AB28*VLOOKUP(D28,'Matriz Conocimientos Requeridos'!$C$93:$D$97,2,FALSE)</f>
        <v>15</v>
      </c>
      <c r="AD28" s="90">
        <f>VLOOKUP(CONCATENATE(N28," / ",'Matriz Conocimientos Requeridos'!N28),'Matriz Conocimientos Requeridos'!$C$74:$D$89,2,FALSE)</f>
        <v>5</v>
      </c>
      <c r="AE28" s="90">
        <f>AD28*VLOOKUP(D28,'Matriz Conocimientos Requeridos'!$C$93:$D$97,2,FALSE)</f>
        <v>15</v>
      </c>
      <c r="AF28" s="90">
        <f>VLOOKUP(CONCATENATE(O28," / ",'Matriz Conocimientos Requeridos'!O28),'Matriz Conocimientos Requeridos'!$C$74:$D$89,2,FALSE)</f>
        <v>3</v>
      </c>
      <c r="AG28" s="90">
        <f>AF28*VLOOKUP(D28,'Matriz Conocimientos Requeridos'!$C$93:$D$97,2,FALSE)</f>
        <v>9</v>
      </c>
    </row>
    <row r="29" spans="1:33" x14ac:dyDescent="0.25">
      <c r="A29" s="120"/>
      <c r="B29" s="127"/>
      <c r="C29" s="24" t="s">
        <v>51</v>
      </c>
      <c r="D29" s="56">
        <v>1</v>
      </c>
      <c r="E29" s="53"/>
      <c r="F29" s="53"/>
      <c r="G29" s="28"/>
      <c r="H29" s="28"/>
      <c r="I29" s="28"/>
      <c r="J29" s="28"/>
      <c r="K29" s="27" t="s">
        <v>21</v>
      </c>
      <c r="L29" s="27" t="s">
        <v>21</v>
      </c>
      <c r="M29" s="30" t="s">
        <v>19</v>
      </c>
      <c r="N29" s="30" t="s">
        <v>19</v>
      </c>
      <c r="O29" s="37" t="s">
        <v>20</v>
      </c>
      <c r="P29" s="37" t="s">
        <v>21</v>
      </c>
      <c r="T29" s="90">
        <f>VLOOKUP(CONCATENATE(G29," / ",'Matriz Conocimientos Requeridos'!G29),'Matriz Conocimientos Requeridos'!$C$74:$D$89,2,FALSE)</f>
        <v>0</v>
      </c>
      <c r="U29" s="90">
        <f>T29*VLOOKUP(D29,'Matriz Conocimientos Requeridos'!$C$93:$D$97,2,FALSE)</f>
        <v>0</v>
      </c>
      <c r="V29" s="90">
        <f>VLOOKUP(CONCATENATE(G29," / ",'Matriz Conocimientos Requeridos'!G29),'Matriz Conocimientos Requeridos'!$C$74:$D$89,2,FALSE)</f>
        <v>0</v>
      </c>
      <c r="W29" s="90">
        <f>V29*VLOOKUP(D29,'Matriz Conocimientos Requeridos'!$C$93:$D$97,2,FALSE)</f>
        <v>0</v>
      </c>
      <c r="X29" s="90">
        <f>VLOOKUP(CONCATENATE(H29," / ",'Matriz Conocimientos Requeridos'!H29),'Matriz Conocimientos Requeridos'!$C$74:$D$89,2,FALSE)</f>
        <v>0</v>
      </c>
      <c r="Y29" s="90">
        <f>X29*VLOOKUP(D29,'Matriz Conocimientos Requeridos'!$C$93:$D$97,2,FALSE)</f>
        <v>0</v>
      </c>
      <c r="Z29" s="90">
        <f>VLOOKUP(CONCATENATE(M29," / ",'Matriz Conocimientos Requeridos'!M29),'Matriz Conocimientos Requeridos'!$C$74:$D$89,2,FALSE)</f>
        <v>5</v>
      </c>
      <c r="AA29" s="90">
        <f>Z29*VLOOKUP(D29,'Matriz Conocimientos Requeridos'!$C$93:$D$97,2,FALSE)</f>
        <v>5</v>
      </c>
      <c r="AB29" s="90">
        <f>VLOOKUP(CONCATENATE(M29," / ",'Matriz Conocimientos Requeridos'!M29),'Matriz Conocimientos Requeridos'!$C$74:$D$89,2,FALSE)</f>
        <v>5</v>
      </c>
      <c r="AC29" s="90">
        <f>AB29*VLOOKUP(D29,'Matriz Conocimientos Requeridos'!$C$93:$D$97,2,FALSE)</f>
        <v>5</v>
      </c>
      <c r="AD29" s="90">
        <f>VLOOKUP(CONCATENATE(N29," / ",'Matriz Conocimientos Requeridos'!N29),'Matriz Conocimientos Requeridos'!$C$74:$D$89,2,FALSE)</f>
        <v>5</v>
      </c>
      <c r="AE29" s="90">
        <f>AD29*VLOOKUP(D29,'Matriz Conocimientos Requeridos'!$C$93:$D$97,2,FALSE)</f>
        <v>5</v>
      </c>
      <c r="AF29" s="90">
        <f>VLOOKUP(CONCATENATE(O29," / ",'Matriz Conocimientos Requeridos'!O29),'Matriz Conocimientos Requeridos'!$C$74:$D$89,2,FALSE)</f>
        <v>3</v>
      </c>
      <c r="AG29" s="90">
        <f>AF29*VLOOKUP(D29,'Matriz Conocimientos Requeridos'!$C$93:$D$97,2,FALSE)</f>
        <v>3</v>
      </c>
    </row>
    <row r="30" spans="1:33" x14ac:dyDescent="0.25">
      <c r="A30" s="120"/>
      <c r="B30" s="127"/>
      <c r="C30" s="26" t="s">
        <v>52</v>
      </c>
      <c r="D30" s="57">
        <v>4</v>
      </c>
      <c r="E30" s="53"/>
      <c r="F30" s="53"/>
      <c r="G30" s="28"/>
      <c r="H30" s="28"/>
      <c r="I30" s="28"/>
      <c r="J30" s="28"/>
      <c r="K30" s="27" t="s">
        <v>20</v>
      </c>
      <c r="L30" s="27" t="s">
        <v>20</v>
      </c>
      <c r="M30" s="30" t="s">
        <v>19</v>
      </c>
      <c r="N30" s="30" t="s">
        <v>19</v>
      </c>
      <c r="O30" s="37" t="s">
        <v>20</v>
      </c>
      <c r="P30" s="37" t="s">
        <v>21</v>
      </c>
      <c r="T30" s="90">
        <f>VLOOKUP(CONCATENATE(G30," / ",'Matriz Conocimientos Requeridos'!G30),'Matriz Conocimientos Requeridos'!$C$74:$D$89,2,FALSE)</f>
        <v>0</v>
      </c>
      <c r="U30" s="90">
        <f>T30*VLOOKUP(D30,'Matriz Conocimientos Requeridos'!$C$93:$D$97,2,FALSE)</f>
        <v>0</v>
      </c>
      <c r="V30" s="90">
        <f>VLOOKUP(CONCATENATE(G30," / ",'Matriz Conocimientos Requeridos'!G30),'Matriz Conocimientos Requeridos'!$C$74:$D$89,2,FALSE)</f>
        <v>0</v>
      </c>
      <c r="W30" s="90">
        <f>V30*VLOOKUP(D30,'Matriz Conocimientos Requeridos'!$C$93:$D$97,2,FALSE)</f>
        <v>0</v>
      </c>
      <c r="X30" s="90">
        <f>VLOOKUP(CONCATENATE(H30," / ",'Matriz Conocimientos Requeridos'!H30),'Matriz Conocimientos Requeridos'!$C$74:$D$89,2,FALSE)</f>
        <v>0</v>
      </c>
      <c r="Y30" s="90">
        <f>X30*VLOOKUP(D30,'Matriz Conocimientos Requeridos'!$C$93:$D$97,2,FALSE)</f>
        <v>0</v>
      </c>
      <c r="Z30" s="90">
        <f>VLOOKUP(CONCATENATE(M30," / ",'Matriz Conocimientos Requeridos'!M30),'Matriz Conocimientos Requeridos'!$C$74:$D$89,2,FALSE)</f>
        <v>5</v>
      </c>
      <c r="AA30" s="90">
        <f>Z30*VLOOKUP(D30,'Matriz Conocimientos Requeridos'!$C$93:$D$97,2,FALSE)</f>
        <v>35</v>
      </c>
      <c r="AB30" s="90">
        <f>VLOOKUP(CONCATENATE(M30," / ",'Matriz Conocimientos Requeridos'!M30),'Matriz Conocimientos Requeridos'!$C$74:$D$89,2,FALSE)</f>
        <v>5</v>
      </c>
      <c r="AC30" s="90">
        <f>AB30*VLOOKUP(D30,'Matriz Conocimientos Requeridos'!$C$93:$D$97,2,FALSE)</f>
        <v>35</v>
      </c>
      <c r="AD30" s="90">
        <f>VLOOKUP(CONCATENATE(N30," / ",'Matriz Conocimientos Requeridos'!N30),'Matriz Conocimientos Requeridos'!$C$74:$D$89,2,FALSE)</f>
        <v>5</v>
      </c>
      <c r="AE30" s="90">
        <f>AD30*VLOOKUP(D30,'Matriz Conocimientos Requeridos'!$C$93:$D$97,2,FALSE)</f>
        <v>35</v>
      </c>
      <c r="AF30" s="90">
        <f>VLOOKUP(CONCATENATE(O30," / ",'Matriz Conocimientos Requeridos'!O30),'Matriz Conocimientos Requeridos'!$C$74:$D$89,2,FALSE)</f>
        <v>3</v>
      </c>
      <c r="AG30" s="90">
        <f>AF30*VLOOKUP(D30,'Matriz Conocimientos Requeridos'!$C$93:$D$97,2,FALSE)</f>
        <v>21</v>
      </c>
    </row>
    <row r="31" spans="1:33" x14ac:dyDescent="0.25">
      <c r="A31" s="120"/>
      <c r="B31" s="127"/>
      <c r="C31" s="26" t="s">
        <v>53</v>
      </c>
      <c r="D31" s="57">
        <v>4</v>
      </c>
      <c r="E31" s="53"/>
      <c r="F31" s="53"/>
      <c r="G31" s="28"/>
      <c r="H31" s="28"/>
      <c r="I31" s="28"/>
      <c r="J31" s="28"/>
      <c r="K31" s="27" t="s">
        <v>20</v>
      </c>
      <c r="L31" s="27" t="s">
        <v>20</v>
      </c>
      <c r="M31" s="30" t="s">
        <v>19</v>
      </c>
      <c r="N31" s="30" t="s">
        <v>19</v>
      </c>
      <c r="O31" s="37" t="s">
        <v>20</v>
      </c>
      <c r="P31" s="37" t="s">
        <v>21</v>
      </c>
      <c r="T31" s="90">
        <f>VLOOKUP(CONCATENATE(G31," / ",'Matriz Conocimientos Requeridos'!G31),'Matriz Conocimientos Requeridos'!$C$74:$D$89,2,FALSE)</f>
        <v>0</v>
      </c>
      <c r="U31" s="90">
        <f>T31*VLOOKUP(D31,'Matriz Conocimientos Requeridos'!$C$93:$D$97,2,FALSE)</f>
        <v>0</v>
      </c>
      <c r="V31" s="90">
        <f>VLOOKUP(CONCATENATE(G31," / ",'Matriz Conocimientos Requeridos'!G31),'Matriz Conocimientos Requeridos'!$C$74:$D$89,2,FALSE)</f>
        <v>0</v>
      </c>
      <c r="W31" s="90">
        <f>V31*VLOOKUP(D31,'Matriz Conocimientos Requeridos'!$C$93:$D$97,2,FALSE)</f>
        <v>0</v>
      </c>
      <c r="X31" s="90">
        <f>VLOOKUP(CONCATENATE(H31," / ",'Matriz Conocimientos Requeridos'!H31),'Matriz Conocimientos Requeridos'!$C$74:$D$89,2,FALSE)</f>
        <v>0</v>
      </c>
      <c r="Y31" s="90">
        <f>X31*VLOOKUP(D31,'Matriz Conocimientos Requeridos'!$C$93:$D$97,2,FALSE)</f>
        <v>0</v>
      </c>
      <c r="Z31" s="90">
        <f>VLOOKUP(CONCATENATE(M31," / ",'Matriz Conocimientos Requeridos'!M31),'Matriz Conocimientos Requeridos'!$C$74:$D$89,2,FALSE)</f>
        <v>5</v>
      </c>
      <c r="AA31" s="90">
        <f>Z31*VLOOKUP(D31,'Matriz Conocimientos Requeridos'!$C$93:$D$97,2,FALSE)</f>
        <v>35</v>
      </c>
      <c r="AB31" s="90">
        <f>VLOOKUP(CONCATENATE(M31," / ",'Matriz Conocimientos Requeridos'!M31),'Matriz Conocimientos Requeridos'!$C$74:$D$89,2,FALSE)</f>
        <v>5</v>
      </c>
      <c r="AC31" s="90">
        <f>AB31*VLOOKUP(D31,'Matriz Conocimientos Requeridos'!$C$93:$D$97,2,FALSE)</f>
        <v>35</v>
      </c>
      <c r="AD31" s="90">
        <f>VLOOKUP(CONCATENATE(N31," / ",'Matriz Conocimientos Requeridos'!N31),'Matriz Conocimientos Requeridos'!$C$74:$D$89,2,FALSE)</f>
        <v>5</v>
      </c>
      <c r="AE31" s="90">
        <f>AD31*VLOOKUP(D31,'Matriz Conocimientos Requeridos'!$C$93:$D$97,2,FALSE)</f>
        <v>35</v>
      </c>
      <c r="AF31" s="90">
        <f>VLOOKUP(CONCATENATE(O31," / ",'Matriz Conocimientos Requeridos'!O31),'Matriz Conocimientos Requeridos'!$C$74:$D$89,2,FALSE)</f>
        <v>3</v>
      </c>
      <c r="AG31" s="90">
        <f>AF31*VLOOKUP(D31,'Matriz Conocimientos Requeridos'!$C$93:$D$97,2,FALSE)</f>
        <v>21</v>
      </c>
    </row>
    <row r="32" spans="1:33" x14ac:dyDescent="0.25">
      <c r="A32" s="120"/>
      <c r="B32" s="127"/>
      <c r="C32" s="24" t="s">
        <v>54</v>
      </c>
      <c r="D32" s="57">
        <v>3</v>
      </c>
      <c r="E32" s="53"/>
      <c r="F32" s="53"/>
      <c r="G32" s="28"/>
      <c r="H32" s="28"/>
      <c r="I32" s="28"/>
      <c r="J32" s="28"/>
      <c r="K32" s="27" t="s">
        <v>19</v>
      </c>
      <c r="L32" s="27" t="s">
        <v>19</v>
      </c>
      <c r="M32" s="27" t="s">
        <v>21</v>
      </c>
      <c r="N32" s="27" t="s">
        <v>21</v>
      </c>
      <c r="O32" s="37" t="s">
        <v>21</v>
      </c>
      <c r="P32" s="36"/>
      <c r="T32" s="90">
        <f>VLOOKUP(CONCATENATE(G32," / ",'Matriz Conocimientos Requeridos'!G32),'Matriz Conocimientos Requeridos'!$C$74:$D$89,2,FALSE)</f>
        <v>0</v>
      </c>
      <c r="U32" s="90">
        <f>T32*VLOOKUP(D32,'Matriz Conocimientos Requeridos'!$C$93:$D$97,2,FALSE)</f>
        <v>0</v>
      </c>
      <c r="V32" s="90">
        <f>VLOOKUP(CONCATENATE(G32," / ",'Matriz Conocimientos Requeridos'!G32),'Matriz Conocimientos Requeridos'!$C$74:$D$89,2,FALSE)</f>
        <v>0</v>
      </c>
      <c r="W32" s="90">
        <f>V32*VLOOKUP(D32,'Matriz Conocimientos Requeridos'!$C$93:$D$97,2,FALSE)</f>
        <v>0</v>
      </c>
      <c r="X32" s="90">
        <f>VLOOKUP(CONCATENATE(H32," / ",'Matriz Conocimientos Requeridos'!H32),'Matriz Conocimientos Requeridos'!$C$74:$D$89,2,FALSE)</f>
        <v>0</v>
      </c>
      <c r="Y32" s="90">
        <f>X32*VLOOKUP(D32,'Matriz Conocimientos Requeridos'!$C$93:$D$97,2,FALSE)</f>
        <v>0</v>
      </c>
      <c r="Z32" s="90">
        <f>VLOOKUP(CONCATENATE(M32," / ",'Matriz Conocimientos Requeridos'!M32),'Matriz Conocimientos Requeridos'!$C$74:$D$89,2,FALSE)</f>
        <v>1</v>
      </c>
      <c r="AA32" s="90">
        <f>Z32*VLOOKUP(D32,'Matriz Conocimientos Requeridos'!$C$93:$D$97,2,FALSE)</f>
        <v>5</v>
      </c>
      <c r="AB32" s="90">
        <f>VLOOKUP(CONCATENATE(M32," / ",'Matriz Conocimientos Requeridos'!M32),'Matriz Conocimientos Requeridos'!$C$74:$D$89,2,FALSE)</f>
        <v>1</v>
      </c>
      <c r="AC32" s="90">
        <f>AB32*VLOOKUP(D32,'Matriz Conocimientos Requeridos'!$C$93:$D$97,2,FALSE)</f>
        <v>5</v>
      </c>
      <c r="AD32" s="90">
        <f>VLOOKUP(CONCATENATE(N32," / ",'Matriz Conocimientos Requeridos'!N32),'Matriz Conocimientos Requeridos'!$C$74:$D$89,2,FALSE)</f>
        <v>1</v>
      </c>
      <c r="AE32" s="90">
        <f>AD32*VLOOKUP(D32,'Matriz Conocimientos Requeridos'!$C$93:$D$97,2,FALSE)</f>
        <v>5</v>
      </c>
      <c r="AF32" s="90">
        <f>VLOOKUP(CONCATENATE(O32," / ",'Matriz Conocimientos Requeridos'!O32),'Matriz Conocimientos Requeridos'!$C$74:$D$89,2,FALSE)</f>
        <v>1</v>
      </c>
      <c r="AG32" s="90">
        <f>AF32*VLOOKUP(D32,'Matriz Conocimientos Requeridos'!$C$93:$D$97,2,FALSE)</f>
        <v>5</v>
      </c>
    </row>
    <row r="33" spans="1:33" x14ac:dyDescent="0.25">
      <c r="A33" s="120"/>
      <c r="B33" s="127"/>
      <c r="C33" s="19" t="s">
        <v>55</v>
      </c>
      <c r="D33" s="56">
        <v>2</v>
      </c>
      <c r="E33" s="53"/>
      <c r="F33" s="53"/>
      <c r="G33" s="28"/>
      <c r="H33" s="28"/>
      <c r="I33" s="28"/>
      <c r="J33" s="28"/>
      <c r="K33" s="27" t="s">
        <v>21</v>
      </c>
      <c r="L33" s="27" t="s">
        <v>21</v>
      </c>
      <c r="M33" s="28"/>
      <c r="N33" s="28"/>
      <c r="O33" s="36"/>
      <c r="P33" s="36"/>
      <c r="T33" s="90">
        <f>VLOOKUP(CONCATENATE(G33," / ",'Matriz Conocimientos Requeridos'!G33),'Matriz Conocimientos Requeridos'!$C$74:$D$89,2,FALSE)</f>
        <v>0</v>
      </c>
      <c r="U33" s="90">
        <f>T33*VLOOKUP(D33,'Matriz Conocimientos Requeridos'!$C$93:$D$97,2,FALSE)</f>
        <v>0</v>
      </c>
      <c r="V33" s="90">
        <f>VLOOKUP(CONCATENATE(G33," / ",'Matriz Conocimientos Requeridos'!G33),'Matriz Conocimientos Requeridos'!$C$74:$D$89,2,FALSE)</f>
        <v>0</v>
      </c>
      <c r="W33" s="90">
        <f>V33*VLOOKUP(D33,'Matriz Conocimientos Requeridos'!$C$93:$D$97,2,FALSE)</f>
        <v>0</v>
      </c>
      <c r="X33" s="90">
        <f>VLOOKUP(CONCATENATE(H33," / ",'Matriz Conocimientos Requeridos'!H33),'Matriz Conocimientos Requeridos'!$C$74:$D$89,2,FALSE)</f>
        <v>0</v>
      </c>
      <c r="Y33" s="90">
        <f>X33*VLOOKUP(D33,'Matriz Conocimientos Requeridos'!$C$93:$D$97,2,FALSE)</f>
        <v>0</v>
      </c>
      <c r="Z33" s="90">
        <f>VLOOKUP(CONCATENATE(M33," / ",'Matriz Conocimientos Requeridos'!M33),'Matriz Conocimientos Requeridos'!$C$74:$D$89,2,FALSE)</f>
        <v>0</v>
      </c>
      <c r="AA33" s="90">
        <f>Z33*VLOOKUP(D33,'Matriz Conocimientos Requeridos'!$C$93:$D$97,2,FALSE)</f>
        <v>0</v>
      </c>
      <c r="AB33" s="90">
        <f>VLOOKUP(CONCATENATE(M33," / ",'Matriz Conocimientos Requeridos'!M33),'Matriz Conocimientos Requeridos'!$C$74:$D$89,2,FALSE)</f>
        <v>0</v>
      </c>
      <c r="AC33" s="90">
        <f>AB33*VLOOKUP(D33,'Matriz Conocimientos Requeridos'!$C$93:$D$97,2,FALSE)</f>
        <v>0</v>
      </c>
      <c r="AD33" s="90">
        <f>VLOOKUP(CONCATENATE(N33," / ",'Matriz Conocimientos Requeridos'!N33),'Matriz Conocimientos Requeridos'!$C$74:$D$89,2,FALSE)</f>
        <v>0</v>
      </c>
      <c r="AE33" s="90">
        <f>AD33*VLOOKUP(D33,'Matriz Conocimientos Requeridos'!$C$93:$D$97,2,FALSE)</f>
        <v>0</v>
      </c>
      <c r="AF33" s="90">
        <f>VLOOKUP(CONCATENATE(O33," / ",'Matriz Conocimientos Requeridos'!O33),'Matriz Conocimientos Requeridos'!$C$74:$D$89,2,FALSE)</f>
        <v>0</v>
      </c>
      <c r="AG33" s="90">
        <f>AF33*VLOOKUP(D33,'Matriz Conocimientos Requeridos'!$C$93:$D$97,2,FALSE)</f>
        <v>0</v>
      </c>
    </row>
    <row r="34" spans="1:33" ht="15.75" thickBot="1" x14ac:dyDescent="0.3">
      <c r="A34" s="120"/>
      <c r="B34" s="128"/>
      <c r="C34" s="25" t="s">
        <v>56</v>
      </c>
      <c r="D34" s="58">
        <v>2</v>
      </c>
      <c r="E34" s="69"/>
      <c r="F34" s="69"/>
      <c r="G34" s="42"/>
      <c r="H34" s="42"/>
      <c r="I34" s="42"/>
      <c r="J34" s="42"/>
      <c r="K34" s="68" t="s">
        <v>21</v>
      </c>
      <c r="L34" s="68" t="s">
        <v>21</v>
      </c>
      <c r="M34" s="68" t="s">
        <v>21</v>
      </c>
      <c r="N34" s="68" t="s">
        <v>21</v>
      </c>
      <c r="O34" s="70" t="s">
        <v>21</v>
      </c>
      <c r="P34" s="48"/>
      <c r="T34" s="90">
        <f>VLOOKUP(CONCATENATE(G34," / ",'Matriz Conocimientos Requeridos'!G34),'Matriz Conocimientos Requeridos'!$C$74:$D$89,2,FALSE)</f>
        <v>0</v>
      </c>
      <c r="U34" s="90">
        <f>T34*VLOOKUP(D34,'Matriz Conocimientos Requeridos'!$C$93:$D$97,2,FALSE)</f>
        <v>0</v>
      </c>
      <c r="V34" s="90">
        <f>VLOOKUP(CONCATENATE(G34," / ",'Matriz Conocimientos Requeridos'!G34),'Matriz Conocimientos Requeridos'!$C$74:$D$89,2,FALSE)</f>
        <v>0</v>
      </c>
      <c r="W34" s="90">
        <f>V34*VLOOKUP(D34,'Matriz Conocimientos Requeridos'!$C$93:$D$97,2,FALSE)</f>
        <v>0</v>
      </c>
      <c r="X34" s="90">
        <f>VLOOKUP(CONCATENATE(H34," / ",'Matriz Conocimientos Requeridos'!H34),'Matriz Conocimientos Requeridos'!$C$74:$D$89,2,FALSE)</f>
        <v>0</v>
      </c>
      <c r="Y34" s="90">
        <f>X34*VLOOKUP(D34,'Matriz Conocimientos Requeridos'!$C$93:$D$97,2,FALSE)</f>
        <v>0</v>
      </c>
      <c r="Z34" s="90">
        <f>VLOOKUP(CONCATENATE(M34," / ",'Matriz Conocimientos Requeridos'!M34),'Matriz Conocimientos Requeridos'!$C$74:$D$89,2,FALSE)</f>
        <v>1</v>
      </c>
      <c r="AA34" s="90">
        <f>Z34*VLOOKUP(D34,'Matriz Conocimientos Requeridos'!$C$93:$D$97,2,FALSE)</f>
        <v>3</v>
      </c>
      <c r="AB34" s="90">
        <f>VLOOKUP(CONCATENATE(M34," / ",'Matriz Conocimientos Requeridos'!M34),'Matriz Conocimientos Requeridos'!$C$74:$D$89,2,FALSE)</f>
        <v>1</v>
      </c>
      <c r="AC34" s="90">
        <f>AB34*VLOOKUP(D34,'Matriz Conocimientos Requeridos'!$C$93:$D$97,2,FALSE)</f>
        <v>3</v>
      </c>
      <c r="AD34" s="90">
        <f>VLOOKUP(CONCATENATE(N34," / ",'Matriz Conocimientos Requeridos'!N34),'Matriz Conocimientos Requeridos'!$C$74:$D$89,2,FALSE)</f>
        <v>1</v>
      </c>
      <c r="AE34" s="90">
        <f>AD34*VLOOKUP(D34,'Matriz Conocimientos Requeridos'!$C$93:$D$97,2,FALSE)</f>
        <v>3</v>
      </c>
      <c r="AF34" s="90">
        <f>VLOOKUP(CONCATENATE(O34," / ",'Matriz Conocimientos Requeridos'!O34),'Matriz Conocimientos Requeridos'!$C$74:$D$89,2,FALSE)</f>
        <v>1</v>
      </c>
      <c r="AG34" s="90">
        <f>AF34*VLOOKUP(D34,'Matriz Conocimientos Requeridos'!$C$93:$D$97,2,FALSE)</f>
        <v>3</v>
      </c>
    </row>
    <row r="35" spans="1:33" x14ac:dyDescent="0.25">
      <c r="A35" s="120"/>
      <c r="B35" s="126" t="s">
        <v>57</v>
      </c>
      <c r="C35" s="60" t="s">
        <v>58</v>
      </c>
      <c r="D35" s="55">
        <v>1</v>
      </c>
      <c r="E35" s="33" t="s">
        <v>19</v>
      </c>
      <c r="F35" s="33" t="s">
        <v>19</v>
      </c>
      <c r="G35" s="45" t="s">
        <v>20</v>
      </c>
      <c r="H35" s="45" t="s">
        <v>20</v>
      </c>
      <c r="I35" s="45" t="s">
        <v>21</v>
      </c>
      <c r="J35" s="45" t="s">
        <v>21</v>
      </c>
      <c r="K35" s="71"/>
      <c r="L35" s="71"/>
      <c r="M35" s="21" t="s">
        <v>21</v>
      </c>
      <c r="N35" s="21" t="s">
        <v>21</v>
      </c>
      <c r="O35" s="72" t="s">
        <v>21</v>
      </c>
      <c r="P35" s="46"/>
      <c r="T35" s="90">
        <f>VLOOKUP(CONCATENATE(G35," / ",'Matriz Conocimientos Requeridos'!G35),'Matriz Conocimientos Requeridos'!$C$74:$D$89,2,FALSE)</f>
        <v>3</v>
      </c>
      <c r="U35" s="90">
        <f>T35*VLOOKUP(D35,'Matriz Conocimientos Requeridos'!$C$93:$D$97,2,FALSE)</f>
        <v>3</v>
      </c>
      <c r="V35" s="90">
        <f>VLOOKUP(CONCATENATE(G35," / ",'Matriz Conocimientos Requeridos'!G35),'Matriz Conocimientos Requeridos'!$C$74:$D$89,2,FALSE)</f>
        <v>3</v>
      </c>
      <c r="W35" s="90">
        <f>V35*VLOOKUP(D35,'Matriz Conocimientos Requeridos'!$C$93:$D$97,2,FALSE)</f>
        <v>3</v>
      </c>
      <c r="X35" s="90">
        <f>VLOOKUP(CONCATENATE(H35," / ",'Matriz Conocimientos Requeridos'!H35),'Matriz Conocimientos Requeridos'!$C$74:$D$89,2,FALSE)</f>
        <v>3</v>
      </c>
      <c r="Y35" s="90">
        <f>X35*VLOOKUP(D35,'Matriz Conocimientos Requeridos'!$C$93:$D$97,2,FALSE)</f>
        <v>3</v>
      </c>
      <c r="Z35" s="90">
        <f>VLOOKUP(CONCATENATE(M35," / ",'Matriz Conocimientos Requeridos'!M35),'Matriz Conocimientos Requeridos'!$C$74:$D$89,2,FALSE)</f>
        <v>1</v>
      </c>
      <c r="AA35" s="90">
        <f>Z35*VLOOKUP(D35,'Matriz Conocimientos Requeridos'!$C$93:$D$97,2,FALSE)</f>
        <v>1</v>
      </c>
      <c r="AB35" s="90">
        <f>VLOOKUP(CONCATENATE(M35," / ",'Matriz Conocimientos Requeridos'!M35),'Matriz Conocimientos Requeridos'!$C$74:$D$89,2,FALSE)</f>
        <v>1</v>
      </c>
      <c r="AC35" s="90">
        <f>AB35*VLOOKUP(D35,'Matriz Conocimientos Requeridos'!$C$93:$D$97,2,FALSE)</f>
        <v>1</v>
      </c>
      <c r="AD35" s="90">
        <f>VLOOKUP(CONCATENATE(N35," / ",'Matriz Conocimientos Requeridos'!N35),'Matriz Conocimientos Requeridos'!$C$74:$D$89,2,FALSE)</f>
        <v>1</v>
      </c>
      <c r="AE35" s="90">
        <f>AD35*VLOOKUP(D35,'Matriz Conocimientos Requeridos'!$C$93:$D$97,2,FALSE)</f>
        <v>1</v>
      </c>
      <c r="AF35" s="90">
        <f>VLOOKUP(CONCATENATE(O35," / ",'Matriz Conocimientos Requeridos'!O35),'Matriz Conocimientos Requeridos'!$C$74:$D$89,2,FALSE)</f>
        <v>1</v>
      </c>
      <c r="AG35" s="90">
        <f>AF35*VLOOKUP(D35,'Matriz Conocimientos Requeridos'!$C$93:$D$97,2,FALSE)</f>
        <v>1</v>
      </c>
    </row>
    <row r="36" spans="1:33" x14ac:dyDescent="0.25">
      <c r="A36" s="120"/>
      <c r="B36" s="127"/>
      <c r="C36" s="59" t="s">
        <v>59</v>
      </c>
      <c r="D36" s="57">
        <v>2</v>
      </c>
      <c r="E36" s="35" t="s">
        <v>19</v>
      </c>
      <c r="F36" s="35" t="s">
        <v>19</v>
      </c>
      <c r="G36" s="98" t="s">
        <v>20</v>
      </c>
      <c r="H36" s="27" t="s">
        <v>20</v>
      </c>
      <c r="I36" s="27" t="s">
        <v>21</v>
      </c>
      <c r="J36" s="27" t="s">
        <v>21</v>
      </c>
      <c r="K36" s="27" t="s">
        <v>19</v>
      </c>
      <c r="L36" s="27" t="s">
        <v>19</v>
      </c>
      <c r="M36" s="28"/>
      <c r="N36" s="28"/>
      <c r="O36" s="36"/>
      <c r="P36" s="36"/>
      <c r="T36" s="90">
        <f>VLOOKUP(CONCATENATE(G36," / ",'Matriz Conocimientos Requeridos'!G36),'Matriz Conocimientos Requeridos'!$C$74:$D$89,2,FALSE)</f>
        <v>3</v>
      </c>
      <c r="U36" s="90">
        <f>T36*VLOOKUP(D36,'Matriz Conocimientos Requeridos'!$C$93:$D$97,2,FALSE)</f>
        <v>9</v>
      </c>
      <c r="V36" s="90">
        <f>VLOOKUP(CONCATENATE(G36," / ",'Matriz Conocimientos Requeridos'!G36),'Matriz Conocimientos Requeridos'!$C$74:$D$89,2,FALSE)</f>
        <v>3</v>
      </c>
      <c r="W36" s="90">
        <f>V36*VLOOKUP(D36,'Matriz Conocimientos Requeridos'!$C$93:$D$97,2,FALSE)</f>
        <v>9</v>
      </c>
      <c r="X36" s="90">
        <f>VLOOKUP(CONCATENATE(H36," / ",'Matriz Conocimientos Requeridos'!H36),'Matriz Conocimientos Requeridos'!$C$74:$D$89,2,FALSE)</f>
        <v>3</v>
      </c>
      <c r="Y36" s="90">
        <f>X36*VLOOKUP(D36,'Matriz Conocimientos Requeridos'!$C$93:$D$97,2,FALSE)</f>
        <v>9</v>
      </c>
      <c r="Z36" s="90">
        <f>VLOOKUP(CONCATENATE(M36," / ",'Matriz Conocimientos Requeridos'!M36),'Matriz Conocimientos Requeridos'!$C$74:$D$89,2,FALSE)</f>
        <v>0</v>
      </c>
      <c r="AA36" s="90">
        <f>Z36*VLOOKUP(D36,'Matriz Conocimientos Requeridos'!$C$93:$D$97,2,FALSE)</f>
        <v>0</v>
      </c>
      <c r="AB36" s="90">
        <f>VLOOKUP(CONCATENATE(M36," / ",'Matriz Conocimientos Requeridos'!M36),'Matriz Conocimientos Requeridos'!$C$74:$D$89,2,FALSE)</f>
        <v>0</v>
      </c>
      <c r="AC36" s="90">
        <f>AB36*VLOOKUP(D36,'Matriz Conocimientos Requeridos'!$C$93:$D$97,2,FALSE)</f>
        <v>0</v>
      </c>
      <c r="AD36" s="90">
        <f>VLOOKUP(CONCATENATE(N36," / ",'Matriz Conocimientos Requeridos'!N36),'Matriz Conocimientos Requeridos'!$C$74:$D$89,2,FALSE)</f>
        <v>0</v>
      </c>
      <c r="AE36" s="90">
        <f>AD36*VLOOKUP(D36,'Matriz Conocimientos Requeridos'!$C$93:$D$97,2,FALSE)</f>
        <v>0</v>
      </c>
      <c r="AF36" s="90">
        <f>VLOOKUP(CONCATENATE(O36," / ",'Matriz Conocimientos Requeridos'!O36),'Matriz Conocimientos Requeridos'!$C$74:$D$89,2,FALSE)</f>
        <v>0</v>
      </c>
      <c r="AG36" s="90">
        <f>AF36*VLOOKUP(D36,'Matriz Conocimientos Requeridos'!$C$93:$D$97,2,FALSE)</f>
        <v>0</v>
      </c>
    </row>
    <row r="37" spans="1:33" x14ac:dyDescent="0.25">
      <c r="A37" s="120"/>
      <c r="B37" s="127"/>
      <c r="C37" s="59" t="s">
        <v>60</v>
      </c>
      <c r="D37" s="56">
        <v>4</v>
      </c>
      <c r="E37" s="35" t="s">
        <v>21</v>
      </c>
      <c r="F37" s="74" t="s">
        <v>21</v>
      </c>
      <c r="G37" s="97" t="s">
        <v>21</v>
      </c>
      <c r="H37" s="28"/>
      <c r="I37" s="28"/>
      <c r="J37" s="28"/>
      <c r="K37" s="28"/>
      <c r="L37" s="28"/>
      <c r="M37" s="28"/>
      <c r="N37" s="28"/>
      <c r="O37" s="36"/>
      <c r="P37" s="36"/>
      <c r="T37" s="90">
        <f>VLOOKUP(CONCATENATE(G37," / ",'Matriz Conocimientos Requeridos'!G37),'Matriz Conocimientos Requeridos'!$C$74:$D$89,2,FALSE)</f>
        <v>1</v>
      </c>
      <c r="U37" s="90">
        <f>T37*VLOOKUP(D37,'Matriz Conocimientos Requeridos'!$C$93:$D$97,2,FALSE)</f>
        <v>7</v>
      </c>
      <c r="V37" s="90">
        <f>VLOOKUP(CONCATENATE(G37," / ",'Matriz Conocimientos Requeridos'!G37),'Matriz Conocimientos Requeridos'!$C$74:$D$89,2,FALSE)</f>
        <v>1</v>
      </c>
      <c r="W37" s="90">
        <f>V37*VLOOKUP(D37,'Matriz Conocimientos Requeridos'!$C$93:$D$97,2,FALSE)</f>
        <v>7</v>
      </c>
      <c r="X37" s="90">
        <f>VLOOKUP(CONCATENATE(H37," / ",'Matriz Conocimientos Requeridos'!H37),'Matriz Conocimientos Requeridos'!$C$74:$D$89,2,FALSE)</f>
        <v>0</v>
      </c>
      <c r="Y37" s="90">
        <f>X37*VLOOKUP(D37,'Matriz Conocimientos Requeridos'!$C$93:$D$97,2,FALSE)</f>
        <v>0</v>
      </c>
      <c r="Z37" s="90">
        <f>VLOOKUP(CONCATENATE(M37," / ",'Matriz Conocimientos Requeridos'!M37),'Matriz Conocimientos Requeridos'!$C$74:$D$89,2,FALSE)</f>
        <v>0</v>
      </c>
      <c r="AA37" s="90">
        <f>Z37*VLOOKUP(D37,'Matriz Conocimientos Requeridos'!$C$93:$D$97,2,FALSE)</f>
        <v>0</v>
      </c>
      <c r="AB37" s="90">
        <f>VLOOKUP(CONCATENATE(M37," / ",'Matriz Conocimientos Requeridos'!M37),'Matriz Conocimientos Requeridos'!$C$74:$D$89,2,FALSE)</f>
        <v>0</v>
      </c>
      <c r="AC37" s="90">
        <f>AB37*VLOOKUP(D37,'Matriz Conocimientos Requeridos'!$C$93:$D$97,2,FALSE)</f>
        <v>0</v>
      </c>
      <c r="AD37" s="90">
        <f>VLOOKUP(CONCATENATE(N37," / ",'Matriz Conocimientos Requeridos'!N37),'Matriz Conocimientos Requeridos'!$C$74:$D$89,2,FALSE)</f>
        <v>0</v>
      </c>
      <c r="AE37" s="90">
        <f>AD37*VLOOKUP(D37,'Matriz Conocimientos Requeridos'!$C$93:$D$97,2,FALSE)</f>
        <v>0</v>
      </c>
      <c r="AF37" s="90">
        <f>VLOOKUP(CONCATENATE(O37," / ",'Matriz Conocimientos Requeridos'!O37),'Matriz Conocimientos Requeridos'!$C$74:$D$89,2,FALSE)</f>
        <v>0</v>
      </c>
      <c r="AG37" s="90">
        <f>AF37*VLOOKUP(D37,'Matriz Conocimientos Requeridos'!$C$93:$D$97,2,FALSE)</f>
        <v>0</v>
      </c>
    </row>
    <row r="38" spans="1:33" x14ac:dyDescent="0.25">
      <c r="A38" s="120"/>
      <c r="B38" s="127"/>
      <c r="C38" s="59" t="s">
        <v>61</v>
      </c>
      <c r="D38" s="56">
        <v>5</v>
      </c>
      <c r="E38" s="35" t="s">
        <v>21</v>
      </c>
      <c r="F38" s="35" t="s">
        <v>21</v>
      </c>
      <c r="G38" s="28"/>
      <c r="H38" s="28"/>
      <c r="I38" s="28"/>
      <c r="J38" s="28"/>
      <c r="K38" s="30" t="s">
        <v>19</v>
      </c>
      <c r="L38" s="30" t="s">
        <v>19</v>
      </c>
      <c r="M38" s="97" t="s">
        <v>20</v>
      </c>
      <c r="N38" s="28"/>
      <c r="O38" s="36"/>
      <c r="P38" s="36"/>
      <c r="T38" s="90">
        <f>VLOOKUP(CONCATENATE(G38," / ",'Matriz Conocimientos Requeridos'!G38),'Matriz Conocimientos Requeridos'!$C$74:$D$89,2,FALSE)</f>
        <v>0</v>
      </c>
      <c r="U38" s="90">
        <f>T38*VLOOKUP(D38,'Matriz Conocimientos Requeridos'!$C$93:$D$97,2,FALSE)</f>
        <v>0</v>
      </c>
      <c r="V38" s="90">
        <f>VLOOKUP(CONCATENATE(G38," / ",'Matriz Conocimientos Requeridos'!G38),'Matriz Conocimientos Requeridos'!$C$74:$D$89,2,FALSE)</f>
        <v>0</v>
      </c>
      <c r="W38" s="90">
        <f>V38*VLOOKUP(D38,'Matriz Conocimientos Requeridos'!$C$93:$D$97,2,FALSE)</f>
        <v>0</v>
      </c>
      <c r="X38" s="90">
        <f>VLOOKUP(CONCATENATE(H38," / ",'Matriz Conocimientos Requeridos'!H38),'Matriz Conocimientos Requeridos'!$C$74:$D$89,2,FALSE)</f>
        <v>0</v>
      </c>
      <c r="Y38" s="90">
        <f>X38*VLOOKUP(D38,'Matriz Conocimientos Requeridos'!$C$93:$D$97,2,FALSE)</f>
        <v>0</v>
      </c>
      <c r="Z38" s="90">
        <f>VLOOKUP(CONCATENATE(M38," / ",'Matriz Conocimientos Requeridos'!M38),'Matriz Conocimientos Requeridos'!$C$74:$D$89,2,FALSE)</f>
        <v>3</v>
      </c>
      <c r="AA38" s="90">
        <f>Z38*VLOOKUP(D38,'Matriz Conocimientos Requeridos'!$C$93:$D$97,2,FALSE)</f>
        <v>27</v>
      </c>
      <c r="AB38" s="90">
        <f>VLOOKUP(CONCATENATE(M38," / ",'Matriz Conocimientos Requeridos'!M38),'Matriz Conocimientos Requeridos'!$C$74:$D$89,2,FALSE)</f>
        <v>3</v>
      </c>
      <c r="AC38" s="90">
        <f>AB38*VLOOKUP(D38,'Matriz Conocimientos Requeridos'!$C$93:$D$97,2,FALSE)</f>
        <v>27</v>
      </c>
      <c r="AD38" s="90">
        <f>VLOOKUP(CONCATENATE(N38," / ",'Matriz Conocimientos Requeridos'!N38),'Matriz Conocimientos Requeridos'!$C$74:$D$89,2,FALSE)</f>
        <v>0</v>
      </c>
      <c r="AE38" s="90">
        <f>AD38*VLOOKUP(D38,'Matriz Conocimientos Requeridos'!$C$93:$D$97,2,FALSE)</f>
        <v>0</v>
      </c>
      <c r="AF38" s="90">
        <f>VLOOKUP(CONCATENATE(O38," / ",'Matriz Conocimientos Requeridos'!O38),'Matriz Conocimientos Requeridos'!$C$74:$D$89,2,FALSE)</f>
        <v>0</v>
      </c>
      <c r="AG38" s="90">
        <f>AF38*VLOOKUP(D38,'Matriz Conocimientos Requeridos'!$C$93:$D$97,2,FALSE)</f>
        <v>0</v>
      </c>
    </row>
    <row r="39" spans="1:33" x14ac:dyDescent="0.25">
      <c r="A39" s="120"/>
      <c r="B39" s="127"/>
      <c r="C39" s="59" t="s">
        <v>62</v>
      </c>
      <c r="D39" s="56">
        <v>5</v>
      </c>
      <c r="E39" s="35" t="s">
        <v>21</v>
      </c>
      <c r="F39" s="35" t="s">
        <v>21</v>
      </c>
      <c r="G39" s="42"/>
      <c r="H39" s="42"/>
      <c r="I39" s="42"/>
      <c r="J39" s="42"/>
      <c r="K39" s="41" t="s">
        <v>19</v>
      </c>
      <c r="L39" s="41" t="s">
        <v>19</v>
      </c>
      <c r="M39" s="97" t="s">
        <v>20</v>
      </c>
      <c r="N39" s="42"/>
      <c r="O39" s="49"/>
      <c r="P39" s="49"/>
      <c r="T39" s="90">
        <f>VLOOKUP(CONCATENATE(G39," / ",'Matriz Conocimientos Requeridos'!G39),'Matriz Conocimientos Requeridos'!$C$74:$D$89,2,FALSE)</f>
        <v>0</v>
      </c>
      <c r="U39" s="90">
        <f>T39*VLOOKUP(D39,'Matriz Conocimientos Requeridos'!$C$93:$D$97,2,FALSE)</f>
        <v>0</v>
      </c>
      <c r="V39" s="90">
        <f>VLOOKUP(CONCATENATE(G39," / ",'Matriz Conocimientos Requeridos'!G39),'Matriz Conocimientos Requeridos'!$C$74:$D$89,2,FALSE)</f>
        <v>0</v>
      </c>
      <c r="W39" s="90">
        <f>V39*VLOOKUP(D39,'Matriz Conocimientos Requeridos'!$C$93:$D$97,2,FALSE)</f>
        <v>0</v>
      </c>
      <c r="X39" s="90">
        <f>VLOOKUP(CONCATENATE(H39," / ",'Matriz Conocimientos Requeridos'!H39),'Matriz Conocimientos Requeridos'!$C$74:$D$89,2,FALSE)</f>
        <v>0</v>
      </c>
      <c r="Y39" s="90">
        <f>X39*VLOOKUP(D39,'Matriz Conocimientos Requeridos'!$C$93:$D$97,2,FALSE)</f>
        <v>0</v>
      </c>
      <c r="Z39" s="90">
        <f>VLOOKUP(CONCATENATE(M39," / ",'Matriz Conocimientos Requeridos'!M39),'Matriz Conocimientos Requeridos'!$C$74:$D$89,2,FALSE)</f>
        <v>3</v>
      </c>
      <c r="AA39" s="90">
        <f>Z39*VLOOKUP(D39,'Matriz Conocimientos Requeridos'!$C$93:$D$97,2,FALSE)</f>
        <v>27</v>
      </c>
      <c r="AB39" s="90">
        <f>VLOOKUP(CONCATENATE(M39," / ",'Matriz Conocimientos Requeridos'!M39),'Matriz Conocimientos Requeridos'!$C$74:$D$89,2,FALSE)</f>
        <v>3</v>
      </c>
      <c r="AC39" s="90">
        <f>AB39*VLOOKUP(D39,'Matriz Conocimientos Requeridos'!$C$93:$D$97,2,FALSE)</f>
        <v>27</v>
      </c>
      <c r="AD39" s="90">
        <f>VLOOKUP(CONCATENATE(N39," / ",'Matriz Conocimientos Requeridos'!N39),'Matriz Conocimientos Requeridos'!$C$74:$D$89,2,FALSE)</f>
        <v>0</v>
      </c>
      <c r="AE39" s="90">
        <f>AD39*VLOOKUP(D39,'Matriz Conocimientos Requeridos'!$C$93:$D$97,2,FALSE)</f>
        <v>0</v>
      </c>
      <c r="AF39" s="90">
        <f>VLOOKUP(CONCATENATE(O39," / ",'Matriz Conocimientos Requeridos'!O39),'Matriz Conocimientos Requeridos'!$C$74:$D$89,2,FALSE)</f>
        <v>0</v>
      </c>
      <c r="AG39" s="90">
        <f>AF39*VLOOKUP(D39,'Matriz Conocimientos Requeridos'!$C$93:$D$97,2,FALSE)</f>
        <v>0</v>
      </c>
    </row>
    <row r="40" spans="1:33" x14ac:dyDescent="0.25">
      <c r="A40" s="120"/>
      <c r="B40" s="127"/>
      <c r="C40" s="59" t="s">
        <v>63</v>
      </c>
      <c r="D40" s="56">
        <v>4</v>
      </c>
      <c r="E40" s="35" t="s">
        <v>21</v>
      </c>
      <c r="F40" s="35" t="s">
        <v>21</v>
      </c>
      <c r="G40" s="28"/>
      <c r="H40" s="28"/>
      <c r="I40" s="28"/>
      <c r="J40" s="28"/>
      <c r="K40" s="30" t="s">
        <v>19</v>
      </c>
      <c r="L40" s="30" t="s">
        <v>19</v>
      </c>
      <c r="M40" s="97" t="s">
        <v>20</v>
      </c>
      <c r="N40" s="28"/>
      <c r="O40" s="36"/>
      <c r="P40" s="36"/>
      <c r="T40" s="90">
        <f>VLOOKUP(CONCATENATE(G40," / ",'Matriz Conocimientos Requeridos'!G40),'Matriz Conocimientos Requeridos'!$C$74:$D$89,2,FALSE)</f>
        <v>0</v>
      </c>
      <c r="U40" s="90">
        <f>T40*VLOOKUP(D40,'Matriz Conocimientos Requeridos'!$C$93:$D$97,2,FALSE)</f>
        <v>0</v>
      </c>
      <c r="V40" s="90">
        <f>VLOOKUP(CONCATENATE(G40," / ",'Matriz Conocimientos Requeridos'!G40),'Matriz Conocimientos Requeridos'!$C$74:$D$89,2,FALSE)</f>
        <v>0</v>
      </c>
      <c r="W40" s="90">
        <f>V40*VLOOKUP(D40,'Matriz Conocimientos Requeridos'!$C$93:$D$97,2,FALSE)</f>
        <v>0</v>
      </c>
      <c r="X40" s="90">
        <f>VLOOKUP(CONCATENATE(H40," / ",'Matriz Conocimientos Requeridos'!H40),'Matriz Conocimientos Requeridos'!$C$74:$D$89,2,FALSE)</f>
        <v>0</v>
      </c>
      <c r="Y40" s="90">
        <f>X40*VLOOKUP(D40,'Matriz Conocimientos Requeridos'!$C$93:$D$97,2,FALSE)</f>
        <v>0</v>
      </c>
      <c r="Z40" s="90">
        <f>VLOOKUP(CONCATENATE(M40," / ",'Matriz Conocimientos Requeridos'!M40),'Matriz Conocimientos Requeridos'!$C$74:$D$89,2,FALSE)</f>
        <v>3</v>
      </c>
      <c r="AA40" s="90">
        <f>Z40*VLOOKUP(D40,'Matriz Conocimientos Requeridos'!$C$93:$D$97,2,FALSE)</f>
        <v>21</v>
      </c>
      <c r="AB40" s="90">
        <f>VLOOKUP(CONCATENATE(M40," / ",'Matriz Conocimientos Requeridos'!M40),'Matriz Conocimientos Requeridos'!$C$74:$D$89,2,FALSE)</f>
        <v>3</v>
      </c>
      <c r="AC40" s="90">
        <f>AB40*VLOOKUP(D40,'Matriz Conocimientos Requeridos'!$C$93:$D$97,2,FALSE)</f>
        <v>21</v>
      </c>
      <c r="AD40" s="90">
        <f>VLOOKUP(CONCATENATE(N40," / ",'Matriz Conocimientos Requeridos'!N40),'Matriz Conocimientos Requeridos'!$C$74:$D$89,2,FALSE)</f>
        <v>0</v>
      </c>
      <c r="AE40" s="90">
        <f>AD40*VLOOKUP(D40,'Matriz Conocimientos Requeridos'!$C$93:$D$97,2,FALSE)</f>
        <v>0</v>
      </c>
      <c r="AF40" s="90">
        <f>VLOOKUP(CONCATENATE(O40," / ",'Matriz Conocimientos Requeridos'!O40),'Matriz Conocimientos Requeridos'!$C$74:$D$89,2,FALSE)</f>
        <v>0</v>
      </c>
      <c r="AG40" s="90">
        <f>AF40*VLOOKUP(D40,'Matriz Conocimientos Requeridos'!$C$93:$D$97,2,FALSE)</f>
        <v>0</v>
      </c>
    </row>
    <row r="41" spans="1:33" x14ac:dyDescent="0.25">
      <c r="A41" s="120"/>
      <c r="B41" s="127"/>
      <c r="C41" s="59" t="s">
        <v>64</v>
      </c>
      <c r="D41" s="56">
        <v>4</v>
      </c>
      <c r="E41" s="73" t="s">
        <v>19</v>
      </c>
      <c r="F41" s="73" t="s">
        <v>19</v>
      </c>
      <c r="G41" s="43"/>
      <c r="H41" s="43"/>
      <c r="I41" s="43"/>
      <c r="J41" s="43"/>
      <c r="K41" s="50" t="s">
        <v>19</v>
      </c>
      <c r="L41" s="50" t="s">
        <v>19</v>
      </c>
      <c r="M41" s="97" t="s">
        <v>20</v>
      </c>
      <c r="N41" s="43"/>
      <c r="O41" s="44"/>
      <c r="P41" s="44"/>
      <c r="T41" s="90">
        <f>VLOOKUP(CONCATENATE(G41," / ",'Matriz Conocimientos Requeridos'!G41),'Matriz Conocimientos Requeridos'!$C$74:$D$89,2,FALSE)</f>
        <v>0</v>
      </c>
      <c r="U41" s="90">
        <f>T41*VLOOKUP(D41,'Matriz Conocimientos Requeridos'!$C$93:$D$97,2,FALSE)</f>
        <v>0</v>
      </c>
      <c r="V41" s="90">
        <f>VLOOKUP(CONCATENATE(G41," / ",'Matriz Conocimientos Requeridos'!G41),'Matriz Conocimientos Requeridos'!$C$74:$D$89,2,FALSE)</f>
        <v>0</v>
      </c>
      <c r="W41" s="90">
        <f>V41*VLOOKUP(D41,'Matriz Conocimientos Requeridos'!$C$93:$D$97,2,FALSE)</f>
        <v>0</v>
      </c>
      <c r="X41" s="90">
        <f>VLOOKUP(CONCATENATE(H41," / ",'Matriz Conocimientos Requeridos'!H41),'Matriz Conocimientos Requeridos'!$C$74:$D$89,2,FALSE)</f>
        <v>0</v>
      </c>
      <c r="Y41" s="90">
        <f>X41*VLOOKUP(D41,'Matriz Conocimientos Requeridos'!$C$93:$D$97,2,FALSE)</f>
        <v>0</v>
      </c>
      <c r="Z41" s="90">
        <f>VLOOKUP(CONCATENATE(M41," / ",'Matriz Conocimientos Requeridos'!M41),'Matriz Conocimientos Requeridos'!$C$74:$D$89,2,FALSE)</f>
        <v>3</v>
      </c>
      <c r="AA41" s="90">
        <f>Z41*VLOOKUP(D41,'Matriz Conocimientos Requeridos'!$C$93:$D$97,2,FALSE)</f>
        <v>21</v>
      </c>
      <c r="AB41" s="90">
        <f>VLOOKUP(CONCATENATE(M41," / ",'Matriz Conocimientos Requeridos'!M41),'Matriz Conocimientos Requeridos'!$C$74:$D$89,2,FALSE)</f>
        <v>3</v>
      </c>
      <c r="AC41" s="90">
        <f>AB41*VLOOKUP(D41,'Matriz Conocimientos Requeridos'!$C$93:$D$97,2,FALSE)</f>
        <v>21</v>
      </c>
      <c r="AD41" s="90">
        <f>VLOOKUP(CONCATENATE(N41," / ",'Matriz Conocimientos Requeridos'!N41),'Matriz Conocimientos Requeridos'!$C$74:$D$89,2,FALSE)</f>
        <v>0</v>
      </c>
      <c r="AE41" s="90">
        <f>AD41*VLOOKUP(D41,'Matriz Conocimientos Requeridos'!$C$93:$D$97,2,FALSE)</f>
        <v>0</v>
      </c>
      <c r="AF41" s="90">
        <f>VLOOKUP(CONCATENATE(O41," / ",'Matriz Conocimientos Requeridos'!O41),'Matriz Conocimientos Requeridos'!$C$74:$D$89,2,FALSE)</f>
        <v>0</v>
      </c>
      <c r="AG41" s="90">
        <f>AF41*VLOOKUP(D41,'Matriz Conocimientos Requeridos'!$C$93:$D$97,2,FALSE)</f>
        <v>0</v>
      </c>
    </row>
    <row r="42" spans="1:33" ht="15.75" thickBot="1" x14ac:dyDescent="0.3">
      <c r="A42" s="120"/>
      <c r="B42" s="128"/>
      <c r="C42" s="61" t="s">
        <v>65</v>
      </c>
      <c r="D42" s="64">
        <v>5</v>
      </c>
      <c r="E42" s="20" t="s">
        <v>21</v>
      </c>
      <c r="F42" s="20" t="s">
        <v>21</v>
      </c>
      <c r="G42" s="38"/>
      <c r="H42" s="38"/>
      <c r="I42" s="38"/>
      <c r="J42" s="38"/>
      <c r="K42" s="47" t="s">
        <v>19</v>
      </c>
      <c r="L42" s="47" t="s">
        <v>19</v>
      </c>
      <c r="M42" s="47" t="s">
        <v>21</v>
      </c>
      <c r="N42" s="47" t="s">
        <v>21</v>
      </c>
      <c r="O42" s="52" t="s">
        <v>21</v>
      </c>
      <c r="P42" s="48"/>
      <c r="T42" s="90">
        <f>VLOOKUP(CONCATENATE(G42," / ",'Matriz Conocimientos Requeridos'!G42),'Matriz Conocimientos Requeridos'!$C$74:$D$89,2,FALSE)</f>
        <v>0</v>
      </c>
      <c r="U42" s="90">
        <f>T42*VLOOKUP(D42,'Matriz Conocimientos Requeridos'!$C$93:$D$97,2,FALSE)</f>
        <v>0</v>
      </c>
      <c r="V42" s="90">
        <f>VLOOKUP(CONCATENATE(G42," / ",'Matriz Conocimientos Requeridos'!G42),'Matriz Conocimientos Requeridos'!$C$74:$D$89,2,FALSE)</f>
        <v>0</v>
      </c>
      <c r="W42" s="90">
        <f>V42*VLOOKUP(D42,'Matriz Conocimientos Requeridos'!$C$93:$D$97,2,FALSE)</f>
        <v>0</v>
      </c>
      <c r="X42" s="90">
        <f>VLOOKUP(CONCATENATE(H42," / ",'Matriz Conocimientos Requeridos'!H42),'Matriz Conocimientos Requeridos'!$C$74:$D$89,2,FALSE)</f>
        <v>0</v>
      </c>
      <c r="Y42" s="90">
        <f>X42*VLOOKUP(D42,'Matriz Conocimientos Requeridos'!$C$93:$D$97,2,FALSE)</f>
        <v>0</v>
      </c>
      <c r="Z42" s="90">
        <f>VLOOKUP(CONCATENATE(M42," / ",'Matriz Conocimientos Requeridos'!M42),'Matriz Conocimientos Requeridos'!$C$74:$D$89,2,FALSE)</f>
        <v>1</v>
      </c>
      <c r="AA42" s="90">
        <f>Z42*VLOOKUP(D42,'Matriz Conocimientos Requeridos'!$C$93:$D$97,2,FALSE)</f>
        <v>9</v>
      </c>
      <c r="AB42" s="90">
        <f>VLOOKUP(CONCATENATE(M42," / ",'Matriz Conocimientos Requeridos'!M42),'Matriz Conocimientos Requeridos'!$C$74:$D$89,2,FALSE)</f>
        <v>1</v>
      </c>
      <c r="AC42" s="90">
        <f>AB42*VLOOKUP(D42,'Matriz Conocimientos Requeridos'!$C$93:$D$97,2,FALSE)</f>
        <v>9</v>
      </c>
      <c r="AD42" s="90">
        <f>VLOOKUP(CONCATENATE(N42," / ",'Matriz Conocimientos Requeridos'!N42),'Matriz Conocimientos Requeridos'!$C$74:$D$89,2,FALSE)</f>
        <v>1</v>
      </c>
      <c r="AE42" s="90">
        <f>AD42*VLOOKUP(D42,'Matriz Conocimientos Requeridos'!$C$93:$D$97,2,FALSE)</f>
        <v>9</v>
      </c>
      <c r="AF42" s="90">
        <f>VLOOKUP(CONCATENATE(O42," / ",'Matriz Conocimientos Requeridos'!O42),'Matriz Conocimientos Requeridos'!$C$74:$D$89,2,FALSE)</f>
        <v>1</v>
      </c>
      <c r="AG42" s="90">
        <f>AF42*VLOOKUP(D42,'Matriz Conocimientos Requeridos'!$C$93:$D$97,2,FALSE)</f>
        <v>9</v>
      </c>
    </row>
    <row r="43" spans="1:33" x14ac:dyDescent="0.25">
      <c r="A43" s="120"/>
      <c r="B43" s="125" t="s">
        <v>66</v>
      </c>
      <c r="C43" s="23" t="s">
        <v>67</v>
      </c>
      <c r="D43" s="31">
        <v>3</v>
      </c>
      <c r="E43" s="33" t="s">
        <v>21</v>
      </c>
      <c r="F43" s="33" t="s">
        <v>21</v>
      </c>
      <c r="G43" s="34"/>
      <c r="H43" s="34"/>
      <c r="I43" s="34"/>
      <c r="J43" s="34"/>
      <c r="K43" s="45" t="s">
        <v>20</v>
      </c>
      <c r="L43" s="45" t="s">
        <v>20</v>
      </c>
      <c r="M43" s="97" t="s">
        <v>21</v>
      </c>
      <c r="N43" s="71"/>
      <c r="O43" s="46"/>
      <c r="P43" s="46"/>
      <c r="T43" s="90">
        <f>VLOOKUP(CONCATENATE(G43," / ",'Matriz Conocimientos Requeridos'!G43),'Matriz Conocimientos Requeridos'!$C$74:$D$89,2,FALSE)</f>
        <v>0</v>
      </c>
      <c r="U43" s="90">
        <f>T43*VLOOKUP(D43,'Matriz Conocimientos Requeridos'!$C$93:$D$97,2,FALSE)</f>
        <v>0</v>
      </c>
      <c r="V43" s="90">
        <f>VLOOKUP(CONCATENATE(G43," / ",'Matriz Conocimientos Requeridos'!G43),'Matriz Conocimientos Requeridos'!$C$74:$D$89,2,FALSE)</f>
        <v>0</v>
      </c>
      <c r="W43" s="90">
        <f>V43*VLOOKUP(D43,'Matriz Conocimientos Requeridos'!$C$93:$D$97,2,FALSE)</f>
        <v>0</v>
      </c>
      <c r="X43" s="90">
        <f>VLOOKUP(CONCATENATE(H43," / ",'Matriz Conocimientos Requeridos'!H43),'Matriz Conocimientos Requeridos'!$C$74:$D$89,2,FALSE)</f>
        <v>0</v>
      </c>
      <c r="Y43" s="90">
        <f>X43*VLOOKUP(D43,'Matriz Conocimientos Requeridos'!$C$93:$D$97,2,FALSE)</f>
        <v>0</v>
      </c>
      <c r="Z43" s="90">
        <f>VLOOKUP(CONCATENATE(M43," / ",'Matriz Conocimientos Requeridos'!M43),'Matriz Conocimientos Requeridos'!$C$74:$D$89,2,FALSE)</f>
        <v>1</v>
      </c>
      <c r="AA43" s="90">
        <f>Z43*VLOOKUP(D43,'Matriz Conocimientos Requeridos'!$C$93:$D$97,2,FALSE)</f>
        <v>5</v>
      </c>
      <c r="AB43" s="90">
        <f>VLOOKUP(CONCATENATE(M43," / ",'Matriz Conocimientos Requeridos'!M43),'Matriz Conocimientos Requeridos'!$C$74:$D$89,2,FALSE)</f>
        <v>1</v>
      </c>
      <c r="AC43" s="90">
        <f>AB43*VLOOKUP(D43,'Matriz Conocimientos Requeridos'!$C$93:$D$97,2,FALSE)</f>
        <v>5</v>
      </c>
      <c r="AD43" s="90">
        <f>VLOOKUP(CONCATENATE(N43," / ",'Matriz Conocimientos Requeridos'!N43),'Matriz Conocimientos Requeridos'!$C$74:$D$89,2,FALSE)</f>
        <v>0</v>
      </c>
      <c r="AE43" s="90">
        <f>AD43*VLOOKUP(D43,'Matriz Conocimientos Requeridos'!$C$93:$D$97,2,FALSE)</f>
        <v>0</v>
      </c>
      <c r="AF43" s="90">
        <f>VLOOKUP(CONCATENATE(O43," / ",'Matriz Conocimientos Requeridos'!O43),'Matriz Conocimientos Requeridos'!$C$74:$D$89,2,FALSE)</f>
        <v>0</v>
      </c>
      <c r="AG43" s="90">
        <f>AF43*VLOOKUP(D43,'Matriz Conocimientos Requeridos'!$C$93:$D$97,2,FALSE)</f>
        <v>0</v>
      </c>
    </row>
    <row r="44" spans="1:33" x14ac:dyDescent="0.25">
      <c r="A44" s="120"/>
      <c r="B44" s="120"/>
      <c r="C44" s="24" t="s">
        <v>68</v>
      </c>
      <c r="D44" s="29">
        <v>2</v>
      </c>
      <c r="E44" s="35" t="s">
        <v>21</v>
      </c>
      <c r="F44" s="35" t="s">
        <v>21</v>
      </c>
      <c r="G44" s="28"/>
      <c r="H44" s="28"/>
      <c r="I44" s="28"/>
      <c r="J44" s="28"/>
      <c r="K44" s="27" t="s">
        <v>20</v>
      </c>
      <c r="L44" s="27" t="s">
        <v>20</v>
      </c>
      <c r="M44" s="97" t="s">
        <v>21</v>
      </c>
      <c r="N44" s="85"/>
      <c r="O44" s="36"/>
      <c r="P44" s="36"/>
      <c r="T44" s="90">
        <f>VLOOKUP(CONCATENATE(G44," / ",'Matriz Conocimientos Requeridos'!G44),'Matriz Conocimientos Requeridos'!$C$74:$D$89,2,FALSE)</f>
        <v>0</v>
      </c>
      <c r="U44" s="90">
        <f>T44*VLOOKUP(D44,'Matriz Conocimientos Requeridos'!$C$93:$D$97,2,FALSE)</f>
        <v>0</v>
      </c>
      <c r="V44" s="90">
        <f>VLOOKUP(CONCATENATE(G44," / ",'Matriz Conocimientos Requeridos'!G44),'Matriz Conocimientos Requeridos'!$C$74:$D$89,2,FALSE)</f>
        <v>0</v>
      </c>
      <c r="W44" s="90">
        <f>V44*VLOOKUP(D44,'Matriz Conocimientos Requeridos'!$C$93:$D$97,2,FALSE)</f>
        <v>0</v>
      </c>
      <c r="X44" s="90">
        <f>VLOOKUP(CONCATENATE(H44," / ",'Matriz Conocimientos Requeridos'!H44),'Matriz Conocimientos Requeridos'!$C$74:$D$89,2,FALSE)</f>
        <v>0</v>
      </c>
      <c r="Y44" s="90">
        <f>X44*VLOOKUP(D44,'Matriz Conocimientos Requeridos'!$C$93:$D$97,2,FALSE)</f>
        <v>0</v>
      </c>
      <c r="Z44" s="90">
        <f>VLOOKUP(CONCATENATE(M44," / ",'Matriz Conocimientos Requeridos'!M44),'Matriz Conocimientos Requeridos'!$C$74:$D$89,2,FALSE)</f>
        <v>1</v>
      </c>
      <c r="AA44" s="90">
        <f>Z44*VLOOKUP(D44,'Matriz Conocimientos Requeridos'!$C$93:$D$97,2,FALSE)</f>
        <v>3</v>
      </c>
      <c r="AB44" s="90">
        <f>VLOOKUP(CONCATENATE(M44," / ",'Matriz Conocimientos Requeridos'!M44),'Matriz Conocimientos Requeridos'!$C$74:$D$89,2,FALSE)</f>
        <v>1</v>
      </c>
      <c r="AC44" s="90">
        <f>AB44*VLOOKUP(D44,'Matriz Conocimientos Requeridos'!$C$93:$D$97,2,FALSE)</f>
        <v>3</v>
      </c>
      <c r="AD44" s="90">
        <f>VLOOKUP(CONCATENATE(N44," / ",'Matriz Conocimientos Requeridos'!N44),'Matriz Conocimientos Requeridos'!$C$74:$D$89,2,FALSE)</f>
        <v>0</v>
      </c>
      <c r="AE44" s="90">
        <f>AD44*VLOOKUP(D44,'Matriz Conocimientos Requeridos'!$C$93:$D$97,2,FALSE)</f>
        <v>0</v>
      </c>
      <c r="AF44" s="90">
        <f>VLOOKUP(CONCATENATE(O44," / ",'Matriz Conocimientos Requeridos'!O44),'Matriz Conocimientos Requeridos'!$C$74:$D$89,2,FALSE)</f>
        <v>0</v>
      </c>
      <c r="AG44" s="90">
        <f>AF44*VLOOKUP(D44,'Matriz Conocimientos Requeridos'!$C$93:$D$97,2,FALSE)</f>
        <v>0</v>
      </c>
    </row>
    <row r="45" spans="1:33" x14ac:dyDescent="0.25">
      <c r="A45" s="120"/>
      <c r="B45" s="120"/>
      <c r="C45" s="24" t="s">
        <v>69</v>
      </c>
      <c r="D45" s="29">
        <v>5</v>
      </c>
      <c r="E45" s="74" t="s">
        <v>21</v>
      </c>
      <c r="F45" s="74" t="s">
        <v>21</v>
      </c>
      <c r="G45" s="28"/>
      <c r="H45" s="28"/>
      <c r="I45" s="28"/>
      <c r="J45" s="28"/>
      <c r="K45" s="27" t="s">
        <v>20</v>
      </c>
      <c r="L45" s="27" t="s">
        <v>20</v>
      </c>
      <c r="M45" s="97" t="s">
        <v>21</v>
      </c>
      <c r="N45" s="85"/>
      <c r="O45" s="36"/>
      <c r="P45" s="36"/>
      <c r="T45" s="90">
        <f>VLOOKUP(CONCATENATE(G45," / ",'Matriz Conocimientos Requeridos'!G45),'Matriz Conocimientos Requeridos'!$C$74:$D$89,2,FALSE)</f>
        <v>0</v>
      </c>
      <c r="U45" s="90">
        <f>T45*VLOOKUP(D45,'Matriz Conocimientos Requeridos'!$C$93:$D$97,2,FALSE)</f>
        <v>0</v>
      </c>
      <c r="V45" s="90">
        <f>VLOOKUP(CONCATENATE(G45," / ",'Matriz Conocimientos Requeridos'!G45),'Matriz Conocimientos Requeridos'!$C$74:$D$89,2,FALSE)</f>
        <v>0</v>
      </c>
      <c r="W45" s="90">
        <f>V45*VLOOKUP(D45,'Matriz Conocimientos Requeridos'!$C$93:$D$97,2,FALSE)</f>
        <v>0</v>
      </c>
      <c r="X45" s="90">
        <f>VLOOKUP(CONCATENATE(H45," / ",'Matriz Conocimientos Requeridos'!H45),'Matriz Conocimientos Requeridos'!$C$74:$D$89,2,FALSE)</f>
        <v>0</v>
      </c>
      <c r="Y45" s="90">
        <f>X45*VLOOKUP(D45,'Matriz Conocimientos Requeridos'!$C$93:$D$97,2,FALSE)</f>
        <v>0</v>
      </c>
      <c r="Z45" s="90">
        <f>VLOOKUP(CONCATENATE(M45," / ",'Matriz Conocimientos Requeridos'!M45),'Matriz Conocimientos Requeridos'!$C$74:$D$89,2,FALSE)</f>
        <v>1</v>
      </c>
      <c r="AA45" s="90">
        <f>Z45*VLOOKUP(D45,'Matriz Conocimientos Requeridos'!$C$93:$D$97,2,FALSE)</f>
        <v>9</v>
      </c>
      <c r="AB45" s="90">
        <f>VLOOKUP(CONCATENATE(M45," / ",'Matriz Conocimientos Requeridos'!M45),'Matriz Conocimientos Requeridos'!$C$74:$D$89,2,FALSE)</f>
        <v>1</v>
      </c>
      <c r="AC45" s="90">
        <f>AB45*VLOOKUP(D45,'Matriz Conocimientos Requeridos'!$C$93:$D$97,2,FALSE)</f>
        <v>9</v>
      </c>
      <c r="AD45" s="90">
        <f>VLOOKUP(CONCATENATE(N45," / ",'Matriz Conocimientos Requeridos'!N45),'Matriz Conocimientos Requeridos'!$C$74:$D$89,2,FALSE)</f>
        <v>0</v>
      </c>
      <c r="AE45" s="90">
        <f>AD45*VLOOKUP(D45,'Matriz Conocimientos Requeridos'!$C$93:$D$97,2,FALSE)</f>
        <v>0</v>
      </c>
      <c r="AF45" s="90">
        <f>VLOOKUP(CONCATENATE(O45," / ",'Matriz Conocimientos Requeridos'!O45),'Matriz Conocimientos Requeridos'!$C$74:$D$89,2,FALSE)</f>
        <v>0</v>
      </c>
      <c r="AG45" s="90">
        <f>AF45*VLOOKUP(D45,'Matriz Conocimientos Requeridos'!$C$93:$D$97,2,FALSE)</f>
        <v>0</v>
      </c>
    </row>
    <row r="46" spans="1:33" ht="15.75" thickBot="1" x14ac:dyDescent="0.3">
      <c r="A46" s="120"/>
      <c r="B46" s="121"/>
      <c r="C46" s="25" t="s">
        <v>70</v>
      </c>
      <c r="D46" s="32">
        <v>2</v>
      </c>
      <c r="E46" s="76" t="s">
        <v>21</v>
      </c>
      <c r="F46" s="76" t="s">
        <v>21</v>
      </c>
      <c r="G46" s="42"/>
      <c r="H46" s="42"/>
      <c r="I46" s="42"/>
      <c r="J46" s="42"/>
      <c r="K46" s="68" t="s">
        <v>20</v>
      </c>
      <c r="L46" s="68" t="s">
        <v>20</v>
      </c>
      <c r="M46" s="97" t="s">
        <v>21</v>
      </c>
      <c r="N46" s="86"/>
      <c r="O46" s="49"/>
      <c r="P46" s="49"/>
      <c r="T46" s="90">
        <f>VLOOKUP(CONCATENATE(G46," / ",'Matriz Conocimientos Requeridos'!G46),'Matriz Conocimientos Requeridos'!$C$74:$D$89,2,FALSE)</f>
        <v>0</v>
      </c>
      <c r="U46" s="90">
        <f>T46*VLOOKUP(D46,'Matriz Conocimientos Requeridos'!$C$93:$D$97,2,FALSE)</f>
        <v>0</v>
      </c>
      <c r="V46" s="90">
        <f>VLOOKUP(CONCATENATE(G46," / ",'Matriz Conocimientos Requeridos'!G46),'Matriz Conocimientos Requeridos'!$C$74:$D$89,2,FALSE)</f>
        <v>0</v>
      </c>
      <c r="W46" s="90">
        <f>V46*VLOOKUP(D46,'Matriz Conocimientos Requeridos'!$C$93:$D$97,2,FALSE)</f>
        <v>0</v>
      </c>
      <c r="X46" s="90">
        <f>VLOOKUP(CONCATENATE(H46," / ",'Matriz Conocimientos Requeridos'!H46),'Matriz Conocimientos Requeridos'!$C$74:$D$89,2,FALSE)</f>
        <v>0</v>
      </c>
      <c r="Y46" s="90">
        <f>X46*VLOOKUP(D46,'Matriz Conocimientos Requeridos'!$C$93:$D$97,2,FALSE)</f>
        <v>0</v>
      </c>
      <c r="Z46" s="90">
        <f>VLOOKUP(CONCATENATE(M46," / ",'Matriz Conocimientos Requeridos'!M46),'Matriz Conocimientos Requeridos'!$C$74:$D$89,2,FALSE)</f>
        <v>1</v>
      </c>
      <c r="AA46" s="90">
        <f>Z46*VLOOKUP(D46,'Matriz Conocimientos Requeridos'!$C$93:$D$97,2,FALSE)</f>
        <v>3</v>
      </c>
      <c r="AB46" s="90">
        <f>VLOOKUP(CONCATENATE(M46," / ",'Matriz Conocimientos Requeridos'!M46),'Matriz Conocimientos Requeridos'!$C$74:$D$89,2,FALSE)</f>
        <v>1</v>
      </c>
      <c r="AC46" s="90">
        <f>AB46*VLOOKUP(D46,'Matriz Conocimientos Requeridos'!$C$93:$D$97,2,FALSE)</f>
        <v>3</v>
      </c>
      <c r="AD46" s="90">
        <f>VLOOKUP(CONCATENATE(N46," / ",'Matriz Conocimientos Requeridos'!N46),'Matriz Conocimientos Requeridos'!$C$74:$D$89,2,FALSE)</f>
        <v>0</v>
      </c>
      <c r="AE46" s="90">
        <f>AD46*VLOOKUP(D46,'Matriz Conocimientos Requeridos'!$C$93:$D$97,2,FALSE)</f>
        <v>0</v>
      </c>
      <c r="AF46" s="90">
        <f>VLOOKUP(CONCATENATE(O46," / ",'Matriz Conocimientos Requeridos'!O46),'Matriz Conocimientos Requeridos'!$C$74:$D$89,2,FALSE)</f>
        <v>0</v>
      </c>
      <c r="AG46" s="90">
        <f>AF46*VLOOKUP(D46,'Matriz Conocimientos Requeridos'!$C$93:$D$97,2,FALSE)</f>
        <v>0</v>
      </c>
    </row>
    <row r="47" spans="1:33" x14ac:dyDescent="0.25">
      <c r="A47" s="120"/>
      <c r="B47" s="125" t="s">
        <v>71</v>
      </c>
      <c r="C47" s="23" t="s">
        <v>72</v>
      </c>
      <c r="D47" s="55">
        <v>1</v>
      </c>
      <c r="E47" s="54"/>
      <c r="F47" s="54"/>
      <c r="G47" s="34"/>
      <c r="H47" s="71"/>
      <c r="I47" s="71"/>
      <c r="J47" s="71"/>
      <c r="K47" s="21" t="s">
        <v>20</v>
      </c>
      <c r="L47" s="21" t="s">
        <v>20</v>
      </c>
      <c r="M47" s="21" t="s">
        <v>21</v>
      </c>
      <c r="N47" s="21" t="s">
        <v>21</v>
      </c>
      <c r="O47" s="51" t="s">
        <v>21</v>
      </c>
      <c r="P47" s="46"/>
      <c r="T47" s="90">
        <f>VLOOKUP(CONCATENATE(G47," / ",'Matriz Conocimientos Requeridos'!G47),'Matriz Conocimientos Requeridos'!$C$74:$D$89,2,FALSE)</f>
        <v>0</v>
      </c>
      <c r="U47" s="90">
        <f>T47*VLOOKUP(D47,'Matriz Conocimientos Requeridos'!$C$93:$D$97,2,FALSE)</f>
        <v>0</v>
      </c>
      <c r="V47" s="90">
        <f>VLOOKUP(CONCATENATE(G47," / ",'Matriz Conocimientos Requeridos'!G47),'Matriz Conocimientos Requeridos'!$C$74:$D$89,2,FALSE)</f>
        <v>0</v>
      </c>
      <c r="W47" s="90">
        <f>V47*VLOOKUP(D47,'Matriz Conocimientos Requeridos'!$C$93:$D$97,2,FALSE)</f>
        <v>0</v>
      </c>
      <c r="X47" s="90">
        <f>VLOOKUP(CONCATENATE(H47," / ",'Matriz Conocimientos Requeridos'!H47),'Matriz Conocimientos Requeridos'!$C$74:$D$89,2,FALSE)</f>
        <v>0</v>
      </c>
      <c r="Y47" s="90">
        <f>X47*VLOOKUP(D47,'Matriz Conocimientos Requeridos'!$C$93:$D$97,2,FALSE)</f>
        <v>0</v>
      </c>
      <c r="Z47" s="90">
        <f>VLOOKUP(CONCATENATE(M47," / ",'Matriz Conocimientos Requeridos'!M47),'Matriz Conocimientos Requeridos'!$C$74:$D$89,2,FALSE)</f>
        <v>1</v>
      </c>
      <c r="AA47" s="90">
        <f>Z47*VLOOKUP(D47,'Matriz Conocimientos Requeridos'!$C$93:$D$97,2,FALSE)</f>
        <v>1</v>
      </c>
      <c r="AB47" s="90">
        <f>VLOOKUP(CONCATENATE(M47," / ",'Matriz Conocimientos Requeridos'!M47),'Matriz Conocimientos Requeridos'!$C$74:$D$89,2,FALSE)</f>
        <v>1</v>
      </c>
      <c r="AC47" s="90">
        <f>AB47*VLOOKUP(D47,'Matriz Conocimientos Requeridos'!$C$93:$D$97,2,FALSE)</f>
        <v>1</v>
      </c>
      <c r="AD47" s="90">
        <f>VLOOKUP(CONCATENATE(N47," / ",'Matriz Conocimientos Requeridos'!N47),'Matriz Conocimientos Requeridos'!$C$74:$D$89,2,FALSE)</f>
        <v>1</v>
      </c>
      <c r="AE47" s="90">
        <f>AD47*VLOOKUP(D47,'Matriz Conocimientos Requeridos'!$C$93:$D$97,2,FALSE)</f>
        <v>1</v>
      </c>
      <c r="AF47" s="90">
        <f>VLOOKUP(CONCATENATE(O47," / ",'Matriz Conocimientos Requeridos'!O47),'Matriz Conocimientos Requeridos'!$C$74:$D$89,2,FALSE)</f>
        <v>1</v>
      </c>
      <c r="AG47" s="90">
        <f>AF47*VLOOKUP(D47,'Matriz Conocimientos Requeridos'!$C$93:$D$97,2,FALSE)</f>
        <v>1</v>
      </c>
    </row>
    <row r="48" spans="1:33" ht="15.75" thickBot="1" x14ac:dyDescent="0.3">
      <c r="A48" s="121"/>
      <c r="B48" s="121"/>
      <c r="C48" s="25" t="s">
        <v>73</v>
      </c>
      <c r="D48" s="58">
        <v>1</v>
      </c>
      <c r="E48" s="78"/>
      <c r="F48" s="78"/>
      <c r="G48" s="38"/>
      <c r="H48" s="75"/>
      <c r="I48" s="75"/>
      <c r="J48" s="75"/>
      <c r="K48" s="39" t="s">
        <v>20</v>
      </c>
      <c r="L48" s="39" t="s">
        <v>20</v>
      </c>
      <c r="M48" s="47" t="s">
        <v>21</v>
      </c>
      <c r="N48" s="47" t="s">
        <v>21</v>
      </c>
      <c r="O48" s="52" t="s">
        <v>21</v>
      </c>
      <c r="P48" s="48"/>
      <c r="T48" s="90">
        <f>VLOOKUP(CONCATENATE(G48," / ",'Matriz Conocimientos Requeridos'!G48),'Matriz Conocimientos Requeridos'!$C$74:$D$89,2,FALSE)</f>
        <v>0</v>
      </c>
      <c r="U48" s="90">
        <f>T48*VLOOKUP(D48,'Matriz Conocimientos Requeridos'!$C$93:$D$97,2,FALSE)</f>
        <v>0</v>
      </c>
      <c r="V48" s="90">
        <f>VLOOKUP(CONCATENATE(G48," / ",'Matriz Conocimientos Requeridos'!G48),'Matriz Conocimientos Requeridos'!$C$74:$D$89,2,FALSE)</f>
        <v>0</v>
      </c>
      <c r="W48" s="90">
        <f>V48*VLOOKUP(D48,'Matriz Conocimientos Requeridos'!$C$93:$D$97,2,FALSE)</f>
        <v>0</v>
      </c>
      <c r="X48" s="90">
        <f>VLOOKUP(CONCATENATE(H48," / ",'Matriz Conocimientos Requeridos'!H48),'Matriz Conocimientos Requeridos'!$C$74:$D$89,2,FALSE)</f>
        <v>0</v>
      </c>
      <c r="Y48" s="90">
        <f>X48*VLOOKUP(D48,'Matriz Conocimientos Requeridos'!$C$93:$D$97,2,FALSE)</f>
        <v>0</v>
      </c>
      <c r="Z48" s="90">
        <f>VLOOKUP(CONCATENATE(M48," / ",'Matriz Conocimientos Requeridos'!M48),'Matriz Conocimientos Requeridos'!$C$74:$D$89,2,FALSE)</f>
        <v>1</v>
      </c>
      <c r="AA48" s="90">
        <f>Z48*VLOOKUP(D48,'Matriz Conocimientos Requeridos'!$C$93:$D$97,2,FALSE)</f>
        <v>1</v>
      </c>
      <c r="AB48" s="90">
        <f>VLOOKUP(CONCATENATE(M48," / ",'Matriz Conocimientos Requeridos'!M48),'Matriz Conocimientos Requeridos'!$C$74:$D$89,2,FALSE)</f>
        <v>1</v>
      </c>
      <c r="AC48" s="90">
        <f>AB48*VLOOKUP(D48,'Matriz Conocimientos Requeridos'!$C$93:$D$97,2,FALSE)</f>
        <v>1</v>
      </c>
      <c r="AD48" s="90">
        <f>VLOOKUP(CONCATENATE(N48," / ",'Matriz Conocimientos Requeridos'!N48),'Matriz Conocimientos Requeridos'!$C$74:$D$89,2,FALSE)</f>
        <v>1</v>
      </c>
      <c r="AE48" s="90">
        <f>AD48*VLOOKUP(D48,'Matriz Conocimientos Requeridos'!$C$93:$D$97,2,FALSE)</f>
        <v>1</v>
      </c>
      <c r="AF48" s="90">
        <f>VLOOKUP(CONCATENATE(O48," / ",'Matriz Conocimientos Requeridos'!O48),'Matriz Conocimientos Requeridos'!$C$74:$D$89,2,FALSE)</f>
        <v>1</v>
      </c>
      <c r="AG48" s="90">
        <f>AF48*VLOOKUP(D48,'Matriz Conocimientos Requeridos'!$C$93:$D$97,2,FALSE)</f>
        <v>1</v>
      </c>
    </row>
    <row r="49" spans="1:33" ht="15" customHeight="1" x14ac:dyDescent="0.25">
      <c r="A49" s="125" t="s">
        <v>74</v>
      </c>
      <c r="B49" s="122" t="s">
        <v>75</v>
      </c>
      <c r="C49" s="23" t="s">
        <v>76</v>
      </c>
      <c r="D49" s="31">
        <v>2</v>
      </c>
      <c r="E49" s="77" t="s">
        <v>21</v>
      </c>
      <c r="F49" s="77" t="s">
        <v>21</v>
      </c>
      <c r="G49" s="43"/>
      <c r="H49" s="43"/>
      <c r="I49" s="43"/>
      <c r="J49" s="43"/>
      <c r="K49" s="43"/>
      <c r="L49" s="43"/>
      <c r="M49" s="43"/>
      <c r="N49" s="87"/>
      <c r="O49" s="44"/>
      <c r="P49" s="44"/>
      <c r="T49" s="90">
        <f>VLOOKUP(CONCATENATE(G49," / ",'Matriz Conocimientos Requeridos'!G49),'Matriz Conocimientos Requeridos'!$C$74:$D$89,2,FALSE)</f>
        <v>0</v>
      </c>
      <c r="U49" s="90">
        <f>T49*VLOOKUP(D49,'Matriz Conocimientos Requeridos'!$C$93:$D$97,2,FALSE)</f>
        <v>0</v>
      </c>
      <c r="V49" s="90">
        <f>VLOOKUP(CONCATENATE(G49," / ",'Matriz Conocimientos Requeridos'!G49),'Matriz Conocimientos Requeridos'!$C$74:$D$89,2,FALSE)</f>
        <v>0</v>
      </c>
      <c r="W49" s="90">
        <f>V49*VLOOKUP(D49,'Matriz Conocimientos Requeridos'!$C$93:$D$97,2,FALSE)</f>
        <v>0</v>
      </c>
      <c r="X49" s="90">
        <f>VLOOKUP(CONCATENATE(H49," / ",'Matriz Conocimientos Requeridos'!H49),'Matriz Conocimientos Requeridos'!$C$74:$D$89,2,FALSE)</f>
        <v>0</v>
      </c>
      <c r="Y49" s="90">
        <f>X49*VLOOKUP(D49,'Matriz Conocimientos Requeridos'!$C$93:$D$97,2,FALSE)</f>
        <v>0</v>
      </c>
      <c r="Z49" s="90">
        <f>VLOOKUP(CONCATENATE(M49," / ",'Matriz Conocimientos Requeridos'!M49),'Matriz Conocimientos Requeridos'!$C$74:$D$89,2,FALSE)</f>
        <v>0</v>
      </c>
      <c r="AA49" s="90">
        <f>Z49*VLOOKUP(D49,'Matriz Conocimientos Requeridos'!$C$93:$D$97,2,FALSE)</f>
        <v>0</v>
      </c>
      <c r="AB49" s="90">
        <f>VLOOKUP(CONCATENATE(M49," / ",'Matriz Conocimientos Requeridos'!M49),'Matriz Conocimientos Requeridos'!$C$74:$D$89,2,FALSE)</f>
        <v>0</v>
      </c>
      <c r="AC49" s="90">
        <f>AB49*VLOOKUP(D49,'Matriz Conocimientos Requeridos'!$C$93:$D$97,2,FALSE)</f>
        <v>0</v>
      </c>
      <c r="AD49" s="90">
        <f>VLOOKUP(CONCATENATE(N49," / ",'Matriz Conocimientos Requeridos'!N49),'Matriz Conocimientos Requeridos'!$C$74:$D$89,2,FALSE)</f>
        <v>0</v>
      </c>
      <c r="AE49" s="90">
        <f>AD49*VLOOKUP(D49,'Matriz Conocimientos Requeridos'!$C$93:$D$97,2,FALSE)</f>
        <v>0</v>
      </c>
      <c r="AF49" s="90">
        <f>VLOOKUP(CONCATENATE(O49," / ",'Matriz Conocimientos Requeridos'!O49),'Matriz Conocimientos Requeridos'!$C$74:$D$89,2,FALSE)</f>
        <v>0</v>
      </c>
      <c r="AG49" s="90">
        <f>AF49*VLOOKUP(D49,'Matriz Conocimientos Requeridos'!$C$93:$D$97,2,FALSE)</f>
        <v>0</v>
      </c>
    </row>
    <row r="50" spans="1:33" x14ac:dyDescent="0.25">
      <c r="A50" s="120"/>
      <c r="B50" s="124"/>
      <c r="C50" s="24" t="s">
        <v>77</v>
      </c>
      <c r="D50" s="29">
        <v>2</v>
      </c>
      <c r="E50" s="35" t="s">
        <v>19</v>
      </c>
      <c r="F50" s="35" t="s">
        <v>19</v>
      </c>
      <c r="G50" s="97" t="s">
        <v>20</v>
      </c>
      <c r="H50" s="30" t="s">
        <v>20</v>
      </c>
      <c r="I50" s="30" t="s">
        <v>21</v>
      </c>
      <c r="J50" s="30" t="s">
        <v>21</v>
      </c>
      <c r="K50" s="28"/>
      <c r="L50" s="28"/>
      <c r="M50" s="28"/>
      <c r="N50" s="85"/>
      <c r="O50" s="36"/>
      <c r="P50" s="36"/>
      <c r="T50" s="90">
        <f>VLOOKUP(CONCATENATE(G50," / ",'Matriz Conocimientos Requeridos'!G50),'Matriz Conocimientos Requeridos'!$C$74:$D$89,2,FALSE)</f>
        <v>3</v>
      </c>
      <c r="U50" s="90">
        <f>T50*VLOOKUP(D50,'Matriz Conocimientos Requeridos'!$C$93:$D$97,2,FALSE)</f>
        <v>9</v>
      </c>
      <c r="V50" s="90">
        <f>VLOOKUP(CONCATENATE(G50," / ",'Matriz Conocimientos Requeridos'!G50),'Matriz Conocimientos Requeridos'!$C$74:$D$89,2,FALSE)</f>
        <v>3</v>
      </c>
      <c r="W50" s="90">
        <f>V50*VLOOKUP(D50,'Matriz Conocimientos Requeridos'!$C$93:$D$97,2,FALSE)</f>
        <v>9</v>
      </c>
      <c r="X50" s="90">
        <f>VLOOKUP(CONCATENATE(H50," / ",'Matriz Conocimientos Requeridos'!H50),'Matriz Conocimientos Requeridos'!$C$74:$D$89,2,FALSE)</f>
        <v>3</v>
      </c>
      <c r="Y50" s="90">
        <f>X50*VLOOKUP(D50,'Matriz Conocimientos Requeridos'!$C$93:$D$97,2,FALSE)</f>
        <v>9</v>
      </c>
      <c r="Z50" s="90">
        <f>VLOOKUP(CONCATENATE(M50," / ",'Matriz Conocimientos Requeridos'!M50),'Matriz Conocimientos Requeridos'!$C$74:$D$89,2,FALSE)</f>
        <v>0</v>
      </c>
      <c r="AA50" s="90">
        <f>Z50*VLOOKUP(D50,'Matriz Conocimientos Requeridos'!$C$93:$D$97,2,FALSE)</f>
        <v>0</v>
      </c>
      <c r="AB50" s="90">
        <f>VLOOKUP(CONCATENATE(M50," / ",'Matriz Conocimientos Requeridos'!M50),'Matriz Conocimientos Requeridos'!$C$74:$D$89,2,FALSE)</f>
        <v>0</v>
      </c>
      <c r="AC50" s="90">
        <f>AB50*VLOOKUP(D50,'Matriz Conocimientos Requeridos'!$C$93:$D$97,2,FALSE)</f>
        <v>0</v>
      </c>
      <c r="AD50" s="90">
        <f>VLOOKUP(CONCATENATE(N50," / ",'Matriz Conocimientos Requeridos'!N50),'Matriz Conocimientos Requeridos'!$C$74:$D$89,2,FALSE)</f>
        <v>0</v>
      </c>
      <c r="AE50" s="90">
        <f>AD50*VLOOKUP(D50,'Matriz Conocimientos Requeridos'!$C$93:$D$97,2,FALSE)</f>
        <v>0</v>
      </c>
      <c r="AF50" s="90">
        <f>VLOOKUP(CONCATENATE(O50," / ",'Matriz Conocimientos Requeridos'!O50),'Matriz Conocimientos Requeridos'!$C$74:$D$89,2,FALSE)</f>
        <v>0</v>
      </c>
      <c r="AG50" s="90">
        <f>AF50*VLOOKUP(D50,'Matriz Conocimientos Requeridos'!$C$93:$D$97,2,FALSE)</f>
        <v>0</v>
      </c>
    </row>
    <row r="51" spans="1:33" x14ac:dyDescent="0.25">
      <c r="A51" s="120"/>
      <c r="B51" s="124"/>
      <c r="C51" s="24" t="s">
        <v>78</v>
      </c>
      <c r="D51" s="29">
        <v>3</v>
      </c>
      <c r="E51" s="35" t="s">
        <v>19</v>
      </c>
      <c r="F51" s="35" t="s">
        <v>19</v>
      </c>
      <c r="G51" s="97" t="s">
        <v>20</v>
      </c>
      <c r="H51" s="30" t="s">
        <v>20</v>
      </c>
      <c r="I51" s="30" t="s">
        <v>21</v>
      </c>
      <c r="J51" s="30" t="s">
        <v>21</v>
      </c>
      <c r="K51" s="28"/>
      <c r="L51" s="28"/>
      <c r="M51" s="28"/>
      <c r="N51" s="85"/>
      <c r="O51" s="36"/>
      <c r="P51" s="36"/>
      <c r="T51" s="90">
        <f>VLOOKUP(CONCATENATE(G51," / ",'Matriz Conocimientos Requeridos'!G51),'Matriz Conocimientos Requeridos'!$C$74:$D$89,2,FALSE)</f>
        <v>3</v>
      </c>
      <c r="U51" s="90">
        <f>T51*VLOOKUP(D51,'Matriz Conocimientos Requeridos'!$C$93:$D$97,2,FALSE)</f>
        <v>15</v>
      </c>
      <c r="V51" s="90">
        <f>VLOOKUP(CONCATENATE(G51," / ",'Matriz Conocimientos Requeridos'!G51),'Matriz Conocimientos Requeridos'!$C$74:$D$89,2,FALSE)</f>
        <v>3</v>
      </c>
      <c r="W51" s="90">
        <f>V51*VLOOKUP(D51,'Matriz Conocimientos Requeridos'!$C$93:$D$97,2,FALSE)</f>
        <v>15</v>
      </c>
      <c r="X51" s="90">
        <f>VLOOKUP(CONCATENATE(H51," / ",'Matriz Conocimientos Requeridos'!H51),'Matriz Conocimientos Requeridos'!$C$74:$D$89,2,FALSE)</f>
        <v>3</v>
      </c>
      <c r="Y51" s="90">
        <f>X51*VLOOKUP(D51,'Matriz Conocimientos Requeridos'!$C$93:$D$97,2,FALSE)</f>
        <v>15</v>
      </c>
      <c r="Z51" s="90">
        <f>VLOOKUP(CONCATENATE(M51," / ",'Matriz Conocimientos Requeridos'!M51),'Matriz Conocimientos Requeridos'!$C$74:$D$89,2,FALSE)</f>
        <v>0</v>
      </c>
      <c r="AA51" s="90">
        <f>Z51*VLOOKUP(D51,'Matriz Conocimientos Requeridos'!$C$93:$D$97,2,FALSE)</f>
        <v>0</v>
      </c>
      <c r="AB51" s="90">
        <f>VLOOKUP(CONCATENATE(M51," / ",'Matriz Conocimientos Requeridos'!M51),'Matriz Conocimientos Requeridos'!$C$74:$D$89,2,FALSE)</f>
        <v>0</v>
      </c>
      <c r="AC51" s="90">
        <f>AB51*VLOOKUP(D51,'Matriz Conocimientos Requeridos'!$C$93:$D$97,2,FALSE)</f>
        <v>0</v>
      </c>
      <c r="AD51" s="90">
        <f>VLOOKUP(CONCATENATE(N51," / ",'Matriz Conocimientos Requeridos'!N51),'Matriz Conocimientos Requeridos'!$C$74:$D$89,2,FALSE)</f>
        <v>0</v>
      </c>
      <c r="AE51" s="90">
        <f>AD51*VLOOKUP(D51,'Matriz Conocimientos Requeridos'!$C$93:$D$97,2,FALSE)</f>
        <v>0</v>
      </c>
      <c r="AF51" s="90">
        <f>VLOOKUP(CONCATENATE(O51," / ",'Matriz Conocimientos Requeridos'!O51),'Matriz Conocimientos Requeridos'!$C$74:$D$89,2,FALSE)</f>
        <v>0</v>
      </c>
      <c r="AG51" s="90">
        <f>AF51*VLOOKUP(D51,'Matriz Conocimientos Requeridos'!$C$93:$D$97,2,FALSE)</f>
        <v>0</v>
      </c>
    </row>
    <row r="52" spans="1:33" x14ac:dyDescent="0.25">
      <c r="A52" s="120"/>
      <c r="B52" s="124"/>
      <c r="C52" s="24" t="s">
        <v>79</v>
      </c>
      <c r="D52" s="29">
        <v>3</v>
      </c>
      <c r="E52" s="35" t="s">
        <v>19</v>
      </c>
      <c r="F52" s="35" t="s">
        <v>19</v>
      </c>
      <c r="G52" s="97" t="s">
        <v>20</v>
      </c>
      <c r="H52" s="30" t="s">
        <v>20</v>
      </c>
      <c r="I52" s="30" t="s">
        <v>21</v>
      </c>
      <c r="J52" s="30" t="s">
        <v>21</v>
      </c>
      <c r="K52" s="28"/>
      <c r="L52" s="28"/>
      <c r="M52" s="28"/>
      <c r="N52" s="85"/>
      <c r="O52" s="36"/>
      <c r="P52" s="36"/>
      <c r="T52" s="90">
        <f>VLOOKUP(CONCATENATE(G52," / ",'Matriz Conocimientos Requeridos'!G52),'Matriz Conocimientos Requeridos'!$C$74:$D$89,2,FALSE)</f>
        <v>3</v>
      </c>
      <c r="U52" s="90">
        <f>T52*VLOOKUP(D52,'Matriz Conocimientos Requeridos'!$C$93:$D$97,2,FALSE)</f>
        <v>15</v>
      </c>
      <c r="V52" s="90">
        <f>VLOOKUP(CONCATENATE(G52," / ",'Matriz Conocimientos Requeridos'!G52),'Matriz Conocimientos Requeridos'!$C$74:$D$89,2,FALSE)</f>
        <v>3</v>
      </c>
      <c r="W52" s="90">
        <f>V52*VLOOKUP(D52,'Matriz Conocimientos Requeridos'!$C$93:$D$97,2,FALSE)</f>
        <v>15</v>
      </c>
      <c r="X52" s="90">
        <f>VLOOKUP(CONCATENATE(H52," / ",'Matriz Conocimientos Requeridos'!H52),'Matriz Conocimientos Requeridos'!$C$74:$D$89,2,FALSE)</f>
        <v>3</v>
      </c>
      <c r="Y52" s="90">
        <f>X52*VLOOKUP(D52,'Matriz Conocimientos Requeridos'!$C$93:$D$97,2,FALSE)</f>
        <v>15</v>
      </c>
      <c r="Z52" s="90">
        <f>VLOOKUP(CONCATENATE(M52," / ",'Matriz Conocimientos Requeridos'!M52),'Matriz Conocimientos Requeridos'!$C$74:$D$89,2,FALSE)</f>
        <v>0</v>
      </c>
      <c r="AA52" s="90">
        <f>Z52*VLOOKUP(D52,'Matriz Conocimientos Requeridos'!$C$93:$D$97,2,FALSE)</f>
        <v>0</v>
      </c>
      <c r="AB52" s="90">
        <f>VLOOKUP(CONCATENATE(M52," / ",'Matriz Conocimientos Requeridos'!M52),'Matriz Conocimientos Requeridos'!$C$74:$D$89,2,FALSE)</f>
        <v>0</v>
      </c>
      <c r="AC52" s="90">
        <f>AB52*VLOOKUP(D52,'Matriz Conocimientos Requeridos'!$C$93:$D$97,2,FALSE)</f>
        <v>0</v>
      </c>
      <c r="AD52" s="90">
        <f>VLOOKUP(CONCATENATE(N52," / ",'Matriz Conocimientos Requeridos'!N52),'Matriz Conocimientos Requeridos'!$C$74:$D$89,2,FALSE)</f>
        <v>0</v>
      </c>
      <c r="AE52" s="90">
        <f>AD52*VLOOKUP(D52,'Matriz Conocimientos Requeridos'!$C$93:$D$97,2,FALSE)</f>
        <v>0</v>
      </c>
      <c r="AF52" s="90">
        <f>VLOOKUP(CONCATENATE(O52," / ",'Matriz Conocimientos Requeridos'!O52),'Matriz Conocimientos Requeridos'!$C$74:$D$89,2,FALSE)</f>
        <v>0</v>
      </c>
      <c r="AG52" s="90">
        <f>AF52*VLOOKUP(D52,'Matriz Conocimientos Requeridos'!$C$93:$D$97,2,FALSE)</f>
        <v>0</v>
      </c>
    </row>
    <row r="53" spans="1:33" x14ac:dyDescent="0.25">
      <c r="A53" s="120"/>
      <c r="B53" s="124"/>
      <c r="C53" s="24" t="s">
        <v>80</v>
      </c>
      <c r="D53" s="29">
        <v>2</v>
      </c>
      <c r="E53" s="35" t="s">
        <v>21</v>
      </c>
      <c r="F53" s="35" t="s">
        <v>21</v>
      </c>
      <c r="G53" s="97" t="s">
        <v>21</v>
      </c>
      <c r="H53" s="28"/>
      <c r="I53" s="28"/>
      <c r="J53" s="28"/>
      <c r="K53" s="28"/>
      <c r="L53" s="28"/>
      <c r="M53" s="28"/>
      <c r="N53" s="85"/>
      <c r="O53" s="36"/>
      <c r="P53" s="36"/>
      <c r="T53" s="90">
        <f>VLOOKUP(CONCATENATE(G53," / ",'Matriz Conocimientos Requeridos'!G53),'Matriz Conocimientos Requeridos'!$C$74:$D$89,2,FALSE)</f>
        <v>1</v>
      </c>
      <c r="U53" s="90">
        <f>T53*VLOOKUP(D53,'Matriz Conocimientos Requeridos'!$C$93:$D$97,2,FALSE)</f>
        <v>3</v>
      </c>
      <c r="V53" s="90">
        <f>VLOOKUP(CONCATENATE(G53," / ",'Matriz Conocimientos Requeridos'!G53),'Matriz Conocimientos Requeridos'!$C$74:$D$89,2,FALSE)</f>
        <v>1</v>
      </c>
      <c r="W53" s="90">
        <f>V53*VLOOKUP(D53,'Matriz Conocimientos Requeridos'!$C$93:$D$97,2,FALSE)</f>
        <v>3</v>
      </c>
      <c r="X53" s="90">
        <f>VLOOKUP(CONCATENATE(H53," / ",'Matriz Conocimientos Requeridos'!H53),'Matriz Conocimientos Requeridos'!$C$74:$D$89,2,FALSE)</f>
        <v>0</v>
      </c>
      <c r="Y53" s="90">
        <f>X53*VLOOKUP(D53,'Matriz Conocimientos Requeridos'!$C$93:$D$97,2,FALSE)</f>
        <v>0</v>
      </c>
      <c r="Z53" s="90">
        <f>VLOOKUP(CONCATENATE(M53," / ",'Matriz Conocimientos Requeridos'!M53),'Matriz Conocimientos Requeridos'!$C$74:$D$89,2,FALSE)</f>
        <v>0</v>
      </c>
      <c r="AA53" s="90">
        <f>Z53*VLOOKUP(D53,'Matriz Conocimientos Requeridos'!$C$93:$D$97,2,FALSE)</f>
        <v>0</v>
      </c>
      <c r="AB53" s="90">
        <f>VLOOKUP(CONCATENATE(M53," / ",'Matriz Conocimientos Requeridos'!M53),'Matriz Conocimientos Requeridos'!$C$74:$D$89,2,FALSE)</f>
        <v>0</v>
      </c>
      <c r="AC53" s="90">
        <f>AB53*VLOOKUP(D53,'Matriz Conocimientos Requeridos'!$C$93:$D$97,2,FALSE)</f>
        <v>0</v>
      </c>
      <c r="AD53" s="90">
        <f>VLOOKUP(CONCATENATE(N53," / ",'Matriz Conocimientos Requeridos'!N53),'Matriz Conocimientos Requeridos'!$C$74:$D$89,2,FALSE)</f>
        <v>0</v>
      </c>
      <c r="AE53" s="90">
        <f>AD53*VLOOKUP(D53,'Matriz Conocimientos Requeridos'!$C$93:$D$97,2,FALSE)</f>
        <v>0</v>
      </c>
      <c r="AF53" s="90">
        <f>VLOOKUP(CONCATENATE(O53," / ",'Matriz Conocimientos Requeridos'!O53),'Matriz Conocimientos Requeridos'!$C$74:$D$89,2,FALSE)</f>
        <v>0</v>
      </c>
      <c r="AG53" s="90">
        <f>AF53*VLOOKUP(D53,'Matriz Conocimientos Requeridos'!$C$93:$D$97,2,FALSE)</f>
        <v>0</v>
      </c>
    </row>
    <row r="54" spans="1:33" ht="15.75" thickBot="1" x14ac:dyDescent="0.3">
      <c r="A54" s="121"/>
      <c r="B54" s="123"/>
      <c r="C54" s="26" t="s">
        <v>81</v>
      </c>
      <c r="D54" s="79">
        <v>3</v>
      </c>
      <c r="E54" s="20" t="s">
        <v>21</v>
      </c>
      <c r="F54" s="20" t="s">
        <v>21</v>
      </c>
      <c r="G54" s="97" t="s">
        <v>21</v>
      </c>
      <c r="H54" s="38"/>
      <c r="I54" s="38"/>
      <c r="J54" s="38"/>
      <c r="K54" s="38"/>
      <c r="L54" s="38"/>
      <c r="M54" s="38"/>
      <c r="N54" s="75"/>
      <c r="O54" s="48"/>
      <c r="P54" s="48"/>
      <c r="T54" s="90">
        <f>VLOOKUP(CONCATENATE(G54," / ",'Matriz Conocimientos Requeridos'!G54),'Matriz Conocimientos Requeridos'!$C$74:$D$89,2,FALSE)</f>
        <v>1</v>
      </c>
      <c r="U54" s="90">
        <f>T54*VLOOKUP(D54,'Matriz Conocimientos Requeridos'!$C$93:$D$97,2,FALSE)</f>
        <v>5</v>
      </c>
      <c r="V54" s="90">
        <f>VLOOKUP(CONCATENATE(G54," / ",'Matriz Conocimientos Requeridos'!G54),'Matriz Conocimientos Requeridos'!$C$74:$D$89,2,FALSE)</f>
        <v>1</v>
      </c>
      <c r="W54" s="90">
        <f>V54*VLOOKUP(D54,'Matriz Conocimientos Requeridos'!$C$93:$D$97,2,FALSE)</f>
        <v>5</v>
      </c>
      <c r="X54" s="90">
        <f>VLOOKUP(CONCATENATE(H54," / ",'Matriz Conocimientos Requeridos'!H54),'Matriz Conocimientos Requeridos'!$C$74:$D$89,2,FALSE)</f>
        <v>0</v>
      </c>
      <c r="Y54" s="90">
        <f>X54*VLOOKUP(D54,'Matriz Conocimientos Requeridos'!$C$93:$D$97,2,FALSE)</f>
        <v>0</v>
      </c>
      <c r="Z54" s="90">
        <f>VLOOKUP(CONCATENATE(M54," / ",'Matriz Conocimientos Requeridos'!M54),'Matriz Conocimientos Requeridos'!$C$74:$D$89,2,FALSE)</f>
        <v>0</v>
      </c>
      <c r="AA54" s="90">
        <f>Z54*VLOOKUP(D54,'Matriz Conocimientos Requeridos'!$C$93:$D$97,2,FALSE)</f>
        <v>0</v>
      </c>
      <c r="AB54" s="90">
        <f>VLOOKUP(CONCATENATE(M54," / ",'Matriz Conocimientos Requeridos'!M54),'Matriz Conocimientos Requeridos'!$C$74:$D$89,2,FALSE)</f>
        <v>0</v>
      </c>
      <c r="AC54" s="90">
        <f>AB54*VLOOKUP(D54,'Matriz Conocimientos Requeridos'!$C$93:$D$97,2,FALSE)</f>
        <v>0</v>
      </c>
      <c r="AD54" s="90">
        <f>VLOOKUP(CONCATENATE(N54," / ",'Matriz Conocimientos Requeridos'!N54),'Matriz Conocimientos Requeridos'!$C$74:$D$89,2,FALSE)</f>
        <v>0</v>
      </c>
      <c r="AE54" s="90">
        <f>AD54*VLOOKUP(D54,'Matriz Conocimientos Requeridos'!$C$93:$D$97,2,FALSE)</f>
        <v>0</v>
      </c>
      <c r="AF54" s="90">
        <f>VLOOKUP(CONCATENATE(O54," / ",'Matriz Conocimientos Requeridos'!O54),'Matriz Conocimientos Requeridos'!$C$74:$D$89,2,FALSE)</f>
        <v>0</v>
      </c>
      <c r="AG54" s="90">
        <f>AF54*VLOOKUP(D54,'Matriz Conocimientos Requeridos'!$C$93:$D$97,2,FALSE)</f>
        <v>0</v>
      </c>
    </row>
    <row r="55" spans="1:33" ht="15" customHeight="1" x14ac:dyDescent="0.25">
      <c r="A55" s="120" t="s">
        <v>82</v>
      </c>
      <c r="B55" s="122" t="s">
        <v>83</v>
      </c>
      <c r="C55" s="60" t="s">
        <v>84</v>
      </c>
      <c r="D55" s="55">
        <v>3</v>
      </c>
      <c r="E55" s="65" t="s">
        <v>19</v>
      </c>
      <c r="F55" s="21" t="s">
        <v>20</v>
      </c>
      <c r="G55" s="21" t="s">
        <v>20</v>
      </c>
      <c r="H55" s="21" t="s">
        <v>21</v>
      </c>
      <c r="I55" s="21" t="s">
        <v>21</v>
      </c>
      <c r="J55" s="34"/>
      <c r="K55" s="45" t="s">
        <v>21</v>
      </c>
      <c r="L55" s="45" t="s">
        <v>21</v>
      </c>
      <c r="M55" s="34"/>
      <c r="N55" s="71"/>
      <c r="O55" s="46"/>
      <c r="P55" s="46"/>
      <c r="T55" s="90">
        <f>VLOOKUP(CONCATENATE(G55," / ",'Matriz Conocimientos Requeridos'!G55),'Matriz Conocimientos Requeridos'!$C$74:$D$89,2,FALSE)</f>
        <v>3</v>
      </c>
      <c r="U55" s="90">
        <f>T55*VLOOKUP(D55,'Matriz Conocimientos Requeridos'!$C$93:$D$97,2,FALSE)</f>
        <v>15</v>
      </c>
      <c r="V55" s="90">
        <f>VLOOKUP(CONCATENATE(G55," / ",'Matriz Conocimientos Requeridos'!G55),'Matriz Conocimientos Requeridos'!$C$74:$D$89,2,FALSE)</f>
        <v>3</v>
      </c>
      <c r="W55" s="90">
        <f>V55*VLOOKUP(D55,'Matriz Conocimientos Requeridos'!$C$93:$D$97,2,FALSE)</f>
        <v>15</v>
      </c>
      <c r="X55" s="90">
        <f>VLOOKUP(CONCATENATE(H55," / ",'Matriz Conocimientos Requeridos'!H55),'Matriz Conocimientos Requeridos'!$C$74:$D$89,2,FALSE)</f>
        <v>1</v>
      </c>
      <c r="Y55" s="90">
        <f>X55*VLOOKUP(D55,'Matriz Conocimientos Requeridos'!$C$93:$D$97,2,FALSE)</f>
        <v>5</v>
      </c>
      <c r="Z55" s="90">
        <f>VLOOKUP(CONCATENATE(M55," / ",'Matriz Conocimientos Requeridos'!M55),'Matriz Conocimientos Requeridos'!$C$74:$D$89,2,FALSE)</f>
        <v>0</v>
      </c>
      <c r="AA55" s="90">
        <f>Z55*VLOOKUP(D55,'Matriz Conocimientos Requeridos'!$C$93:$D$97,2,FALSE)</f>
        <v>0</v>
      </c>
      <c r="AB55" s="90">
        <f>VLOOKUP(CONCATENATE(M55," / ",'Matriz Conocimientos Requeridos'!M55),'Matriz Conocimientos Requeridos'!$C$74:$D$89,2,FALSE)</f>
        <v>0</v>
      </c>
      <c r="AC55" s="90">
        <f>AB55*VLOOKUP(D55,'Matriz Conocimientos Requeridos'!$C$93:$D$97,2,FALSE)</f>
        <v>0</v>
      </c>
      <c r="AD55" s="90">
        <f>VLOOKUP(CONCATENATE(N55," / ",'Matriz Conocimientos Requeridos'!N55),'Matriz Conocimientos Requeridos'!$C$74:$D$89,2,FALSE)</f>
        <v>0</v>
      </c>
      <c r="AE55" s="90">
        <f>AD55*VLOOKUP(D55,'Matriz Conocimientos Requeridos'!$C$93:$D$97,2,FALSE)</f>
        <v>0</v>
      </c>
      <c r="AF55" s="90">
        <f>VLOOKUP(CONCATENATE(O55," / ",'Matriz Conocimientos Requeridos'!O55),'Matriz Conocimientos Requeridos'!$C$74:$D$89,2,FALSE)</f>
        <v>0</v>
      </c>
      <c r="AG55" s="90">
        <f>AF55*VLOOKUP(D55,'Matriz Conocimientos Requeridos'!$C$93:$D$97,2,FALSE)</f>
        <v>0</v>
      </c>
    </row>
    <row r="56" spans="1:33" ht="15.75" thickBot="1" x14ac:dyDescent="0.3">
      <c r="A56" s="120"/>
      <c r="B56" s="123"/>
      <c r="C56" s="61" t="s">
        <v>85</v>
      </c>
      <c r="D56" s="58">
        <v>5</v>
      </c>
      <c r="E56" s="63" t="s">
        <v>19</v>
      </c>
      <c r="F56" s="39" t="s">
        <v>20</v>
      </c>
      <c r="G56" s="39" t="s">
        <v>20</v>
      </c>
      <c r="H56" s="39" t="s">
        <v>21</v>
      </c>
      <c r="I56" s="39" t="s">
        <v>21</v>
      </c>
      <c r="J56" s="38"/>
      <c r="K56" s="47" t="s">
        <v>19</v>
      </c>
      <c r="L56" s="47" t="s">
        <v>20</v>
      </c>
      <c r="M56" s="38"/>
      <c r="N56" s="75"/>
      <c r="O56" s="48"/>
      <c r="P56" s="48"/>
      <c r="T56" s="90">
        <f>VLOOKUP(CONCATENATE(G56," / ",'Matriz Conocimientos Requeridos'!G56),'Matriz Conocimientos Requeridos'!$C$74:$D$89,2,FALSE)</f>
        <v>3</v>
      </c>
      <c r="U56" s="90">
        <f>T56*VLOOKUP(D56,'Matriz Conocimientos Requeridos'!$C$93:$D$97,2,FALSE)</f>
        <v>27</v>
      </c>
      <c r="V56" s="90">
        <f>VLOOKUP(CONCATENATE(G56," / ",'Matriz Conocimientos Requeridos'!G56),'Matriz Conocimientos Requeridos'!$C$74:$D$89,2,FALSE)</f>
        <v>3</v>
      </c>
      <c r="W56" s="90">
        <f>V56*VLOOKUP(D56,'Matriz Conocimientos Requeridos'!$C$93:$D$97,2,FALSE)</f>
        <v>27</v>
      </c>
      <c r="X56" s="90">
        <f>VLOOKUP(CONCATENATE(H56," / ",'Matriz Conocimientos Requeridos'!H56),'Matriz Conocimientos Requeridos'!$C$74:$D$89,2,FALSE)</f>
        <v>1</v>
      </c>
      <c r="Y56" s="90">
        <f>X56*VLOOKUP(D56,'Matriz Conocimientos Requeridos'!$C$93:$D$97,2,FALSE)</f>
        <v>9</v>
      </c>
      <c r="Z56" s="90">
        <f>VLOOKUP(CONCATENATE(M56," / ",'Matriz Conocimientos Requeridos'!M56),'Matriz Conocimientos Requeridos'!$C$74:$D$89,2,FALSE)</f>
        <v>0</v>
      </c>
      <c r="AA56" s="90">
        <f>Z56*VLOOKUP(D56,'Matriz Conocimientos Requeridos'!$C$93:$D$97,2,FALSE)</f>
        <v>0</v>
      </c>
      <c r="AB56" s="90">
        <f>VLOOKUP(CONCATENATE(M56," / ",'Matriz Conocimientos Requeridos'!M56),'Matriz Conocimientos Requeridos'!$C$74:$D$89,2,FALSE)</f>
        <v>0</v>
      </c>
      <c r="AC56" s="90">
        <f>AB56*VLOOKUP(D56,'Matriz Conocimientos Requeridos'!$C$93:$D$97,2,FALSE)</f>
        <v>0</v>
      </c>
      <c r="AD56" s="90">
        <f>VLOOKUP(CONCATENATE(N56," / ",'Matriz Conocimientos Requeridos'!N56),'Matriz Conocimientos Requeridos'!$C$74:$D$89,2,FALSE)</f>
        <v>0</v>
      </c>
      <c r="AE56" s="90">
        <f>AD56*VLOOKUP(D56,'Matriz Conocimientos Requeridos'!$C$93:$D$97,2,FALSE)</f>
        <v>0</v>
      </c>
      <c r="AF56" s="90">
        <f>VLOOKUP(CONCATENATE(O56," / ",'Matriz Conocimientos Requeridos'!O56),'Matriz Conocimientos Requeridos'!$C$74:$D$89,2,FALSE)</f>
        <v>0</v>
      </c>
      <c r="AG56" s="90">
        <f>AF56*VLOOKUP(D56,'Matriz Conocimientos Requeridos'!$C$93:$D$97,2,FALSE)</f>
        <v>0</v>
      </c>
    </row>
    <row r="57" spans="1:33" x14ac:dyDescent="0.25">
      <c r="A57" s="120"/>
      <c r="B57" s="122" t="s">
        <v>86</v>
      </c>
      <c r="C57" s="80" t="s">
        <v>87</v>
      </c>
      <c r="D57" s="55">
        <v>5</v>
      </c>
      <c r="E57" s="65" t="s">
        <v>19</v>
      </c>
      <c r="F57" s="21" t="s">
        <v>20</v>
      </c>
      <c r="G57" s="21" t="s">
        <v>20</v>
      </c>
      <c r="H57" s="22" t="s">
        <v>21</v>
      </c>
      <c r="I57" s="22" t="s">
        <v>21</v>
      </c>
      <c r="J57" s="34"/>
      <c r="K57" s="45" t="s">
        <v>19</v>
      </c>
      <c r="L57" s="45" t="s">
        <v>20</v>
      </c>
      <c r="M57" s="34"/>
      <c r="N57" s="71"/>
      <c r="O57" s="46"/>
      <c r="P57" s="46"/>
      <c r="T57" s="90">
        <f>VLOOKUP(CONCATENATE(G57," / ",'Matriz Conocimientos Requeridos'!G57),'Matriz Conocimientos Requeridos'!$C$74:$D$89,2,FALSE)</f>
        <v>3</v>
      </c>
      <c r="U57" s="90">
        <f>T57*VLOOKUP(D57,'Matriz Conocimientos Requeridos'!$C$93:$D$97,2,FALSE)</f>
        <v>27</v>
      </c>
      <c r="V57" s="90">
        <f>VLOOKUP(CONCATENATE(G57," / ",'Matriz Conocimientos Requeridos'!G57),'Matriz Conocimientos Requeridos'!$C$74:$D$89,2,FALSE)</f>
        <v>3</v>
      </c>
      <c r="W57" s="90">
        <f>V57*VLOOKUP(D57,'Matriz Conocimientos Requeridos'!$C$93:$D$97,2,FALSE)</f>
        <v>27</v>
      </c>
      <c r="X57" s="90">
        <f>VLOOKUP(CONCATENATE(H57," / ",'Matriz Conocimientos Requeridos'!H57),'Matriz Conocimientos Requeridos'!$C$74:$D$89,2,FALSE)</f>
        <v>1</v>
      </c>
      <c r="Y57" s="90">
        <f>X57*VLOOKUP(D57,'Matriz Conocimientos Requeridos'!$C$93:$D$97,2,FALSE)</f>
        <v>9</v>
      </c>
      <c r="Z57" s="90">
        <f>VLOOKUP(CONCATENATE(M57," / ",'Matriz Conocimientos Requeridos'!M57),'Matriz Conocimientos Requeridos'!$C$74:$D$89,2,FALSE)</f>
        <v>0</v>
      </c>
      <c r="AA57" s="90">
        <f>Z57*VLOOKUP(D57,'Matriz Conocimientos Requeridos'!$C$93:$D$97,2,FALSE)</f>
        <v>0</v>
      </c>
      <c r="AB57" s="90">
        <f>VLOOKUP(CONCATENATE(M57," / ",'Matriz Conocimientos Requeridos'!M57),'Matriz Conocimientos Requeridos'!$C$74:$D$89,2,FALSE)</f>
        <v>0</v>
      </c>
      <c r="AC57" s="90">
        <f>AB57*VLOOKUP(D57,'Matriz Conocimientos Requeridos'!$C$93:$D$97,2,FALSE)</f>
        <v>0</v>
      </c>
      <c r="AD57" s="90">
        <f>VLOOKUP(CONCATENATE(N57," / ",'Matriz Conocimientos Requeridos'!N57),'Matriz Conocimientos Requeridos'!$C$74:$D$89,2,FALSE)</f>
        <v>0</v>
      </c>
      <c r="AE57" s="90">
        <f>AD57*VLOOKUP(D57,'Matriz Conocimientos Requeridos'!$C$93:$D$97,2,FALSE)</f>
        <v>0</v>
      </c>
      <c r="AF57" s="90">
        <f>VLOOKUP(CONCATENATE(O57," / ",'Matriz Conocimientos Requeridos'!O57),'Matriz Conocimientos Requeridos'!$C$74:$D$89,2,FALSE)</f>
        <v>0</v>
      </c>
      <c r="AG57" s="90">
        <f>AF57*VLOOKUP(D57,'Matriz Conocimientos Requeridos'!$C$93:$D$97,2,FALSE)</f>
        <v>0</v>
      </c>
    </row>
    <row r="58" spans="1:33" x14ac:dyDescent="0.25">
      <c r="A58" s="120"/>
      <c r="B58" s="124"/>
      <c r="C58" s="59" t="s">
        <v>88</v>
      </c>
      <c r="D58" s="56">
        <v>5</v>
      </c>
      <c r="E58" s="62" t="s">
        <v>19</v>
      </c>
      <c r="F58" s="30" t="s">
        <v>20</v>
      </c>
      <c r="G58" s="30" t="s">
        <v>20</v>
      </c>
      <c r="H58" s="41" t="s">
        <v>21</v>
      </c>
      <c r="I58" s="41" t="s">
        <v>21</v>
      </c>
      <c r="J58" s="28"/>
      <c r="K58" s="27" t="s">
        <v>19</v>
      </c>
      <c r="L58" s="27" t="s">
        <v>20</v>
      </c>
      <c r="M58" s="28"/>
      <c r="N58" s="85"/>
      <c r="O58" s="36"/>
      <c r="P58" s="36"/>
      <c r="T58" s="90">
        <f>VLOOKUP(CONCATENATE(G58," / ",'Matriz Conocimientos Requeridos'!G58),'Matriz Conocimientos Requeridos'!$C$74:$D$89,2,FALSE)</f>
        <v>3</v>
      </c>
      <c r="U58" s="90">
        <f>T58*VLOOKUP(D58,'Matriz Conocimientos Requeridos'!$C$93:$D$97,2,FALSE)</f>
        <v>27</v>
      </c>
      <c r="V58" s="90">
        <f>VLOOKUP(CONCATENATE(G58," / ",'Matriz Conocimientos Requeridos'!G58),'Matriz Conocimientos Requeridos'!$C$74:$D$89,2,FALSE)</f>
        <v>3</v>
      </c>
      <c r="W58" s="90">
        <f>V58*VLOOKUP(D58,'Matriz Conocimientos Requeridos'!$C$93:$D$97,2,FALSE)</f>
        <v>27</v>
      </c>
      <c r="X58" s="90">
        <f>VLOOKUP(CONCATENATE(H58," / ",'Matriz Conocimientos Requeridos'!H58),'Matriz Conocimientos Requeridos'!$C$74:$D$89,2,FALSE)</f>
        <v>1</v>
      </c>
      <c r="Y58" s="90">
        <f>X58*VLOOKUP(D58,'Matriz Conocimientos Requeridos'!$C$93:$D$97,2,FALSE)</f>
        <v>9</v>
      </c>
      <c r="Z58" s="90">
        <f>VLOOKUP(CONCATENATE(M58," / ",'Matriz Conocimientos Requeridos'!M58),'Matriz Conocimientos Requeridos'!$C$74:$D$89,2,FALSE)</f>
        <v>0</v>
      </c>
      <c r="AA58" s="90">
        <f>Z58*VLOOKUP(D58,'Matriz Conocimientos Requeridos'!$C$93:$D$97,2,FALSE)</f>
        <v>0</v>
      </c>
      <c r="AB58" s="90">
        <f>VLOOKUP(CONCATENATE(M58," / ",'Matriz Conocimientos Requeridos'!M58),'Matriz Conocimientos Requeridos'!$C$74:$D$89,2,FALSE)</f>
        <v>0</v>
      </c>
      <c r="AC58" s="90">
        <f>AB58*VLOOKUP(D58,'Matriz Conocimientos Requeridos'!$C$93:$D$97,2,FALSE)</f>
        <v>0</v>
      </c>
      <c r="AD58" s="90">
        <f>VLOOKUP(CONCATENATE(N58," / ",'Matriz Conocimientos Requeridos'!N58),'Matriz Conocimientos Requeridos'!$C$74:$D$89,2,FALSE)</f>
        <v>0</v>
      </c>
      <c r="AE58" s="90">
        <f>AD58*VLOOKUP(D58,'Matriz Conocimientos Requeridos'!$C$93:$D$97,2,FALSE)</f>
        <v>0</v>
      </c>
      <c r="AF58" s="90">
        <f>VLOOKUP(CONCATENATE(O58," / ",'Matriz Conocimientos Requeridos'!O58),'Matriz Conocimientos Requeridos'!$C$74:$D$89,2,FALSE)</f>
        <v>0</v>
      </c>
      <c r="AG58" s="90">
        <f>AF58*VLOOKUP(D58,'Matriz Conocimientos Requeridos'!$C$93:$D$97,2,FALSE)</f>
        <v>0</v>
      </c>
    </row>
    <row r="59" spans="1:33" ht="15.75" thickBot="1" x14ac:dyDescent="0.3">
      <c r="A59" s="120"/>
      <c r="B59" s="123"/>
      <c r="C59" s="61" t="s">
        <v>89</v>
      </c>
      <c r="D59" s="58">
        <v>5</v>
      </c>
      <c r="E59" s="63" t="s">
        <v>19</v>
      </c>
      <c r="F59" s="39" t="s">
        <v>20</v>
      </c>
      <c r="G59" s="39" t="s">
        <v>20</v>
      </c>
      <c r="H59" s="39" t="s">
        <v>21</v>
      </c>
      <c r="I59" s="38"/>
      <c r="J59" s="38"/>
      <c r="K59" s="47" t="s">
        <v>19</v>
      </c>
      <c r="L59" s="47" t="s">
        <v>20</v>
      </c>
      <c r="M59" s="38"/>
      <c r="N59" s="75"/>
      <c r="O59" s="48"/>
      <c r="P59" s="48"/>
      <c r="T59" s="90">
        <f>VLOOKUP(CONCATENATE(G59," / ",'Matriz Conocimientos Requeridos'!G59),'Matriz Conocimientos Requeridos'!$C$74:$D$89,2,FALSE)</f>
        <v>3</v>
      </c>
      <c r="U59" s="90">
        <f>T59*VLOOKUP(D59,'Matriz Conocimientos Requeridos'!$C$93:$D$97,2,FALSE)</f>
        <v>27</v>
      </c>
      <c r="V59" s="90">
        <f>VLOOKUP(CONCATENATE(G59," / ",'Matriz Conocimientos Requeridos'!G59),'Matriz Conocimientos Requeridos'!$C$74:$D$89,2,FALSE)</f>
        <v>3</v>
      </c>
      <c r="W59" s="90">
        <f>V59*VLOOKUP(D59,'Matriz Conocimientos Requeridos'!$C$93:$D$97,2,FALSE)</f>
        <v>27</v>
      </c>
      <c r="X59" s="90">
        <f>VLOOKUP(CONCATENATE(H59," / ",'Matriz Conocimientos Requeridos'!H59),'Matriz Conocimientos Requeridos'!$C$74:$D$89,2,FALSE)</f>
        <v>1</v>
      </c>
      <c r="Y59" s="90">
        <f>X59*VLOOKUP(D59,'Matriz Conocimientos Requeridos'!$C$93:$D$97,2,FALSE)</f>
        <v>9</v>
      </c>
      <c r="Z59" s="90">
        <f>VLOOKUP(CONCATENATE(M59," / ",'Matriz Conocimientos Requeridos'!M59),'Matriz Conocimientos Requeridos'!$C$74:$D$89,2,FALSE)</f>
        <v>0</v>
      </c>
      <c r="AA59" s="90">
        <f>Z59*VLOOKUP(D59,'Matriz Conocimientos Requeridos'!$C$93:$D$97,2,FALSE)</f>
        <v>0</v>
      </c>
      <c r="AB59" s="90">
        <f>VLOOKUP(CONCATENATE(M59," / ",'Matriz Conocimientos Requeridos'!M59),'Matriz Conocimientos Requeridos'!$C$74:$D$89,2,FALSE)</f>
        <v>0</v>
      </c>
      <c r="AC59" s="90">
        <f>AB59*VLOOKUP(D59,'Matriz Conocimientos Requeridos'!$C$93:$D$97,2,FALSE)</f>
        <v>0</v>
      </c>
      <c r="AD59" s="90">
        <f>VLOOKUP(CONCATENATE(N59," / ",'Matriz Conocimientos Requeridos'!N59),'Matriz Conocimientos Requeridos'!$C$74:$D$89,2,FALSE)</f>
        <v>0</v>
      </c>
      <c r="AE59" s="90">
        <f>AD59*VLOOKUP(D59,'Matriz Conocimientos Requeridos'!$C$93:$D$97,2,FALSE)</f>
        <v>0</v>
      </c>
      <c r="AF59" s="90">
        <f>VLOOKUP(CONCATENATE(O59," / ",'Matriz Conocimientos Requeridos'!O59),'Matriz Conocimientos Requeridos'!$C$74:$D$89,2,FALSE)</f>
        <v>0</v>
      </c>
      <c r="AG59" s="90">
        <f>AF59*VLOOKUP(D59,'Matriz Conocimientos Requeridos'!$C$93:$D$97,2,FALSE)</f>
        <v>0</v>
      </c>
    </row>
    <row r="60" spans="1:33" x14ac:dyDescent="0.25">
      <c r="A60" s="120"/>
      <c r="B60" s="122" t="s">
        <v>90</v>
      </c>
      <c r="C60" s="60" t="s">
        <v>91</v>
      </c>
      <c r="D60" s="55">
        <v>5</v>
      </c>
      <c r="E60" s="65" t="s">
        <v>19</v>
      </c>
      <c r="F60" s="21" t="s">
        <v>20</v>
      </c>
      <c r="G60" s="21" t="s">
        <v>20</v>
      </c>
      <c r="H60" s="22" t="s">
        <v>21</v>
      </c>
      <c r="I60" s="22" t="s">
        <v>21</v>
      </c>
      <c r="J60" s="34"/>
      <c r="K60" s="45" t="s">
        <v>19</v>
      </c>
      <c r="L60" s="45" t="s">
        <v>20</v>
      </c>
      <c r="M60" s="34"/>
      <c r="N60" s="71"/>
      <c r="O60" s="46"/>
      <c r="P60" s="46"/>
      <c r="T60" s="90">
        <f>VLOOKUP(CONCATENATE(G60," / ",'Matriz Conocimientos Requeridos'!G60),'Matriz Conocimientos Requeridos'!$C$74:$D$89,2,FALSE)</f>
        <v>3</v>
      </c>
      <c r="U60" s="90">
        <f>T60*VLOOKUP(D60,'Matriz Conocimientos Requeridos'!$C$93:$D$97,2,FALSE)</f>
        <v>27</v>
      </c>
      <c r="V60" s="90">
        <f>VLOOKUP(CONCATENATE(G60," / ",'Matriz Conocimientos Requeridos'!G60),'Matriz Conocimientos Requeridos'!$C$74:$D$89,2,FALSE)</f>
        <v>3</v>
      </c>
      <c r="W60" s="90">
        <f>V60*VLOOKUP(D60,'Matriz Conocimientos Requeridos'!$C$93:$D$97,2,FALSE)</f>
        <v>27</v>
      </c>
      <c r="X60" s="90">
        <f>VLOOKUP(CONCATENATE(H60," / ",'Matriz Conocimientos Requeridos'!H60),'Matriz Conocimientos Requeridos'!$C$74:$D$89,2,FALSE)</f>
        <v>1</v>
      </c>
      <c r="Y60" s="90">
        <f>X60*VLOOKUP(D60,'Matriz Conocimientos Requeridos'!$C$93:$D$97,2,FALSE)</f>
        <v>9</v>
      </c>
      <c r="Z60" s="90">
        <f>VLOOKUP(CONCATENATE(M60," / ",'Matriz Conocimientos Requeridos'!M60),'Matriz Conocimientos Requeridos'!$C$74:$D$89,2,FALSE)</f>
        <v>0</v>
      </c>
      <c r="AA60" s="90">
        <f>Z60*VLOOKUP(D60,'Matriz Conocimientos Requeridos'!$C$93:$D$97,2,FALSE)</f>
        <v>0</v>
      </c>
      <c r="AB60" s="90">
        <f>VLOOKUP(CONCATENATE(M60," / ",'Matriz Conocimientos Requeridos'!M60),'Matriz Conocimientos Requeridos'!$C$74:$D$89,2,FALSE)</f>
        <v>0</v>
      </c>
      <c r="AC60" s="90">
        <f>AB60*VLOOKUP(D60,'Matriz Conocimientos Requeridos'!$C$93:$D$97,2,FALSE)</f>
        <v>0</v>
      </c>
      <c r="AD60" s="90">
        <f>VLOOKUP(CONCATENATE(N60," / ",'Matriz Conocimientos Requeridos'!N60),'Matriz Conocimientos Requeridos'!$C$74:$D$89,2,FALSE)</f>
        <v>0</v>
      </c>
      <c r="AE60" s="90">
        <f>AD60*VLOOKUP(D60,'Matriz Conocimientos Requeridos'!$C$93:$D$97,2,FALSE)</f>
        <v>0</v>
      </c>
      <c r="AF60" s="90">
        <f>VLOOKUP(CONCATENATE(O60," / ",'Matriz Conocimientos Requeridos'!O60),'Matriz Conocimientos Requeridos'!$C$74:$D$89,2,FALSE)</f>
        <v>0</v>
      </c>
      <c r="AG60" s="90">
        <f>AF60*VLOOKUP(D60,'Matriz Conocimientos Requeridos'!$C$93:$D$97,2,FALSE)</f>
        <v>0</v>
      </c>
    </row>
    <row r="61" spans="1:33" x14ac:dyDescent="0.25">
      <c r="A61" s="120"/>
      <c r="B61" s="124"/>
      <c r="C61" s="59" t="s">
        <v>92</v>
      </c>
      <c r="D61" s="56">
        <v>5</v>
      </c>
      <c r="E61" s="62" t="s">
        <v>19</v>
      </c>
      <c r="F61" s="30" t="s">
        <v>20</v>
      </c>
      <c r="G61" s="30" t="s">
        <v>20</v>
      </c>
      <c r="H61" s="41" t="s">
        <v>21</v>
      </c>
      <c r="I61" s="41" t="s">
        <v>21</v>
      </c>
      <c r="J61" s="28"/>
      <c r="K61" s="27" t="s">
        <v>19</v>
      </c>
      <c r="L61" s="27" t="s">
        <v>20</v>
      </c>
      <c r="M61" s="28"/>
      <c r="N61" s="85"/>
      <c r="O61" s="36"/>
      <c r="P61" s="36"/>
      <c r="T61" s="90">
        <f>VLOOKUP(CONCATENATE(G61," / ",'Matriz Conocimientos Requeridos'!G61),'Matriz Conocimientos Requeridos'!$C$74:$D$89,2,FALSE)</f>
        <v>3</v>
      </c>
      <c r="U61" s="90">
        <f>T61*VLOOKUP(D61,'Matriz Conocimientos Requeridos'!$C$93:$D$97,2,FALSE)</f>
        <v>27</v>
      </c>
      <c r="V61" s="90">
        <f>VLOOKUP(CONCATENATE(G61," / ",'Matriz Conocimientos Requeridos'!G61),'Matriz Conocimientos Requeridos'!$C$74:$D$89,2,FALSE)</f>
        <v>3</v>
      </c>
      <c r="W61" s="90">
        <f>V61*VLOOKUP(D61,'Matriz Conocimientos Requeridos'!$C$93:$D$97,2,FALSE)</f>
        <v>27</v>
      </c>
      <c r="X61" s="90">
        <f>VLOOKUP(CONCATENATE(H61," / ",'Matriz Conocimientos Requeridos'!H61),'Matriz Conocimientos Requeridos'!$C$74:$D$89,2,FALSE)</f>
        <v>1</v>
      </c>
      <c r="Y61" s="90">
        <f>X61*VLOOKUP(D61,'Matriz Conocimientos Requeridos'!$C$93:$D$97,2,FALSE)</f>
        <v>9</v>
      </c>
      <c r="Z61" s="90">
        <f>VLOOKUP(CONCATENATE(M61," / ",'Matriz Conocimientos Requeridos'!M61),'Matriz Conocimientos Requeridos'!$C$74:$D$89,2,FALSE)</f>
        <v>0</v>
      </c>
      <c r="AA61" s="90">
        <f>Z61*VLOOKUP(D61,'Matriz Conocimientos Requeridos'!$C$93:$D$97,2,FALSE)</f>
        <v>0</v>
      </c>
      <c r="AB61" s="90">
        <f>VLOOKUP(CONCATENATE(M61," / ",'Matriz Conocimientos Requeridos'!M61),'Matriz Conocimientos Requeridos'!$C$74:$D$89,2,FALSE)</f>
        <v>0</v>
      </c>
      <c r="AC61" s="90">
        <f>AB61*VLOOKUP(D61,'Matriz Conocimientos Requeridos'!$C$93:$D$97,2,FALSE)</f>
        <v>0</v>
      </c>
      <c r="AD61" s="90">
        <f>VLOOKUP(CONCATENATE(N61," / ",'Matriz Conocimientos Requeridos'!N61),'Matriz Conocimientos Requeridos'!$C$74:$D$89,2,FALSE)</f>
        <v>0</v>
      </c>
      <c r="AE61" s="90">
        <f>AD61*VLOOKUP(D61,'Matriz Conocimientos Requeridos'!$C$93:$D$97,2,FALSE)</f>
        <v>0</v>
      </c>
      <c r="AF61" s="90">
        <f>VLOOKUP(CONCATENATE(O61," / ",'Matriz Conocimientos Requeridos'!O61),'Matriz Conocimientos Requeridos'!$C$74:$D$89,2,FALSE)</f>
        <v>0</v>
      </c>
      <c r="AG61" s="90">
        <f>AF61*VLOOKUP(D61,'Matriz Conocimientos Requeridos'!$C$93:$D$97,2,FALSE)</f>
        <v>0</v>
      </c>
    </row>
    <row r="62" spans="1:33" x14ac:dyDescent="0.25">
      <c r="A62" s="120"/>
      <c r="B62" s="124"/>
      <c r="C62" s="59" t="s">
        <v>93</v>
      </c>
      <c r="D62" s="56">
        <v>5</v>
      </c>
      <c r="E62" s="62" t="s">
        <v>19</v>
      </c>
      <c r="F62" s="30" t="s">
        <v>20</v>
      </c>
      <c r="G62" s="30" t="s">
        <v>20</v>
      </c>
      <c r="H62" s="41" t="s">
        <v>21</v>
      </c>
      <c r="I62" s="41" t="s">
        <v>21</v>
      </c>
      <c r="J62" s="28"/>
      <c r="K62" s="27" t="s">
        <v>19</v>
      </c>
      <c r="L62" s="27" t="s">
        <v>20</v>
      </c>
      <c r="M62" s="28"/>
      <c r="N62" s="85"/>
      <c r="O62" s="36"/>
      <c r="P62" s="36"/>
      <c r="T62" s="90">
        <f>VLOOKUP(CONCATENATE(G62," / ",'Matriz Conocimientos Requeridos'!G62),'Matriz Conocimientos Requeridos'!$C$74:$D$89,2,FALSE)</f>
        <v>3</v>
      </c>
      <c r="U62" s="90">
        <f>T62*VLOOKUP(D62,'Matriz Conocimientos Requeridos'!$C$93:$D$97,2,FALSE)</f>
        <v>27</v>
      </c>
      <c r="V62" s="90">
        <f>VLOOKUP(CONCATENATE(G62," / ",'Matriz Conocimientos Requeridos'!G62),'Matriz Conocimientos Requeridos'!$C$74:$D$89,2,FALSE)</f>
        <v>3</v>
      </c>
      <c r="W62" s="90">
        <f>V62*VLOOKUP(D62,'Matriz Conocimientos Requeridos'!$C$93:$D$97,2,FALSE)</f>
        <v>27</v>
      </c>
      <c r="X62" s="90">
        <f>VLOOKUP(CONCATENATE(H62," / ",'Matriz Conocimientos Requeridos'!H62),'Matriz Conocimientos Requeridos'!$C$74:$D$89,2,FALSE)</f>
        <v>1</v>
      </c>
      <c r="Y62" s="90">
        <f>X62*VLOOKUP(D62,'Matriz Conocimientos Requeridos'!$C$93:$D$97,2,FALSE)</f>
        <v>9</v>
      </c>
      <c r="Z62" s="90">
        <f>VLOOKUP(CONCATENATE(M62," / ",'Matriz Conocimientos Requeridos'!M62),'Matriz Conocimientos Requeridos'!$C$74:$D$89,2,FALSE)</f>
        <v>0</v>
      </c>
      <c r="AA62" s="90">
        <f>Z62*VLOOKUP(D62,'Matriz Conocimientos Requeridos'!$C$93:$D$97,2,FALSE)</f>
        <v>0</v>
      </c>
      <c r="AB62" s="90">
        <f>VLOOKUP(CONCATENATE(M62," / ",'Matriz Conocimientos Requeridos'!M62),'Matriz Conocimientos Requeridos'!$C$74:$D$89,2,FALSE)</f>
        <v>0</v>
      </c>
      <c r="AC62" s="90">
        <f>AB62*VLOOKUP(D62,'Matriz Conocimientos Requeridos'!$C$93:$D$97,2,FALSE)</f>
        <v>0</v>
      </c>
      <c r="AD62" s="90">
        <f>VLOOKUP(CONCATENATE(N62," / ",'Matriz Conocimientos Requeridos'!N62),'Matriz Conocimientos Requeridos'!$C$74:$D$89,2,FALSE)</f>
        <v>0</v>
      </c>
      <c r="AE62" s="90">
        <f>AD62*VLOOKUP(D62,'Matriz Conocimientos Requeridos'!$C$93:$D$97,2,FALSE)</f>
        <v>0</v>
      </c>
      <c r="AF62" s="90">
        <f>VLOOKUP(CONCATENATE(O62," / ",'Matriz Conocimientos Requeridos'!O62),'Matriz Conocimientos Requeridos'!$C$74:$D$89,2,FALSE)</f>
        <v>0</v>
      </c>
      <c r="AG62" s="90">
        <f>AF62*VLOOKUP(D62,'Matriz Conocimientos Requeridos'!$C$93:$D$97,2,FALSE)</f>
        <v>0</v>
      </c>
    </row>
    <row r="63" spans="1:33" x14ac:dyDescent="0.25">
      <c r="A63" s="120"/>
      <c r="B63" s="124"/>
      <c r="C63" s="59" t="s">
        <v>94</v>
      </c>
      <c r="D63" s="56">
        <v>5</v>
      </c>
      <c r="E63" s="62" t="s">
        <v>19</v>
      </c>
      <c r="F63" s="30" t="s">
        <v>20</v>
      </c>
      <c r="G63" s="30" t="s">
        <v>20</v>
      </c>
      <c r="H63" s="41" t="s">
        <v>21</v>
      </c>
      <c r="I63" s="41" t="s">
        <v>21</v>
      </c>
      <c r="J63" s="28"/>
      <c r="K63" s="27" t="s">
        <v>19</v>
      </c>
      <c r="L63" s="27" t="s">
        <v>20</v>
      </c>
      <c r="M63" s="28"/>
      <c r="N63" s="85"/>
      <c r="O63" s="36"/>
      <c r="P63" s="36"/>
      <c r="T63" s="90">
        <f>VLOOKUP(CONCATENATE(G63," / ",'Matriz Conocimientos Requeridos'!G63),'Matriz Conocimientos Requeridos'!$C$74:$D$89,2,FALSE)</f>
        <v>3</v>
      </c>
      <c r="U63" s="90">
        <f>T63*VLOOKUP(D63,'Matriz Conocimientos Requeridos'!$C$93:$D$97,2,FALSE)</f>
        <v>27</v>
      </c>
      <c r="V63" s="90">
        <f>VLOOKUP(CONCATENATE(G63," / ",'Matriz Conocimientos Requeridos'!G63),'Matriz Conocimientos Requeridos'!$C$74:$D$89,2,FALSE)</f>
        <v>3</v>
      </c>
      <c r="W63" s="90">
        <f>V63*VLOOKUP(D63,'Matriz Conocimientos Requeridos'!$C$93:$D$97,2,FALSE)</f>
        <v>27</v>
      </c>
      <c r="X63" s="90">
        <f>VLOOKUP(CONCATENATE(H63," / ",'Matriz Conocimientos Requeridos'!H63),'Matriz Conocimientos Requeridos'!$C$74:$D$89,2,FALSE)</f>
        <v>1</v>
      </c>
      <c r="Y63" s="90">
        <f>X63*VLOOKUP(D63,'Matriz Conocimientos Requeridos'!$C$93:$D$97,2,FALSE)</f>
        <v>9</v>
      </c>
      <c r="Z63" s="90">
        <f>VLOOKUP(CONCATENATE(M63," / ",'Matriz Conocimientos Requeridos'!M63),'Matriz Conocimientos Requeridos'!$C$74:$D$89,2,FALSE)</f>
        <v>0</v>
      </c>
      <c r="AA63" s="90">
        <f>Z63*VLOOKUP(D63,'Matriz Conocimientos Requeridos'!$C$93:$D$97,2,FALSE)</f>
        <v>0</v>
      </c>
      <c r="AB63" s="90">
        <f>VLOOKUP(CONCATENATE(M63," / ",'Matriz Conocimientos Requeridos'!M63),'Matriz Conocimientos Requeridos'!$C$74:$D$89,2,FALSE)</f>
        <v>0</v>
      </c>
      <c r="AC63" s="90">
        <f>AB63*VLOOKUP(D63,'Matriz Conocimientos Requeridos'!$C$93:$D$97,2,FALSE)</f>
        <v>0</v>
      </c>
      <c r="AD63" s="90">
        <f>VLOOKUP(CONCATENATE(N63," / ",'Matriz Conocimientos Requeridos'!N63),'Matriz Conocimientos Requeridos'!$C$74:$D$89,2,FALSE)</f>
        <v>0</v>
      </c>
      <c r="AE63" s="90">
        <f>AD63*VLOOKUP(D63,'Matriz Conocimientos Requeridos'!$C$93:$D$97,2,FALSE)</f>
        <v>0</v>
      </c>
      <c r="AF63" s="90">
        <f>VLOOKUP(CONCATENATE(O63," / ",'Matriz Conocimientos Requeridos'!O63),'Matriz Conocimientos Requeridos'!$C$74:$D$89,2,FALSE)</f>
        <v>0</v>
      </c>
      <c r="AG63" s="90">
        <f>AF63*VLOOKUP(D63,'Matriz Conocimientos Requeridos'!$C$93:$D$97,2,FALSE)</f>
        <v>0</v>
      </c>
    </row>
    <row r="64" spans="1:33" ht="15.75" thickBot="1" x14ac:dyDescent="0.3">
      <c r="A64" s="120"/>
      <c r="B64" s="123"/>
      <c r="C64" s="61" t="s">
        <v>95</v>
      </c>
      <c r="D64" s="58">
        <v>5</v>
      </c>
      <c r="E64" s="63" t="s">
        <v>19</v>
      </c>
      <c r="F64" s="39" t="s">
        <v>20</v>
      </c>
      <c r="G64" s="39" t="s">
        <v>20</v>
      </c>
      <c r="H64" s="39" t="s">
        <v>21</v>
      </c>
      <c r="I64" s="39" t="s">
        <v>21</v>
      </c>
      <c r="J64" s="38"/>
      <c r="K64" s="47" t="s">
        <v>19</v>
      </c>
      <c r="L64" s="47" t="s">
        <v>20</v>
      </c>
      <c r="M64" s="38"/>
      <c r="N64" s="75"/>
      <c r="O64" s="48"/>
      <c r="P64" s="48"/>
      <c r="T64" s="90">
        <f>VLOOKUP(CONCATENATE(G64," / ",'Matriz Conocimientos Requeridos'!G64),'Matriz Conocimientos Requeridos'!$C$74:$D$89,2,FALSE)</f>
        <v>3</v>
      </c>
      <c r="U64" s="90">
        <f>T64*VLOOKUP(D64,'Matriz Conocimientos Requeridos'!$C$93:$D$97,2,FALSE)</f>
        <v>27</v>
      </c>
      <c r="V64" s="90">
        <f>VLOOKUP(CONCATENATE(G64," / ",'Matriz Conocimientos Requeridos'!G64),'Matriz Conocimientos Requeridos'!$C$74:$D$89,2,FALSE)</f>
        <v>3</v>
      </c>
      <c r="W64" s="90">
        <f>V64*VLOOKUP(D64,'Matriz Conocimientos Requeridos'!$C$93:$D$97,2,FALSE)</f>
        <v>27</v>
      </c>
      <c r="X64" s="90">
        <f>VLOOKUP(CONCATENATE(H64," / ",'Matriz Conocimientos Requeridos'!H64),'Matriz Conocimientos Requeridos'!$C$74:$D$89,2,FALSE)</f>
        <v>1</v>
      </c>
      <c r="Y64" s="90">
        <f>X64*VLOOKUP(D64,'Matriz Conocimientos Requeridos'!$C$93:$D$97,2,FALSE)</f>
        <v>9</v>
      </c>
      <c r="Z64" s="90">
        <f>VLOOKUP(CONCATENATE(M64," / ",'Matriz Conocimientos Requeridos'!M64),'Matriz Conocimientos Requeridos'!$C$74:$D$89,2,FALSE)</f>
        <v>0</v>
      </c>
      <c r="AA64" s="90">
        <f>Z64*VLOOKUP(D64,'Matriz Conocimientos Requeridos'!$C$93:$D$97,2,FALSE)</f>
        <v>0</v>
      </c>
      <c r="AB64" s="90">
        <f>VLOOKUP(CONCATENATE(M64," / ",'Matriz Conocimientos Requeridos'!M64),'Matriz Conocimientos Requeridos'!$C$74:$D$89,2,FALSE)</f>
        <v>0</v>
      </c>
      <c r="AC64" s="90">
        <f>AB64*VLOOKUP(D64,'Matriz Conocimientos Requeridos'!$C$93:$D$97,2,FALSE)</f>
        <v>0</v>
      </c>
      <c r="AD64" s="90">
        <f>VLOOKUP(CONCATENATE(N64," / ",'Matriz Conocimientos Requeridos'!N64),'Matriz Conocimientos Requeridos'!$C$74:$D$89,2,FALSE)</f>
        <v>0</v>
      </c>
      <c r="AE64" s="90">
        <f>AD64*VLOOKUP(D64,'Matriz Conocimientos Requeridos'!$C$93:$D$97,2,FALSE)</f>
        <v>0</v>
      </c>
      <c r="AF64" s="90">
        <f>VLOOKUP(CONCATENATE(O64," / ",'Matriz Conocimientos Requeridos'!O64),'Matriz Conocimientos Requeridos'!$C$74:$D$89,2,FALSE)</f>
        <v>0</v>
      </c>
      <c r="AG64" s="90">
        <f>AF64*VLOOKUP(D64,'Matriz Conocimientos Requeridos'!$C$93:$D$97,2,FALSE)</f>
        <v>0</v>
      </c>
    </row>
    <row r="65" spans="1:33" x14ac:dyDescent="0.25">
      <c r="A65" s="120"/>
      <c r="B65" s="122" t="s">
        <v>96</v>
      </c>
      <c r="C65" s="60" t="s">
        <v>97</v>
      </c>
      <c r="D65" s="55">
        <v>5</v>
      </c>
      <c r="E65" s="65" t="s">
        <v>19</v>
      </c>
      <c r="F65" s="21" t="s">
        <v>20</v>
      </c>
      <c r="G65" s="21" t="s">
        <v>20</v>
      </c>
      <c r="H65" s="22" t="s">
        <v>21</v>
      </c>
      <c r="I65" s="22" t="s">
        <v>21</v>
      </c>
      <c r="J65" s="34"/>
      <c r="K65" s="45" t="s">
        <v>19</v>
      </c>
      <c r="L65" s="45" t="s">
        <v>20</v>
      </c>
      <c r="M65" s="34"/>
      <c r="N65" s="71"/>
      <c r="O65" s="46"/>
      <c r="P65" s="46"/>
      <c r="T65" s="90">
        <f>VLOOKUP(CONCATENATE(G65," / ",'Matriz Conocimientos Requeridos'!G65),'Matriz Conocimientos Requeridos'!$C$74:$D$89,2,FALSE)</f>
        <v>3</v>
      </c>
      <c r="U65" s="90">
        <f>T65*VLOOKUP(D65,'Matriz Conocimientos Requeridos'!$C$93:$D$97,2,FALSE)</f>
        <v>27</v>
      </c>
      <c r="V65" s="90">
        <f>VLOOKUP(CONCATENATE(G65," / ",'Matriz Conocimientos Requeridos'!G65),'Matriz Conocimientos Requeridos'!$C$74:$D$89,2,FALSE)</f>
        <v>3</v>
      </c>
      <c r="W65" s="90">
        <f>V65*VLOOKUP(D65,'Matriz Conocimientos Requeridos'!$C$93:$D$97,2,FALSE)</f>
        <v>27</v>
      </c>
      <c r="X65" s="90">
        <f>VLOOKUP(CONCATENATE(H65," / ",'Matriz Conocimientos Requeridos'!H65),'Matriz Conocimientos Requeridos'!$C$74:$D$89,2,FALSE)</f>
        <v>1</v>
      </c>
      <c r="Y65" s="90">
        <f>X65*VLOOKUP(D65,'Matriz Conocimientos Requeridos'!$C$93:$D$97,2,FALSE)</f>
        <v>9</v>
      </c>
      <c r="Z65" s="90">
        <f>VLOOKUP(CONCATENATE(M65," / ",'Matriz Conocimientos Requeridos'!M65),'Matriz Conocimientos Requeridos'!$C$74:$D$89,2,FALSE)</f>
        <v>0</v>
      </c>
      <c r="AA65" s="90">
        <f>Z65*VLOOKUP(D65,'Matriz Conocimientos Requeridos'!$C$93:$D$97,2,FALSE)</f>
        <v>0</v>
      </c>
      <c r="AB65" s="90">
        <f>VLOOKUP(CONCATENATE(M65," / ",'Matriz Conocimientos Requeridos'!M65),'Matriz Conocimientos Requeridos'!$C$74:$D$89,2,FALSE)</f>
        <v>0</v>
      </c>
      <c r="AC65" s="90">
        <f>AB65*VLOOKUP(D65,'Matriz Conocimientos Requeridos'!$C$93:$D$97,2,FALSE)</f>
        <v>0</v>
      </c>
      <c r="AD65" s="90">
        <f>VLOOKUP(CONCATENATE(N65," / ",'Matriz Conocimientos Requeridos'!N65),'Matriz Conocimientos Requeridos'!$C$74:$D$89,2,FALSE)</f>
        <v>0</v>
      </c>
      <c r="AE65" s="90">
        <f>AD65*VLOOKUP(D65,'Matriz Conocimientos Requeridos'!$C$93:$D$97,2,FALSE)</f>
        <v>0</v>
      </c>
      <c r="AF65" s="90">
        <f>VLOOKUP(CONCATENATE(O65," / ",'Matriz Conocimientos Requeridos'!O65),'Matriz Conocimientos Requeridos'!$C$74:$D$89,2,FALSE)</f>
        <v>0</v>
      </c>
      <c r="AG65" s="90">
        <f>AF65*VLOOKUP(D65,'Matriz Conocimientos Requeridos'!$C$93:$D$97,2,FALSE)</f>
        <v>0</v>
      </c>
    </row>
    <row r="66" spans="1:33" x14ac:dyDescent="0.25">
      <c r="A66" s="120"/>
      <c r="B66" s="124"/>
      <c r="C66" s="59" t="s">
        <v>98</v>
      </c>
      <c r="D66" s="56">
        <v>5</v>
      </c>
      <c r="E66" s="62" t="s">
        <v>19</v>
      </c>
      <c r="F66" s="30" t="s">
        <v>20</v>
      </c>
      <c r="G66" s="30" t="s">
        <v>20</v>
      </c>
      <c r="H66" s="41" t="s">
        <v>21</v>
      </c>
      <c r="I66" s="41" t="s">
        <v>21</v>
      </c>
      <c r="J66" s="28"/>
      <c r="K66" s="27" t="s">
        <v>19</v>
      </c>
      <c r="L66" s="27" t="s">
        <v>20</v>
      </c>
      <c r="M66" s="28"/>
      <c r="N66" s="85"/>
      <c r="O66" s="36"/>
      <c r="P66" s="36"/>
      <c r="T66" s="90">
        <f>VLOOKUP(CONCATENATE(G66," / ",'Matriz Conocimientos Requeridos'!G66),'Matriz Conocimientos Requeridos'!$C$74:$D$89,2,FALSE)</f>
        <v>3</v>
      </c>
      <c r="U66" s="90">
        <f>T66*VLOOKUP(D66,'Matriz Conocimientos Requeridos'!$C$93:$D$97,2,FALSE)</f>
        <v>27</v>
      </c>
      <c r="V66" s="90">
        <f>VLOOKUP(CONCATENATE(G66," / ",'Matriz Conocimientos Requeridos'!G66),'Matriz Conocimientos Requeridos'!$C$74:$D$89,2,FALSE)</f>
        <v>3</v>
      </c>
      <c r="W66" s="90">
        <f>V66*VLOOKUP(D66,'Matriz Conocimientos Requeridos'!$C$93:$D$97,2,FALSE)</f>
        <v>27</v>
      </c>
      <c r="X66" s="90">
        <f>VLOOKUP(CONCATENATE(H66," / ",'Matriz Conocimientos Requeridos'!H66),'Matriz Conocimientos Requeridos'!$C$74:$D$89,2,FALSE)</f>
        <v>1</v>
      </c>
      <c r="Y66" s="90">
        <f>X66*VLOOKUP(D66,'Matriz Conocimientos Requeridos'!$C$93:$D$97,2,FALSE)</f>
        <v>9</v>
      </c>
      <c r="Z66" s="90">
        <f>VLOOKUP(CONCATENATE(M66," / ",'Matriz Conocimientos Requeridos'!M66),'Matriz Conocimientos Requeridos'!$C$74:$D$89,2,FALSE)</f>
        <v>0</v>
      </c>
      <c r="AA66" s="90">
        <f>Z66*VLOOKUP(D66,'Matriz Conocimientos Requeridos'!$C$93:$D$97,2,FALSE)</f>
        <v>0</v>
      </c>
      <c r="AB66" s="90">
        <f>VLOOKUP(CONCATENATE(M66," / ",'Matriz Conocimientos Requeridos'!M66),'Matriz Conocimientos Requeridos'!$C$74:$D$89,2,FALSE)</f>
        <v>0</v>
      </c>
      <c r="AC66" s="90">
        <f>AB66*VLOOKUP(D66,'Matriz Conocimientos Requeridos'!$C$93:$D$97,2,FALSE)</f>
        <v>0</v>
      </c>
      <c r="AD66" s="90">
        <f>VLOOKUP(CONCATENATE(N66," / ",'Matriz Conocimientos Requeridos'!N66),'Matriz Conocimientos Requeridos'!$C$74:$D$89,2,FALSE)</f>
        <v>0</v>
      </c>
      <c r="AE66" s="90">
        <f>AD66*VLOOKUP(D66,'Matriz Conocimientos Requeridos'!$C$93:$D$97,2,FALSE)</f>
        <v>0</v>
      </c>
      <c r="AF66" s="90">
        <f>VLOOKUP(CONCATENATE(O66," / ",'Matriz Conocimientos Requeridos'!O66),'Matriz Conocimientos Requeridos'!$C$74:$D$89,2,FALSE)</f>
        <v>0</v>
      </c>
      <c r="AG66" s="90">
        <f>AF66*VLOOKUP(D66,'Matriz Conocimientos Requeridos'!$C$93:$D$97,2,FALSE)</f>
        <v>0</v>
      </c>
    </row>
    <row r="67" spans="1:33" ht="15.75" thickBot="1" x14ac:dyDescent="0.3">
      <c r="A67" s="121"/>
      <c r="B67" s="123"/>
      <c r="C67" s="61" t="s">
        <v>99</v>
      </c>
      <c r="D67" s="58">
        <v>3</v>
      </c>
      <c r="E67" s="63" t="s">
        <v>19</v>
      </c>
      <c r="F67" s="39" t="s">
        <v>20</v>
      </c>
      <c r="G67" s="39" t="s">
        <v>20</v>
      </c>
      <c r="H67" s="39" t="s">
        <v>21</v>
      </c>
      <c r="I67" s="39" t="s">
        <v>21</v>
      </c>
      <c r="J67" s="38"/>
      <c r="K67" s="47" t="s">
        <v>21</v>
      </c>
      <c r="L67" s="47" t="s">
        <v>21</v>
      </c>
      <c r="M67" s="38"/>
      <c r="N67" s="75"/>
      <c r="O67" s="48"/>
      <c r="P67" s="48"/>
      <c r="T67" s="90">
        <f>VLOOKUP(CONCATENATE(G67," / ",'Matriz Conocimientos Requeridos'!G67),'Matriz Conocimientos Requeridos'!$C$74:$D$89,2,FALSE)</f>
        <v>3</v>
      </c>
      <c r="U67" s="90">
        <f>T67*VLOOKUP(D67,'Matriz Conocimientos Requeridos'!$C$93:$D$97,2,FALSE)</f>
        <v>15</v>
      </c>
      <c r="V67" s="90">
        <f>VLOOKUP(CONCATENATE(G67," / ",'Matriz Conocimientos Requeridos'!G67),'Matriz Conocimientos Requeridos'!$C$74:$D$89,2,FALSE)</f>
        <v>3</v>
      </c>
      <c r="W67" s="90">
        <f>V67*VLOOKUP(D67,'Matriz Conocimientos Requeridos'!$C$93:$D$97,2,FALSE)</f>
        <v>15</v>
      </c>
      <c r="X67" s="90">
        <f>VLOOKUP(CONCATENATE(H67," / ",'Matriz Conocimientos Requeridos'!H67),'Matriz Conocimientos Requeridos'!$C$74:$D$89,2,FALSE)</f>
        <v>1</v>
      </c>
      <c r="Y67" s="90">
        <f>X67*VLOOKUP(D67,'Matriz Conocimientos Requeridos'!$C$93:$D$97,2,FALSE)</f>
        <v>5</v>
      </c>
      <c r="Z67" s="90">
        <f>VLOOKUP(CONCATENATE(M67," / ",'Matriz Conocimientos Requeridos'!M67),'Matriz Conocimientos Requeridos'!$C$74:$D$89,2,FALSE)</f>
        <v>0</v>
      </c>
      <c r="AA67" s="90">
        <f>Z67*VLOOKUP(D67,'Matriz Conocimientos Requeridos'!$C$93:$D$97,2,FALSE)</f>
        <v>0</v>
      </c>
      <c r="AB67" s="90">
        <f>VLOOKUP(CONCATENATE(M67," / ",'Matriz Conocimientos Requeridos'!M67),'Matriz Conocimientos Requeridos'!$C$74:$D$89,2,FALSE)</f>
        <v>0</v>
      </c>
      <c r="AC67" s="90">
        <f>AB67*VLOOKUP(D67,'Matriz Conocimientos Requeridos'!$C$93:$D$97,2,FALSE)</f>
        <v>0</v>
      </c>
      <c r="AD67" s="90">
        <f>VLOOKUP(CONCATENATE(N67," / ",'Matriz Conocimientos Requeridos'!N67),'Matriz Conocimientos Requeridos'!$C$74:$D$89,2,FALSE)</f>
        <v>0</v>
      </c>
      <c r="AE67" s="90">
        <f>AD67*VLOOKUP(D67,'Matriz Conocimientos Requeridos'!$C$93:$D$97,2,FALSE)</f>
        <v>0</v>
      </c>
      <c r="AF67" s="90">
        <f>VLOOKUP(CONCATENATE(O67," / ",'Matriz Conocimientos Requeridos'!O67),'Matriz Conocimientos Requeridos'!$C$74:$D$89,2,FALSE)</f>
        <v>0</v>
      </c>
      <c r="AG67" s="90">
        <f>AF67*VLOOKUP(D67,'Matriz Conocimientos Requeridos'!$C$93:$D$97,2,FALSE)</f>
        <v>0</v>
      </c>
    </row>
    <row r="69" spans="1:33" x14ac:dyDescent="0.25">
      <c r="G69" s="94"/>
      <c r="S69" t="s">
        <v>100</v>
      </c>
      <c r="T69" s="15"/>
      <c r="U69" s="96">
        <f t="shared" ref="U69:AE69" si="0">SUM(U2:U67)</f>
        <v>435</v>
      </c>
      <c r="V69" s="15"/>
      <c r="W69" s="96">
        <f t="shared" si="0"/>
        <v>435</v>
      </c>
      <c r="X69" s="15"/>
      <c r="Y69" s="96">
        <f t="shared" si="0"/>
        <v>186</v>
      </c>
      <c r="Z69" s="15"/>
      <c r="AA69" s="96">
        <f t="shared" si="0"/>
        <v>578</v>
      </c>
      <c r="AB69" s="15"/>
      <c r="AC69" s="96">
        <f t="shared" si="0"/>
        <v>578</v>
      </c>
      <c r="AD69" s="15"/>
      <c r="AE69" s="96">
        <f t="shared" si="0"/>
        <v>446</v>
      </c>
      <c r="AF69" s="15"/>
      <c r="AG69" s="96">
        <f t="shared" ref="AG69" si="1">SUM(AG2:AG67)</f>
        <v>296</v>
      </c>
    </row>
    <row r="71" spans="1:33" ht="15.75" thickBot="1" x14ac:dyDescent="0.3"/>
    <row r="72" spans="1:33" ht="21.75" thickBot="1" x14ac:dyDescent="0.3">
      <c r="C72" s="81" t="s">
        <v>101</v>
      </c>
      <c r="D72" s="82"/>
    </row>
    <row r="73" spans="1:33" ht="15.75" thickBot="1" x14ac:dyDescent="0.3">
      <c r="C73" s="13" t="s">
        <v>102</v>
      </c>
      <c r="D73" s="14" t="s">
        <v>103</v>
      </c>
    </row>
    <row r="74" spans="1:33" x14ac:dyDescent="0.25">
      <c r="C74" s="8" t="s">
        <v>104</v>
      </c>
      <c r="D74" s="9">
        <v>0</v>
      </c>
    </row>
    <row r="75" spans="1:33" x14ac:dyDescent="0.25">
      <c r="C75" s="4" t="s">
        <v>105</v>
      </c>
      <c r="D75" s="5">
        <v>0</v>
      </c>
    </row>
    <row r="76" spans="1:33" x14ac:dyDescent="0.25">
      <c r="C76" s="16" t="s">
        <v>106</v>
      </c>
      <c r="D76" s="5">
        <v>0</v>
      </c>
    </row>
    <row r="77" spans="1:33" x14ac:dyDescent="0.25">
      <c r="C77" s="4" t="s">
        <v>107</v>
      </c>
      <c r="D77" s="5">
        <v>0</v>
      </c>
    </row>
    <row r="78" spans="1:33" x14ac:dyDescent="0.25">
      <c r="C78" s="4" t="s">
        <v>108</v>
      </c>
      <c r="D78" s="5">
        <v>0</v>
      </c>
    </row>
    <row r="79" spans="1:33" x14ac:dyDescent="0.25">
      <c r="C79" s="4" t="s">
        <v>109</v>
      </c>
      <c r="D79" s="5">
        <v>1</v>
      </c>
    </row>
    <row r="80" spans="1:33" x14ac:dyDescent="0.25">
      <c r="C80" s="4" t="s">
        <v>110</v>
      </c>
      <c r="D80" s="5">
        <v>1</v>
      </c>
    </row>
    <row r="81" spans="3:4" x14ac:dyDescent="0.25">
      <c r="C81" s="4" t="s">
        <v>111</v>
      </c>
      <c r="D81" s="5">
        <v>1</v>
      </c>
    </row>
    <row r="82" spans="3:4" x14ac:dyDescent="0.25">
      <c r="C82" s="4" t="s">
        <v>112</v>
      </c>
      <c r="D82" s="5">
        <v>0</v>
      </c>
    </row>
    <row r="83" spans="3:4" x14ac:dyDescent="0.25">
      <c r="C83" s="4" t="s">
        <v>113</v>
      </c>
      <c r="D83" s="5">
        <v>1</v>
      </c>
    </row>
    <row r="84" spans="3:4" x14ac:dyDescent="0.25">
      <c r="C84" s="4" t="s">
        <v>114</v>
      </c>
      <c r="D84" s="5">
        <v>3</v>
      </c>
    </row>
    <row r="85" spans="3:4" x14ac:dyDescent="0.25">
      <c r="C85" s="4" t="s">
        <v>115</v>
      </c>
      <c r="D85" s="5">
        <v>3</v>
      </c>
    </row>
    <row r="86" spans="3:4" x14ac:dyDescent="0.25">
      <c r="C86" s="4" t="s">
        <v>116</v>
      </c>
      <c r="D86" s="5">
        <v>0</v>
      </c>
    </row>
    <row r="87" spans="3:4" x14ac:dyDescent="0.25">
      <c r="C87" s="4" t="s">
        <v>117</v>
      </c>
      <c r="D87" s="5">
        <f>D79</f>
        <v>1</v>
      </c>
    </row>
    <row r="88" spans="3:4" x14ac:dyDescent="0.25">
      <c r="C88" s="17" t="s">
        <v>118</v>
      </c>
      <c r="D88" s="18">
        <v>3</v>
      </c>
    </row>
    <row r="89" spans="3:4" ht="15.75" thickBot="1" x14ac:dyDescent="0.3">
      <c r="C89" s="6" t="s">
        <v>119</v>
      </c>
      <c r="D89" s="7">
        <v>5</v>
      </c>
    </row>
    <row r="90" spans="3:4" ht="15.75" thickBot="1" x14ac:dyDescent="0.3">
      <c r="C90" s="3"/>
    </row>
    <row r="91" spans="3:4" ht="21.75" thickBot="1" x14ac:dyDescent="0.3">
      <c r="C91" s="81" t="s">
        <v>120</v>
      </c>
      <c r="D91" s="82"/>
    </row>
    <row r="92" spans="3:4" ht="15.75" thickBot="1" x14ac:dyDescent="0.3">
      <c r="C92" s="13" t="s">
        <v>121</v>
      </c>
      <c r="D92" s="14" t="s">
        <v>122</v>
      </c>
    </row>
    <row r="93" spans="3:4" x14ac:dyDescent="0.25">
      <c r="C93" s="12">
        <v>1</v>
      </c>
      <c r="D93" s="9">
        <v>1</v>
      </c>
    </row>
    <row r="94" spans="3:4" x14ac:dyDescent="0.25">
      <c r="C94" s="10">
        <v>2</v>
      </c>
      <c r="D94" s="5">
        <v>3</v>
      </c>
    </row>
    <row r="95" spans="3:4" x14ac:dyDescent="0.25">
      <c r="C95" s="10">
        <v>3</v>
      </c>
      <c r="D95" s="5">
        <v>5</v>
      </c>
    </row>
    <row r="96" spans="3:4" x14ac:dyDescent="0.25">
      <c r="C96" s="10">
        <v>4</v>
      </c>
      <c r="D96" s="5">
        <v>7</v>
      </c>
    </row>
    <row r="97" spans="3:4" ht="15.75" thickBot="1" x14ac:dyDescent="0.3">
      <c r="C97" s="11">
        <v>5</v>
      </c>
      <c r="D97" s="7">
        <v>9</v>
      </c>
    </row>
  </sheetData>
  <sheetProtection algorithmName="SHA-512" hashValue="AjVjstDND7+s9LZE57vFIVjHUT0qHyJPvsBsO3pXI88R+FwQe2GdxLB+V+R3rHvI8iqVMUIyCdB1y4gf1GQb+g==" saltValue="gOSMRogKkuDiV6i+Ovzz5Q==" spinCount="100000" sheet="1" objects="1" scenarios="1" selectLockedCells="1" selectUnlockedCells="1"/>
  <mergeCells count="15">
    <mergeCell ref="A2:A5"/>
    <mergeCell ref="B47:B48"/>
    <mergeCell ref="A49:A54"/>
    <mergeCell ref="B49:B54"/>
    <mergeCell ref="B2:B5"/>
    <mergeCell ref="A6:A48"/>
    <mergeCell ref="B6:B10"/>
    <mergeCell ref="B35:B42"/>
    <mergeCell ref="B11:B34"/>
    <mergeCell ref="B43:B46"/>
    <mergeCell ref="A55:A67"/>
    <mergeCell ref="B55:B56"/>
    <mergeCell ref="B57:B59"/>
    <mergeCell ref="B60:B64"/>
    <mergeCell ref="B65:B67"/>
  </mergeCells>
  <pageMargins left="0.23622047244094491" right="0.23622047244094491" top="0" bottom="0" header="0.31496062992125984" footer="0.31496062992125984"/>
  <pageSetup paperSize="9" orientation="landscape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9475C-9AD3-4957-9E47-E478F2B46274}">
  <dimension ref="A1:AC74"/>
  <sheetViews>
    <sheetView tabSelected="1" topLeftCell="A8" zoomScale="55" zoomScaleNormal="55" workbookViewId="0">
      <pane xSplit="4" topLeftCell="E1" activePane="topRight" state="frozen"/>
      <selection pane="topRight" activeCell="F23" sqref="F23"/>
    </sheetView>
  </sheetViews>
  <sheetFormatPr baseColWidth="10" defaultColWidth="19.42578125" defaultRowHeight="15" x14ac:dyDescent="0.25"/>
  <cols>
    <col min="2" max="2" width="21.140625" customWidth="1"/>
    <col min="3" max="3" width="65.140625" customWidth="1"/>
    <col min="4" max="4" width="14.5703125" bestFit="1" customWidth="1"/>
    <col min="5" max="5" width="18.7109375" bestFit="1" customWidth="1"/>
    <col min="12" max="12" width="25.42578125" customWidth="1"/>
    <col min="13" max="13" width="3.7109375" hidden="1" customWidth="1"/>
    <col min="14" max="14" width="19.42578125" hidden="1" customWidth="1"/>
    <col min="15" max="19" width="19.42578125" style="15" hidden="1" customWidth="1"/>
    <col min="20" max="20" width="21" style="15" hidden="1" customWidth="1"/>
    <col min="21" max="26" width="19.42578125" style="15" hidden="1" customWidth="1"/>
    <col min="27" max="27" width="18.140625" hidden="1" customWidth="1"/>
    <col min="28" max="28" width="29" hidden="1" customWidth="1"/>
    <col min="29" max="29" width="19.42578125" hidden="1" customWidth="1"/>
  </cols>
  <sheetData>
    <row r="1" spans="1:28" ht="100.5" customHeight="1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123</v>
      </c>
      <c r="F1" s="1" t="s">
        <v>6</v>
      </c>
      <c r="G1" s="1" t="s">
        <v>7</v>
      </c>
      <c r="H1" s="2" t="s">
        <v>12</v>
      </c>
      <c r="I1" s="1" t="s">
        <v>12</v>
      </c>
      <c r="J1" s="1" t="s">
        <v>13</v>
      </c>
      <c r="K1" s="119" t="s">
        <v>14</v>
      </c>
      <c r="O1" s="88" t="str">
        <f>CONCATENATE("EVALUACION ",E1)</f>
        <v>EVALUACION Consultor Funcional Senior</v>
      </c>
      <c r="P1" s="89" t="str">
        <f>CONCATENATE("FINAL CON CRITICIDAD ",'Matriz conocimientos Acreditado'!O1)</f>
        <v>FINAL CON CRITICIDAD EVALUACION Consultor Funcional Senior</v>
      </c>
      <c r="Q1" s="88" t="str">
        <f>CONCATENATE("EVALUACION ",F1)</f>
        <v xml:space="preserve">EVALUACION  Consultor Funcional  Senior </v>
      </c>
      <c r="R1" s="89" t="str">
        <f>CONCATENATE("FINAL CON CRITICIDAD ",'Matriz conocimientos Acreditado'!Q1)</f>
        <v xml:space="preserve">FINAL CON CRITICIDAD EVALUACION  Consultor Funcional  Senior </v>
      </c>
      <c r="S1" s="88" t="str">
        <f>CONCATENATE("EVALUACION ",G1)</f>
        <v>EVALUACION Consultor Funcional Avanzado</v>
      </c>
      <c r="T1" s="89" t="str">
        <f>CONCATENATE("FINAL CON CRITICIDAD ",'Matriz conocimientos Acreditado'!S1)</f>
        <v>FINAL CON CRITICIDAD EVALUACION Consultor Funcional Avanzado</v>
      </c>
      <c r="U1" s="88" t="str">
        <f>CONCATENATE("EVALUACION ",H1)</f>
        <v>EVALUACION Técnico ABAP Senior</v>
      </c>
      <c r="V1" s="89" t="str">
        <f>CONCATENATE("FINAL CON CRITICIDAD ",'Matriz conocimientos Acreditado'!U1)</f>
        <v>FINAL CON CRITICIDAD EVALUACION Técnico ABAP Senior</v>
      </c>
      <c r="W1" s="88" t="str">
        <f>CONCATENATE("EVALUACION ",I1)</f>
        <v>EVALUACION Técnico ABAP Senior</v>
      </c>
      <c r="X1" s="89" t="str">
        <f>CONCATENATE("FINAL CON CRITICIDAD ",'Matriz conocimientos Acreditado'!W1)</f>
        <v>FINAL CON CRITICIDAD EVALUACION Técnico ABAP Senior</v>
      </c>
      <c r="Y1" s="88" t="str">
        <f>CONCATENATE("EVALUACION ",J1)</f>
        <v>EVALUACION Técnico ABAP Avanzado</v>
      </c>
      <c r="Z1" s="89" t="str">
        <f>CONCATENATE("FINAL CON CRITICIDAD ",'Matriz conocimientos Acreditado'!Y1)</f>
        <v>FINAL CON CRITICIDAD EVALUACION Técnico ABAP Avanzado</v>
      </c>
      <c r="AA1" s="88" t="str">
        <f>CONCATENATE("EVALUACION ",K1)</f>
        <v>EVALUACION Técnico ABAP</v>
      </c>
      <c r="AB1" s="89" t="str">
        <f>CONCATENATE("FINAL CON CRITICIDAD ",'Matriz conocimientos Acreditado'!AA1)</f>
        <v>FINAL CON CRITICIDAD EVALUACION Técnico ABAP</v>
      </c>
    </row>
    <row r="2" spans="1:28" x14ac:dyDescent="0.25">
      <c r="A2" s="125" t="s">
        <v>16</v>
      </c>
      <c r="B2" s="122" t="s">
        <v>17</v>
      </c>
      <c r="C2" s="23" t="s">
        <v>18</v>
      </c>
      <c r="D2" s="55">
        <v>1</v>
      </c>
      <c r="E2" s="99"/>
      <c r="F2" s="99"/>
      <c r="G2" s="99"/>
      <c r="H2" s="99"/>
      <c r="I2" s="99"/>
      <c r="J2" s="99"/>
      <c r="K2" s="46"/>
      <c r="O2" s="90">
        <f>VLOOKUP(CONCATENATE(E2," / ",'Matriz Conocimientos Requeridos'!G2),'Matriz Conocimientos Requeridos'!$C$74:$D$89,2,FALSE)</f>
        <v>0</v>
      </c>
      <c r="P2" s="90">
        <f>O2*VLOOKUP(D2,'Matriz Conocimientos Requeridos'!$C$93:$D$97,2,FALSE)</f>
        <v>0</v>
      </c>
      <c r="Q2" s="90">
        <f>VLOOKUP(CONCATENATE(F2," / ",'Matriz Conocimientos Requeridos'!G2),'Matriz Conocimientos Requeridos'!$C$74:$D$89,2,FALSE)</f>
        <v>0</v>
      </c>
      <c r="R2" s="90">
        <f>Q2*VLOOKUP(D2,'Matriz Conocimientos Requeridos'!$C$93:$D$97,2,FALSE)</f>
        <v>0</v>
      </c>
      <c r="S2" s="90">
        <f>VLOOKUP(CONCATENATE(G2," / ",'Matriz Conocimientos Requeridos'!H2),'Matriz Conocimientos Requeridos'!$C$74:$D$89,2,FALSE)</f>
        <v>0</v>
      </c>
      <c r="T2" s="90">
        <f>S2*VLOOKUP(D2,'Matriz Conocimientos Requeridos'!$C$93:$D$97,2,FALSE)</f>
        <v>0</v>
      </c>
      <c r="U2" s="90">
        <f>VLOOKUP(CONCATENATE(H2," / ",'Matriz Conocimientos Requeridos'!M2),'Matriz Conocimientos Requeridos'!$C$74:$D$89,2,FALSE)</f>
        <v>0</v>
      </c>
      <c r="V2" s="90">
        <f>U2*VLOOKUP(D2,'Matriz Conocimientos Requeridos'!$C$93:$D$97,2,FALSE)</f>
        <v>0</v>
      </c>
      <c r="W2" s="90">
        <f>VLOOKUP(CONCATENATE(I2," / ",'Matriz Conocimientos Requeridos'!M2),'Matriz Conocimientos Requeridos'!$C$74:$D$89,2,FALSE)</f>
        <v>0</v>
      </c>
      <c r="X2" s="90">
        <f>W2*VLOOKUP(D2,'Matriz Conocimientos Requeridos'!$C$93:$D$97,2,FALSE)</f>
        <v>0</v>
      </c>
      <c r="Y2" s="90">
        <f>VLOOKUP(CONCATENATE(J2," / ",'Matriz Conocimientos Requeridos'!N2),'Matriz Conocimientos Requeridos'!$C$74:$D$89,2,FALSE)</f>
        <v>0</v>
      </c>
      <c r="Z2" s="90">
        <f>Y2*VLOOKUP(D2,'Matriz Conocimientos Requeridos'!$C$93:$D$97,2,FALSE)</f>
        <v>0</v>
      </c>
      <c r="AA2" s="90">
        <f>VLOOKUP(CONCATENATE(K2," / ",'Matriz Conocimientos Requeridos'!O2),'Matriz Conocimientos Requeridos'!$C$74:$D$89,2,FALSE)</f>
        <v>0</v>
      </c>
      <c r="AB2" s="90">
        <f>AA2*VLOOKUP(D2,'Matriz Conocimientos Requeridos'!$C$93:$D$97,2,FALSE)</f>
        <v>0</v>
      </c>
    </row>
    <row r="3" spans="1:28" x14ac:dyDescent="0.25">
      <c r="A3" s="120"/>
      <c r="B3" s="124"/>
      <c r="C3" s="24" t="s">
        <v>22</v>
      </c>
      <c r="D3" s="56">
        <v>2</v>
      </c>
      <c r="E3" s="100"/>
      <c r="F3" s="100"/>
      <c r="G3" s="100"/>
      <c r="H3" s="100"/>
      <c r="I3" s="100"/>
      <c r="J3" s="100"/>
      <c r="K3" s="36"/>
      <c r="M3" s="15" t="s">
        <v>19</v>
      </c>
      <c r="O3" s="90">
        <f>VLOOKUP(CONCATENATE(E3," / ",'Matriz Conocimientos Requeridos'!G3),'Matriz Conocimientos Requeridos'!$C$74:$D$89,2,FALSE)</f>
        <v>0</v>
      </c>
      <c r="P3" s="90">
        <f>O3*VLOOKUP(D3,'Matriz Conocimientos Requeridos'!$C$93:$D$97,2,FALSE)</f>
        <v>0</v>
      </c>
      <c r="Q3" s="90">
        <f>VLOOKUP(CONCATENATE(F3," / ",'Matriz Conocimientos Requeridos'!G3),'Matriz Conocimientos Requeridos'!$C$74:$D$89,2,FALSE)</f>
        <v>0</v>
      </c>
      <c r="R3" s="90">
        <f>Q3*VLOOKUP(D3,'Matriz Conocimientos Requeridos'!$C$93:$D$97,2,FALSE)</f>
        <v>0</v>
      </c>
      <c r="S3" s="90">
        <f>VLOOKUP(CONCATENATE(G3," / ",'Matriz Conocimientos Requeridos'!H3),'Matriz Conocimientos Requeridos'!$C$74:$D$89,2,FALSE)</f>
        <v>0</v>
      </c>
      <c r="T3" s="90">
        <f>S3*VLOOKUP(D3,'Matriz Conocimientos Requeridos'!$C$93:$D$97,2,FALSE)</f>
        <v>0</v>
      </c>
      <c r="U3" s="90">
        <f>VLOOKUP(CONCATENATE(H3," / ",'Matriz Conocimientos Requeridos'!M3),'Matriz Conocimientos Requeridos'!$C$74:$D$89,2,FALSE)</f>
        <v>0</v>
      </c>
      <c r="V3" s="90">
        <f>U3*VLOOKUP(D3,'Matriz Conocimientos Requeridos'!$C$93:$D$97,2,FALSE)</f>
        <v>0</v>
      </c>
      <c r="W3" s="90">
        <f>VLOOKUP(CONCATENATE(I3," / ",'Matriz Conocimientos Requeridos'!M3),'Matriz Conocimientos Requeridos'!$C$74:$D$89,2,FALSE)</f>
        <v>0</v>
      </c>
      <c r="X3" s="90">
        <f>W3*VLOOKUP(D3,'Matriz Conocimientos Requeridos'!$C$93:$D$97,2,FALSE)</f>
        <v>0</v>
      </c>
      <c r="Y3" s="90">
        <f>VLOOKUP(CONCATENATE(J3," / ",'Matriz Conocimientos Requeridos'!N3),'Matriz Conocimientos Requeridos'!$C$74:$D$89,2,FALSE)</f>
        <v>0</v>
      </c>
      <c r="Z3" s="90">
        <f>Y3*VLOOKUP(D3,'Matriz Conocimientos Requeridos'!$C$93:$D$97,2,FALSE)</f>
        <v>0</v>
      </c>
      <c r="AA3" s="90">
        <f>VLOOKUP(CONCATENATE(K3," / ",'Matriz Conocimientos Requeridos'!O3),'Matriz Conocimientos Requeridos'!$C$74:$D$89,2,FALSE)</f>
        <v>0</v>
      </c>
      <c r="AB3" s="90">
        <f>AA3*VLOOKUP(D3,'Matriz Conocimientos Requeridos'!$C$93:$D$97,2,FALSE)</f>
        <v>0</v>
      </c>
    </row>
    <row r="4" spans="1:28" x14ac:dyDescent="0.25">
      <c r="A4" s="120"/>
      <c r="B4" s="124"/>
      <c r="C4" s="24" t="s">
        <v>23</v>
      </c>
      <c r="D4" s="56">
        <v>2</v>
      </c>
      <c r="E4" s="100"/>
      <c r="F4" s="100"/>
      <c r="G4" s="100"/>
      <c r="H4" s="100"/>
      <c r="I4" s="100"/>
      <c r="J4" s="100"/>
      <c r="K4" s="36"/>
      <c r="M4" s="15" t="s">
        <v>20</v>
      </c>
      <c r="O4" s="90">
        <f>VLOOKUP(CONCATENATE(E4," / ",'Matriz Conocimientos Requeridos'!G4),'Matriz Conocimientos Requeridos'!$C$74:$D$89,2,FALSE)</f>
        <v>0</v>
      </c>
      <c r="P4" s="90">
        <f>O4*VLOOKUP(D4,'Matriz Conocimientos Requeridos'!$C$93:$D$97,2,FALSE)</f>
        <v>0</v>
      </c>
      <c r="Q4" s="90">
        <f>VLOOKUP(CONCATENATE(F4," / ",'Matriz Conocimientos Requeridos'!G4),'Matriz Conocimientos Requeridos'!$C$74:$D$89,2,FALSE)</f>
        <v>0</v>
      </c>
      <c r="R4" s="90">
        <f>Q4*VLOOKUP(D4,'Matriz Conocimientos Requeridos'!$C$93:$D$97,2,FALSE)</f>
        <v>0</v>
      </c>
      <c r="S4" s="90">
        <f>VLOOKUP(CONCATENATE(G4," / ",'Matriz Conocimientos Requeridos'!H4),'Matriz Conocimientos Requeridos'!$C$74:$D$89,2,FALSE)</f>
        <v>0</v>
      </c>
      <c r="T4" s="90">
        <f>S4*VLOOKUP(D4,'Matriz Conocimientos Requeridos'!$C$93:$D$97,2,FALSE)</f>
        <v>0</v>
      </c>
      <c r="U4" s="90">
        <f>VLOOKUP(CONCATENATE(H4," / ",'Matriz Conocimientos Requeridos'!M4),'Matriz Conocimientos Requeridos'!$C$74:$D$89,2,FALSE)</f>
        <v>0</v>
      </c>
      <c r="V4" s="90">
        <f>U4*VLOOKUP(D4,'Matriz Conocimientos Requeridos'!$C$93:$D$97,2,FALSE)</f>
        <v>0</v>
      </c>
      <c r="W4" s="90">
        <f>VLOOKUP(CONCATENATE(I4," / ",'Matriz Conocimientos Requeridos'!M4),'Matriz Conocimientos Requeridos'!$C$74:$D$89,2,FALSE)</f>
        <v>0</v>
      </c>
      <c r="X4" s="90">
        <f>W4*VLOOKUP(D4,'Matriz Conocimientos Requeridos'!$C$93:$D$97,2,FALSE)</f>
        <v>0</v>
      </c>
      <c r="Y4" s="90">
        <f>VLOOKUP(CONCATENATE(J4," / ",'Matriz Conocimientos Requeridos'!N4),'Matriz Conocimientos Requeridos'!$C$74:$D$89,2,FALSE)</f>
        <v>0</v>
      </c>
      <c r="Z4" s="90">
        <f>Y4*VLOOKUP(D4,'Matriz Conocimientos Requeridos'!$C$93:$D$97,2,FALSE)</f>
        <v>0</v>
      </c>
      <c r="AA4" s="90">
        <f>VLOOKUP(CONCATENATE(K4," / ",'Matriz Conocimientos Requeridos'!O4),'Matriz Conocimientos Requeridos'!$C$74:$D$89,2,FALSE)</f>
        <v>0</v>
      </c>
      <c r="AB4" s="90">
        <f>AA4*VLOOKUP(D4,'Matriz Conocimientos Requeridos'!$C$93:$D$97,2,FALSE)</f>
        <v>0</v>
      </c>
    </row>
    <row r="5" spans="1:28" x14ac:dyDescent="0.25">
      <c r="A5" s="121"/>
      <c r="B5" s="123"/>
      <c r="C5" s="25" t="s">
        <v>24</v>
      </c>
      <c r="D5" s="58">
        <v>1</v>
      </c>
      <c r="E5" s="101"/>
      <c r="F5" s="101"/>
      <c r="G5" s="101"/>
      <c r="H5" s="101"/>
      <c r="I5" s="101"/>
      <c r="J5" s="101"/>
      <c r="K5" s="48"/>
      <c r="M5" s="15" t="s">
        <v>21</v>
      </c>
      <c r="O5" s="90">
        <f>VLOOKUP(CONCATENATE(E5," / ",'Matriz Conocimientos Requeridos'!G5),'Matriz Conocimientos Requeridos'!$C$74:$D$89,2,FALSE)</f>
        <v>0</v>
      </c>
      <c r="P5" s="90">
        <f>O5*VLOOKUP(D5,'Matriz Conocimientos Requeridos'!$C$93:$D$97,2,FALSE)</f>
        <v>0</v>
      </c>
      <c r="Q5" s="90">
        <f>VLOOKUP(CONCATENATE(F5," / ",'Matriz Conocimientos Requeridos'!G5),'Matriz Conocimientos Requeridos'!$C$74:$D$89,2,FALSE)</f>
        <v>0</v>
      </c>
      <c r="R5" s="90">
        <f>Q5*VLOOKUP(D5,'Matriz Conocimientos Requeridos'!$C$93:$D$97,2,FALSE)</f>
        <v>0</v>
      </c>
      <c r="S5" s="90">
        <f>VLOOKUP(CONCATENATE(G5," / ",'Matriz Conocimientos Requeridos'!H5),'Matriz Conocimientos Requeridos'!$C$74:$D$89,2,FALSE)</f>
        <v>0</v>
      </c>
      <c r="T5" s="90">
        <f>S5*VLOOKUP(D5,'Matriz Conocimientos Requeridos'!$C$93:$D$97,2,FALSE)</f>
        <v>0</v>
      </c>
      <c r="U5" s="90">
        <f>VLOOKUP(CONCATENATE(H5," / ",'Matriz Conocimientos Requeridos'!M5),'Matriz Conocimientos Requeridos'!$C$74:$D$89,2,FALSE)</f>
        <v>0</v>
      </c>
      <c r="V5" s="90">
        <f>U5*VLOOKUP(D5,'Matriz Conocimientos Requeridos'!$C$93:$D$97,2,FALSE)</f>
        <v>0</v>
      </c>
      <c r="W5" s="90">
        <f>VLOOKUP(CONCATENATE(I5," / ",'Matriz Conocimientos Requeridos'!M5),'Matriz Conocimientos Requeridos'!$C$74:$D$89,2,FALSE)</f>
        <v>0</v>
      </c>
      <c r="X5" s="90">
        <f>W5*VLOOKUP(D5,'Matriz Conocimientos Requeridos'!$C$93:$D$97,2,FALSE)</f>
        <v>0</v>
      </c>
      <c r="Y5" s="90">
        <f>VLOOKUP(CONCATENATE(J5," / ",'Matriz Conocimientos Requeridos'!N5),'Matriz Conocimientos Requeridos'!$C$74:$D$89,2,FALSE)</f>
        <v>0</v>
      </c>
      <c r="Z5" s="90">
        <f>Y5*VLOOKUP(D5,'Matriz Conocimientos Requeridos'!$C$93:$D$97,2,FALSE)</f>
        <v>0</v>
      </c>
      <c r="AA5" s="90">
        <f>VLOOKUP(CONCATENATE(K5," / ",'Matriz Conocimientos Requeridos'!O5),'Matriz Conocimientos Requeridos'!$C$74:$D$89,2,FALSE)</f>
        <v>0</v>
      </c>
      <c r="AB5" s="90">
        <f>AA5*VLOOKUP(D5,'Matriz Conocimientos Requeridos'!$C$93:$D$97,2,FALSE)</f>
        <v>0</v>
      </c>
    </row>
    <row r="6" spans="1:28" x14ac:dyDescent="0.25">
      <c r="A6" s="125" t="s">
        <v>25</v>
      </c>
      <c r="B6" s="125" t="s">
        <v>26</v>
      </c>
      <c r="C6" s="23" t="s">
        <v>27</v>
      </c>
      <c r="D6" s="55">
        <v>2</v>
      </c>
      <c r="E6" s="34"/>
      <c r="F6" s="34"/>
      <c r="G6" s="34"/>
      <c r="H6" s="102"/>
      <c r="I6" s="102"/>
      <c r="J6" s="102"/>
      <c r="K6" s="103"/>
      <c r="O6" s="90">
        <f>VLOOKUP(CONCATENATE(E6," / ",'Matriz Conocimientos Requeridos'!G6),'Matriz Conocimientos Requeridos'!$C$74:$D$89,2,FALSE)</f>
        <v>0</v>
      </c>
      <c r="P6" s="90">
        <f>O6*VLOOKUP(D6,'Matriz Conocimientos Requeridos'!$C$93:$D$97,2,FALSE)</f>
        <v>0</v>
      </c>
      <c r="Q6" s="90">
        <f>VLOOKUP(CONCATENATE(F6," / ",'Matriz Conocimientos Requeridos'!G6),'Matriz Conocimientos Requeridos'!$C$74:$D$89,2,FALSE)</f>
        <v>0</v>
      </c>
      <c r="R6" s="90">
        <f>Q6*VLOOKUP(D6,'Matriz Conocimientos Requeridos'!$C$93:$D$97,2,FALSE)</f>
        <v>0</v>
      </c>
      <c r="S6" s="90">
        <f>VLOOKUP(CONCATENATE(G6," / ",'Matriz Conocimientos Requeridos'!H6),'Matriz Conocimientos Requeridos'!$C$74:$D$89,2,FALSE)</f>
        <v>0</v>
      </c>
      <c r="T6" s="90">
        <f>S6*VLOOKUP(D6,'Matriz Conocimientos Requeridos'!$C$93:$D$97,2,FALSE)</f>
        <v>0</v>
      </c>
      <c r="U6" s="90">
        <f>VLOOKUP(CONCATENATE(H6," / ",'Matriz Conocimientos Requeridos'!M6),'Matriz Conocimientos Requeridos'!$C$74:$D$89,2,FALSE)</f>
        <v>0</v>
      </c>
      <c r="V6" s="90">
        <f>U6*VLOOKUP(D6,'Matriz Conocimientos Requeridos'!$C$93:$D$97,2,FALSE)</f>
        <v>0</v>
      </c>
      <c r="W6" s="90">
        <f>VLOOKUP(CONCATENATE(I6," / ",'Matriz Conocimientos Requeridos'!M6),'Matriz Conocimientos Requeridos'!$C$74:$D$89,2,FALSE)</f>
        <v>0</v>
      </c>
      <c r="X6" s="90">
        <f>W6*VLOOKUP(D6,'Matriz Conocimientos Requeridos'!$C$93:$D$97,2,FALSE)</f>
        <v>0</v>
      </c>
      <c r="Y6" s="90">
        <f>VLOOKUP(CONCATENATE(J6," / ",'Matriz Conocimientos Requeridos'!N6),'Matriz Conocimientos Requeridos'!$C$74:$D$89,2,FALSE)</f>
        <v>0</v>
      </c>
      <c r="Z6" s="90">
        <f>Y6*VLOOKUP(D6,'Matriz Conocimientos Requeridos'!$C$93:$D$97,2,FALSE)</f>
        <v>0</v>
      </c>
      <c r="AA6" s="90">
        <f>VLOOKUP(CONCATENATE(K6," / ",'Matriz Conocimientos Requeridos'!O6),'Matriz Conocimientos Requeridos'!$C$74:$D$89,2,FALSE)</f>
        <v>0</v>
      </c>
      <c r="AB6" s="90">
        <f>AA6*VLOOKUP(D6,'Matriz Conocimientos Requeridos'!$C$93:$D$97,2,FALSE)</f>
        <v>0</v>
      </c>
    </row>
    <row r="7" spans="1:28" x14ac:dyDescent="0.25">
      <c r="A7" s="120"/>
      <c r="B7" s="120"/>
      <c r="C7" s="24" t="s">
        <v>28</v>
      </c>
      <c r="D7" s="56">
        <v>1</v>
      </c>
      <c r="E7" s="28"/>
      <c r="F7" s="28"/>
      <c r="G7" s="28"/>
      <c r="H7" s="104"/>
      <c r="I7" s="104"/>
      <c r="J7" s="104"/>
      <c r="K7" s="105"/>
      <c r="O7" s="90">
        <f>VLOOKUP(CONCATENATE(E7," / ",'Matriz Conocimientos Requeridos'!G7),'Matriz Conocimientos Requeridos'!$C$74:$D$89,2,FALSE)</f>
        <v>0</v>
      </c>
      <c r="P7" s="90">
        <f>O7*VLOOKUP(D7,'Matriz Conocimientos Requeridos'!$C$93:$D$97,2,FALSE)</f>
        <v>0</v>
      </c>
      <c r="Q7" s="90">
        <f>VLOOKUP(CONCATENATE(F7," / ",'Matriz Conocimientos Requeridos'!G7),'Matriz Conocimientos Requeridos'!$C$74:$D$89,2,FALSE)</f>
        <v>0</v>
      </c>
      <c r="R7" s="90">
        <f>Q7*VLOOKUP(D7,'Matriz Conocimientos Requeridos'!$C$93:$D$97,2,FALSE)</f>
        <v>0</v>
      </c>
      <c r="S7" s="90">
        <f>VLOOKUP(CONCATENATE(G7," / ",'Matriz Conocimientos Requeridos'!H7),'Matriz Conocimientos Requeridos'!$C$74:$D$89,2,FALSE)</f>
        <v>0</v>
      </c>
      <c r="T7" s="90">
        <f>S7*VLOOKUP(D7,'Matriz Conocimientos Requeridos'!$C$93:$D$97,2,FALSE)</f>
        <v>0</v>
      </c>
      <c r="U7" s="90">
        <f>VLOOKUP(CONCATENATE(H7," / ",'Matriz Conocimientos Requeridos'!M7),'Matriz Conocimientos Requeridos'!$C$74:$D$89,2,FALSE)</f>
        <v>0</v>
      </c>
      <c r="V7" s="90">
        <f>U7*VLOOKUP(D7,'Matriz Conocimientos Requeridos'!$C$93:$D$97,2,FALSE)</f>
        <v>0</v>
      </c>
      <c r="W7" s="90">
        <f>VLOOKUP(CONCATENATE(I7," / ",'Matriz Conocimientos Requeridos'!M7),'Matriz Conocimientos Requeridos'!$C$74:$D$89,2,FALSE)</f>
        <v>0</v>
      </c>
      <c r="X7" s="90">
        <f>W7*VLOOKUP(D7,'Matriz Conocimientos Requeridos'!$C$93:$D$97,2,FALSE)</f>
        <v>0</v>
      </c>
      <c r="Y7" s="90">
        <f>VLOOKUP(CONCATENATE(J7," / ",'Matriz Conocimientos Requeridos'!N7),'Matriz Conocimientos Requeridos'!$C$74:$D$89,2,FALSE)</f>
        <v>0</v>
      </c>
      <c r="Z7" s="90">
        <f>Y7*VLOOKUP(D7,'Matriz Conocimientos Requeridos'!$C$93:$D$97,2,FALSE)</f>
        <v>0</v>
      </c>
      <c r="AA7" s="90">
        <f>VLOOKUP(CONCATENATE(K7," / ",'Matriz Conocimientos Requeridos'!O7),'Matriz Conocimientos Requeridos'!$C$74:$D$89,2,FALSE)</f>
        <v>0</v>
      </c>
      <c r="AB7" s="90">
        <f>AA7*VLOOKUP(D7,'Matriz Conocimientos Requeridos'!$C$93:$D$97,2,FALSE)</f>
        <v>0</v>
      </c>
    </row>
    <row r="8" spans="1:28" x14ac:dyDescent="0.25">
      <c r="A8" s="120"/>
      <c r="B8" s="120"/>
      <c r="C8" s="24" t="s">
        <v>29</v>
      </c>
      <c r="D8" s="56">
        <v>1</v>
      </c>
      <c r="E8" s="28"/>
      <c r="F8" s="28"/>
      <c r="G8" s="28"/>
      <c r="H8" s="104"/>
      <c r="I8" s="104"/>
      <c r="J8" s="104"/>
      <c r="K8" s="105"/>
      <c r="O8" s="90">
        <f>VLOOKUP(CONCATENATE(E8," / ",'Matriz Conocimientos Requeridos'!G8),'Matriz Conocimientos Requeridos'!$C$74:$D$89,2,FALSE)</f>
        <v>0</v>
      </c>
      <c r="P8" s="90">
        <f>O8*VLOOKUP(D8,'Matriz Conocimientos Requeridos'!$C$93:$D$97,2,FALSE)</f>
        <v>0</v>
      </c>
      <c r="Q8" s="90">
        <f>VLOOKUP(CONCATENATE(F8," / ",'Matriz Conocimientos Requeridos'!G8),'Matriz Conocimientos Requeridos'!$C$74:$D$89,2,FALSE)</f>
        <v>0</v>
      </c>
      <c r="R8" s="90">
        <f>Q8*VLOOKUP(D8,'Matriz Conocimientos Requeridos'!$C$93:$D$97,2,FALSE)</f>
        <v>0</v>
      </c>
      <c r="S8" s="90">
        <f>VLOOKUP(CONCATENATE(G8," / ",'Matriz Conocimientos Requeridos'!H8),'Matriz Conocimientos Requeridos'!$C$74:$D$89,2,FALSE)</f>
        <v>0</v>
      </c>
      <c r="T8" s="90">
        <f>S8*VLOOKUP(D8,'Matriz Conocimientos Requeridos'!$C$93:$D$97,2,FALSE)</f>
        <v>0</v>
      </c>
      <c r="U8" s="90">
        <f>VLOOKUP(CONCATENATE(H8," / ",'Matriz Conocimientos Requeridos'!M8),'Matriz Conocimientos Requeridos'!$C$74:$D$89,2,FALSE)</f>
        <v>0</v>
      </c>
      <c r="V8" s="90">
        <f>U8*VLOOKUP(D8,'Matriz Conocimientos Requeridos'!$C$93:$D$97,2,FALSE)</f>
        <v>0</v>
      </c>
      <c r="W8" s="90">
        <f>VLOOKUP(CONCATENATE(I8," / ",'Matriz Conocimientos Requeridos'!M8),'Matriz Conocimientos Requeridos'!$C$74:$D$89,2,FALSE)</f>
        <v>0</v>
      </c>
      <c r="X8" s="90">
        <f>W8*VLOOKUP(D8,'Matriz Conocimientos Requeridos'!$C$93:$D$97,2,FALSE)</f>
        <v>0</v>
      </c>
      <c r="Y8" s="90">
        <f>VLOOKUP(CONCATENATE(J8," / ",'Matriz Conocimientos Requeridos'!N8),'Matriz Conocimientos Requeridos'!$C$74:$D$89,2,FALSE)</f>
        <v>0</v>
      </c>
      <c r="Z8" s="90">
        <f>Y8*VLOOKUP(D8,'Matriz Conocimientos Requeridos'!$C$93:$D$97,2,FALSE)</f>
        <v>0</v>
      </c>
      <c r="AA8" s="90">
        <f>VLOOKUP(CONCATENATE(K8," / ",'Matriz Conocimientos Requeridos'!O8),'Matriz Conocimientos Requeridos'!$C$74:$D$89,2,FALSE)</f>
        <v>0</v>
      </c>
      <c r="AB8" s="90">
        <f>AA8*VLOOKUP(D8,'Matriz Conocimientos Requeridos'!$C$93:$D$97,2,FALSE)</f>
        <v>0</v>
      </c>
    </row>
    <row r="9" spans="1:28" x14ac:dyDescent="0.25">
      <c r="A9" s="120"/>
      <c r="B9" s="120"/>
      <c r="C9" s="24" t="s">
        <v>30</v>
      </c>
      <c r="D9" s="56">
        <v>2</v>
      </c>
      <c r="E9" s="100"/>
      <c r="F9" s="100"/>
      <c r="G9" s="100"/>
      <c r="H9" s="100"/>
      <c r="I9" s="100"/>
      <c r="J9" s="106"/>
      <c r="K9" s="105"/>
      <c r="O9" s="90">
        <f>VLOOKUP(CONCATENATE(E9," / ",'Matriz Conocimientos Requeridos'!G9),'Matriz Conocimientos Requeridos'!$C$74:$D$89,2,FALSE)</f>
        <v>0</v>
      </c>
      <c r="P9" s="90">
        <f>O9*VLOOKUP(D9,'Matriz Conocimientos Requeridos'!$C$93:$D$97,2,FALSE)</f>
        <v>0</v>
      </c>
      <c r="Q9" s="90">
        <f>VLOOKUP(CONCATENATE(F9," / ",'Matriz Conocimientos Requeridos'!G9),'Matriz Conocimientos Requeridos'!$C$74:$D$89,2,FALSE)</f>
        <v>0</v>
      </c>
      <c r="R9" s="90">
        <f>Q9*VLOOKUP(D9,'Matriz Conocimientos Requeridos'!$C$93:$D$97,2,FALSE)</f>
        <v>0</v>
      </c>
      <c r="S9" s="90">
        <f>VLOOKUP(CONCATENATE(G9," / ",'Matriz Conocimientos Requeridos'!H9),'Matriz Conocimientos Requeridos'!$C$74:$D$89,2,FALSE)</f>
        <v>0</v>
      </c>
      <c r="T9" s="90">
        <f>S9*VLOOKUP(D9,'Matriz Conocimientos Requeridos'!$C$93:$D$97,2,FALSE)</f>
        <v>0</v>
      </c>
      <c r="U9" s="90">
        <f>VLOOKUP(CONCATENATE(H9," / ",'Matriz Conocimientos Requeridos'!M9),'Matriz Conocimientos Requeridos'!$C$74:$D$89,2,FALSE)</f>
        <v>0</v>
      </c>
      <c r="V9" s="90">
        <f>U9*VLOOKUP(D9,'Matriz Conocimientos Requeridos'!$C$93:$D$97,2,FALSE)</f>
        <v>0</v>
      </c>
      <c r="W9" s="90">
        <f>VLOOKUP(CONCATENATE(I9," / ",'Matriz Conocimientos Requeridos'!M9),'Matriz Conocimientos Requeridos'!$C$74:$D$89,2,FALSE)</f>
        <v>0</v>
      </c>
      <c r="X9" s="90">
        <f>W9*VLOOKUP(D9,'Matriz Conocimientos Requeridos'!$C$93:$D$97,2,FALSE)</f>
        <v>0</v>
      </c>
      <c r="Y9" s="90">
        <f>VLOOKUP(CONCATENATE(J9," / ",'Matriz Conocimientos Requeridos'!N9),'Matriz Conocimientos Requeridos'!$C$74:$D$89,2,FALSE)</f>
        <v>0</v>
      </c>
      <c r="Z9" s="90">
        <f>Y9*VLOOKUP(D9,'Matriz Conocimientos Requeridos'!$C$93:$D$97,2,FALSE)</f>
        <v>0</v>
      </c>
      <c r="AA9" s="90">
        <f>VLOOKUP(CONCATENATE(K9," / ",'Matriz Conocimientos Requeridos'!O9),'Matriz Conocimientos Requeridos'!$C$74:$D$89,2,FALSE)</f>
        <v>0</v>
      </c>
      <c r="AB9" s="90">
        <f>AA9*VLOOKUP(D9,'Matriz Conocimientos Requeridos'!$C$93:$D$97,2,FALSE)</f>
        <v>0</v>
      </c>
    </row>
    <row r="10" spans="1:28" x14ac:dyDescent="0.25">
      <c r="A10" s="120"/>
      <c r="B10" s="121"/>
      <c r="C10" s="25" t="s">
        <v>31</v>
      </c>
      <c r="D10" s="58">
        <v>2</v>
      </c>
      <c r="E10" s="101"/>
      <c r="F10" s="101"/>
      <c r="G10" s="101"/>
      <c r="H10" s="101"/>
      <c r="I10" s="101"/>
      <c r="J10" s="107"/>
      <c r="K10" s="108"/>
      <c r="O10" s="90">
        <f>VLOOKUP(CONCATENATE(E10," / ",'Matriz Conocimientos Requeridos'!G10),'Matriz Conocimientos Requeridos'!$C$74:$D$89,2,FALSE)</f>
        <v>0</v>
      </c>
      <c r="P10" s="90">
        <f>O10*VLOOKUP(D10,'Matriz Conocimientos Requeridos'!$C$93:$D$97,2,FALSE)</f>
        <v>0</v>
      </c>
      <c r="Q10" s="90">
        <f>VLOOKUP(CONCATENATE(F10," / ",'Matriz Conocimientos Requeridos'!G10),'Matriz Conocimientos Requeridos'!$C$74:$D$89,2,FALSE)</f>
        <v>0</v>
      </c>
      <c r="R10" s="90">
        <f>Q10*VLOOKUP(D10,'Matriz Conocimientos Requeridos'!$C$93:$D$97,2,FALSE)</f>
        <v>0</v>
      </c>
      <c r="S10" s="90">
        <f>VLOOKUP(CONCATENATE(G10," / ",'Matriz Conocimientos Requeridos'!H10),'Matriz Conocimientos Requeridos'!$C$74:$D$89,2,FALSE)</f>
        <v>0</v>
      </c>
      <c r="T10" s="90">
        <f>S10*VLOOKUP(D10,'Matriz Conocimientos Requeridos'!$C$93:$D$97,2,FALSE)</f>
        <v>0</v>
      </c>
      <c r="U10" s="90">
        <f>VLOOKUP(CONCATENATE(H10," / ",'Matriz Conocimientos Requeridos'!M10),'Matriz Conocimientos Requeridos'!$C$74:$D$89,2,FALSE)</f>
        <v>0</v>
      </c>
      <c r="V10" s="90">
        <f>U10*VLOOKUP(D10,'Matriz Conocimientos Requeridos'!$C$93:$D$97,2,FALSE)</f>
        <v>0</v>
      </c>
      <c r="W10" s="90">
        <f>VLOOKUP(CONCATENATE(I10," / ",'Matriz Conocimientos Requeridos'!M10),'Matriz Conocimientos Requeridos'!$C$74:$D$89,2,FALSE)</f>
        <v>0</v>
      </c>
      <c r="X10" s="90">
        <f>W10*VLOOKUP(D10,'Matriz Conocimientos Requeridos'!$C$93:$D$97,2,FALSE)</f>
        <v>0</v>
      </c>
      <c r="Y10" s="90">
        <f>VLOOKUP(CONCATENATE(J10," / ",'Matriz Conocimientos Requeridos'!N10),'Matriz Conocimientos Requeridos'!$C$74:$D$89,2,FALSE)</f>
        <v>0</v>
      </c>
      <c r="Z10" s="90">
        <f>Y10*VLOOKUP(D10,'Matriz Conocimientos Requeridos'!$C$93:$D$97,2,FALSE)</f>
        <v>0</v>
      </c>
      <c r="AA10" s="90">
        <f>VLOOKUP(CONCATENATE(K10," / ",'Matriz Conocimientos Requeridos'!O10),'Matriz Conocimientos Requeridos'!$C$74:$D$89,2,FALSE)</f>
        <v>0</v>
      </c>
      <c r="AB10" s="90">
        <f>AA10*VLOOKUP(D10,'Matriz Conocimientos Requeridos'!$C$93:$D$97,2,FALSE)</f>
        <v>0</v>
      </c>
    </row>
    <row r="11" spans="1:28" x14ac:dyDescent="0.25">
      <c r="A11" s="120"/>
      <c r="B11" s="126" t="s">
        <v>32</v>
      </c>
      <c r="C11" s="23" t="s">
        <v>33</v>
      </c>
      <c r="D11" s="56">
        <v>5</v>
      </c>
      <c r="E11" s="34"/>
      <c r="F11" s="34"/>
      <c r="G11" s="34"/>
      <c r="H11" s="102"/>
      <c r="I11" s="102"/>
      <c r="J11" s="102"/>
      <c r="K11" s="103"/>
      <c r="O11" s="90">
        <f>VLOOKUP(CONCATENATE(E11," / ",'Matriz Conocimientos Requeridos'!G11),'Matriz Conocimientos Requeridos'!$C$74:$D$89,2,FALSE)</f>
        <v>0</v>
      </c>
      <c r="P11" s="90">
        <f>O11*VLOOKUP(D11,'Matriz Conocimientos Requeridos'!$C$93:$D$97,2,FALSE)</f>
        <v>0</v>
      </c>
      <c r="Q11" s="90">
        <f>VLOOKUP(CONCATENATE(F11," / ",'Matriz Conocimientos Requeridos'!G11),'Matriz Conocimientos Requeridos'!$C$74:$D$89,2,FALSE)</f>
        <v>0</v>
      </c>
      <c r="R11" s="90">
        <f>Q11*VLOOKUP(D11,'Matriz Conocimientos Requeridos'!$C$93:$D$97,2,FALSE)</f>
        <v>0</v>
      </c>
      <c r="S11" s="90">
        <f>VLOOKUP(CONCATENATE(G11," / ",'Matriz Conocimientos Requeridos'!H11),'Matriz Conocimientos Requeridos'!$C$74:$D$89,2,FALSE)</f>
        <v>0</v>
      </c>
      <c r="T11" s="90">
        <f>S11*VLOOKUP(D11,'Matriz Conocimientos Requeridos'!$C$93:$D$97,2,FALSE)</f>
        <v>0</v>
      </c>
      <c r="U11" s="90">
        <f>VLOOKUP(CONCATENATE(H11," / ",'Matriz Conocimientos Requeridos'!M11),'Matriz Conocimientos Requeridos'!$C$74:$D$89,2,FALSE)</f>
        <v>0</v>
      </c>
      <c r="V11" s="90">
        <f>U11*VLOOKUP(D11,'Matriz Conocimientos Requeridos'!$C$93:$D$97,2,FALSE)</f>
        <v>0</v>
      </c>
      <c r="W11" s="90">
        <f>VLOOKUP(CONCATENATE(I11," / ",'Matriz Conocimientos Requeridos'!M11),'Matriz Conocimientos Requeridos'!$C$74:$D$89,2,FALSE)</f>
        <v>0</v>
      </c>
      <c r="X11" s="90">
        <f>W11*VLOOKUP(D11,'Matriz Conocimientos Requeridos'!$C$93:$D$97,2,FALSE)</f>
        <v>0</v>
      </c>
      <c r="Y11" s="90">
        <f>VLOOKUP(CONCATENATE(J11," / ",'Matriz Conocimientos Requeridos'!N11),'Matriz Conocimientos Requeridos'!$C$74:$D$89,2,FALSE)</f>
        <v>0</v>
      </c>
      <c r="Z11" s="90">
        <f>Y11*VLOOKUP(D11,'Matriz Conocimientos Requeridos'!$C$93:$D$97,2,FALSE)</f>
        <v>0</v>
      </c>
      <c r="AA11" s="90">
        <f>VLOOKUP(CONCATENATE(K11," / ",'Matriz Conocimientos Requeridos'!O11),'Matriz Conocimientos Requeridos'!$C$74:$D$89,2,FALSE)</f>
        <v>0</v>
      </c>
      <c r="AB11" s="90">
        <f>AA11*VLOOKUP(D11,'Matriz Conocimientos Requeridos'!$C$93:$D$97,2,FALSE)</f>
        <v>0</v>
      </c>
    </row>
    <row r="12" spans="1:28" x14ac:dyDescent="0.25">
      <c r="A12" s="120"/>
      <c r="B12" s="127"/>
      <c r="C12" s="24" t="s">
        <v>34</v>
      </c>
      <c r="D12" s="56">
        <v>5</v>
      </c>
      <c r="E12" s="28"/>
      <c r="F12" s="28"/>
      <c r="G12" s="28"/>
      <c r="H12" s="104"/>
      <c r="I12" s="104"/>
      <c r="J12" s="104"/>
      <c r="K12" s="105"/>
      <c r="O12" s="90">
        <f>VLOOKUP(CONCATENATE(E12," / ",'Matriz Conocimientos Requeridos'!G12),'Matriz Conocimientos Requeridos'!$C$74:$D$89,2,FALSE)</f>
        <v>0</v>
      </c>
      <c r="P12" s="90">
        <f>O12*VLOOKUP(D12,'Matriz Conocimientos Requeridos'!$C$93:$D$97,2,FALSE)</f>
        <v>0</v>
      </c>
      <c r="Q12" s="90">
        <f>VLOOKUP(CONCATENATE(F12," / ",'Matriz Conocimientos Requeridos'!G12),'Matriz Conocimientos Requeridos'!$C$74:$D$89,2,FALSE)</f>
        <v>0</v>
      </c>
      <c r="R12" s="90">
        <f>Q12*VLOOKUP(D12,'Matriz Conocimientos Requeridos'!$C$93:$D$97,2,FALSE)</f>
        <v>0</v>
      </c>
      <c r="S12" s="90">
        <f>VLOOKUP(CONCATENATE(G12," / ",'Matriz Conocimientos Requeridos'!H12),'Matriz Conocimientos Requeridos'!$C$74:$D$89,2,FALSE)</f>
        <v>0</v>
      </c>
      <c r="T12" s="90">
        <f>S12*VLOOKUP(D12,'Matriz Conocimientos Requeridos'!$C$93:$D$97,2,FALSE)</f>
        <v>0</v>
      </c>
      <c r="U12" s="90">
        <f>VLOOKUP(CONCATENATE(H12," / ",'Matriz Conocimientos Requeridos'!M12),'Matriz Conocimientos Requeridos'!$C$74:$D$89,2,FALSE)</f>
        <v>0</v>
      </c>
      <c r="V12" s="90">
        <f>U12*VLOOKUP(D12,'Matriz Conocimientos Requeridos'!$C$93:$D$97,2,FALSE)</f>
        <v>0</v>
      </c>
      <c r="W12" s="90">
        <f>VLOOKUP(CONCATENATE(I12," / ",'Matriz Conocimientos Requeridos'!M12),'Matriz Conocimientos Requeridos'!$C$74:$D$89,2,FALSE)</f>
        <v>0</v>
      </c>
      <c r="X12" s="90">
        <f>W12*VLOOKUP(D12,'Matriz Conocimientos Requeridos'!$C$93:$D$97,2,FALSE)</f>
        <v>0</v>
      </c>
      <c r="Y12" s="90">
        <f>VLOOKUP(CONCATENATE(J12," / ",'Matriz Conocimientos Requeridos'!N12),'Matriz Conocimientos Requeridos'!$C$74:$D$89,2,FALSE)</f>
        <v>0</v>
      </c>
      <c r="Z12" s="90">
        <f>Y12*VLOOKUP(D12,'Matriz Conocimientos Requeridos'!$C$93:$D$97,2,FALSE)</f>
        <v>0</v>
      </c>
      <c r="AA12" s="90">
        <f>VLOOKUP(CONCATENATE(K12," / ",'Matriz Conocimientos Requeridos'!O12),'Matriz Conocimientos Requeridos'!$C$74:$D$89,2,FALSE)</f>
        <v>0</v>
      </c>
      <c r="AB12" s="90">
        <f>AA12*VLOOKUP(D12,'Matriz Conocimientos Requeridos'!$C$93:$D$97,2,FALSE)</f>
        <v>0</v>
      </c>
    </row>
    <row r="13" spans="1:28" x14ac:dyDescent="0.25">
      <c r="A13" s="120"/>
      <c r="B13" s="127"/>
      <c r="C13" s="24" t="s">
        <v>35</v>
      </c>
      <c r="D13" s="56">
        <v>5</v>
      </c>
      <c r="E13" s="28"/>
      <c r="F13" s="28"/>
      <c r="G13" s="28"/>
      <c r="H13" s="100"/>
      <c r="I13" s="100"/>
      <c r="J13" s="100"/>
      <c r="K13" s="105"/>
      <c r="O13" s="90">
        <f>VLOOKUP(CONCATENATE(E13," / ",'Matriz Conocimientos Requeridos'!G13),'Matriz Conocimientos Requeridos'!$C$74:$D$89,2,FALSE)</f>
        <v>0</v>
      </c>
      <c r="P13" s="90">
        <f>O13*VLOOKUP(D13,'Matriz Conocimientos Requeridos'!$C$93:$D$97,2,FALSE)</f>
        <v>0</v>
      </c>
      <c r="Q13" s="90">
        <f>VLOOKUP(CONCATENATE(F13," / ",'Matriz Conocimientos Requeridos'!G13),'Matriz Conocimientos Requeridos'!$C$74:$D$89,2,FALSE)</f>
        <v>0</v>
      </c>
      <c r="R13" s="90">
        <f>Q13*VLOOKUP(D13,'Matriz Conocimientos Requeridos'!$C$93:$D$97,2,FALSE)</f>
        <v>0</v>
      </c>
      <c r="S13" s="90">
        <f>VLOOKUP(CONCATENATE(G13," / ",'Matriz Conocimientos Requeridos'!H13),'Matriz Conocimientos Requeridos'!$C$74:$D$89,2,FALSE)</f>
        <v>0</v>
      </c>
      <c r="T13" s="90">
        <f>S13*VLOOKUP(D13,'Matriz Conocimientos Requeridos'!$C$93:$D$97,2,FALSE)</f>
        <v>0</v>
      </c>
      <c r="U13" s="90">
        <f>VLOOKUP(CONCATENATE(H13," / ",'Matriz Conocimientos Requeridos'!M13),'Matriz Conocimientos Requeridos'!$C$74:$D$89,2,FALSE)</f>
        <v>0</v>
      </c>
      <c r="V13" s="90">
        <f>U13*VLOOKUP(D13,'Matriz Conocimientos Requeridos'!$C$93:$D$97,2,FALSE)</f>
        <v>0</v>
      </c>
      <c r="W13" s="90">
        <f>VLOOKUP(CONCATENATE(I13," / ",'Matriz Conocimientos Requeridos'!M13),'Matriz Conocimientos Requeridos'!$C$74:$D$89,2,FALSE)</f>
        <v>0</v>
      </c>
      <c r="X13" s="90">
        <f>W13*VLOOKUP(D13,'Matriz Conocimientos Requeridos'!$C$93:$D$97,2,FALSE)</f>
        <v>0</v>
      </c>
      <c r="Y13" s="90">
        <f>VLOOKUP(CONCATENATE(J13," / ",'Matriz Conocimientos Requeridos'!N13),'Matriz Conocimientos Requeridos'!$C$74:$D$89,2,FALSE)</f>
        <v>0</v>
      </c>
      <c r="Z13" s="90">
        <f>Y13*VLOOKUP(D13,'Matriz Conocimientos Requeridos'!$C$93:$D$97,2,FALSE)</f>
        <v>0</v>
      </c>
      <c r="AA13" s="90">
        <f>VLOOKUP(CONCATENATE(K13," / ",'Matriz Conocimientos Requeridos'!O13),'Matriz Conocimientos Requeridos'!$C$74:$D$89,2,FALSE)</f>
        <v>0</v>
      </c>
      <c r="AB13" s="90">
        <f>AA13*VLOOKUP(D13,'Matriz Conocimientos Requeridos'!$C$93:$D$97,2,FALSE)</f>
        <v>0</v>
      </c>
    </row>
    <row r="14" spans="1:28" x14ac:dyDescent="0.25">
      <c r="A14" s="120"/>
      <c r="B14" s="127"/>
      <c r="C14" s="24" t="s">
        <v>36</v>
      </c>
      <c r="D14" s="56">
        <v>5</v>
      </c>
      <c r="E14" s="28"/>
      <c r="F14" s="28"/>
      <c r="G14" s="28"/>
      <c r="H14" s="104"/>
      <c r="I14" s="104"/>
      <c r="J14" s="104"/>
      <c r="K14" s="105"/>
      <c r="O14" s="90">
        <f>VLOOKUP(CONCATENATE(E14," / ",'Matriz Conocimientos Requeridos'!G14),'Matriz Conocimientos Requeridos'!$C$74:$D$89,2,FALSE)</f>
        <v>0</v>
      </c>
      <c r="P14" s="90">
        <f>O14*VLOOKUP(D14,'Matriz Conocimientos Requeridos'!$C$93:$D$97,2,FALSE)</f>
        <v>0</v>
      </c>
      <c r="Q14" s="90">
        <f>VLOOKUP(CONCATENATE(F14," / ",'Matriz Conocimientos Requeridos'!G14),'Matriz Conocimientos Requeridos'!$C$74:$D$89,2,FALSE)</f>
        <v>0</v>
      </c>
      <c r="R14" s="90">
        <f>Q14*VLOOKUP(D14,'Matriz Conocimientos Requeridos'!$C$93:$D$97,2,FALSE)</f>
        <v>0</v>
      </c>
      <c r="S14" s="90">
        <f>VLOOKUP(CONCATENATE(G14," / ",'Matriz Conocimientos Requeridos'!H14),'Matriz Conocimientos Requeridos'!$C$74:$D$89,2,FALSE)</f>
        <v>0</v>
      </c>
      <c r="T14" s="90">
        <f>S14*VLOOKUP(D14,'Matriz Conocimientos Requeridos'!$C$93:$D$97,2,FALSE)</f>
        <v>0</v>
      </c>
      <c r="U14" s="90">
        <f>VLOOKUP(CONCATENATE(H14," / ",'Matriz Conocimientos Requeridos'!M14),'Matriz Conocimientos Requeridos'!$C$74:$D$89,2,FALSE)</f>
        <v>0</v>
      </c>
      <c r="V14" s="90">
        <f>U14*VLOOKUP(D14,'Matriz Conocimientos Requeridos'!$C$93:$D$97,2,FALSE)</f>
        <v>0</v>
      </c>
      <c r="W14" s="90">
        <f>VLOOKUP(CONCATENATE(I14," / ",'Matriz Conocimientos Requeridos'!M14),'Matriz Conocimientos Requeridos'!$C$74:$D$89,2,FALSE)</f>
        <v>0</v>
      </c>
      <c r="X14" s="90">
        <f>W14*VLOOKUP(D14,'Matriz Conocimientos Requeridos'!$C$93:$D$97,2,FALSE)</f>
        <v>0</v>
      </c>
      <c r="Y14" s="90">
        <f>VLOOKUP(CONCATENATE(J14," / ",'Matriz Conocimientos Requeridos'!N14),'Matriz Conocimientos Requeridos'!$C$74:$D$89,2,FALSE)</f>
        <v>0</v>
      </c>
      <c r="Z14" s="90">
        <f>Y14*VLOOKUP(D14,'Matriz Conocimientos Requeridos'!$C$93:$D$97,2,FALSE)</f>
        <v>0</v>
      </c>
      <c r="AA14" s="90">
        <f>VLOOKUP(CONCATENATE(K14," / ",'Matriz Conocimientos Requeridos'!O14),'Matriz Conocimientos Requeridos'!$C$74:$D$89,2,FALSE)</f>
        <v>0</v>
      </c>
      <c r="AB14" s="90">
        <f>AA14*VLOOKUP(D14,'Matriz Conocimientos Requeridos'!$C$93:$D$97,2,FALSE)</f>
        <v>0</v>
      </c>
    </row>
    <row r="15" spans="1:28" x14ac:dyDescent="0.25">
      <c r="A15" s="120"/>
      <c r="B15" s="127"/>
      <c r="C15" s="24" t="s">
        <v>37</v>
      </c>
      <c r="D15" s="56">
        <v>5</v>
      </c>
      <c r="E15" s="28"/>
      <c r="F15" s="28"/>
      <c r="G15" s="28"/>
      <c r="H15" s="104"/>
      <c r="I15" s="104"/>
      <c r="J15" s="104"/>
      <c r="K15" s="105"/>
      <c r="O15" s="90">
        <f>VLOOKUP(CONCATENATE(E15," / ",'Matriz Conocimientos Requeridos'!G15),'Matriz Conocimientos Requeridos'!$C$74:$D$89,2,FALSE)</f>
        <v>0</v>
      </c>
      <c r="P15" s="90">
        <f>O15*VLOOKUP(D15,'Matriz Conocimientos Requeridos'!$C$93:$D$97,2,FALSE)</f>
        <v>0</v>
      </c>
      <c r="Q15" s="90">
        <f>VLOOKUP(CONCATENATE(F15," / ",'Matriz Conocimientos Requeridos'!G15),'Matriz Conocimientos Requeridos'!$C$74:$D$89,2,FALSE)</f>
        <v>0</v>
      </c>
      <c r="R15" s="90">
        <f>Q15*VLOOKUP(D15,'Matriz Conocimientos Requeridos'!$C$93:$D$97,2,FALSE)</f>
        <v>0</v>
      </c>
      <c r="S15" s="90">
        <f>VLOOKUP(CONCATENATE(G15," / ",'Matriz Conocimientos Requeridos'!H15),'Matriz Conocimientos Requeridos'!$C$74:$D$89,2,FALSE)</f>
        <v>0</v>
      </c>
      <c r="T15" s="90">
        <f>S15*VLOOKUP(D15,'Matriz Conocimientos Requeridos'!$C$93:$D$97,2,FALSE)</f>
        <v>0</v>
      </c>
      <c r="U15" s="90">
        <f>VLOOKUP(CONCATENATE(H15," / ",'Matriz Conocimientos Requeridos'!M15),'Matriz Conocimientos Requeridos'!$C$74:$D$89,2,FALSE)</f>
        <v>0</v>
      </c>
      <c r="V15" s="90">
        <f>U15*VLOOKUP(D15,'Matriz Conocimientos Requeridos'!$C$93:$D$97,2,FALSE)</f>
        <v>0</v>
      </c>
      <c r="W15" s="90">
        <f>VLOOKUP(CONCATENATE(I15," / ",'Matriz Conocimientos Requeridos'!M15),'Matriz Conocimientos Requeridos'!$C$74:$D$89,2,FALSE)</f>
        <v>0</v>
      </c>
      <c r="X15" s="90">
        <f>W15*VLOOKUP(D15,'Matriz Conocimientos Requeridos'!$C$93:$D$97,2,FALSE)</f>
        <v>0</v>
      </c>
      <c r="Y15" s="90">
        <f>VLOOKUP(CONCATENATE(J15," / ",'Matriz Conocimientos Requeridos'!N15),'Matriz Conocimientos Requeridos'!$C$74:$D$89,2,FALSE)</f>
        <v>0</v>
      </c>
      <c r="Z15" s="90">
        <f>Y15*VLOOKUP(D15,'Matriz Conocimientos Requeridos'!$C$93:$D$97,2,FALSE)</f>
        <v>0</v>
      </c>
      <c r="AA15" s="90">
        <f>VLOOKUP(CONCATENATE(K15," / ",'Matriz Conocimientos Requeridos'!O15),'Matriz Conocimientos Requeridos'!$C$74:$D$89,2,FALSE)</f>
        <v>0</v>
      </c>
      <c r="AB15" s="90">
        <f>AA15*VLOOKUP(D15,'Matriz Conocimientos Requeridos'!$C$93:$D$97,2,FALSE)</f>
        <v>0</v>
      </c>
    </row>
    <row r="16" spans="1:28" x14ac:dyDescent="0.25">
      <c r="A16" s="120"/>
      <c r="B16" s="127"/>
      <c r="C16" s="24" t="s">
        <v>38</v>
      </c>
      <c r="D16" s="56">
        <v>5</v>
      </c>
      <c r="E16" s="28"/>
      <c r="F16" s="28"/>
      <c r="G16" s="28"/>
      <c r="H16" s="104"/>
      <c r="I16" s="104"/>
      <c r="J16" s="104"/>
      <c r="K16" s="105"/>
      <c r="O16" s="90">
        <f>VLOOKUP(CONCATENATE(E16," / ",'Matriz Conocimientos Requeridos'!G16),'Matriz Conocimientos Requeridos'!$C$74:$D$89,2,FALSE)</f>
        <v>0</v>
      </c>
      <c r="P16" s="90">
        <f>O16*VLOOKUP(D16,'Matriz Conocimientos Requeridos'!$C$93:$D$97,2,FALSE)</f>
        <v>0</v>
      </c>
      <c r="Q16" s="90">
        <f>VLOOKUP(CONCATENATE(F16," / ",'Matriz Conocimientos Requeridos'!G16),'Matriz Conocimientos Requeridos'!$C$74:$D$89,2,FALSE)</f>
        <v>0</v>
      </c>
      <c r="R16" s="90">
        <f>Q16*VLOOKUP(D16,'Matriz Conocimientos Requeridos'!$C$93:$D$97,2,FALSE)</f>
        <v>0</v>
      </c>
      <c r="S16" s="90">
        <f>VLOOKUP(CONCATENATE(G16," / ",'Matriz Conocimientos Requeridos'!H16),'Matriz Conocimientos Requeridos'!$C$74:$D$89,2,FALSE)</f>
        <v>0</v>
      </c>
      <c r="T16" s="90">
        <f>S16*VLOOKUP(D16,'Matriz Conocimientos Requeridos'!$C$93:$D$97,2,FALSE)</f>
        <v>0</v>
      </c>
      <c r="U16" s="90">
        <f>VLOOKUP(CONCATENATE(H16," / ",'Matriz Conocimientos Requeridos'!M16),'Matriz Conocimientos Requeridos'!$C$74:$D$89,2,FALSE)</f>
        <v>0</v>
      </c>
      <c r="V16" s="90">
        <f>U16*VLOOKUP(D16,'Matriz Conocimientos Requeridos'!$C$93:$D$97,2,FALSE)</f>
        <v>0</v>
      </c>
      <c r="W16" s="90">
        <f>VLOOKUP(CONCATENATE(I16," / ",'Matriz Conocimientos Requeridos'!M16),'Matriz Conocimientos Requeridos'!$C$74:$D$89,2,FALSE)</f>
        <v>0</v>
      </c>
      <c r="X16" s="90">
        <f>W16*VLOOKUP(D16,'Matriz Conocimientos Requeridos'!$C$93:$D$97,2,FALSE)</f>
        <v>0</v>
      </c>
      <c r="Y16" s="90">
        <f>VLOOKUP(CONCATENATE(J16," / ",'Matriz Conocimientos Requeridos'!N16),'Matriz Conocimientos Requeridos'!$C$74:$D$89,2,FALSE)</f>
        <v>0</v>
      </c>
      <c r="Z16" s="90">
        <f>Y16*VLOOKUP(D16,'Matriz Conocimientos Requeridos'!$C$93:$D$97,2,FALSE)</f>
        <v>0</v>
      </c>
      <c r="AA16" s="90">
        <f>VLOOKUP(CONCATENATE(K16," / ",'Matriz Conocimientos Requeridos'!O16),'Matriz Conocimientos Requeridos'!$C$74:$D$89,2,FALSE)</f>
        <v>0</v>
      </c>
      <c r="AB16" s="90">
        <f>AA16*VLOOKUP(D16,'Matriz Conocimientos Requeridos'!$C$93:$D$97,2,FALSE)</f>
        <v>0</v>
      </c>
    </row>
    <row r="17" spans="1:28" x14ac:dyDescent="0.25">
      <c r="A17" s="120"/>
      <c r="B17" s="127"/>
      <c r="C17" s="24" t="s">
        <v>39</v>
      </c>
      <c r="D17" s="56">
        <v>2</v>
      </c>
      <c r="E17" s="28"/>
      <c r="F17" s="28"/>
      <c r="G17" s="28"/>
      <c r="H17" s="104"/>
      <c r="I17" s="104"/>
      <c r="J17" s="104"/>
      <c r="K17" s="105"/>
      <c r="O17" s="90">
        <f>VLOOKUP(CONCATENATE(E17," / ",'Matriz Conocimientos Requeridos'!G17),'Matriz Conocimientos Requeridos'!$C$74:$D$89,2,FALSE)</f>
        <v>0</v>
      </c>
      <c r="P17" s="90">
        <f>O17*VLOOKUP(D17,'Matriz Conocimientos Requeridos'!$C$93:$D$97,2,FALSE)</f>
        <v>0</v>
      </c>
      <c r="Q17" s="90">
        <f>VLOOKUP(CONCATENATE(F17," / ",'Matriz Conocimientos Requeridos'!G17),'Matriz Conocimientos Requeridos'!$C$74:$D$89,2,FALSE)</f>
        <v>0</v>
      </c>
      <c r="R17" s="90">
        <f>Q17*VLOOKUP(D17,'Matriz Conocimientos Requeridos'!$C$93:$D$97,2,FALSE)</f>
        <v>0</v>
      </c>
      <c r="S17" s="90">
        <f>VLOOKUP(CONCATENATE(G17," / ",'Matriz Conocimientos Requeridos'!H17),'Matriz Conocimientos Requeridos'!$C$74:$D$89,2,FALSE)</f>
        <v>0</v>
      </c>
      <c r="T17" s="90">
        <f>S17*VLOOKUP(D17,'Matriz Conocimientos Requeridos'!$C$93:$D$97,2,FALSE)</f>
        <v>0</v>
      </c>
      <c r="U17" s="90">
        <f>VLOOKUP(CONCATENATE(H17," / ",'Matriz Conocimientos Requeridos'!M17),'Matriz Conocimientos Requeridos'!$C$74:$D$89,2,FALSE)</f>
        <v>0</v>
      </c>
      <c r="V17" s="90">
        <f>U17*VLOOKUP(D17,'Matriz Conocimientos Requeridos'!$C$93:$D$97,2,FALSE)</f>
        <v>0</v>
      </c>
      <c r="W17" s="90">
        <f>VLOOKUP(CONCATENATE(I17," / ",'Matriz Conocimientos Requeridos'!M17),'Matriz Conocimientos Requeridos'!$C$74:$D$89,2,FALSE)</f>
        <v>0</v>
      </c>
      <c r="X17" s="90">
        <f>W17*VLOOKUP(D17,'Matriz Conocimientos Requeridos'!$C$93:$D$97,2,FALSE)</f>
        <v>0</v>
      </c>
      <c r="Y17" s="90">
        <f>VLOOKUP(CONCATENATE(J17," / ",'Matriz Conocimientos Requeridos'!N17),'Matriz Conocimientos Requeridos'!$C$74:$D$89,2,FALSE)</f>
        <v>0</v>
      </c>
      <c r="Z17" s="90">
        <f>Y17*VLOOKUP(D17,'Matriz Conocimientos Requeridos'!$C$93:$D$97,2,FALSE)</f>
        <v>0</v>
      </c>
      <c r="AA17" s="90">
        <f>VLOOKUP(CONCATENATE(K17," / ",'Matriz Conocimientos Requeridos'!O17),'Matriz Conocimientos Requeridos'!$C$74:$D$89,2,FALSE)</f>
        <v>0</v>
      </c>
      <c r="AB17" s="90">
        <f>AA17*VLOOKUP(D17,'Matriz Conocimientos Requeridos'!$C$93:$D$97,2,FALSE)</f>
        <v>0</v>
      </c>
    </row>
    <row r="18" spans="1:28" x14ac:dyDescent="0.25">
      <c r="A18" s="120"/>
      <c r="B18" s="127"/>
      <c r="C18" s="24" t="s">
        <v>40</v>
      </c>
      <c r="D18" s="56">
        <v>2</v>
      </c>
      <c r="E18" s="28"/>
      <c r="F18" s="28"/>
      <c r="G18" s="28"/>
      <c r="H18" s="104"/>
      <c r="I18" s="104"/>
      <c r="J18" s="104"/>
      <c r="K18" s="105"/>
      <c r="O18" s="90">
        <f>VLOOKUP(CONCATENATE(E18," / ",'Matriz Conocimientos Requeridos'!G18),'Matriz Conocimientos Requeridos'!$C$74:$D$89,2,FALSE)</f>
        <v>0</v>
      </c>
      <c r="P18" s="90">
        <f>O18*VLOOKUP(D18,'Matriz Conocimientos Requeridos'!$C$93:$D$97,2,FALSE)</f>
        <v>0</v>
      </c>
      <c r="Q18" s="90">
        <f>VLOOKUP(CONCATENATE(F18," / ",'Matriz Conocimientos Requeridos'!G18),'Matriz Conocimientos Requeridos'!$C$74:$D$89,2,FALSE)</f>
        <v>0</v>
      </c>
      <c r="R18" s="90">
        <f>Q18*VLOOKUP(D18,'Matriz Conocimientos Requeridos'!$C$93:$D$97,2,FALSE)</f>
        <v>0</v>
      </c>
      <c r="S18" s="90">
        <f>VLOOKUP(CONCATENATE(G18," / ",'Matriz Conocimientos Requeridos'!H18),'Matriz Conocimientos Requeridos'!$C$74:$D$89,2,FALSE)</f>
        <v>0</v>
      </c>
      <c r="T18" s="90">
        <f>S18*VLOOKUP(D18,'Matriz Conocimientos Requeridos'!$C$93:$D$97,2,FALSE)</f>
        <v>0</v>
      </c>
      <c r="U18" s="90">
        <f>VLOOKUP(CONCATENATE(H18," / ",'Matriz Conocimientos Requeridos'!M18),'Matriz Conocimientos Requeridos'!$C$74:$D$89,2,FALSE)</f>
        <v>0</v>
      </c>
      <c r="V18" s="90">
        <f>U18*VLOOKUP(D18,'Matriz Conocimientos Requeridos'!$C$93:$D$97,2,FALSE)</f>
        <v>0</v>
      </c>
      <c r="W18" s="90">
        <f>VLOOKUP(CONCATENATE(I18," / ",'Matriz Conocimientos Requeridos'!M18),'Matriz Conocimientos Requeridos'!$C$74:$D$89,2,FALSE)</f>
        <v>0</v>
      </c>
      <c r="X18" s="90">
        <f>W18*VLOOKUP(D18,'Matriz Conocimientos Requeridos'!$C$93:$D$97,2,FALSE)</f>
        <v>0</v>
      </c>
      <c r="Y18" s="90">
        <f>VLOOKUP(CONCATENATE(J18," / ",'Matriz Conocimientos Requeridos'!N18),'Matriz Conocimientos Requeridos'!$C$74:$D$89,2,FALSE)</f>
        <v>0</v>
      </c>
      <c r="Z18" s="90">
        <f>Y18*VLOOKUP(D18,'Matriz Conocimientos Requeridos'!$C$93:$D$97,2,FALSE)</f>
        <v>0</v>
      </c>
      <c r="AA18" s="90">
        <f>VLOOKUP(CONCATENATE(K18," / ",'Matriz Conocimientos Requeridos'!O18),'Matriz Conocimientos Requeridos'!$C$74:$D$89,2,FALSE)</f>
        <v>0</v>
      </c>
      <c r="AB18" s="90">
        <f>AA18*VLOOKUP(D18,'Matriz Conocimientos Requeridos'!$C$93:$D$97,2,FALSE)</f>
        <v>0</v>
      </c>
    </row>
    <row r="19" spans="1:28" x14ac:dyDescent="0.25">
      <c r="A19" s="120"/>
      <c r="B19" s="127"/>
      <c r="C19" s="24" t="s">
        <v>41</v>
      </c>
      <c r="D19" s="56">
        <v>2</v>
      </c>
      <c r="E19" s="28"/>
      <c r="F19" s="28"/>
      <c r="G19" s="28"/>
      <c r="H19" s="104"/>
      <c r="I19" s="104"/>
      <c r="J19" s="104"/>
      <c r="K19" s="105"/>
      <c r="O19" s="90">
        <f>VLOOKUP(CONCATENATE(E19," / ",'Matriz Conocimientos Requeridos'!G19),'Matriz Conocimientos Requeridos'!$C$74:$D$89,2,FALSE)</f>
        <v>0</v>
      </c>
      <c r="P19" s="90">
        <f>O19*VLOOKUP(D19,'Matriz Conocimientos Requeridos'!$C$93:$D$97,2,FALSE)</f>
        <v>0</v>
      </c>
      <c r="Q19" s="90">
        <f>VLOOKUP(CONCATENATE(F19," / ",'Matriz Conocimientos Requeridos'!G19),'Matriz Conocimientos Requeridos'!$C$74:$D$89,2,FALSE)</f>
        <v>0</v>
      </c>
      <c r="R19" s="90">
        <f>Q19*VLOOKUP(D19,'Matriz Conocimientos Requeridos'!$C$93:$D$97,2,FALSE)</f>
        <v>0</v>
      </c>
      <c r="S19" s="90">
        <f>VLOOKUP(CONCATENATE(G19," / ",'Matriz Conocimientos Requeridos'!H19),'Matriz Conocimientos Requeridos'!$C$74:$D$89,2,FALSE)</f>
        <v>0</v>
      </c>
      <c r="T19" s="90">
        <f>S19*VLOOKUP(D19,'Matriz Conocimientos Requeridos'!$C$93:$D$97,2,FALSE)</f>
        <v>0</v>
      </c>
      <c r="U19" s="90">
        <f>VLOOKUP(CONCATENATE(H19," / ",'Matriz Conocimientos Requeridos'!M19),'Matriz Conocimientos Requeridos'!$C$74:$D$89,2,FALSE)</f>
        <v>0</v>
      </c>
      <c r="V19" s="90">
        <f>U19*VLOOKUP(D19,'Matriz Conocimientos Requeridos'!$C$93:$D$97,2,FALSE)</f>
        <v>0</v>
      </c>
      <c r="W19" s="90">
        <f>VLOOKUP(CONCATENATE(I19," / ",'Matriz Conocimientos Requeridos'!M19),'Matriz Conocimientos Requeridos'!$C$74:$D$89,2,FALSE)</f>
        <v>0</v>
      </c>
      <c r="X19" s="90">
        <f>W19*VLOOKUP(D19,'Matriz Conocimientos Requeridos'!$C$93:$D$97,2,FALSE)</f>
        <v>0</v>
      </c>
      <c r="Y19" s="90">
        <f>VLOOKUP(CONCATENATE(J19," / ",'Matriz Conocimientos Requeridos'!N19),'Matriz Conocimientos Requeridos'!$C$74:$D$89,2,FALSE)</f>
        <v>0</v>
      </c>
      <c r="Z19" s="90">
        <f>Y19*VLOOKUP(D19,'Matriz Conocimientos Requeridos'!$C$93:$D$97,2,FALSE)</f>
        <v>0</v>
      </c>
      <c r="AA19" s="90">
        <f>VLOOKUP(CONCATENATE(K19," / ",'Matriz Conocimientos Requeridos'!O19),'Matriz Conocimientos Requeridos'!$C$74:$D$89,2,FALSE)</f>
        <v>0</v>
      </c>
      <c r="AB19" s="90">
        <f>AA19*VLOOKUP(D19,'Matriz Conocimientos Requeridos'!$C$93:$D$97,2,FALSE)</f>
        <v>0</v>
      </c>
    </row>
    <row r="20" spans="1:28" x14ac:dyDescent="0.25">
      <c r="A20" s="120"/>
      <c r="B20" s="127"/>
      <c r="C20" s="24" t="s">
        <v>42</v>
      </c>
      <c r="D20" s="56">
        <v>3</v>
      </c>
      <c r="E20" s="28"/>
      <c r="F20" s="28"/>
      <c r="G20" s="28"/>
      <c r="H20" s="104"/>
      <c r="I20" s="104"/>
      <c r="J20" s="104"/>
      <c r="K20" s="105"/>
      <c r="O20" s="90">
        <f>VLOOKUP(CONCATENATE(E20," / ",'Matriz Conocimientos Requeridos'!G20),'Matriz Conocimientos Requeridos'!$C$74:$D$89,2,FALSE)</f>
        <v>0</v>
      </c>
      <c r="P20" s="90">
        <f>O20*VLOOKUP(D20,'Matriz Conocimientos Requeridos'!$C$93:$D$97,2,FALSE)</f>
        <v>0</v>
      </c>
      <c r="Q20" s="90">
        <f>VLOOKUP(CONCATENATE(F20," / ",'Matriz Conocimientos Requeridos'!G20),'Matriz Conocimientos Requeridos'!$C$74:$D$89,2,FALSE)</f>
        <v>0</v>
      </c>
      <c r="R20" s="90">
        <f>Q20*VLOOKUP(D20,'Matriz Conocimientos Requeridos'!$C$93:$D$97,2,FALSE)</f>
        <v>0</v>
      </c>
      <c r="S20" s="90">
        <f>VLOOKUP(CONCATENATE(G20," / ",'Matriz Conocimientos Requeridos'!H20),'Matriz Conocimientos Requeridos'!$C$74:$D$89,2,FALSE)</f>
        <v>0</v>
      </c>
      <c r="T20" s="90">
        <f>S20*VLOOKUP(D20,'Matriz Conocimientos Requeridos'!$C$93:$D$97,2,FALSE)</f>
        <v>0</v>
      </c>
      <c r="U20" s="90">
        <f>VLOOKUP(CONCATENATE(H20," / ",'Matriz Conocimientos Requeridos'!M20),'Matriz Conocimientos Requeridos'!$C$74:$D$89,2,FALSE)</f>
        <v>0</v>
      </c>
      <c r="V20" s="90">
        <f>U20*VLOOKUP(D20,'Matriz Conocimientos Requeridos'!$C$93:$D$97,2,FALSE)</f>
        <v>0</v>
      </c>
      <c r="W20" s="90">
        <f>VLOOKUP(CONCATENATE(I20," / ",'Matriz Conocimientos Requeridos'!M20),'Matriz Conocimientos Requeridos'!$C$74:$D$89,2,FALSE)</f>
        <v>0</v>
      </c>
      <c r="X20" s="90">
        <f>W20*VLOOKUP(D20,'Matriz Conocimientos Requeridos'!$C$93:$D$97,2,FALSE)</f>
        <v>0</v>
      </c>
      <c r="Y20" s="90">
        <f>VLOOKUP(CONCATENATE(J20," / ",'Matriz Conocimientos Requeridos'!N20),'Matriz Conocimientos Requeridos'!$C$74:$D$89,2,FALSE)</f>
        <v>0</v>
      </c>
      <c r="Z20" s="90">
        <f>Y20*VLOOKUP(D20,'Matriz Conocimientos Requeridos'!$C$93:$D$97,2,FALSE)</f>
        <v>0</v>
      </c>
      <c r="AA20" s="90">
        <f>VLOOKUP(CONCATENATE(K20," / ",'Matriz Conocimientos Requeridos'!O20),'Matriz Conocimientos Requeridos'!$C$74:$D$89,2,FALSE)</f>
        <v>0</v>
      </c>
      <c r="AB20" s="90">
        <f>AA20*VLOOKUP(D20,'Matriz Conocimientos Requeridos'!$C$93:$D$97,2,FALSE)</f>
        <v>0</v>
      </c>
    </row>
    <row r="21" spans="1:28" x14ac:dyDescent="0.25">
      <c r="A21" s="120"/>
      <c r="B21" s="127"/>
      <c r="C21" s="24" t="s">
        <v>43</v>
      </c>
      <c r="D21" s="56">
        <v>5</v>
      </c>
      <c r="E21" s="28"/>
      <c r="F21" s="28"/>
      <c r="G21" s="28"/>
      <c r="H21" s="104"/>
      <c r="I21" s="104"/>
      <c r="J21" s="104"/>
      <c r="K21" s="105"/>
      <c r="O21" s="90">
        <f>VLOOKUP(CONCATENATE(E21," / ",'Matriz Conocimientos Requeridos'!G21),'Matriz Conocimientos Requeridos'!$C$74:$D$89,2,FALSE)</f>
        <v>0</v>
      </c>
      <c r="P21" s="90">
        <f>O21*VLOOKUP(D21,'Matriz Conocimientos Requeridos'!$C$93:$D$97,2,FALSE)</f>
        <v>0</v>
      </c>
      <c r="Q21" s="90">
        <f>VLOOKUP(CONCATENATE(F21," / ",'Matriz Conocimientos Requeridos'!G21),'Matriz Conocimientos Requeridos'!$C$74:$D$89,2,FALSE)</f>
        <v>0</v>
      </c>
      <c r="R21" s="90">
        <f>Q21*VLOOKUP(D21,'Matriz Conocimientos Requeridos'!$C$93:$D$97,2,FALSE)</f>
        <v>0</v>
      </c>
      <c r="S21" s="90">
        <f>VLOOKUP(CONCATENATE(G21," / ",'Matriz Conocimientos Requeridos'!H21),'Matriz Conocimientos Requeridos'!$C$74:$D$89,2,FALSE)</f>
        <v>0</v>
      </c>
      <c r="T21" s="90">
        <f>S21*VLOOKUP(D21,'Matriz Conocimientos Requeridos'!$C$93:$D$97,2,FALSE)</f>
        <v>0</v>
      </c>
      <c r="U21" s="90">
        <f>VLOOKUP(CONCATENATE(H21," / ",'Matriz Conocimientos Requeridos'!M21),'Matriz Conocimientos Requeridos'!$C$74:$D$89,2,FALSE)</f>
        <v>0</v>
      </c>
      <c r="V21" s="90">
        <f>U21*VLOOKUP(D21,'Matriz Conocimientos Requeridos'!$C$93:$D$97,2,FALSE)</f>
        <v>0</v>
      </c>
      <c r="W21" s="90">
        <f>VLOOKUP(CONCATENATE(I21," / ",'Matriz Conocimientos Requeridos'!M21),'Matriz Conocimientos Requeridos'!$C$74:$D$89,2,FALSE)</f>
        <v>0</v>
      </c>
      <c r="X21" s="90">
        <f>W21*VLOOKUP(D21,'Matriz Conocimientos Requeridos'!$C$93:$D$97,2,FALSE)</f>
        <v>0</v>
      </c>
      <c r="Y21" s="90">
        <f>VLOOKUP(CONCATENATE(J21," / ",'Matriz Conocimientos Requeridos'!N21),'Matriz Conocimientos Requeridos'!$C$74:$D$89,2,FALSE)</f>
        <v>0</v>
      </c>
      <c r="Z21" s="90">
        <f>Y21*VLOOKUP(D21,'Matriz Conocimientos Requeridos'!$C$93:$D$97,2,FALSE)</f>
        <v>0</v>
      </c>
      <c r="AA21" s="90">
        <f>VLOOKUP(CONCATENATE(K21," / ",'Matriz Conocimientos Requeridos'!O21),'Matriz Conocimientos Requeridos'!$C$74:$D$89,2,FALSE)</f>
        <v>0</v>
      </c>
      <c r="AB21" s="90">
        <f>AA21*VLOOKUP(D21,'Matriz Conocimientos Requeridos'!$C$93:$D$97,2,FALSE)</f>
        <v>0</v>
      </c>
    </row>
    <row r="22" spans="1:28" x14ac:dyDescent="0.25">
      <c r="A22" s="120"/>
      <c r="B22" s="127"/>
      <c r="C22" s="24" t="s">
        <v>44</v>
      </c>
      <c r="D22" s="56">
        <v>3</v>
      </c>
      <c r="E22" s="28"/>
      <c r="F22" s="28"/>
      <c r="G22" s="28"/>
      <c r="H22" s="104"/>
      <c r="I22" s="104"/>
      <c r="J22" s="104"/>
      <c r="K22" s="105"/>
      <c r="O22" s="90">
        <f>VLOOKUP(CONCATENATE(E22," / ",'Matriz Conocimientos Requeridos'!G22),'Matriz Conocimientos Requeridos'!$C$74:$D$89,2,FALSE)</f>
        <v>0</v>
      </c>
      <c r="P22" s="90">
        <f>O22*VLOOKUP(D22,'Matriz Conocimientos Requeridos'!$C$93:$D$97,2,FALSE)</f>
        <v>0</v>
      </c>
      <c r="Q22" s="90">
        <f>VLOOKUP(CONCATENATE(F22," / ",'Matriz Conocimientos Requeridos'!G22),'Matriz Conocimientos Requeridos'!$C$74:$D$89,2,FALSE)</f>
        <v>0</v>
      </c>
      <c r="R22" s="90">
        <f>Q22*VLOOKUP(D22,'Matriz Conocimientos Requeridos'!$C$93:$D$97,2,FALSE)</f>
        <v>0</v>
      </c>
      <c r="S22" s="90">
        <f>VLOOKUP(CONCATENATE(G22," / ",'Matriz Conocimientos Requeridos'!H22),'Matriz Conocimientos Requeridos'!$C$74:$D$89,2,FALSE)</f>
        <v>0</v>
      </c>
      <c r="T22" s="90">
        <f>S22*VLOOKUP(D22,'Matriz Conocimientos Requeridos'!$C$93:$D$97,2,FALSE)</f>
        <v>0</v>
      </c>
      <c r="U22" s="90">
        <f>VLOOKUP(CONCATENATE(H22," / ",'Matriz Conocimientos Requeridos'!M22),'Matriz Conocimientos Requeridos'!$C$74:$D$89,2,FALSE)</f>
        <v>0</v>
      </c>
      <c r="V22" s="90">
        <f>U22*VLOOKUP(D22,'Matriz Conocimientos Requeridos'!$C$93:$D$97,2,FALSE)</f>
        <v>0</v>
      </c>
      <c r="W22" s="90">
        <f>VLOOKUP(CONCATENATE(I22," / ",'Matriz Conocimientos Requeridos'!M22),'Matriz Conocimientos Requeridos'!$C$74:$D$89,2,FALSE)</f>
        <v>0</v>
      </c>
      <c r="X22" s="90">
        <f>W22*VLOOKUP(D22,'Matriz Conocimientos Requeridos'!$C$93:$D$97,2,FALSE)</f>
        <v>0</v>
      </c>
      <c r="Y22" s="90">
        <f>VLOOKUP(CONCATENATE(J22," / ",'Matriz Conocimientos Requeridos'!N22),'Matriz Conocimientos Requeridos'!$C$74:$D$89,2,FALSE)</f>
        <v>0</v>
      </c>
      <c r="Z22" s="90">
        <f>Y22*VLOOKUP(D22,'Matriz Conocimientos Requeridos'!$C$93:$D$97,2,FALSE)</f>
        <v>0</v>
      </c>
      <c r="AA22" s="90">
        <f>VLOOKUP(CONCATENATE(K22," / ",'Matriz Conocimientos Requeridos'!O22),'Matriz Conocimientos Requeridos'!$C$74:$D$89,2,FALSE)</f>
        <v>0</v>
      </c>
      <c r="AB22" s="90">
        <f>AA22*VLOOKUP(D22,'Matriz Conocimientos Requeridos'!$C$93:$D$97,2,FALSE)</f>
        <v>0</v>
      </c>
    </row>
    <row r="23" spans="1:28" x14ac:dyDescent="0.25">
      <c r="A23" s="120"/>
      <c r="B23" s="127"/>
      <c r="C23" s="24" t="s">
        <v>45</v>
      </c>
      <c r="D23" s="56">
        <v>3</v>
      </c>
      <c r="E23" s="28"/>
      <c r="F23" s="28"/>
      <c r="G23" s="28"/>
      <c r="H23" s="104"/>
      <c r="I23" s="104"/>
      <c r="J23" s="104"/>
      <c r="K23" s="105"/>
      <c r="O23" s="90">
        <f>VLOOKUP(CONCATENATE(E23," / ",'Matriz Conocimientos Requeridos'!G23),'Matriz Conocimientos Requeridos'!$C$74:$D$89,2,FALSE)</f>
        <v>0</v>
      </c>
      <c r="P23" s="90">
        <f>O23*VLOOKUP(D23,'Matriz Conocimientos Requeridos'!$C$93:$D$97,2,FALSE)</f>
        <v>0</v>
      </c>
      <c r="Q23" s="90">
        <f>VLOOKUP(CONCATENATE(F23," / ",'Matriz Conocimientos Requeridos'!G23),'Matriz Conocimientos Requeridos'!$C$74:$D$89,2,FALSE)</f>
        <v>0</v>
      </c>
      <c r="R23" s="90">
        <f>Q23*VLOOKUP(D23,'Matriz Conocimientos Requeridos'!$C$93:$D$97,2,FALSE)</f>
        <v>0</v>
      </c>
      <c r="S23" s="90">
        <f>VLOOKUP(CONCATENATE(G23," / ",'Matriz Conocimientos Requeridos'!H23),'Matriz Conocimientos Requeridos'!$C$74:$D$89,2,FALSE)</f>
        <v>0</v>
      </c>
      <c r="T23" s="90">
        <f>S23*VLOOKUP(D23,'Matriz Conocimientos Requeridos'!$C$93:$D$97,2,FALSE)</f>
        <v>0</v>
      </c>
      <c r="U23" s="90">
        <f>VLOOKUP(CONCATENATE(H23," / ",'Matriz Conocimientos Requeridos'!M23),'Matriz Conocimientos Requeridos'!$C$74:$D$89,2,FALSE)</f>
        <v>0</v>
      </c>
      <c r="V23" s="90">
        <f>U23*VLOOKUP(D23,'Matriz Conocimientos Requeridos'!$C$93:$D$97,2,FALSE)</f>
        <v>0</v>
      </c>
      <c r="W23" s="90">
        <f>VLOOKUP(CONCATENATE(I23," / ",'Matriz Conocimientos Requeridos'!M23),'Matriz Conocimientos Requeridos'!$C$74:$D$89,2,FALSE)</f>
        <v>0</v>
      </c>
      <c r="X23" s="90">
        <f>W23*VLOOKUP(D23,'Matriz Conocimientos Requeridos'!$C$93:$D$97,2,FALSE)</f>
        <v>0</v>
      </c>
      <c r="Y23" s="90">
        <f>VLOOKUP(CONCATENATE(J23," / ",'Matriz Conocimientos Requeridos'!N23),'Matriz Conocimientos Requeridos'!$C$74:$D$89,2,FALSE)</f>
        <v>0</v>
      </c>
      <c r="Z23" s="90">
        <f>Y23*VLOOKUP(D23,'Matriz Conocimientos Requeridos'!$C$93:$D$97,2,FALSE)</f>
        <v>0</v>
      </c>
      <c r="AA23" s="90">
        <f>VLOOKUP(CONCATENATE(K23," / ",'Matriz Conocimientos Requeridos'!O23),'Matriz Conocimientos Requeridos'!$C$74:$D$89,2,FALSE)</f>
        <v>0</v>
      </c>
      <c r="AB23" s="90">
        <f>AA23*VLOOKUP(D23,'Matriz Conocimientos Requeridos'!$C$93:$D$97,2,FALSE)</f>
        <v>0</v>
      </c>
    </row>
    <row r="24" spans="1:28" x14ac:dyDescent="0.25">
      <c r="A24" s="120"/>
      <c r="B24" s="127"/>
      <c r="C24" s="24" t="s">
        <v>46</v>
      </c>
      <c r="D24" s="56">
        <v>5</v>
      </c>
      <c r="E24" s="28"/>
      <c r="F24" s="28"/>
      <c r="G24" s="28"/>
      <c r="H24" s="104"/>
      <c r="I24" s="104"/>
      <c r="J24" s="104"/>
      <c r="K24" s="105"/>
      <c r="O24" s="90">
        <f>VLOOKUP(CONCATENATE(E24," / ",'Matriz Conocimientos Requeridos'!G24),'Matriz Conocimientos Requeridos'!$C$74:$D$89,2,FALSE)</f>
        <v>0</v>
      </c>
      <c r="P24" s="90">
        <f>O24*VLOOKUP(D24,'Matriz Conocimientos Requeridos'!$C$93:$D$97,2,FALSE)</f>
        <v>0</v>
      </c>
      <c r="Q24" s="90">
        <f>VLOOKUP(CONCATENATE(F24," / ",'Matriz Conocimientos Requeridos'!G24),'Matriz Conocimientos Requeridos'!$C$74:$D$89,2,FALSE)</f>
        <v>0</v>
      </c>
      <c r="R24" s="90">
        <f>Q24*VLOOKUP(D24,'Matriz Conocimientos Requeridos'!$C$93:$D$97,2,FALSE)</f>
        <v>0</v>
      </c>
      <c r="S24" s="90">
        <f>VLOOKUP(CONCATENATE(G24," / ",'Matriz Conocimientos Requeridos'!H24),'Matriz Conocimientos Requeridos'!$C$74:$D$89,2,FALSE)</f>
        <v>0</v>
      </c>
      <c r="T24" s="90">
        <f>S24*VLOOKUP(D24,'Matriz Conocimientos Requeridos'!$C$93:$D$97,2,FALSE)</f>
        <v>0</v>
      </c>
      <c r="U24" s="90">
        <f>VLOOKUP(CONCATENATE(H24," / ",'Matriz Conocimientos Requeridos'!M24),'Matriz Conocimientos Requeridos'!$C$74:$D$89,2,FALSE)</f>
        <v>0</v>
      </c>
      <c r="V24" s="90">
        <f>U24*VLOOKUP(D24,'Matriz Conocimientos Requeridos'!$C$93:$D$97,2,FALSE)</f>
        <v>0</v>
      </c>
      <c r="W24" s="90">
        <f>VLOOKUP(CONCATENATE(I24," / ",'Matriz Conocimientos Requeridos'!M24),'Matriz Conocimientos Requeridos'!$C$74:$D$89,2,FALSE)</f>
        <v>0</v>
      </c>
      <c r="X24" s="90">
        <f>W24*VLOOKUP(D24,'Matriz Conocimientos Requeridos'!$C$93:$D$97,2,FALSE)</f>
        <v>0</v>
      </c>
      <c r="Y24" s="90">
        <f>VLOOKUP(CONCATENATE(J24," / ",'Matriz Conocimientos Requeridos'!N24),'Matriz Conocimientos Requeridos'!$C$74:$D$89,2,FALSE)</f>
        <v>0</v>
      </c>
      <c r="Z24" s="90">
        <f>Y24*VLOOKUP(D24,'Matriz Conocimientos Requeridos'!$C$93:$D$97,2,FALSE)</f>
        <v>0</v>
      </c>
      <c r="AA24" s="90">
        <f>VLOOKUP(CONCATENATE(K24," / ",'Matriz Conocimientos Requeridos'!O24),'Matriz Conocimientos Requeridos'!$C$74:$D$89,2,FALSE)</f>
        <v>0</v>
      </c>
      <c r="AB24" s="90">
        <f>AA24*VLOOKUP(D24,'Matriz Conocimientos Requeridos'!$C$93:$D$97,2,FALSE)</f>
        <v>0</v>
      </c>
    </row>
    <row r="25" spans="1:28" x14ac:dyDescent="0.25">
      <c r="A25" s="120"/>
      <c r="B25" s="127"/>
      <c r="C25" s="24" t="s">
        <v>47</v>
      </c>
      <c r="D25" s="56">
        <v>2</v>
      </c>
      <c r="E25" s="28"/>
      <c r="F25" s="28"/>
      <c r="G25" s="28"/>
      <c r="H25" s="104"/>
      <c r="I25" s="104"/>
      <c r="J25" s="104"/>
      <c r="K25" s="105"/>
      <c r="O25" s="90">
        <f>VLOOKUP(CONCATENATE(E25," / ",'Matriz Conocimientos Requeridos'!G25),'Matriz Conocimientos Requeridos'!$C$74:$D$89,2,FALSE)</f>
        <v>0</v>
      </c>
      <c r="P25" s="90">
        <f>O25*VLOOKUP(D25,'Matriz Conocimientos Requeridos'!$C$93:$D$97,2,FALSE)</f>
        <v>0</v>
      </c>
      <c r="Q25" s="90">
        <f>VLOOKUP(CONCATENATE(F25," / ",'Matriz Conocimientos Requeridos'!G25),'Matriz Conocimientos Requeridos'!$C$74:$D$89,2,FALSE)</f>
        <v>0</v>
      </c>
      <c r="R25" s="90">
        <f>Q25*VLOOKUP(D25,'Matriz Conocimientos Requeridos'!$C$93:$D$97,2,FALSE)</f>
        <v>0</v>
      </c>
      <c r="S25" s="90">
        <f>VLOOKUP(CONCATENATE(G25," / ",'Matriz Conocimientos Requeridos'!H25),'Matriz Conocimientos Requeridos'!$C$74:$D$89,2,FALSE)</f>
        <v>0</v>
      </c>
      <c r="T25" s="90">
        <f>S25*VLOOKUP(D25,'Matriz Conocimientos Requeridos'!$C$93:$D$97,2,FALSE)</f>
        <v>0</v>
      </c>
      <c r="U25" s="90">
        <f>VLOOKUP(CONCATENATE(H25," / ",'Matriz Conocimientos Requeridos'!M25),'Matriz Conocimientos Requeridos'!$C$74:$D$89,2,FALSE)</f>
        <v>0</v>
      </c>
      <c r="V25" s="90">
        <f>U25*VLOOKUP(D25,'Matriz Conocimientos Requeridos'!$C$93:$D$97,2,FALSE)</f>
        <v>0</v>
      </c>
      <c r="W25" s="90">
        <f>VLOOKUP(CONCATENATE(I25," / ",'Matriz Conocimientos Requeridos'!M25),'Matriz Conocimientos Requeridos'!$C$74:$D$89,2,FALSE)</f>
        <v>0</v>
      </c>
      <c r="X25" s="90">
        <f>W25*VLOOKUP(D25,'Matriz Conocimientos Requeridos'!$C$93:$D$97,2,FALSE)</f>
        <v>0</v>
      </c>
      <c r="Y25" s="90">
        <f>VLOOKUP(CONCATENATE(J25," / ",'Matriz Conocimientos Requeridos'!N25),'Matriz Conocimientos Requeridos'!$C$74:$D$89,2,FALSE)</f>
        <v>0</v>
      </c>
      <c r="Z25" s="90">
        <f>Y25*VLOOKUP(D25,'Matriz Conocimientos Requeridos'!$C$93:$D$97,2,FALSE)</f>
        <v>0</v>
      </c>
      <c r="AA25" s="90">
        <f>VLOOKUP(CONCATENATE(K25," / ",'Matriz Conocimientos Requeridos'!O25),'Matriz Conocimientos Requeridos'!$C$74:$D$89,2,FALSE)</f>
        <v>0</v>
      </c>
      <c r="AB25" s="90">
        <f>AA25*VLOOKUP(D25,'Matriz Conocimientos Requeridos'!$C$93:$D$97,2,FALSE)</f>
        <v>0</v>
      </c>
    </row>
    <row r="26" spans="1:28" x14ac:dyDescent="0.25">
      <c r="A26" s="120"/>
      <c r="B26" s="127"/>
      <c r="C26" s="24" t="s">
        <v>48</v>
      </c>
      <c r="D26" s="56">
        <v>2</v>
      </c>
      <c r="E26" s="28"/>
      <c r="F26" s="28"/>
      <c r="G26" s="28"/>
      <c r="H26" s="100"/>
      <c r="I26" s="100"/>
      <c r="J26" s="100"/>
      <c r="K26" s="105"/>
      <c r="O26" s="90">
        <f>VLOOKUP(CONCATENATE(E26," / ",'Matriz Conocimientos Requeridos'!G26),'Matriz Conocimientos Requeridos'!$C$74:$D$89,2,FALSE)</f>
        <v>0</v>
      </c>
      <c r="P26" s="90">
        <f>O26*VLOOKUP(D26,'Matriz Conocimientos Requeridos'!$C$93:$D$97,2,FALSE)</f>
        <v>0</v>
      </c>
      <c r="Q26" s="90">
        <f>VLOOKUP(CONCATENATE(F26," / ",'Matriz Conocimientos Requeridos'!G26),'Matriz Conocimientos Requeridos'!$C$74:$D$89,2,FALSE)</f>
        <v>0</v>
      </c>
      <c r="R26" s="90">
        <f>Q26*VLOOKUP(D26,'Matriz Conocimientos Requeridos'!$C$93:$D$97,2,FALSE)</f>
        <v>0</v>
      </c>
      <c r="S26" s="90">
        <f>VLOOKUP(CONCATENATE(G26," / ",'Matriz Conocimientos Requeridos'!H26),'Matriz Conocimientos Requeridos'!$C$74:$D$89,2,FALSE)</f>
        <v>0</v>
      </c>
      <c r="T26" s="90">
        <f>S26*VLOOKUP(D26,'Matriz Conocimientos Requeridos'!$C$93:$D$97,2,FALSE)</f>
        <v>0</v>
      </c>
      <c r="U26" s="90">
        <f>VLOOKUP(CONCATENATE(H26," / ",'Matriz Conocimientos Requeridos'!M26),'Matriz Conocimientos Requeridos'!$C$74:$D$89,2,FALSE)</f>
        <v>0</v>
      </c>
      <c r="V26" s="90">
        <f>U26*VLOOKUP(D26,'Matriz Conocimientos Requeridos'!$C$93:$D$97,2,FALSE)</f>
        <v>0</v>
      </c>
      <c r="W26" s="90">
        <f>VLOOKUP(CONCATENATE(I26," / ",'Matriz Conocimientos Requeridos'!M26),'Matriz Conocimientos Requeridos'!$C$74:$D$89,2,FALSE)</f>
        <v>0</v>
      </c>
      <c r="X26" s="90">
        <f>W26*VLOOKUP(D26,'Matriz Conocimientos Requeridos'!$C$93:$D$97,2,FALSE)</f>
        <v>0</v>
      </c>
      <c r="Y26" s="90">
        <f>VLOOKUP(CONCATENATE(J26," / ",'Matriz Conocimientos Requeridos'!N26),'Matriz Conocimientos Requeridos'!$C$74:$D$89,2,FALSE)</f>
        <v>0</v>
      </c>
      <c r="Z26" s="90">
        <f>Y26*VLOOKUP(D26,'Matriz Conocimientos Requeridos'!$C$93:$D$97,2,FALSE)</f>
        <v>0</v>
      </c>
      <c r="AA26" s="90">
        <f>VLOOKUP(CONCATENATE(K26," / ",'Matriz Conocimientos Requeridos'!O26),'Matriz Conocimientos Requeridos'!$C$74:$D$89,2,FALSE)</f>
        <v>0</v>
      </c>
      <c r="AB26" s="90">
        <f>AA26*VLOOKUP(D26,'Matriz Conocimientos Requeridos'!$C$93:$D$97,2,FALSE)</f>
        <v>0</v>
      </c>
    </row>
    <row r="27" spans="1:28" x14ac:dyDescent="0.25">
      <c r="A27" s="120"/>
      <c r="B27" s="127"/>
      <c r="C27" s="24" t="s">
        <v>49</v>
      </c>
      <c r="D27" s="56">
        <v>5</v>
      </c>
      <c r="E27" s="28"/>
      <c r="F27" s="28"/>
      <c r="G27" s="28"/>
      <c r="H27" s="104"/>
      <c r="I27" s="104"/>
      <c r="J27" s="104"/>
      <c r="K27" s="105"/>
      <c r="O27" s="90">
        <f>VLOOKUP(CONCATENATE(E27," / ",'Matriz Conocimientos Requeridos'!G27),'Matriz Conocimientos Requeridos'!$C$74:$D$89,2,FALSE)</f>
        <v>0</v>
      </c>
      <c r="P27" s="90">
        <f>O27*VLOOKUP(D27,'Matriz Conocimientos Requeridos'!$C$93:$D$97,2,FALSE)</f>
        <v>0</v>
      </c>
      <c r="Q27" s="90">
        <f>VLOOKUP(CONCATENATE(F27," / ",'Matriz Conocimientos Requeridos'!G27),'Matriz Conocimientos Requeridos'!$C$74:$D$89,2,FALSE)</f>
        <v>0</v>
      </c>
      <c r="R27" s="90">
        <f>Q27*VLOOKUP(D27,'Matriz Conocimientos Requeridos'!$C$93:$D$97,2,FALSE)</f>
        <v>0</v>
      </c>
      <c r="S27" s="90">
        <f>VLOOKUP(CONCATENATE(G27," / ",'Matriz Conocimientos Requeridos'!H27),'Matriz Conocimientos Requeridos'!$C$74:$D$89,2,FALSE)</f>
        <v>0</v>
      </c>
      <c r="T27" s="90">
        <f>S27*VLOOKUP(D27,'Matriz Conocimientos Requeridos'!$C$93:$D$97,2,FALSE)</f>
        <v>0</v>
      </c>
      <c r="U27" s="90">
        <f>VLOOKUP(CONCATENATE(H27," / ",'Matriz Conocimientos Requeridos'!M27),'Matriz Conocimientos Requeridos'!$C$74:$D$89,2,FALSE)</f>
        <v>0</v>
      </c>
      <c r="V27" s="90">
        <f>U27*VLOOKUP(D27,'Matriz Conocimientos Requeridos'!$C$93:$D$97,2,FALSE)</f>
        <v>0</v>
      </c>
      <c r="W27" s="90">
        <f>VLOOKUP(CONCATENATE(I27," / ",'Matriz Conocimientos Requeridos'!M27),'Matriz Conocimientos Requeridos'!$C$74:$D$89,2,FALSE)</f>
        <v>0</v>
      </c>
      <c r="X27" s="90">
        <f>W27*VLOOKUP(D27,'Matriz Conocimientos Requeridos'!$C$93:$D$97,2,FALSE)</f>
        <v>0</v>
      </c>
      <c r="Y27" s="90">
        <f>VLOOKUP(CONCATENATE(J27," / ",'Matriz Conocimientos Requeridos'!N27),'Matriz Conocimientos Requeridos'!$C$74:$D$89,2,FALSE)</f>
        <v>0</v>
      </c>
      <c r="Z27" s="90">
        <f>Y27*VLOOKUP(D27,'Matriz Conocimientos Requeridos'!$C$93:$D$97,2,FALSE)</f>
        <v>0</v>
      </c>
      <c r="AA27" s="90">
        <f>VLOOKUP(CONCATENATE(K27," / ",'Matriz Conocimientos Requeridos'!O27),'Matriz Conocimientos Requeridos'!$C$74:$D$89,2,FALSE)</f>
        <v>0</v>
      </c>
      <c r="AB27" s="90">
        <f>AA27*VLOOKUP(D27,'Matriz Conocimientos Requeridos'!$C$93:$D$97,2,FALSE)</f>
        <v>0</v>
      </c>
    </row>
    <row r="28" spans="1:28" x14ac:dyDescent="0.25">
      <c r="A28" s="120"/>
      <c r="B28" s="127"/>
      <c r="C28" s="24" t="s">
        <v>50</v>
      </c>
      <c r="D28" s="56">
        <v>2</v>
      </c>
      <c r="E28" s="28"/>
      <c r="F28" s="28"/>
      <c r="G28" s="28"/>
      <c r="H28" s="104"/>
      <c r="I28" s="104"/>
      <c r="J28" s="104"/>
      <c r="K28" s="105"/>
      <c r="O28" s="90">
        <f>VLOOKUP(CONCATENATE(E28," / ",'Matriz Conocimientos Requeridos'!G28),'Matriz Conocimientos Requeridos'!$C$74:$D$89,2,FALSE)</f>
        <v>0</v>
      </c>
      <c r="P28" s="90">
        <f>O28*VLOOKUP(D28,'Matriz Conocimientos Requeridos'!$C$93:$D$97,2,FALSE)</f>
        <v>0</v>
      </c>
      <c r="Q28" s="90">
        <f>VLOOKUP(CONCATENATE(F28," / ",'Matriz Conocimientos Requeridos'!G28),'Matriz Conocimientos Requeridos'!$C$74:$D$89,2,FALSE)</f>
        <v>0</v>
      </c>
      <c r="R28" s="90">
        <f>Q28*VLOOKUP(D28,'Matriz Conocimientos Requeridos'!$C$93:$D$97,2,FALSE)</f>
        <v>0</v>
      </c>
      <c r="S28" s="90">
        <f>VLOOKUP(CONCATENATE(G28," / ",'Matriz Conocimientos Requeridos'!H28),'Matriz Conocimientos Requeridos'!$C$74:$D$89,2,FALSE)</f>
        <v>0</v>
      </c>
      <c r="T28" s="90">
        <f>S28*VLOOKUP(D28,'Matriz Conocimientos Requeridos'!$C$93:$D$97,2,FALSE)</f>
        <v>0</v>
      </c>
      <c r="U28" s="90">
        <f>VLOOKUP(CONCATENATE(H28," / ",'Matriz Conocimientos Requeridos'!M28),'Matriz Conocimientos Requeridos'!$C$74:$D$89,2,FALSE)</f>
        <v>0</v>
      </c>
      <c r="V28" s="90">
        <f>U28*VLOOKUP(D28,'Matriz Conocimientos Requeridos'!$C$93:$D$97,2,FALSE)</f>
        <v>0</v>
      </c>
      <c r="W28" s="90">
        <f>VLOOKUP(CONCATENATE(I28," / ",'Matriz Conocimientos Requeridos'!M28),'Matriz Conocimientos Requeridos'!$C$74:$D$89,2,FALSE)</f>
        <v>0</v>
      </c>
      <c r="X28" s="90">
        <f>W28*VLOOKUP(D28,'Matriz Conocimientos Requeridos'!$C$93:$D$97,2,FALSE)</f>
        <v>0</v>
      </c>
      <c r="Y28" s="90">
        <f>VLOOKUP(CONCATENATE(J28," / ",'Matriz Conocimientos Requeridos'!N28),'Matriz Conocimientos Requeridos'!$C$74:$D$89,2,FALSE)</f>
        <v>0</v>
      </c>
      <c r="Z28" s="90">
        <f>Y28*VLOOKUP(D28,'Matriz Conocimientos Requeridos'!$C$93:$D$97,2,FALSE)</f>
        <v>0</v>
      </c>
      <c r="AA28" s="90">
        <f>VLOOKUP(CONCATENATE(K28," / ",'Matriz Conocimientos Requeridos'!O28),'Matriz Conocimientos Requeridos'!$C$74:$D$89,2,FALSE)</f>
        <v>0</v>
      </c>
      <c r="AB28" s="90">
        <f>AA28*VLOOKUP(D28,'Matriz Conocimientos Requeridos'!$C$93:$D$97,2,FALSE)</f>
        <v>0</v>
      </c>
    </row>
    <row r="29" spans="1:28" x14ac:dyDescent="0.25">
      <c r="A29" s="120"/>
      <c r="B29" s="127"/>
      <c r="C29" s="24" t="s">
        <v>51</v>
      </c>
      <c r="D29" s="56">
        <v>1</v>
      </c>
      <c r="E29" s="28"/>
      <c r="F29" s="28"/>
      <c r="G29" s="28"/>
      <c r="H29" s="100"/>
      <c r="I29" s="100"/>
      <c r="J29" s="100"/>
      <c r="K29" s="105"/>
      <c r="O29" s="90">
        <f>VLOOKUP(CONCATENATE(E29," / ",'Matriz Conocimientos Requeridos'!G29),'Matriz Conocimientos Requeridos'!$C$74:$D$89,2,FALSE)</f>
        <v>0</v>
      </c>
      <c r="P29" s="90">
        <f>O29*VLOOKUP(D29,'Matriz Conocimientos Requeridos'!$C$93:$D$97,2,FALSE)</f>
        <v>0</v>
      </c>
      <c r="Q29" s="90">
        <f>VLOOKUP(CONCATENATE(F29," / ",'Matriz Conocimientos Requeridos'!G29),'Matriz Conocimientos Requeridos'!$C$74:$D$89,2,FALSE)</f>
        <v>0</v>
      </c>
      <c r="R29" s="90">
        <f>Q29*VLOOKUP(D29,'Matriz Conocimientos Requeridos'!$C$93:$D$97,2,FALSE)</f>
        <v>0</v>
      </c>
      <c r="S29" s="90">
        <f>VLOOKUP(CONCATENATE(G29," / ",'Matriz Conocimientos Requeridos'!H29),'Matriz Conocimientos Requeridos'!$C$74:$D$89,2,FALSE)</f>
        <v>0</v>
      </c>
      <c r="T29" s="90">
        <f>S29*VLOOKUP(D29,'Matriz Conocimientos Requeridos'!$C$93:$D$97,2,FALSE)</f>
        <v>0</v>
      </c>
      <c r="U29" s="90">
        <f>VLOOKUP(CONCATENATE(H29," / ",'Matriz Conocimientos Requeridos'!M29),'Matriz Conocimientos Requeridos'!$C$74:$D$89,2,FALSE)</f>
        <v>0</v>
      </c>
      <c r="V29" s="90">
        <f>U29*VLOOKUP(D29,'Matriz Conocimientos Requeridos'!$C$93:$D$97,2,FALSE)</f>
        <v>0</v>
      </c>
      <c r="W29" s="90">
        <f>VLOOKUP(CONCATENATE(I29," / ",'Matriz Conocimientos Requeridos'!M29),'Matriz Conocimientos Requeridos'!$C$74:$D$89,2,FALSE)</f>
        <v>0</v>
      </c>
      <c r="X29" s="90">
        <f>W29*VLOOKUP(D29,'Matriz Conocimientos Requeridos'!$C$93:$D$97,2,FALSE)</f>
        <v>0</v>
      </c>
      <c r="Y29" s="90">
        <f>VLOOKUP(CONCATENATE(J29," / ",'Matriz Conocimientos Requeridos'!N29),'Matriz Conocimientos Requeridos'!$C$74:$D$89,2,FALSE)</f>
        <v>0</v>
      </c>
      <c r="Z29" s="90">
        <f>Y29*VLOOKUP(D29,'Matriz Conocimientos Requeridos'!$C$93:$D$97,2,FALSE)</f>
        <v>0</v>
      </c>
      <c r="AA29" s="90">
        <f>VLOOKUP(CONCATENATE(K29," / ",'Matriz Conocimientos Requeridos'!O29),'Matriz Conocimientos Requeridos'!$C$74:$D$89,2,FALSE)</f>
        <v>0</v>
      </c>
      <c r="AB29" s="90">
        <f>AA29*VLOOKUP(D29,'Matriz Conocimientos Requeridos'!$C$93:$D$97,2,FALSE)</f>
        <v>0</v>
      </c>
    </row>
    <row r="30" spans="1:28" x14ac:dyDescent="0.25">
      <c r="A30" s="120"/>
      <c r="B30" s="127"/>
      <c r="C30" s="26" t="s">
        <v>52</v>
      </c>
      <c r="D30" s="57">
        <v>4</v>
      </c>
      <c r="E30" s="28"/>
      <c r="F30" s="28"/>
      <c r="G30" s="28"/>
      <c r="H30" s="100"/>
      <c r="I30" s="100"/>
      <c r="J30" s="100"/>
      <c r="K30" s="105"/>
      <c r="O30" s="90">
        <f>VLOOKUP(CONCATENATE(E30," / ",'Matriz Conocimientos Requeridos'!G30),'Matriz Conocimientos Requeridos'!$C$74:$D$89,2,FALSE)</f>
        <v>0</v>
      </c>
      <c r="P30" s="90">
        <f>O30*VLOOKUP(D30,'Matriz Conocimientos Requeridos'!$C$93:$D$97,2,FALSE)</f>
        <v>0</v>
      </c>
      <c r="Q30" s="90">
        <f>VLOOKUP(CONCATENATE(F30," / ",'Matriz Conocimientos Requeridos'!G30),'Matriz Conocimientos Requeridos'!$C$74:$D$89,2,FALSE)</f>
        <v>0</v>
      </c>
      <c r="R30" s="90">
        <f>Q30*VLOOKUP(D30,'Matriz Conocimientos Requeridos'!$C$93:$D$97,2,FALSE)</f>
        <v>0</v>
      </c>
      <c r="S30" s="90">
        <f>VLOOKUP(CONCATENATE(G30," / ",'Matriz Conocimientos Requeridos'!H30),'Matriz Conocimientos Requeridos'!$C$74:$D$89,2,FALSE)</f>
        <v>0</v>
      </c>
      <c r="T30" s="90">
        <f>S30*VLOOKUP(D30,'Matriz Conocimientos Requeridos'!$C$93:$D$97,2,FALSE)</f>
        <v>0</v>
      </c>
      <c r="U30" s="90">
        <f>VLOOKUP(CONCATENATE(H30," / ",'Matriz Conocimientos Requeridos'!M30),'Matriz Conocimientos Requeridos'!$C$74:$D$89,2,FALSE)</f>
        <v>0</v>
      </c>
      <c r="V30" s="90">
        <f>U30*VLOOKUP(D30,'Matriz Conocimientos Requeridos'!$C$93:$D$97,2,FALSE)</f>
        <v>0</v>
      </c>
      <c r="W30" s="90">
        <f>VLOOKUP(CONCATENATE(I30," / ",'Matriz Conocimientos Requeridos'!M30),'Matriz Conocimientos Requeridos'!$C$74:$D$89,2,FALSE)</f>
        <v>0</v>
      </c>
      <c r="X30" s="90">
        <f>W30*VLOOKUP(D30,'Matriz Conocimientos Requeridos'!$C$93:$D$97,2,FALSE)</f>
        <v>0</v>
      </c>
      <c r="Y30" s="90">
        <f>VLOOKUP(CONCATENATE(J30," / ",'Matriz Conocimientos Requeridos'!N30),'Matriz Conocimientos Requeridos'!$C$74:$D$89,2,FALSE)</f>
        <v>0</v>
      </c>
      <c r="Z30" s="90">
        <f>Y30*VLOOKUP(D30,'Matriz Conocimientos Requeridos'!$C$93:$D$97,2,FALSE)</f>
        <v>0</v>
      </c>
      <c r="AA30" s="90">
        <f>VLOOKUP(CONCATENATE(K30," / ",'Matriz Conocimientos Requeridos'!O30),'Matriz Conocimientos Requeridos'!$C$74:$D$89,2,FALSE)</f>
        <v>0</v>
      </c>
      <c r="AB30" s="90">
        <f>AA30*VLOOKUP(D30,'Matriz Conocimientos Requeridos'!$C$93:$D$97,2,FALSE)</f>
        <v>0</v>
      </c>
    </row>
    <row r="31" spans="1:28" x14ac:dyDescent="0.25">
      <c r="A31" s="120"/>
      <c r="B31" s="127"/>
      <c r="C31" s="26" t="s">
        <v>53</v>
      </c>
      <c r="D31" s="57">
        <v>4</v>
      </c>
      <c r="E31" s="28"/>
      <c r="F31" s="28"/>
      <c r="G31" s="28"/>
      <c r="H31" s="100"/>
      <c r="I31" s="100"/>
      <c r="J31" s="100"/>
      <c r="K31" s="105"/>
      <c r="O31" s="90">
        <f>VLOOKUP(CONCATENATE(E31," / ",'Matriz Conocimientos Requeridos'!G31),'Matriz Conocimientos Requeridos'!$C$74:$D$89,2,FALSE)</f>
        <v>0</v>
      </c>
      <c r="P31" s="90">
        <f>O31*VLOOKUP(D31,'Matriz Conocimientos Requeridos'!$C$93:$D$97,2,FALSE)</f>
        <v>0</v>
      </c>
      <c r="Q31" s="90">
        <f>VLOOKUP(CONCATENATE(F31," / ",'Matriz Conocimientos Requeridos'!G31),'Matriz Conocimientos Requeridos'!$C$74:$D$89,2,FALSE)</f>
        <v>0</v>
      </c>
      <c r="R31" s="90">
        <f>Q31*VLOOKUP(D31,'Matriz Conocimientos Requeridos'!$C$93:$D$97,2,FALSE)</f>
        <v>0</v>
      </c>
      <c r="S31" s="90">
        <f>VLOOKUP(CONCATENATE(G31," / ",'Matriz Conocimientos Requeridos'!H31),'Matriz Conocimientos Requeridos'!$C$74:$D$89,2,FALSE)</f>
        <v>0</v>
      </c>
      <c r="T31" s="90">
        <f>S31*VLOOKUP(D31,'Matriz Conocimientos Requeridos'!$C$93:$D$97,2,FALSE)</f>
        <v>0</v>
      </c>
      <c r="U31" s="90">
        <f>VLOOKUP(CONCATENATE(H31," / ",'Matriz Conocimientos Requeridos'!M31),'Matriz Conocimientos Requeridos'!$C$74:$D$89,2,FALSE)</f>
        <v>0</v>
      </c>
      <c r="V31" s="90">
        <f>U31*VLOOKUP(D31,'Matriz Conocimientos Requeridos'!$C$93:$D$97,2,FALSE)</f>
        <v>0</v>
      </c>
      <c r="W31" s="90">
        <f>VLOOKUP(CONCATENATE(I31," / ",'Matriz Conocimientos Requeridos'!M31),'Matriz Conocimientos Requeridos'!$C$74:$D$89,2,FALSE)</f>
        <v>0</v>
      </c>
      <c r="X31" s="90">
        <f>W31*VLOOKUP(D31,'Matriz Conocimientos Requeridos'!$C$93:$D$97,2,FALSE)</f>
        <v>0</v>
      </c>
      <c r="Y31" s="90">
        <f>VLOOKUP(CONCATENATE(J31," / ",'Matriz Conocimientos Requeridos'!N31),'Matriz Conocimientos Requeridos'!$C$74:$D$89,2,FALSE)</f>
        <v>0</v>
      </c>
      <c r="Z31" s="90">
        <f>Y31*VLOOKUP(D31,'Matriz Conocimientos Requeridos'!$C$93:$D$97,2,FALSE)</f>
        <v>0</v>
      </c>
      <c r="AA31" s="90">
        <f>VLOOKUP(CONCATENATE(K31," / ",'Matriz Conocimientos Requeridos'!O31),'Matriz Conocimientos Requeridos'!$C$74:$D$89,2,FALSE)</f>
        <v>0</v>
      </c>
      <c r="AB31" s="90">
        <f>AA31*VLOOKUP(D31,'Matriz Conocimientos Requeridos'!$C$93:$D$97,2,FALSE)</f>
        <v>0</v>
      </c>
    </row>
    <row r="32" spans="1:28" x14ac:dyDescent="0.25">
      <c r="A32" s="120"/>
      <c r="B32" s="127"/>
      <c r="C32" s="24" t="s">
        <v>54</v>
      </c>
      <c r="D32" s="57">
        <v>3</v>
      </c>
      <c r="E32" s="28"/>
      <c r="F32" s="28"/>
      <c r="G32" s="28"/>
      <c r="H32" s="104"/>
      <c r="I32" s="104"/>
      <c r="J32" s="104"/>
      <c r="K32" s="105"/>
      <c r="O32" s="90">
        <f>VLOOKUP(CONCATENATE(E32," / ",'Matriz Conocimientos Requeridos'!G32),'Matriz Conocimientos Requeridos'!$C$74:$D$89,2,FALSE)</f>
        <v>0</v>
      </c>
      <c r="P32" s="90">
        <f>O32*VLOOKUP(D32,'Matriz Conocimientos Requeridos'!$C$93:$D$97,2,FALSE)</f>
        <v>0</v>
      </c>
      <c r="Q32" s="90">
        <f>VLOOKUP(CONCATENATE(F32," / ",'Matriz Conocimientos Requeridos'!G32),'Matriz Conocimientos Requeridos'!$C$74:$D$89,2,FALSE)</f>
        <v>0</v>
      </c>
      <c r="R32" s="90">
        <f>Q32*VLOOKUP(D32,'Matriz Conocimientos Requeridos'!$C$93:$D$97,2,FALSE)</f>
        <v>0</v>
      </c>
      <c r="S32" s="90">
        <f>VLOOKUP(CONCATENATE(G32," / ",'Matriz Conocimientos Requeridos'!H32),'Matriz Conocimientos Requeridos'!$C$74:$D$89,2,FALSE)</f>
        <v>0</v>
      </c>
      <c r="T32" s="90">
        <f>S32*VLOOKUP(D32,'Matriz Conocimientos Requeridos'!$C$93:$D$97,2,FALSE)</f>
        <v>0</v>
      </c>
      <c r="U32" s="90">
        <f>VLOOKUP(CONCATENATE(H32," / ",'Matriz Conocimientos Requeridos'!M32),'Matriz Conocimientos Requeridos'!$C$74:$D$89,2,FALSE)</f>
        <v>0</v>
      </c>
      <c r="V32" s="90">
        <f>U32*VLOOKUP(D32,'Matriz Conocimientos Requeridos'!$C$93:$D$97,2,FALSE)</f>
        <v>0</v>
      </c>
      <c r="W32" s="90">
        <f>VLOOKUP(CONCATENATE(I32," / ",'Matriz Conocimientos Requeridos'!M32),'Matriz Conocimientos Requeridos'!$C$74:$D$89,2,FALSE)</f>
        <v>0</v>
      </c>
      <c r="X32" s="90">
        <f>W32*VLOOKUP(D32,'Matriz Conocimientos Requeridos'!$C$93:$D$97,2,FALSE)</f>
        <v>0</v>
      </c>
      <c r="Y32" s="90">
        <f>VLOOKUP(CONCATENATE(J32," / ",'Matriz Conocimientos Requeridos'!N32),'Matriz Conocimientos Requeridos'!$C$74:$D$89,2,FALSE)</f>
        <v>0</v>
      </c>
      <c r="Z32" s="90">
        <f>Y32*VLOOKUP(D32,'Matriz Conocimientos Requeridos'!$C$93:$D$97,2,FALSE)</f>
        <v>0</v>
      </c>
      <c r="AA32" s="90">
        <f>VLOOKUP(CONCATENATE(K32," / ",'Matriz Conocimientos Requeridos'!O32),'Matriz Conocimientos Requeridos'!$C$74:$D$89,2,FALSE)</f>
        <v>0</v>
      </c>
      <c r="AB32" s="90">
        <f>AA32*VLOOKUP(D32,'Matriz Conocimientos Requeridos'!$C$93:$D$97,2,FALSE)</f>
        <v>0</v>
      </c>
    </row>
    <row r="33" spans="1:28" x14ac:dyDescent="0.25">
      <c r="A33" s="120"/>
      <c r="B33" s="127"/>
      <c r="C33" s="19" t="s">
        <v>55</v>
      </c>
      <c r="D33" s="56">
        <v>2</v>
      </c>
      <c r="E33" s="28"/>
      <c r="F33" s="28"/>
      <c r="G33" s="28"/>
      <c r="H33" s="28"/>
      <c r="I33" s="28"/>
      <c r="J33" s="28"/>
      <c r="K33" s="36"/>
      <c r="O33" s="90">
        <f>VLOOKUP(CONCATENATE(E33," / ",'Matriz Conocimientos Requeridos'!G33),'Matriz Conocimientos Requeridos'!$C$74:$D$89,2,FALSE)</f>
        <v>0</v>
      </c>
      <c r="P33" s="90">
        <f>O33*VLOOKUP(D33,'Matriz Conocimientos Requeridos'!$C$93:$D$97,2,FALSE)</f>
        <v>0</v>
      </c>
      <c r="Q33" s="90">
        <f>VLOOKUP(CONCATENATE(F33," / ",'Matriz Conocimientos Requeridos'!G33),'Matriz Conocimientos Requeridos'!$C$74:$D$89,2,FALSE)</f>
        <v>0</v>
      </c>
      <c r="R33" s="90">
        <f>Q33*VLOOKUP(D33,'Matriz Conocimientos Requeridos'!$C$93:$D$97,2,FALSE)</f>
        <v>0</v>
      </c>
      <c r="S33" s="90">
        <f>VLOOKUP(CONCATENATE(G33," / ",'Matriz Conocimientos Requeridos'!H33),'Matriz Conocimientos Requeridos'!$C$74:$D$89,2,FALSE)</f>
        <v>0</v>
      </c>
      <c r="T33" s="90">
        <f>S33*VLOOKUP(D33,'Matriz Conocimientos Requeridos'!$C$93:$D$97,2,FALSE)</f>
        <v>0</v>
      </c>
      <c r="U33" s="90">
        <f>VLOOKUP(CONCATENATE(H33," / ",'Matriz Conocimientos Requeridos'!M33),'Matriz Conocimientos Requeridos'!$C$74:$D$89,2,FALSE)</f>
        <v>0</v>
      </c>
      <c r="V33" s="90">
        <f>U33*VLOOKUP(D33,'Matriz Conocimientos Requeridos'!$C$93:$D$97,2,FALSE)</f>
        <v>0</v>
      </c>
      <c r="W33" s="90">
        <f>VLOOKUP(CONCATENATE(I33," / ",'Matriz Conocimientos Requeridos'!M33),'Matriz Conocimientos Requeridos'!$C$74:$D$89,2,FALSE)</f>
        <v>0</v>
      </c>
      <c r="X33" s="90">
        <f>W33*VLOOKUP(D33,'Matriz Conocimientos Requeridos'!$C$93:$D$97,2,FALSE)</f>
        <v>0</v>
      </c>
      <c r="Y33" s="90">
        <f>VLOOKUP(CONCATENATE(J33," / ",'Matriz Conocimientos Requeridos'!N33),'Matriz Conocimientos Requeridos'!$C$74:$D$89,2,FALSE)</f>
        <v>0</v>
      </c>
      <c r="Z33" s="90">
        <f>Y33*VLOOKUP(D33,'Matriz Conocimientos Requeridos'!$C$93:$D$97,2,FALSE)</f>
        <v>0</v>
      </c>
      <c r="AA33" s="90">
        <f>VLOOKUP(CONCATENATE(K33," / ",'Matriz Conocimientos Requeridos'!O33),'Matriz Conocimientos Requeridos'!$C$74:$D$89,2,FALSE)</f>
        <v>0</v>
      </c>
      <c r="AB33" s="90">
        <f>AA33*VLOOKUP(D33,'Matriz Conocimientos Requeridos'!$C$93:$D$97,2,FALSE)</f>
        <v>0</v>
      </c>
    </row>
    <row r="34" spans="1:28" ht="15.75" thickBot="1" x14ac:dyDescent="0.3">
      <c r="A34" s="120"/>
      <c r="B34" s="128"/>
      <c r="C34" s="25" t="s">
        <v>56</v>
      </c>
      <c r="D34" s="58">
        <v>2</v>
      </c>
      <c r="E34" s="42"/>
      <c r="F34" s="42"/>
      <c r="G34" s="42"/>
      <c r="H34" s="109"/>
      <c r="I34" s="109"/>
      <c r="J34" s="109"/>
      <c r="K34" s="110"/>
      <c r="O34" s="90">
        <f>VLOOKUP(CONCATENATE(E34," / ",'Matriz Conocimientos Requeridos'!G34),'Matriz Conocimientos Requeridos'!$C$74:$D$89,2,FALSE)</f>
        <v>0</v>
      </c>
      <c r="P34" s="90">
        <f>O34*VLOOKUP(D34,'Matriz Conocimientos Requeridos'!$C$93:$D$97,2,FALSE)</f>
        <v>0</v>
      </c>
      <c r="Q34" s="90">
        <f>VLOOKUP(CONCATENATE(F34," / ",'Matriz Conocimientos Requeridos'!G34),'Matriz Conocimientos Requeridos'!$C$74:$D$89,2,FALSE)</f>
        <v>0</v>
      </c>
      <c r="R34" s="90">
        <f>Q34*VLOOKUP(D34,'Matriz Conocimientos Requeridos'!$C$93:$D$97,2,FALSE)</f>
        <v>0</v>
      </c>
      <c r="S34" s="90">
        <f>VLOOKUP(CONCATENATE(G34," / ",'Matriz Conocimientos Requeridos'!H34),'Matriz Conocimientos Requeridos'!$C$74:$D$89,2,FALSE)</f>
        <v>0</v>
      </c>
      <c r="T34" s="90">
        <f>S34*VLOOKUP(D34,'Matriz Conocimientos Requeridos'!$C$93:$D$97,2,FALSE)</f>
        <v>0</v>
      </c>
      <c r="U34" s="90">
        <f>VLOOKUP(CONCATENATE(H34," / ",'Matriz Conocimientos Requeridos'!M34),'Matriz Conocimientos Requeridos'!$C$74:$D$89,2,FALSE)</f>
        <v>0</v>
      </c>
      <c r="V34" s="90">
        <f>U34*VLOOKUP(D34,'Matriz Conocimientos Requeridos'!$C$93:$D$97,2,FALSE)</f>
        <v>0</v>
      </c>
      <c r="W34" s="90">
        <f>VLOOKUP(CONCATENATE(I34," / ",'Matriz Conocimientos Requeridos'!M34),'Matriz Conocimientos Requeridos'!$C$74:$D$89,2,FALSE)</f>
        <v>0</v>
      </c>
      <c r="X34" s="90">
        <f>W34*VLOOKUP(D34,'Matriz Conocimientos Requeridos'!$C$93:$D$97,2,FALSE)</f>
        <v>0</v>
      </c>
      <c r="Y34" s="90">
        <f>VLOOKUP(CONCATENATE(J34," / ",'Matriz Conocimientos Requeridos'!N34),'Matriz Conocimientos Requeridos'!$C$74:$D$89,2,FALSE)</f>
        <v>0</v>
      </c>
      <c r="Z34" s="90">
        <f>Y34*VLOOKUP(D34,'Matriz Conocimientos Requeridos'!$C$93:$D$97,2,FALSE)</f>
        <v>0</v>
      </c>
      <c r="AA34" s="90">
        <f>VLOOKUP(CONCATENATE(K34," / ",'Matriz Conocimientos Requeridos'!O34),'Matriz Conocimientos Requeridos'!$C$74:$D$89,2,FALSE)</f>
        <v>0</v>
      </c>
      <c r="AB34" s="90">
        <f>AA34*VLOOKUP(D34,'Matriz Conocimientos Requeridos'!$C$93:$D$97,2,FALSE)</f>
        <v>0</v>
      </c>
    </row>
    <row r="35" spans="1:28" x14ac:dyDescent="0.25">
      <c r="A35" s="120"/>
      <c r="B35" s="126" t="s">
        <v>57</v>
      </c>
      <c r="C35" s="60" t="s">
        <v>58</v>
      </c>
      <c r="D35" s="55">
        <v>1</v>
      </c>
      <c r="E35" s="102"/>
      <c r="F35" s="102"/>
      <c r="G35" s="102"/>
      <c r="H35" s="99"/>
      <c r="I35" s="99"/>
      <c r="J35" s="99"/>
      <c r="K35" s="111"/>
      <c r="O35" s="90">
        <f>VLOOKUP(CONCATENATE(E35," / ",'Matriz Conocimientos Requeridos'!G35),'Matriz Conocimientos Requeridos'!$C$74:$D$89,2,FALSE)</f>
        <v>0</v>
      </c>
      <c r="P35" s="90">
        <f>O35*VLOOKUP(D35,'Matriz Conocimientos Requeridos'!$C$93:$D$97,2,FALSE)</f>
        <v>0</v>
      </c>
      <c r="Q35" s="90">
        <f>VLOOKUP(CONCATENATE(F35," / ",'Matriz Conocimientos Requeridos'!G35),'Matriz Conocimientos Requeridos'!$C$74:$D$89,2,FALSE)</f>
        <v>0</v>
      </c>
      <c r="R35" s="90">
        <f>Q35*VLOOKUP(D35,'Matriz Conocimientos Requeridos'!$C$93:$D$97,2,FALSE)</f>
        <v>0</v>
      </c>
      <c r="S35" s="90">
        <f>VLOOKUP(CONCATENATE(G35," / ",'Matriz Conocimientos Requeridos'!H35),'Matriz Conocimientos Requeridos'!$C$74:$D$89,2,FALSE)</f>
        <v>0</v>
      </c>
      <c r="T35" s="90">
        <f>S35*VLOOKUP(D35,'Matriz Conocimientos Requeridos'!$C$93:$D$97,2,FALSE)</f>
        <v>0</v>
      </c>
      <c r="U35" s="90">
        <f>VLOOKUP(CONCATENATE(H35," / ",'Matriz Conocimientos Requeridos'!M35),'Matriz Conocimientos Requeridos'!$C$74:$D$89,2,FALSE)</f>
        <v>0</v>
      </c>
      <c r="V35" s="90">
        <f>U35*VLOOKUP(D35,'Matriz Conocimientos Requeridos'!$C$93:$D$97,2,FALSE)</f>
        <v>0</v>
      </c>
      <c r="W35" s="90">
        <f>VLOOKUP(CONCATENATE(I35," / ",'Matriz Conocimientos Requeridos'!M35),'Matriz Conocimientos Requeridos'!$C$74:$D$89,2,FALSE)</f>
        <v>0</v>
      </c>
      <c r="X35" s="90">
        <f>W35*VLOOKUP(D35,'Matriz Conocimientos Requeridos'!$C$93:$D$97,2,FALSE)</f>
        <v>0</v>
      </c>
      <c r="Y35" s="90">
        <f>VLOOKUP(CONCATENATE(J35," / ",'Matriz Conocimientos Requeridos'!N35),'Matriz Conocimientos Requeridos'!$C$74:$D$89,2,FALSE)</f>
        <v>0</v>
      </c>
      <c r="Z35" s="90">
        <f>Y35*VLOOKUP(D35,'Matriz Conocimientos Requeridos'!$C$93:$D$97,2,FALSE)</f>
        <v>0</v>
      </c>
      <c r="AA35" s="90">
        <f>VLOOKUP(CONCATENATE(K35," / ",'Matriz Conocimientos Requeridos'!O35),'Matriz Conocimientos Requeridos'!$C$74:$D$89,2,FALSE)</f>
        <v>0</v>
      </c>
      <c r="AB35" s="90">
        <f>AA35*VLOOKUP(D35,'Matriz Conocimientos Requeridos'!$C$93:$D$97,2,FALSE)</f>
        <v>0</v>
      </c>
    </row>
    <row r="36" spans="1:28" x14ac:dyDescent="0.25">
      <c r="A36" s="120"/>
      <c r="B36" s="127"/>
      <c r="C36" s="59" t="s">
        <v>59</v>
      </c>
      <c r="D36" s="57">
        <v>2</v>
      </c>
      <c r="E36" s="104"/>
      <c r="F36" s="104"/>
      <c r="G36" s="104"/>
      <c r="H36" s="28"/>
      <c r="I36" s="28"/>
      <c r="J36" s="28"/>
      <c r="K36" s="36"/>
      <c r="O36" s="90">
        <f>VLOOKUP(CONCATENATE(E36," / ",'Matriz Conocimientos Requeridos'!G36),'Matriz Conocimientos Requeridos'!$C$74:$D$89,2,FALSE)</f>
        <v>0</v>
      </c>
      <c r="P36" s="90">
        <f>O36*VLOOKUP(D36,'Matriz Conocimientos Requeridos'!$C$93:$D$97,2,FALSE)</f>
        <v>0</v>
      </c>
      <c r="Q36" s="90">
        <f>VLOOKUP(CONCATENATE(F36," / ",'Matriz Conocimientos Requeridos'!G36),'Matriz Conocimientos Requeridos'!$C$74:$D$89,2,FALSE)</f>
        <v>0</v>
      </c>
      <c r="R36" s="90">
        <f>Q36*VLOOKUP(D36,'Matriz Conocimientos Requeridos'!$C$93:$D$97,2,FALSE)</f>
        <v>0</v>
      </c>
      <c r="S36" s="90">
        <f>VLOOKUP(CONCATENATE(G36," / ",'Matriz Conocimientos Requeridos'!H36),'Matriz Conocimientos Requeridos'!$C$74:$D$89,2,FALSE)</f>
        <v>0</v>
      </c>
      <c r="T36" s="90">
        <f>S36*VLOOKUP(D36,'Matriz Conocimientos Requeridos'!$C$93:$D$97,2,FALSE)</f>
        <v>0</v>
      </c>
      <c r="U36" s="90">
        <f>VLOOKUP(CONCATENATE(H36," / ",'Matriz Conocimientos Requeridos'!M36),'Matriz Conocimientos Requeridos'!$C$74:$D$89,2,FALSE)</f>
        <v>0</v>
      </c>
      <c r="V36" s="90">
        <f>U36*VLOOKUP(D36,'Matriz Conocimientos Requeridos'!$C$93:$D$97,2,FALSE)</f>
        <v>0</v>
      </c>
      <c r="W36" s="90">
        <f>VLOOKUP(CONCATENATE(I36," / ",'Matriz Conocimientos Requeridos'!M36),'Matriz Conocimientos Requeridos'!$C$74:$D$89,2,FALSE)</f>
        <v>0</v>
      </c>
      <c r="X36" s="90">
        <f>W36*VLOOKUP(D36,'Matriz Conocimientos Requeridos'!$C$93:$D$97,2,FALSE)</f>
        <v>0</v>
      </c>
      <c r="Y36" s="90">
        <f>VLOOKUP(CONCATENATE(J36," / ",'Matriz Conocimientos Requeridos'!N36),'Matriz Conocimientos Requeridos'!$C$74:$D$89,2,FALSE)</f>
        <v>0</v>
      </c>
      <c r="Z36" s="90">
        <f>Y36*VLOOKUP(D36,'Matriz Conocimientos Requeridos'!$C$93:$D$97,2,FALSE)</f>
        <v>0</v>
      </c>
      <c r="AA36" s="90">
        <f>VLOOKUP(CONCATENATE(K36," / ",'Matriz Conocimientos Requeridos'!O36),'Matriz Conocimientos Requeridos'!$C$74:$D$89,2,FALSE)</f>
        <v>0</v>
      </c>
      <c r="AB36" s="90">
        <f>AA36*VLOOKUP(D36,'Matriz Conocimientos Requeridos'!$C$93:$D$97,2,FALSE)</f>
        <v>0</v>
      </c>
    </row>
    <row r="37" spans="1:28" x14ac:dyDescent="0.25">
      <c r="A37" s="120"/>
      <c r="B37" s="127"/>
      <c r="C37" s="59" t="s">
        <v>60</v>
      </c>
      <c r="D37" s="56">
        <v>4</v>
      </c>
      <c r="E37" s="112"/>
      <c r="F37" s="112"/>
      <c r="G37" s="28"/>
      <c r="H37" s="28"/>
      <c r="I37" s="28"/>
      <c r="J37" s="28"/>
      <c r="K37" s="36"/>
      <c r="O37" s="90">
        <f>VLOOKUP(CONCATENATE(E37," / ",'Matriz Conocimientos Requeridos'!G37),'Matriz Conocimientos Requeridos'!$C$74:$D$89,2,FALSE)</f>
        <v>0</v>
      </c>
      <c r="P37" s="90">
        <f>O37*VLOOKUP(D37,'Matriz Conocimientos Requeridos'!$C$93:$D$97,2,FALSE)</f>
        <v>0</v>
      </c>
      <c r="Q37" s="90">
        <f>VLOOKUP(CONCATENATE(F37," / ",'Matriz Conocimientos Requeridos'!G37),'Matriz Conocimientos Requeridos'!$C$74:$D$89,2,FALSE)</f>
        <v>0</v>
      </c>
      <c r="R37" s="90">
        <f>Q37*VLOOKUP(D37,'Matriz Conocimientos Requeridos'!$C$93:$D$97,2,FALSE)</f>
        <v>0</v>
      </c>
      <c r="S37" s="90">
        <f>VLOOKUP(CONCATENATE(G37," / ",'Matriz Conocimientos Requeridos'!H37),'Matriz Conocimientos Requeridos'!$C$74:$D$89,2,FALSE)</f>
        <v>0</v>
      </c>
      <c r="T37" s="90">
        <f>S37*VLOOKUP(D37,'Matriz Conocimientos Requeridos'!$C$93:$D$97,2,FALSE)</f>
        <v>0</v>
      </c>
      <c r="U37" s="90">
        <f>VLOOKUP(CONCATENATE(H37," / ",'Matriz Conocimientos Requeridos'!M37),'Matriz Conocimientos Requeridos'!$C$74:$D$89,2,FALSE)</f>
        <v>0</v>
      </c>
      <c r="V37" s="90">
        <f>U37*VLOOKUP(D37,'Matriz Conocimientos Requeridos'!$C$93:$D$97,2,FALSE)</f>
        <v>0</v>
      </c>
      <c r="W37" s="90">
        <f>VLOOKUP(CONCATENATE(I37," / ",'Matriz Conocimientos Requeridos'!M37),'Matriz Conocimientos Requeridos'!$C$74:$D$89,2,FALSE)</f>
        <v>0</v>
      </c>
      <c r="X37" s="90">
        <f>W37*VLOOKUP(D37,'Matriz Conocimientos Requeridos'!$C$93:$D$97,2,FALSE)</f>
        <v>0</v>
      </c>
      <c r="Y37" s="90">
        <f>VLOOKUP(CONCATENATE(J37," / ",'Matriz Conocimientos Requeridos'!N37),'Matriz Conocimientos Requeridos'!$C$74:$D$89,2,FALSE)</f>
        <v>0</v>
      </c>
      <c r="Z37" s="90">
        <f>Y37*VLOOKUP(D37,'Matriz Conocimientos Requeridos'!$C$93:$D$97,2,FALSE)</f>
        <v>0</v>
      </c>
      <c r="AA37" s="90">
        <f>VLOOKUP(CONCATENATE(K37," / ",'Matriz Conocimientos Requeridos'!O37),'Matriz Conocimientos Requeridos'!$C$74:$D$89,2,FALSE)</f>
        <v>0</v>
      </c>
      <c r="AB37" s="90">
        <f>AA37*VLOOKUP(D37,'Matriz Conocimientos Requeridos'!$C$93:$D$97,2,FALSE)</f>
        <v>0</v>
      </c>
    </row>
    <row r="38" spans="1:28" x14ac:dyDescent="0.25">
      <c r="A38" s="120"/>
      <c r="B38" s="127"/>
      <c r="C38" s="59" t="s">
        <v>61</v>
      </c>
      <c r="D38" s="56">
        <v>5</v>
      </c>
      <c r="E38" s="28"/>
      <c r="F38" s="28"/>
      <c r="G38" s="28"/>
      <c r="H38" s="112"/>
      <c r="I38" s="112"/>
      <c r="J38" s="28"/>
      <c r="K38" s="36"/>
      <c r="O38" s="90">
        <f>VLOOKUP(CONCATENATE(E38," / ",'Matriz Conocimientos Requeridos'!G38),'Matriz Conocimientos Requeridos'!$C$74:$D$89,2,FALSE)</f>
        <v>0</v>
      </c>
      <c r="P38" s="90">
        <f>O38*VLOOKUP(D38,'Matriz Conocimientos Requeridos'!$C$93:$D$97,2,FALSE)</f>
        <v>0</v>
      </c>
      <c r="Q38" s="90">
        <f>VLOOKUP(CONCATENATE(F38," / ",'Matriz Conocimientos Requeridos'!G38),'Matriz Conocimientos Requeridos'!$C$74:$D$89,2,FALSE)</f>
        <v>0</v>
      </c>
      <c r="R38" s="90">
        <f>Q38*VLOOKUP(D38,'Matriz Conocimientos Requeridos'!$C$93:$D$97,2,FALSE)</f>
        <v>0</v>
      </c>
      <c r="S38" s="90">
        <f>VLOOKUP(CONCATENATE(G38," / ",'Matriz Conocimientos Requeridos'!H38),'Matriz Conocimientos Requeridos'!$C$74:$D$89,2,FALSE)</f>
        <v>0</v>
      </c>
      <c r="T38" s="90">
        <f>S38*VLOOKUP(D38,'Matriz Conocimientos Requeridos'!$C$93:$D$97,2,FALSE)</f>
        <v>0</v>
      </c>
      <c r="U38" s="90">
        <f>VLOOKUP(CONCATENATE(H38," / ",'Matriz Conocimientos Requeridos'!M38),'Matriz Conocimientos Requeridos'!$C$74:$D$89,2,FALSE)</f>
        <v>0</v>
      </c>
      <c r="V38" s="90">
        <f>U38*VLOOKUP(D38,'Matriz Conocimientos Requeridos'!$C$93:$D$97,2,FALSE)</f>
        <v>0</v>
      </c>
      <c r="W38" s="90">
        <f>VLOOKUP(CONCATENATE(I38," / ",'Matriz Conocimientos Requeridos'!M38),'Matriz Conocimientos Requeridos'!$C$74:$D$89,2,FALSE)</f>
        <v>0</v>
      </c>
      <c r="X38" s="90">
        <f>W38*VLOOKUP(D38,'Matriz Conocimientos Requeridos'!$C$93:$D$97,2,FALSE)</f>
        <v>0</v>
      </c>
      <c r="Y38" s="90">
        <f>VLOOKUP(CONCATENATE(J38," / ",'Matriz Conocimientos Requeridos'!N38),'Matriz Conocimientos Requeridos'!$C$74:$D$89,2,FALSE)</f>
        <v>0</v>
      </c>
      <c r="Z38" s="90">
        <f>Y38*VLOOKUP(D38,'Matriz Conocimientos Requeridos'!$C$93:$D$97,2,FALSE)</f>
        <v>0</v>
      </c>
      <c r="AA38" s="90">
        <f>VLOOKUP(CONCATENATE(K38," / ",'Matriz Conocimientos Requeridos'!O38),'Matriz Conocimientos Requeridos'!$C$74:$D$89,2,FALSE)</f>
        <v>0</v>
      </c>
      <c r="AB38" s="90">
        <f>AA38*VLOOKUP(D38,'Matriz Conocimientos Requeridos'!$C$93:$D$97,2,FALSE)</f>
        <v>0</v>
      </c>
    </row>
    <row r="39" spans="1:28" x14ac:dyDescent="0.25">
      <c r="A39" s="120"/>
      <c r="B39" s="127"/>
      <c r="C39" s="59" t="s">
        <v>62</v>
      </c>
      <c r="D39" s="56">
        <v>5</v>
      </c>
      <c r="E39" s="42"/>
      <c r="F39" s="42"/>
      <c r="G39" s="42"/>
      <c r="H39" s="112"/>
      <c r="I39" s="112"/>
      <c r="J39" s="42"/>
      <c r="K39" s="49"/>
      <c r="O39" s="90">
        <f>VLOOKUP(CONCATENATE(E39," / ",'Matriz Conocimientos Requeridos'!G39),'Matriz Conocimientos Requeridos'!$C$74:$D$89,2,FALSE)</f>
        <v>0</v>
      </c>
      <c r="P39" s="90">
        <f>O39*VLOOKUP(D39,'Matriz Conocimientos Requeridos'!$C$93:$D$97,2,FALSE)</f>
        <v>0</v>
      </c>
      <c r="Q39" s="90">
        <f>VLOOKUP(CONCATENATE(F39," / ",'Matriz Conocimientos Requeridos'!G39),'Matriz Conocimientos Requeridos'!$C$74:$D$89,2,FALSE)</f>
        <v>0</v>
      </c>
      <c r="R39" s="90">
        <f>Q39*VLOOKUP(D39,'Matriz Conocimientos Requeridos'!$C$93:$D$97,2,FALSE)</f>
        <v>0</v>
      </c>
      <c r="S39" s="90">
        <f>VLOOKUP(CONCATENATE(G39," / ",'Matriz Conocimientos Requeridos'!H39),'Matriz Conocimientos Requeridos'!$C$74:$D$89,2,FALSE)</f>
        <v>0</v>
      </c>
      <c r="T39" s="90">
        <f>S39*VLOOKUP(D39,'Matriz Conocimientos Requeridos'!$C$93:$D$97,2,FALSE)</f>
        <v>0</v>
      </c>
      <c r="U39" s="90">
        <f>VLOOKUP(CONCATENATE(H39," / ",'Matriz Conocimientos Requeridos'!M39),'Matriz Conocimientos Requeridos'!$C$74:$D$89,2,FALSE)</f>
        <v>0</v>
      </c>
      <c r="V39" s="90">
        <f>U39*VLOOKUP(D39,'Matriz Conocimientos Requeridos'!$C$93:$D$97,2,FALSE)</f>
        <v>0</v>
      </c>
      <c r="W39" s="90">
        <f>VLOOKUP(CONCATENATE(I39," / ",'Matriz Conocimientos Requeridos'!M39),'Matriz Conocimientos Requeridos'!$C$74:$D$89,2,FALSE)</f>
        <v>0</v>
      </c>
      <c r="X39" s="90">
        <f>W39*VLOOKUP(D39,'Matriz Conocimientos Requeridos'!$C$93:$D$97,2,FALSE)</f>
        <v>0</v>
      </c>
      <c r="Y39" s="90">
        <f>VLOOKUP(CONCATENATE(J39," / ",'Matriz Conocimientos Requeridos'!N39),'Matriz Conocimientos Requeridos'!$C$74:$D$89,2,FALSE)</f>
        <v>0</v>
      </c>
      <c r="Z39" s="90">
        <f>Y39*VLOOKUP(D39,'Matriz Conocimientos Requeridos'!$C$93:$D$97,2,FALSE)</f>
        <v>0</v>
      </c>
      <c r="AA39" s="90">
        <f>VLOOKUP(CONCATENATE(K39," / ",'Matriz Conocimientos Requeridos'!O39),'Matriz Conocimientos Requeridos'!$C$74:$D$89,2,FALSE)</f>
        <v>0</v>
      </c>
      <c r="AB39" s="90">
        <f>AA39*VLOOKUP(D39,'Matriz Conocimientos Requeridos'!$C$93:$D$97,2,FALSE)</f>
        <v>0</v>
      </c>
    </row>
    <row r="40" spans="1:28" x14ac:dyDescent="0.25">
      <c r="A40" s="120"/>
      <c r="B40" s="127"/>
      <c r="C40" s="59" t="s">
        <v>63</v>
      </c>
      <c r="D40" s="56">
        <v>4</v>
      </c>
      <c r="E40" s="28"/>
      <c r="F40" s="28"/>
      <c r="G40" s="28"/>
      <c r="H40" s="112"/>
      <c r="I40" s="112"/>
      <c r="J40" s="28"/>
      <c r="K40" s="36"/>
      <c r="O40" s="90">
        <f>VLOOKUP(CONCATENATE(E40," / ",'Matriz Conocimientos Requeridos'!G40),'Matriz Conocimientos Requeridos'!$C$74:$D$89,2,FALSE)</f>
        <v>0</v>
      </c>
      <c r="P40" s="90">
        <f>O40*VLOOKUP(D40,'Matriz Conocimientos Requeridos'!$C$93:$D$97,2,FALSE)</f>
        <v>0</v>
      </c>
      <c r="Q40" s="90">
        <f>VLOOKUP(CONCATENATE(F40," / ",'Matriz Conocimientos Requeridos'!G40),'Matriz Conocimientos Requeridos'!$C$74:$D$89,2,FALSE)</f>
        <v>0</v>
      </c>
      <c r="R40" s="90">
        <f>Q40*VLOOKUP(D40,'Matriz Conocimientos Requeridos'!$C$93:$D$97,2,FALSE)</f>
        <v>0</v>
      </c>
      <c r="S40" s="90">
        <f>VLOOKUP(CONCATENATE(G40," / ",'Matriz Conocimientos Requeridos'!H40),'Matriz Conocimientos Requeridos'!$C$74:$D$89,2,FALSE)</f>
        <v>0</v>
      </c>
      <c r="T40" s="90">
        <f>S40*VLOOKUP(D40,'Matriz Conocimientos Requeridos'!$C$93:$D$97,2,FALSE)</f>
        <v>0</v>
      </c>
      <c r="U40" s="90">
        <f>VLOOKUP(CONCATENATE(H40," / ",'Matriz Conocimientos Requeridos'!M40),'Matriz Conocimientos Requeridos'!$C$74:$D$89,2,FALSE)</f>
        <v>0</v>
      </c>
      <c r="V40" s="90">
        <f>U40*VLOOKUP(D40,'Matriz Conocimientos Requeridos'!$C$93:$D$97,2,FALSE)</f>
        <v>0</v>
      </c>
      <c r="W40" s="90">
        <f>VLOOKUP(CONCATENATE(I40," / ",'Matriz Conocimientos Requeridos'!M40),'Matriz Conocimientos Requeridos'!$C$74:$D$89,2,FALSE)</f>
        <v>0</v>
      </c>
      <c r="X40" s="90">
        <f>W40*VLOOKUP(D40,'Matriz Conocimientos Requeridos'!$C$93:$D$97,2,FALSE)</f>
        <v>0</v>
      </c>
      <c r="Y40" s="90">
        <f>VLOOKUP(CONCATENATE(J40," / ",'Matriz Conocimientos Requeridos'!N40),'Matriz Conocimientos Requeridos'!$C$74:$D$89,2,FALSE)</f>
        <v>0</v>
      </c>
      <c r="Z40" s="90">
        <f>Y40*VLOOKUP(D40,'Matriz Conocimientos Requeridos'!$C$93:$D$97,2,FALSE)</f>
        <v>0</v>
      </c>
      <c r="AA40" s="90">
        <f>VLOOKUP(CONCATENATE(K40," / ",'Matriz Conocimientos Requeridos'!O40),'Matriz Conocimientos Requeridos'!$C$74:$D$89,2,FALSE)</f>
        <v>0</v>
      </c>
      <c r="AB40" s="90">
        <f>AA40*VLOOKUP(D40,'Matriz Conocimientos Requeridos'!$C$93:$D$97,2,FALSE)</f>
        <v>0</v>
      </c>
    </row>
    <row r="41" spans="1:28" x14ac:dyDescent="0.25">
      <c r="A41" s="120"/>
      <c r="B41" s="127"/>
      <c r="C41" s="59" t="s">
        <v>64</v>
      </c>
      <c r="D41" s="56">
        <v>4</v>
      </c>
      <c r="E41" s="43"/>
      <c r="F41" s="43"/>
      <c r="G41" s="43"/>
      <c r="H41" s="112"/>
      <c r="I41" s="112"/>
      <c r="J41" s="43"/>
      <c r="K41" s="44"/>
      <c r="O41" s="90">
        <f>VLOOKUP(CONCATENATE(E41," / ",'Matriz Conocimientos Requeridos'!G41),'Matriz Conocimientos Requeridos'!$C$74:$D$89,2,FALSE)</f>
        <v>0</v>
      </c>
      <c r="P41" s="90">
        <f>O41*VLOOKUP(D41,'Matriz Conocimientos Requeridos'!$C$93:$D$97,2,FALSE)</f>
        <v>0</v>
      </c>
      <c r="Q41" s="90">
        <f>VLOOKUP(CONCATENATE(F41," / ",'Matriz Conocimientos Requeridos'!G41),'Matriz Conocimientos Requeridos'!$C$74:$D$89,2,FALSE)</f>
        <v>0</v>
      </c>
      <c r="R41" s="90">
        <f>Q41*VLOOKUP(D41,'Matriz Conocimientos Requeridos'!$C$93:$D$97,2,FALSE)</f>
        <v>0</v>
      </c>
      <c r="S41" s="90">
        <f>VLOOKUP(CONCATENATE(G41," / ",'Matriz Conocimientos Requeridos'!H41),'Matriz Conocimientos Requeridos'!$C$74:$D$89,2,FALSE)</f>
        <v>0</v>
      </c>
      <c r="T41" s="90">
        <f>S41*VLOOKUP(D41,'Matriz Conocimientos Requeridos'!$C$93:$D$97,2,FALSE)</f>
        <v>0</v>
      </c>
      <c r="U41" s="90">
        <f>VLOOKUP(CONCATENATE(H41," / ",'Matriz Conocimientos Requeridos'!M41),'Matriz Conocimientos Requeridos'!$C$74:$D$89,2,FALSE)</f>
        <v>0</v>
      </c>
      <c r="V41" s="90">
        <f>U41*VLOOKUP(D41,'Matriz Conocimientos Requeridos'!$C$93:$D$97,2,FALSE)</f>
        <v>0</v>
      </c>
      <c r="W41" s="90">
        <f>VLOOKUP(CONCATENATE(I41," / ",'Matriz Conocimientos Requeridos'!M41),'Matriz Conocimientos Requeridos'!$C$74:$D$89,2,FALSE)</f>
        <v>0</v>
      </c>
      <c r="X41" s="90">
        <f>W41*VLOOKUP(D41,'Matriz Conocimientos Requeridos'!$C$93:$D$97,2,FALSE)</f>
        <v>0</v>
      </c>
      <c r="Y41" s="90">
        <f>VLOOKUP(CONCATENATE(J41," / ",'Matriz Conocimientos Requeridos'!N41),'Matriz Conocimientos Requeridos'!$C$74:$D$89,2,FALSE)</f>
        <v>0</v>
      </c>
      <c r="Z41" s="90">
        <f>Y41*VLOOKUP(D41,'Matriz Conocimientos Requeridos'!$C$93:$D$97,2,FALSE)</f>
        <v>0</v>
      </c>
      <c r="AA41" s="90">
        <f>VLOOKUP(CONCATENATE(K41," / ",'Matriz Conocimientos Requeridos'!O41),'Matriz Conocimientos Requeridos'!$C$74:$D$89,2,FALSE)</f>
        <v>0</v>
      </c>
      <c r="AB41" s="90">
        <f>AA41*VLOOKUP(D41,'Matriz Conocimientos Requeridos'!$C$93:$D$97,2,FALSE)</f>
        <v>0</v>
      </c>
    </row>
    <row r="42" spans="1:28" ht="15.75" thickBot="1" x14ac:dyDescent="0.3">
      <c r="A42" s="120"/>
      <c r="B42" s="128"/>
      <c r="C42" s="61" t="s">
        <v>65</v>
      </c>
      <c r="D42" s="64">
        <v>5</v>
      </c>
      <c r="E42" s="38"/>
      <c r="F42" s="38"/>
      <c r="G42" s="38"/>
      <c r="H42" s="113"/>
      <c r="I42" s="113"/>
      <c r="J42" s="114"/>
      <c r="K42" s="115"/>
      <c r="O42" s="90">
        <f>VLOOKUP(CONCATENATE(E42," / ",'Matriz Conocimientos Requeridos'!G42),'Matriz Conocimientos Requeridos'!$C$74:$D$89,2,FALSE)</f>
        <v>0</v>
      </c>
      <c r="P42" s="90">
        <f>O42*VLOOKUP(D42,'Matriz Conocimientos Requeridos'!$C$93:$D$97,2,FALSE)</f>
        <v>0</v>
      </c>
      <c r="Q42" s="90">
        <f>VLOOKUP(CONCATENATE(F42," / ",'Matriz Conocimientos Requeridos'!G42),'Matriz Conocimientos Requeridos'!$C$74:$D$89,2,FALSE)</f>
        <v>0</v>
      </c>
      <c r="R42" s="90">
        <f>Q42*VLOOKUP(D42,'Matriz Conocimientos Requeridos'!$C$93:$D$97,2,FALSE)</f>
        <v>0</v>
      </c>
      <c r="S42" s="90">
        <f>VLOOKUP(CONCATENATE(G42," / ",'Matriz Conocimientos Requeridos'!H42),'Matriz Conocimientos Requeridos'!$C$74:$D$89,2,FALSE)</f>
        <v>0</v>
      </c>
      <c r="T42" s="90">
        <f>S42*VLOOKUP(D42,'Matriz Conocimientos Requeridos'!$C$93:$D$97,2,FALSE)</f>
        <v>0</v>
      </c>
      <c r="U42" s="90">
        <f>VLOOKUP(CONCATENATE(H42," / ",'Matriz Conocimientos Requeridos'!M42),'Matriz Conocimientos Requeridos'!$C$74:$D$89,2,FALSE)</f>
        <v>0</v>
      </c>
      <c r="V42" s="90">
        <f>U42*VLOOKUP(D42,'Matriz Conocimientos Requeridos'!$C$93:$D$97,2,FALSE)</f>
        <v>0</v>
      </c>
      <c r="W42" s="90">
        <f>VLOOKUP(CONCATENATE(I42," / ",'Matriz Conocimientos Requeridos'!M42),'Matriz Conocimientos Requeridos'!$C$74:$D$89,2,FALSE)</f>
        <v>0</v>
      </c>
      <c r="X42" s="90">
        <f>W42*VLOOKUP(D42,'Matriz Conocimientos Requeridos'!$C$93:$D$97,2,FALSE)</f>
        <v>0</v>
      </c>
      <c r="Y42" s="90">
        <f>VLOOKUP(CONCATENATE(J42," / ",'Matriz Conocimientos Requeridos'!N42),'Matriz Conocimientos Requeridos'!$C$74:$D$89,2,FALSE)</f>
        <v>0</v>
      </c>
      <c r="Z42" s="90">
        <f>Y42*VLOOKUP(D42,'Matriz Conocimientos Requeridos'!$C$93:$D$97,2,FALSE)</f>
        <v>0</v>
      </c>
      <c r="AA42" s="90">
        <f>VLOOKUP(CONCATENATE(K42," / ",'Matriz Conocimientos Requeridos'!O42),'Matriz Conocimientos Requeridos'!$C$74:$D$89,2,FALSE)</f>
        <v>0</v>
      </c>
      <c r="AB42" s="90">
        <f>AA42*VLOOKUP(D42,'Matriz Conocimientos Requeridos'!$C$93:$D$97,2,FALSE)</f>
        <v>0</v>
      </c>
    </row>
    <row r="43" spans="1:28" x14ac:dyDescent="0.25">
      <c r="A43" s="120"/>
      <c r="B43" s="125" t="s">
        <v>66</v>
      </c>
      <c r="C43" s="23" t="s">
        <v>67</v>
      </c>
      <c r="D43" s="55">
        <v>3</v>
      </c>
      <c r="E43" s="34"/>
      <c r="F43" s="34"/>
      <c r="G43" s="34"/>
      <c r="H43" s="112"/>
      <c r="I43" s="112"/>
      <c r="J43" s="71"/>
      <c r="K43" s="46"/>
      <c r="O43" s="90">
        <f>VLOOKUP(CONCATENATE(E43," / ",'Matriz Conocimientos Requeridos'!G43),'Matriz Conocimientos Requeridos'!$C$74:$D$89,2,FALSE)</f>
        <v>0</v>
      </c>
      <c r="P43" s="90">
        <f>O43*VLOOKUP(D43,'Matriz Conocimientos Requeridos'!$C$93:$D$97,2,FALSE)</f>
        <v>0</v>
      </c>
      <c r="Q43" s="90">
        <f>VLOOKUP(CONCATENATE(F43," / ",'Matriz Conocimientos Requeridos'!G43),'Matriz Conocimientos Requeridos'!$C$74:$D$89,2,FALSE)</f>
        <v>0</v>
      </c>
      <c r="R43" s="90">
        <f>Q43*VLOOKUP(D43,'Matriz Conocimientos Requeridos'!$C$93:$D$97,2,FALSE)</f>
        <v>0</v>
      </c>
      <c r="S43" s="90">
        <f>VLOOKUP(CONCATENATE(G43," / ",'Matriz Conocimientos Requeridos'!H43),'Matriz Conocimientos Requeridos'!$C$74:$D$89,2,FALSE)</f>
        <v>0</v>
      </c>
      <c r="T43" s="90">
        <f>S43*VLOOKUP(D43,'Matriz Conocimientos Requeridos'!$C$93:$D$97,2,FALSE)</f>
        <v>0</v>
      </c>
      <c r="U43" s="90">
        <f>VLOOKUP(CONCATENATE(H43," / ",'Matriz Conocimientos Requeridos'!M43),'Matriz Conocimientos Requeridos'!$C$74:$D$89,2,FALSE)</f>
        <v>0</v>
      </c>
      <c r="V43" s="90">
        <f>U43*VLOOKUP(D43,'Matriz Conocimientos Requeridos'!$C$93:$D$97,2,FALSE)</f>
        <v>0</v>
      </c>
      <c r="W43" s="90">
        <f>VLOOKUP(CONCATENATE(I43," / ",'Matriz Conocimientos Requeridos'!M43),'Matriz Conocimientos Requeridos'!$C$74:$D$89,2,FALSE)</f>
        <v>0</v>
      </c>
      <c r="X43" s="90">
        <f>W43*VLOOKUP(D43,'Matriz Conocimientos Requeridos'!$C$93:$D$97,2,FALSE)</f>
        <v>0</v>
      </c>
      <c r="Y43" s="90">
        <f>VLOOKUP(CONCATENATE(J43," / ",'Matriz Conocimientos Requeridos'!N43),'Matriz Conocimientos Requeridos'!$C$74:$D$89,2,FALSE)</f>
        <v>0</v>
      </c>
      <c r="Z43" s="90">
        <f>Y43*VLOOKUP(D43,'Matriz Conocimientos Requeridos'!$C$93:$D$97,2,FALSE)</f>
        <v>0</v>
      </c>
      <c r="AA43" s="90">
        <f>VLOOKUP(CONCATENATE(K43," / ",'Matriz Conocimientos Requeridos'!O43),'Matriz Conocimientos Requeridos'!$C$74:$D$89,2,FALSE)</f>
        <v>0</v>
      </c>
      <c r="AB43" s="90">
        <f>AA43*VLOOKUP(D43,'Matriz Conocimientos Requeridos'!$C$93:$D$97,2,FALSE)</f>
        <v>0</v>
      </c>
    </row>
    <row r="44" spans="1:28" x14ac:dyDescent="0.25">
      <c r="A44" s="120"/>
      <c r="B44" s="120"/>
      <c r="C44" s="24" t="s">
        <v>68</v>
      </c>
      <c r="D44" s="57">
        <v>2</v>
      </c>
      <c r="E44" s="28"/>
      <c r="F44" s="28"/>
      <c r="G44" s="28"/>
      <c r="H44" s="112"/>
      <c r="I44" s="112"/>
      <c r="J44" s="85"/>
      <c r="K44" s="36"/>
      <c r="O44" s="90">
        <f>VLOOKUP(CONCATENATE(E44," / ",'Matriz Conocimientos Requeridos'!G44),'Matriz Conocimientos Requeridos'!$C$74:$D$89,2,FALSE)</f>
        <v>0</v>
      </c>
      <c r="P44" s="90">
        <f>O44*VLOOKUP(D44,'Matriz Conocimientos Requeridos'!$C$93:$D$97,2,FALSE)</f>
        <v>0</v>
      </c>
      <c r="Q44" s="90">
        <f>VLOOKUP(CONCATENATE(F44," / ",'Matriz Conocimientos Requeridos'!G44),'Matriz Conocimientos Requeridos'!$C$74:$D$89,2,FALSE)</f>
        <v>0</v>
      </c>
      <c r="R44" s="90">
        <f>Q44*VLOOKUP(D44,'Matriz Conocimientos Requeridos'!$C$93:$D$97,2,FALSE)</f>
        <v>0</v>
      </c>
      <c r="S44" s="90">
        <f>VLOOKUP(CONCATENATE(G44," / ",'Matriz Conocimientos Requeridos'!H44),'Matriz Conocimientos Requeridos'!$C$74:$D$89,2,FALSE)</f>
        <v>0</v>
      </c>
      <c r="T44" s="90">
        <f>S44*VLOOKUP(D44,'Matriz Conocimientos Requeridos'!$C$93:$D$97,2,FALSE)</f>
        <v>0</v>
      </c>
      <c r="U44" s="90">
        <f>VLOOKUP(CONCATENATE(H44," / ",'Matriz Conocimientos Requeridos'!M44),'Matriz Conocimientos Requeridos'!$C$74:$D$89,2,FALSE)</f>
        <v>0</v>
      </c>
      <c r="V44" s="90">
        <f>U44*VLOOKUP(D44,'Matriz Conocimientos Requeridos'!$C$93:$D$97,2,FALSE)</f>
        <v>0</v>
      </c>
      <c r="W44" s="90">
        <f>VLOOKUP(CONCATENATE(I44," / ",'Matriz Conocimientos Requeridos'!M44),'Matriz Conocimientos Requeridos'!$C$74:$D$89,2,FALSE)</f>
        <v>0</v>
      </c>
      <c r="X44" s="90">
        <f>W44*VLOOKUP(D44,'Matriz Conocimientos Requeridos'!$C$93:$D$97,2,FALSE)</f>
        <v>0</v>
      </c>
      <c r="Y44" s="90">
        <f>VLOOKUP(CONCATENATE(J44," / ",'Matriz Conocimientos Requeridos'!N44),'Matriz Conocimientos Requeridos'!$C$74:$D$89,2,FALSE)</f>
        <v>0</v>
      </c>
      <c r="Z44" s="90">
        <f>Y44*VLOOKUP(D44,'Matriz Conocimientos Requeridos'!$C$93:$D$97,2,FALSE)</f>
        <v>0</v>
      </c>
      <c r="AA44" s="90">
        <f>VLOOKUP(CONCATENATE(K44," / ",'Matriz Conocimientos Requeridos'!O44),'Matriz Conocimientos Requeridos'!$C$74:$D$89,2,FALSE)</f>
        <v>0</v>
      </c>
      <c r="AB44" s="90">
        <f>AA44*VLOOKUP(D44,'Matriz Conocimientos Requeridos'!$C$93:$D$97,2,FALSE)</f>
        <v>0</v>
      </c>
    </row>
    <row r="45" spans="1:28" x14ac:dyDescent="0.25">
      <c r="A45" s="120"/>
      <c r="B45" s="120"/>
      <c r="C45" s="24" t="s">
        <v>69</v>
      </c>
      <c r="D45" s="56">
        <v>5</v>
      </c>
      <c r="E45" s="28"/>
      <c r="F45" s="28"/>
      <c r="G45" s="28"/>
      <c r="H45" s="112"/>
      <c r="I45" s="112"/>
      <c r="J45" s="85"/>
      <c r="K45" s="36"/>
      <c r="O45" s="90">
        <f>VLOOKUP(CONCATENATE(E45," / ",'Matriz Conocimientos Requeridos'!G45),'Matriz Conocimientos Requeridos'!$C$74:$D$89,2,FALSE)</f>
        <v>0</v>
      </c>
      <c r="P45" s="90">
        <f>O45*VLOOKUP(D45,'Matriz Conocimientos Requeridos'!$C$93:$D$97,2,FALSE)</f>
        <v>0</v>
      </c>
      <c r="Q45" s="90">
        <f>VLOOKUP(CONCATENATE(F45," / ",'Matriz Conocimientos Requeridos'!G45),'Matriz Conocimientos Requeridos'!$C$74:$D$89,2,FALSE)</f>
        <v>0</v>
      </c>
      <c r="R45" s="90">
        <f>Q45*VLOOKUP(D45,'Matriz Conocimientos Requeridos'!$C$93:$D$97,2,FALSE)</f>
        <v>0</v>
      </c>
      <c r="S45" s="90">
        <f>VLOOKUP(CONCATENATE(G45," / ",'Matriz Conocimientos Requeridos'!H45),'Matriz Conocimientos Requeridos'!$C$74:$D$89,2,FALSE)</f>
        <v>0</v>
      </c>
      <c r="T45" s="90">
        <f>S45*VLOOKUP(D45,'Matriz Conocimientos Requeridos'!$C$93:$D$97,2,FALSE)</f>
        <v>0</v>
      </c>
      <c r="U45" s="90">
        <f>VLOOKUP(CONCATENATE(H45," / ",'Matriz Conocimientos Requeridos'!M45),'Matriz Conocimientos Requeridos'!$C$74:$D$89,2,FALSE)</f>
        <v>0</v>
      </c>
      <c r="V45" s="90">
        <f>U45*VLOOKUP(D45,'Matriz Conocimientos Requeridos'!$C$93:$D$97,2,FALSE)</f>
        <v>0</v>
      </c>
      <c r="W45" s="90">
        <f>VLOOKUP(CONCATENATE(I45," / ",'Matriz Conocimientos Requeridos'!M45),'Matriz Conocimientos Requeridos'!$C$74:$D$89,2,FALSE)</f>
        <v>0</v>
      </c>
      <c r="X45" s="90">
        <f>W45*VLOOKUP(D45,'Matriz Conocimientos Requeridos'!$C$93:$D$97,2,FALSE)</f>
        <v>0</v>
      </c>
      <c r="Y45" s="90">
        <f>VLOOKUP(CONCATENATE(J45," / ",'Matriz Conocimientos Requeridos'!N45),'Matriz Conocimientos Requeridos'!$C$74:$D$89,2,FALSE)</f>
        <v>0</v>
      </c>
      <c r="Z45" s="90">
        <f>Y45*VLOOKUP(D45,'Matriz Conocimientos Requeridos'!$C$93:$D$97,2,FALSE)</f>
        <v>0</v>
      </c>
      <c r="AA45" s="90">
        <f>VLOOKUP(CONCATENATE(K45," / ",'Matriz Conocimientos Requeridos'!O45),'Matriz Conocimientos Requeridos'!$C$74:$D$89,2,FALSE)</f>
        <v>0</v>
      </c>
      <c r="AB45" s="90">
        <f>AA45*VLOOKUP(D45,'Matriz Conocimientos Requeridos'!$C$93:$D$97,2,FALSE)</f>
        <v>0</v>
      </c>
    </row>
    <row r="46" spans="1:28" ht="15.75" thickBot="1" x14ac:dyDescent="0.3">
      <c r="A46" s="120"/>
      <c r="B46" s="121"/>
      <c r="C46" s="25" t="s">
        <v>70</v>
      </c>
      <c r="D46" s="56">
        <v>2</v>
      </c>
      <c r="E46" s="42"/>
      <c r="F46" s="42"/>
      <c r="G46" s="42"/>
      <c r="H46" s="112"/>
      <c r="I46" s="112"/>
      <c r="J46" s="86"/>
      <c r="K46" s="49"/>
      <c r="O46" s="90">
        <f>VLOOKUP(CONCATENATE(E46," / ",'Matriz Conocimientos Requeridos'!G46),'Matriz Conocimientos Requeridos'!$C$74:$D$89,2,FALSE)</f>
        <v>0</v>
      </c>
      <c r="P46" s="90">
        <f>O46*VLOOKUP(D46,'Matriz Conocimientos Requeridos'!$C$93:$D$97,2,FALSE)</f>
        <v>0</v>
      </c>
      <c r="Q46" s="90">
        <f>VLOOKUP(CONCATENATE(F46," / ",'Matriz Conocimientos Requeridos'!G46),'Matriz Conocimientos Requeridos'!$C$74:$D$89,2,FALSE)</f>
        <v>0</v>
      </c>
      <c r="R46" s="90">
        <f>Q46*VLOOKUP(D46,'Matriz Conocimientos Requeridos'!$C$93:$D$97,2,FALSE)</f>
        <v>0</v>
      </c>
      <c r="S46" s="90">
        <f>VLOOKUP(CONCATENATE(G46," / ",'Matriz Conocimientos Requeridos'!H46),'Matriz Conocimientos Requeridos'!$C$74:$D$89,2,FALSE)</f>
        <v>0</v>
      </c>
      <c r="T46" s="90">
        <f>S46*VLOOKUP(D46,'Matriz Conocimientos Requeridos'!$C$93:$D$97,2,FALSE)</f>
        <v>0</v>
      </c>
      <c r="U46" s="90">
        <f>VLOOKUP(CONCATENATE(H46," / ",'Matriz Conocimientos Requeridos'!M46),'Matriz Conocimientos Requeridos'!$C$74:$D$89,2,FALSE)</f>
        <v>0</v>
      </c>
      <c r="V46" s="90">
        <f>U46*VLOOKUP(D46,'Matriz Conocimientos Requeridos'!$C$93:$D$97,2,FALSE)</f>
        <v>0</v>
      </c>
      <c r="W46" s="90">
        <f>VLOOKUP(CONCATENATE(I46," / ",'Matriz Conocimientos Requeridos'!M46),'Matriz Conocimientos Requeridos'!$C$74:$D$89,2,FALSE)</f>
        <v>0</v>
      </c>
      <c r="X46" s="90">
        <f>W46*VLOOKUP(D46,'Matriz Conocimientos Requeridos'!$C$93:$D$97,2,FALSE)</f>
        <v>0</v>
      </c>
      <c r="Y46" s="90">
        <f>VLOOKUP(CONCATENATE(J46," / ",'Matriz Conocimientos Requeridos'!N46),'Matriz Conocimientos Requeridos'!$C$74:$D$89,2,FALSE)</f>
        <v>0</v>
      </c>
      <c r="Z46" s="90">
        <f>Y46*VLOOKUP(D46,'Matriz Conocimientos Requeridos'!$C$93:$D$97,2,FALSE)</f>
        <v>0</v>
      </c>
      <c r="AA46" s="90">
        <f>VLOOKUP(CONCATENATE(K46," / ",'Matriz Conocimientos Requeridos'!O46),'Matriz Conocimientos Requeridos'!$C$74:$D$89,2,FALSE)</f>
        <v>0</v>
      </c>
      <c r="AB46" s="90">
        <f>AA46*VLOOKUP(D46,'Matriz Conocimientos Requeridos'!$C$93:$D$97,2,FALSE)</f>
        <v>0</v>
      </c>
    </row>
    <row r="47" spans="1:28" x14ac:dyDescent="0.25">
      <c r="A47" s="120"/>
      <c r="B47" s="125" t="s">
        <v>71</v>
      </c>
      <c r="C47" s="23" t="s">
        <v>72</v>
      </c>
      <c r="D47" s="55">
        <v>1</v>
      </c>
      <c r="E47" s="34"/>
      <c r="F47" s="34"/>
      <c r="G47" s="71"/>
      <c r="H47" s="99"/>
      <c r="I47" s="99"/>
      <c r="J47" s="99"/>
      <c r="K47" s="103"/>
      <c r="O47" s="90">
        <f>VLOOKUP(CONCATENATE(E47," / ",'Matriz Conocimientos Requeridos'!G47),'Matriz Conocimientos Requeridos'!$C$74:$D$89,2,FALSE)</f>
        <v>0</v>
      </c>
      <c r="P47" s="90">
        <f>O47*VLOOKUP(D47,'Matriz Conocimientos Requeridos'!$C$93:$D$97,2,FALSE)</f>
        <v>0</v>
      </c>
      <c r="Q47" s="90">
        <f>VLOOKUP(CONCATENATE(F47," / ",'Matriz Conocimientos Requeridos'!G47),'Matriz Conocimientos Requeridos'!$C$74:$D$89,2,FALSE)</f>
        <v>0</v>
      </c>
      <c r="R47" s="90">
        <f>Q47*VLOOKUP(D47,'Matriz Conocimientos Requeridos'!$C$93:$D$97,2,FALSE)</f>
        <v>0</v>
      </c>
      <c r="S47" s="90">
        <f>VLOOKUP(CONCATENATE(G47," / ",'Matriz Conocimientos Requeridos'!H47),'Matriz Conocimientos Requeridos'!$C$74:$D$89,2,FALSE)</f>
        <v>0</v>
      </c>
      <c r="T47" s="90">
        <f>S47*VLOOKUP(D47,'Matriz Conocimientos Requeridos'!$C$93:$D$97,2,FALSE)</f>
        <v>0</v>
      </c>
      <c r="U47" s="90">
        <f>VLOOKUP(CONCATENATE(H47," / ",'Matriz Conocimientos Requeridos'!M47),'Matriz Conocimientos Requeridos'!$C$74:$D$89,2,FALSE)</f>
        <v>0</v>
      </c>
      <c r="V47" s="90">
        <f>U47*VLOOKUP(D47,'Matriz Conocimientos Requeridos'!$C$93:$D$97,2,FALSE)</f>
        <v>0</v>
      </c>
      <c r="W47" s="90">
        <f>VLOOKUP(CONCATENATE(I47," / ",'Matriz Conocimientos Requeridos'!M47),'Matriz Conocimientos Requeridos'!$C$74:$D$89,2,FALSE)</f>
        <v>0</v>
      </c>
      <c r="X47" s="90">
        <f>W47*VLOOKUP(D47,'Matriz Conocimientos Requeridos'!$C$93:$D$97,2,FALSE)</f>
        <v>0</v>
      </c>
      <c r="Y47" s="90">
        <f>VLOOKUP(CONCATENATE(J47," / ",'Matriz Conocimientos Requeridos'!N47),'Matriz Conocimientos Requeridos'!$C$74:$D$89,2,FALSE)</f>
        <v>0</v>
      </c>
      <c r="Z47" s="90">
        <f>Y47*VLOOKUP(D47,'Matriz Conocimientos Requeridos'!$C$93:$D$97,2,FALSE)</f>
        <v>0</v>
      </c>
      <c r="AA47" s="90">
        <f>VLOOKUP(CONCATENATE(K47," / ",'Matriz Conocimientos Requeridos'!O47),'Matriz Conocimientos Requeridos'!$C$74:$D$89,2,FALSE)</f>
        <v>0</v>
      </c>
      <c r="AB47" s="90">
        <f>AA47*VLOOKUP(D47,'Matriz Conocimientos Requeridos'!$C$93:$D$97,2,FALSE)</f>
        <v>0</v>
      </c>
    </row>
    <row r="48" spans="1:28" ht="15.75" thickBot="1" x14ac:dyDescent="0.3">
      <c r="A48" s="121"/>
      <c r="B48" s="121"/>
      <c r="C48" s="25" t="s">
        <v>73</v>
      </c>
      <c r="D48" s="58">
        <v>1</v>
      </c>
      <c r="E48" s="38"/>
      <c r="F48" s="38"/>
      <c r="G48" s="75"/>
      <c r="H48" s="114"/>
      <c r="I48" s="114"/>
      <c r="J48" s="114"/>
      <c r="K48" s="115"/>
      <c r="O48" s="90">
        <f>VLOOKUP(CONCATENATE(E48," / ",'Matriz Conocimientos Requeridos'!G48),'Matriz Conocimientos Requeridos'!$C$74:$D$89,2,FALSE)</f>
        <v>0</v>
      </c>
      <c r="P48" s="90">
        <f>O48*VLOOKUP(D48,'Matriz Conocimientos Requeridos'!$C$93:$D$97,2,FALSE)</f>
        <v>0</v>
      </c>
      <c r="Q48" s="90">
        <f>VLOOKUP(CONCATENATE(F48," / ",'Matriz Conocimientos Requeridos'!G48),'Matriz Conocimientos Requeridos'!$C$74:$D$89,2,FALSE)</f>
        <v>0</v>
      </c>
      <c r="R48" s="90">
        <f>Q48*VLOOKUP(D48,'Matriz Conocimientos Requeridos'!$C$93:$D$97,2,FALSE)</f>
        <v>0</v>
      </c>
      <c r="S48" s="90">
        <f>VLOOKUP(CONCATENATE(G48," / ",'Matriz Conocimientos Requeridos'!H48),'Matriz Conocimientos Requeridos'!$C$74:$D$89,2,FALSE)</f>
        <v>0</v>
      </c>
      <c r="T48" s="90">
        <f>S48*VLOOKUP(D48,'Matriz Conocimientos Requeridos'!$C$93:$D$97,2,FALSE)</f>
        <v>0</v>
      </c>
      <c r="U48" s="90">
        <f>VLOOKUP(CONCATENATE(H48," / ",'Matriz Conocimientos Requeridos'!M48),'Matriz Conocimientos Requeridos'!$C$74:$D$89,2,FALSE)</f>
        <v>0</v>
      </c>
      <c r="V48" s="90">
        <f>U48*VLOOKUP(D48,'Matriz Conocimientos Requeridos'!$C$93:$D$97,2,FALSE)</f>
        <v>0</v>
      </c>
      <c r="W48" s="90">
        <f>VLOOKUP(CONCATENATE(I48," / ",'Matriz Conocimientos Requeridos'!M48),'Matriz Conocimientos Requeridos'!$C$74:$D$89,2,FALSE)</f>
        <v>0</v>
      </c>
      <c r="X48" s="90">
        <f>W48*VLOOKUP(D48,'Matriz Conocimientos Requeridos'!$C$93:$D$97,2,FALSE)</f>
        <v>0</v>
      </c>
      <c r="Y48" s="90">
        <f>VLOOKUP(CONCATENATE(J48," / ",'Matriz Conocimientos Requeridos'!N48),'Matriz Conocimientos Requeridos'!$C$74:$D$89,2,FALSE)</f>
        <v>0</v>
      </c>
      <c r="Z48" s="90">
        <f>Y48*VLOOKUP(D48,'Matriz Conocimientos Requeridos'!$C$93:$D$97,2,FALSE)</f>
        <v>0</v>
      </c>
      <c r="AA48" s="90">
        <f>VLOOKUP(CONCATENATE(K48," / ",'Matriz Conocimientos Requeridos'!O48),'Matriz Conocimientos Requeridos'!$C$74:$D$89,2,FALSE)</f>
        <v>0</v>
      </c>
      <c r="AB48" s="90">
        <f>AA48*VLOOKUP(D48,'Matriz Conocimientos Requeridos'!$C$93:$D$97,2,FALSE)</f>
        <v>0</v>
      </c>
    </row>
    <row r="49" spans="1:28" x14ac:dyDescent="0.25">
      <c r="A49" s="125" t="s">
        <v>74</v>
      </c>
      <c r="B49" s="122" t="s">
        <v>75</v>
      </c>
      <c r="C49" s="23" t="s">
        <v>76</v>
      </c>
      <c r="D49" s="55">
        <v>2</v>
      </c>
      <c r="E49" s="43"/>
      <c r="F49" s="43"/>
      <c r="G49" s="43"/>
      <c r="H49" s="43"/>
      <c r="I49" s="43"/>
      <c r="J49" s="87"/>
      <c r="K49" s="44"/>
      <c r="O49" s="90">
        <f>VLOOKUP(CONCATENATE(E49," / ",'Matriz Conocimientos Requeridos'!G49),'Matriz Conocimientos Requeridos'!$C$74:$D$89,2,FALSE)</f>
        <v>0</v>
      </c>
      <c r="P49" s="90">
        <f>O49*VLOOKUP(D49,'Matriz Conocimientos Requeridos'!$C$93:$D$97,2,FALSE)</f>
        <v>0</v>
      </c>
      <c r="Q49" s="90">
        <f>VLOOKUP(CONCATENATE(F49," / ",'Matriz Conocimientos Requeridos'!G49),'Matriz Conocimientos Requeridos'!$C$74:$D$89,2,FALSE)</f>
        <v>0</v>
      </c>
      <c r="R49" s="90">
        <f>Q49*VLOOKUP(D49,'Matriz Conocimientos Requeridos'!$C$93:$D$97,2,FALSE)</f>
        <v>0</v>
      </c>
      <c r="S49" s="90">
        <f>VLOOKUP(CONCATENATE(G49," / ",'Matriz Conocimientos Requeridos'!H49),'Matriz Conocimientos Requeridos'!$C$74:$D$89,2,FALSE)</f>
        <v>0</v>
      </c>
      <c r="T49" s="90">
        <f>S49*VLOOKUP(D49,'Matriz Conocimientos Requeridos'!$C$93:$D$97,2,FALSE)</f>
        <v>0</v>
      </c>
      <c r="U49" s="90">
        <f>VLOOKUP(CONCATENATE(H49," / ",'Matriz Conocimientos Requeridos'!M49),'Matriz Conocimientos Requeridos'!$C$74:$D$89,2,FALSE)</f>
        <v>0</v>
      </c>
      <c r="V49" s="90">
        <f>U49*VLOOKUP(D49,'Matriz Conocimientos Requeridos'!$C$93:$D$97,2,FALSE)</f>
        <v>0</v>
      </c>
      <c r="W49" s="90">
        <f>VLOOKUP(CONCATENATE(I49," / ",'Matriz Conocimientos Requeridos'!M49),'Matriz Conocimientos Requeridos'!$C$74:$D$89,2,FALSE)</f>
        <v>0</v>
      </c>
      <c r="X49" s="90">
        <f>W49*VLOOKUP(D49,'Matriz Conocimientos Requeridos'!$C$93:$D$97,2,FALSE)</f>
        <v>0</v>
      </c>
      <c r="Y49" s="90">
        <f>VLOOKUP(CONCATENATE(J49," / ",'Matriz Conocimientos Requeridos'!N49),'Matriz Conocimientos Requeridos'!$C$74:$D$89,2,FALSE)</f>
        <v>0</v>
      </c>
      <c r="Z49" s="90">
        <f>Y49*VLOOKUP(D49,'Matriz Conocimientos Requeridos'!$C$93:$D$97,2,FALSE)</f>
        <v>0</v>
      </c>
      <c r="AA49" s="90">
        <f>VLOOKUP(CONCATENATE(K49," / ",'Matriz Conocimientos Requeridos'!O49),'Matriz Conocimientos Requeridos'!$C$74:$D$89,2,FALSE)</f>
        <v>0</v>
      </c>
      <c r="AB49" s="90">
        <f>AA49*VLOOKUP(D49,'Matriz Conocimientos Requeridos'!$C$93:$D$97,2,FALSE)</f>
        <v>0</v>
      </c>
    </row>
    <row r="50" spans="1:28" x14ac:dyDescent="0.25">
      <c r="A50" s="120"/>
      <c r="B50" s="124"/>
      <c r="C50" s="24" t="s">
        <v>77</v>
      </c>
      <c r="D50" s="57">
        <v>2</v>
      </c>
      <c r="E50" s="104"/>
      <c r="F50" s="100"/>
      <c r="G50" s="100"/>
      <c r="H50" s="28"/>
      <c r="I50" s="28"/>
      <c r="J50" s="85"/>
      <c r="K50" s="36"/>
      <c r="O50" s="90">
        <f>VLOOKUP(CONCATENATE(E50," / ",'Matriz Conocimientos Requeridos'!G50),'Matriz Conocimientos Requeridos'!$C$74:$D$89,2,FALSE)</f>
        <v>0</v>
      </c>
      <c r="P50" s="90">
        <f>O50*VLOOKUP(D50,'Matriz Conocimientos Requeridos'!$C$93:$D$97,2,FALSE)</f>
        <v>0</v>
      </c>
      <c r="Q50" s="90">
        <f>VLOOKUP(CONCATENATE(F50," / ",'Matriz Conocimientos Requeridos'!G50),'Matriz Conocimientos Requeridos'!$C$74:$D$89,2,FALSE)</f>
        <v>0</v>
      </c>
      <c r="R50" s="90">
        <f>Q50*VLOOKUP(D50,'Matriz Conocimientos Requeridos'!$C$93:$D$97,2,FALSE)</f>
        <v>0</v>
      </c>
      <c r="S50" s="90">
        <f>VLOOKUP(CONCATENATE(G50," / ",'Matriz Conocimientos Requeridos'!H50),'Matriz Conocimientos Requeridos'!$C$74:$D$89,2,FALSE)</f>
        <v>0</v>
      </c>
      <c r="T50" s="90">
        <f>S50*VLOOKUP(D50,'Matriz Conocimientos Requeridos'!$C$93:$D$97,2,FALSE)</f>
        <v>0</v>
      </c>
      <c r="U50" s="90">
        <f>VLOOKUP(CONCATENATE(H50," / ",'Matriz Conocimientos Requeridos'!M50),'Matriz Conocimientos Requeridos'!$C$74:$D$89,2,FALSE)</f>
        <v>0</v>
      </c>
      <c r="V50" s="90">
        <f>U50*VLOOKUP(D50,'Matriz Conocimientos Requeridos'!$C$93:$D$97,2,FALSE)</f>
        <v>0</v>
      </c>
      <c r="W50" s="90">
        <f>VLOOKUP(CONCATENATE(I50," / ",'Matriz Conocimientos Requeridos'!M50),'Matriz Conocimientos Requeridos'!$C$74:$D$89,2,FALSE)</f>
        <v>0</v>
      </c>
      <c r="X50" s="90">
        <f>W50*VLOOKUP(D50,'Matriz Conocimientos Requeridos'!$C$93:$D$97,2,FALSE)</f>
        <v>0</v>
      </c>
      <c r="Y50" s="90">
        <f>VLOOKUP(CONCATENATE(J50," / ",'Matriz Conocimientos Requeridos'!N50),'Matriz Conocimientos Requeridos'!$C$74:$D$89,2,FALSE)</f>
        <v>0</v>
      </c>
      <c r="Z50" s="90">
        <f>Y50*VLOOKUP(D50,'Matriz Conocimientos Requeridos'!$C$93:$D$97,2,FALSE)</f>
        <v>0</v>
      </c>
      <c r="AA50" s="90">
        <f>VLOOKUP(CONCATENATE(K50," / ",'Matriz Conocimientos Requeridos'!O50),'Matriz Conocimientos Requeridos'!$C$74:$D$89,2,FALSE)</f>
        <v>0</v>
      </c>
      <c r="AB50" s="90">
        <f>AA50*VLOOKUP(D50,'Matriz Conocimientos Requeridos'!$C$93:$D$97,2,FALSE)</f>
        <v>0</v>
      </c>
    </row>
    <row r="51" spans="1:28" x14ac:dyDescent="0.25">
      <c r="A51" s="120"/>
      <c r="B51" s="124"/>
      <c r="C51" s="24" t="s">
        <v>78</v>
      </c>
      <c r="D51" s="57">
        <v>3</v>
      </c>
      <c r="E51" s="104"/>
      <c r="F51" s="116"/>
      <c r="G51" s="100"/>
      <c r="H51" s="28"/>
      <c r="I51" s="28"/>
      <c r="J51" s="85"/>
      <c r="K51" s="36"/>
      <c r="O51" s="90">
        <f>VLOOKUP(CONCATENATE(E51," / ",'Matriz Conocimientos Requeridos'!G51),'Matriz Conocimientos Requeridos'!$C$74:$D$89,2,FALSE)</f>
        <v>0</v>
      </c>
      <c r="P51" s="90">
        <f>O51*VLOOKUP(D51,'Matriz Conocimientos Requeridos'!$C$93:$D$97,2,FALSE)</f>
        <v>0</v>
      </c>
      <c r="Q51" s="90">
        <f>VLOOKUP(CONCATENATE(F51," / ",'Matriz Conocimientos Requeridos'!G51),'Matriz Conocimientos Requeridos'!$C$74:$D$89,2,FALSE)</f>
        <v>0</v>
      </c>
      <c r="R51" s="90">
        <f>Q51*VLOOKUP(D51,'Matriz Conocimientos Requeridos'!$C$93:$D$97,2,FALSE)</f>
        <v>0</v>
      </c>
      <c r="S51" s="90">
        <f>VLOOKUP(CONCATENATE(G51," / ",'Matriz Conocimientos Requeridos'!H51),'Matriz Conocimientos Requeridos'!$C$74:$D$89,2,FALSE)</f>
        <v>0</v>
      </c>
      <c r="T51" s="90">
        <f>S51*VLOOKUP(D51,'Matriz Conocimientos Requeridos'!$C$93:$D$97,2,FALSE)</f>
        <v>0</v>
      </c>
      <c r="U51" s="90">
        <f>VLOOKUP(CONCATENATE(H51," / ",'Matriz Conocimientos Requeridos'!M51),'Matriz Conocimientos Requeridos'!$C$74:$D$89,2,FALSE)</f>
        <v>0</v>
      </c>
      <c r="V51" s="90">
        <f>U51*VLOOKUP(D51,'Matriz Conocimientos Requeridos'!$C$93:$D$97,2,FALSE)</f>
        <v>0</v>
      </c>
      <c r="W51" s="90">
        <f>VLOOKUP(CONCATENATE(I51," / ",'Matriz Conocimientos Requeridos'!M51),'Matriz Conocimientos Requeridos'!$C$74:$D$89,2,FALSE)</f>
        <v>0</v>
      </c>
      <c r="X51" s="90">
        <f>W51*VLOOKUP(D51,'Matriz Conocimientos Requeridos'!$C$93:$D$97,2,FALSE)</f>
        <v>0</v>
      </c>
      <c r="Y51" s="90">
        <f>VLOOKUP(CONCATENATE(J51," / ",'Matriz Conocimientos Requeridos'!N51),'Matriz Conocimientos Requeridos'!$C$74:$D$89,2,FALSE)</f>
        <v>0</v>
      </c>
      <c r="Z51" s="90">
        <f>Y51*VLOOKUP(D51,'Matriz Conocimientos Requeridos'!$C$93:$D$97,2,FALSE)</f>
        <v>0</v>
      </c>
      <c r="AA51" s="90">
        <f>VLOOKUP(CONCATENATE(K51," / ",'Matriz Conocimientos Requeridos'!O51),'Matriz Conocimientos Requeridos'!$C$74:$D$89,2,FALSE)</f>
        <v>0</v>
      </c>
      <c r="AB51" s="90">
        <f>AA51*VLOOKUP(D51,'Matriz Conocimientos Requeridos'!$C$93:$D$97,2,FALSE)</f>
        <v>0</v>
      </c>
    </row>
    <row r="52" spans="1:28" x14ac:dyDescent="0.25">
      <c r="A52" s="120"/>
      <c r="B52" s="124"/>
      <c r="C52" s="24" t="s">
        <v>79</v>
      </c>
      <c r="D52" s="57">
        <v>3</v>
      </c>
      <c r="E52" s="104"/>
      <c r="F52" s="116"/>
      <c r="G52" s="100"/>
      <c r="H52" s="28"/>
      <c r="I52" s="28"/>
      <c r="J52" s="85"/>
      <c r="K52" s="36"/>
      <c r="O52" s="90">
        <f>VLOOKUP(CONCATENATE(E52," / ",'Matriz Conocimientos Requeridos'!G52),'Matriz Conocimientos Requeridos'!$C$74:$D$89,2,FALSE)</f>
        <v>0</v>
      </c>
      <c r="P52" s="90">
        <f>O52*VLOOKUP(D52,'Matriz Conocimientos Requeridos'!$C$93:$D$97,2,FALSE)</f>
        <v>0</v>
      </c>
      <c r="Q52" s="90">
        <f>VLOOKUP(CONCATENATE(F52," / ",'Matriz Conocimientos Requeridos'!G52),'Matriz Conocimientos Requeridos'!$C$74:$D$89,2,FALSE)</f>
        <v>0</v>
      </c>
      <c r="R52" s="90">
        <f>Q52*VLOOKUP(D52,'Matriz Conocimientos Requeridos'!$C$93:$D$97,2,FALSE)</f>
        <v>0</v>
      </c>
      <c r="S52" s="90">
        <f>VLOOKUP(CONCATENATE(G52," / ",'Matriz Conocimientos Requeridos'!H52),'Matriz Conocimientos Requeridos'!$C$74:$D$89,2,FALSE)</f>
        <v>0</v>
      </c>
      <c r="T52" s="90">
        <f>S52*VLOOKUP(D52,'Matriz Conocimientos Requeridos'!$C$93:$D$97,2,FALSE)</f>
        <v>0</v>
      </c>
      <c r="U52" s="90">
        <f>VLOOKUP(CONCATENATE(H52," / ",'Matriz Conocimientos Requeridos'!M52),'Matriz Conocimientos Requeridos'!$C$74:$D$89,2,FALSE)</f>
        <v>0</v>
      </c>
      <c r="V52" s="90">
        <f>U52*VLOOKUP(D52,'Matriz Conocimientos Requeridos'!$C$93:$D$97,2,FALSE)</f>
        <v>0</v>
      </c>
      <c r="W52" s="90">
        <f>VLOOKUP(CONCATENATE(I52," / ",'Matriz Conocimientos Requeridos'!M52),'Matriz Conocimientos Requeridos'!$C$74:$D$89,2,FALSE)</f>
        <v>0</v>
      </c>
      <c r="X52" s="90">
        <f>W52*VLOOKUP(D52,'Matriz Conocimientos Requeridos'!$C$93:$D$97,2,FALSE)</f>
        <v>0</v>
      </c>
      <c r="Y52" s="90">
        <f>VLOOKUP(CONCATENATE(J52," / ",'Matriz Conocimientos Requeridos'!N52),'Matriz Conocimientos Requeridos'!$C$74:$D$89,2,FALSE)</f>
        <v>0</v>
      </c>
      <c r="Z52" s="90">
        <f>Y52*VLOOKUP(D52,'Matriz Conocimientos Requeridos'!$C$93:$D$97,2,FALSE)</f>
        <v>0</v>
      </c>
      <c r="AA52" s="90">
        <f>VLOOKUP(CONCATENATE(K52," / ",'Matriz Conocimientos Requeridos'!O52),'Matriz Conocimientos Requeridos'!$C$74:$D$89,2,FALSE)</f>
        <v>0</v>
      </c>
      <c r="AB52" s="90">
        <f>AA52*VLOOKUP(D52,'Matriz Conocimientos Requeridos'!$C$93:$D$97,2,FALSE)</f>
        <v>0</v>
      </c>
    </row>
    <row r="53" spans="1:28" x14ac:dyDescent="0.25">
      <c r="A53" s="120"/>
      <c r="B53" s="124"/>
      <c r="C53" s="24" t="s">
        <v>80</v>
      </c>
      <c r="D53" s="57">
        <v>2</v>
      </c>
      <c r="E53" s="104"/>
      <c r="F53" s="112"/>
      <c r="G53" s="28"/>
      <c r="H53" s="28"/>
      <c r="I53" s="28"/>
      <c r="J53" s="85"/>
      <c r="K53" s="36"/>
      <c r="O53" s="90">
        <f>VLOOKUP(CONCATENATE(E53," / ",'Matriz Conocimientos Requeridos'!G53),'Matriz Conocimientos Requeridos'!$C$74:$D$89,2,FALSE)</f>
        <v>0</v>
      </c>
      <c r="P53" s="90">
        <f>O53*VLOOKUP(D53,'Matriz Conocimientos Requeridos'!$C$93:$D$97,2,FALSE)</f>
        <v>0</v>
      </c>
      <c r="Q53" s="90">
        <f>VLOOKUP(CONCATENATE(F53," / ",'Matriz Conocimientos Requeridos'!G53),'Matriz Conocimientos Requeridos'!$C$74:$D$89,2,FALSE)</f>
        <v>0</v>
      </c>
      <c r="R53" s="90">
        <f>Q53*VLOOKUP(D53,'Matriz Conocimientos Requeridos'!$C$93:$D$97,2,FALSE)</f>
        <v>0</v>
      </c>
      <c r="S53" s="90">
        <f>VLOOKUP(CONCATENATE(G53," / ",'Matriz Conocimientos Requeridos'!H53),'Matriz Conocimientos Requeridos'!$C$74:$D$89,2,FALSE)</f>
        <v>0</v>
      </c>
      <c r="T53" s="90">
        <f>S53*VLOOKUP(D53,'Matriz Conocimientos Requeridos'!$C$93:$D$97,2,FALSE)</f>
        <v>0</v>
      </c>
      <c r="U53" s="90">
        <f>VLOOKUP(CONCATENATE(H53," / ",'Matriz Conocimientos Requeridos'!M53),'Matriz Conocimientos Requeridos'!$C$74:$D$89,2,FALSE)</f>
        <v>0</v>
      </c>
      <c r="V53" s="90">
        <f>U53*VLOOKUP(D53,'Matriz Conocimientos Requeridos'!$C$93:$D$97,2,FALSE)</f>
        <v>0</v>
      </c>
      <c r="W53" s="90">
        <f>VLOOKUP(CONCATENATE(I53," / ",'Matriz Conocimientos Requeridos'!M53),'Matriz Conocimientos Requeridos'!$C$74:$D$89,2,FALSE)</f>
        <v>0</v>
      </c>
      <c r="X53" s="90">
        <f>W53*VLOOKUP(D53,'Matriz Conocimientos Requeridos'!$C$93:$D$97,2,FALSE)</f>
        <v>0</v>
      </c>
      <c r="Y53" s="90">
        <f>VLOOKUP(CONCATENATE(J53," / ",'Matriz Conocimientos Requeridos'!N53),'Matriz Conocimientos Requeridos'!$C$74:$D$89,2,FALSE)</f>
        <v>0</v>
      </c>
      <c r="Z53" s="90">
        <f>Y53*VLOOKUP(D53,'Matriz Conocimientos Requeridos'!$C$93:$D$97,2,FALSE)</f>
        <v>0</v>
      </c>
      <c r="AA53" s="90">
        <f>VLOOKUP(CONCATENATE(K53," / ",'Matriz Conocimientos Requeridos'!O53),'Matriz Conocimientos Requeridos'!$C$74:$D$89,2,FALSE)</f>
        <v>0</v>
      </c>
      <c r="AB53" s="90">
        <f>AA53*VLOOKUP(D53,'Matriz Conocimientos Requeridos'!$C$93:$D$97,2,FALSE)</f>
        <v>0</v>
      </c>
    </row>
    <row r="54" spans="1:28" ht="15.75" thickBot="1" x14ac:dyDescent="0.3">
      <c r="A54" s="121"/>
      <c r="B54" s="123"/>
      <c r="C54" s="26" t="s">
        <v>81</v>
      </c>
      <c r="D54" s="58">
        <v>3</v>
      </c>
      <c r="E54" s="104"/>
      <c r="F54" s="112"/>
      <c r="G54" s="38"/>
      <c r="H54" s="38"/>
      <c r="I54" s="38"/>
      <c r="J54" s="75"/>
      <c r="K54" s="48"/>
      <c r="O54" s="90">
        <f>VLOOKUP(CONCATENATE(E54," / ",'Matriz Conocimientos Requeridos'!G54),'Matriz Conocimientos Requeridos'!$C$74:$D$89,2,FALSE)</f>
        <v>0</v>
      </c>
      <c r="P54" s="90">
        <f>O54*VLOOKUP(D54,'Matriz Conocimientos Requeridos'!$C$93:$D$97,2,FALSE)</f>
        <v>0</v>
      </c>
      <c r="Q54" s="90">
        <f>VLOOKUP(CONCATENATE(F54," / ",'Matriz Conocimientos Requeridos'!G54),'Matriz Conocimientos Requeridos'!$C$74:$D$89,2,FALSE)</f>
        <v>0</v>
      </c>
      <c r="R54" s="90">
        <f>Q54*VLOOKUP(D54,'Matriz Conocimientos Requeridos'!$C$93:$D$97,2,FALSE)</f>
        <v>0</v>
      </c>
      <c r="S54" s="90">
        <f>VLOOKUP(CONCATENATE(G54," / ",'Matriz Conocimientos Requeridos'!H54),'Matriz Conocimientos Requeridos'!$C$74:$D$89,2,FALSE)</f>
        <v>0</v>
      </c>
      <c r="T54" s="90">
        <f>S54*VLOOKUP(D54,'Matriz Conocimientos Requeridos'!$C$93:$D$97,2,FALSE)</f>
        <v>0</v>
      </c>
      <c r="U54" s="90">
        <f>VLOOKUP(CONCATENATE(H54," / ",'Matriz Conocimientos Requeridos'!M54),'Matriz Conocimientos Requeridos'!$C$74:$D$89,2,FALSE)</f>
        <v>0</v>
      </c>
      <c r="V54" s="90">
        <f>U54*VLOOKUP(D54,'Matriz Conocimientos Requeridos'!$C$93:$D$97,2,FALSE)</f>
        <v>0</v>
      </c>
      <c r="W54" s="90">
        <f>VLOOKUP(CONCATENATE(I54," / ",'Matriz Conocimientos Requeridos'!M54),'Matriz Conocimientos Requeridos'!$C$74:$D$89,2,FALSE)</f>
        <v>0</v>
      </c>
      <c r="X54" s="90">
        <f>W54*VLOOKUP(D54,'Matriz Conocimientos Requeridos'!$C$93:$D$97,2,FALSE)</f>
        <v>0</v>
      </c>
      <c r="Y54" s="90">
        <f>VLOOKUP(CONCATENATE(J54," / ",'Matriz Conocimientos Requeridos'!N54),'Matriz Conocimientos Requeridos'!$C$74:$D$89,2,FALSE)</f>
        <v>0</v>
      </c>
      <c r="Z54" s="90">
        <f>Y54*VLOOKUP(D54,'Matriz Conocimientos Requeridos'!$C$93:$D$97,2,FALSE)</f>
        <v>0</v>
      </c>
      <c r="AA54" s="90">
        <f>VLOOKUP(CONCATENATE(K54," / ",'Matriz Conocimientos Requeridos'!O54),'Matriz Conocimientos Requeridos'!$C$74:$D$89,2,FALSE)</f>
        <v>0</v>
      </c>
      <c r="AB54" s="90">
        <f>AA54*VLOOKUP(D54,'Matriz Conocimientos Requeridos'!$C$93:$D$97,2,FALSE)</f>
        <v>0</v>
      </c>
    </row>
    <row r="55" spans="1:28" x14ac:dyDescent="0.25">
      <c r="A55" s="120" t="s">
        <v>82</v>
      </c>
      <c r="B55" s="122" t="s">
        <v>83</v>
      </c>
      <c r="C55" s="60" t="s">
        <v>84</v>
      </c>
      <c r="D55" s="55">
        <v>3</v>
      </c>
      <c r="E55" s="99"/>
      <c r="F55" s="99"/>
      <c r="G55" s="99"/>
      <c r="H55" s="34"/>
      <c r="I55" s="34"/>
      <c r="J55" s="71"/>
      <c r="K55" s="46"/>
      <c r="O55" s="90">
        <f>VLOOKUP(CONCATENATE(E55," / ",'Matriz Conocimientos Requeridos'!G55),'Matriz Conocimientos Requeridos'!$C$74:$D$89,2,FALSE)</f>
        <v>0</v>
      </c>
      <c r="P55" s="90">
        <f>O55*VLOOKUP(D55,'Matriz Conocimientos Requeridos'!$C$93:$D$97,2,FALSE)</f>
        <v>0</v>
      </c>
      <c r="Q55" s="90">
        <f>VLOOKUP(CONCATENATE(F55," / ",'Matriz Conocimientos Requeridos'!G55),'Matriz Conocimientos Requeridos'!$C$74:$D$89,2,FALSE)</f>
        <v>0</v>
      </c>
      <c r="R55" s="90">
        <f>Q55*VLOOKUP(D55,'Matriz Conocimientos Requeridos'!$C$93:$D$97,2,FALSE)</f>
        <v>0</v>
      </c>
      <c r="S55" s="90">
        <f>VLOOKUP(CONCATENATE(G55," / ",'Matriz Conocimientos Requeridos'!H55),'Matriz Conocimientos Requeridos'!$C$74:$D$89,2,FALSE)</f>
        <v>0</v>
      </c>
      <c r="T55" s="90">
        <f>S55*VLOOKUP(D55,'Matriz Conocimientos Requeridos'!$C$93:$D$97,2,FALSE)</f>
        <v>0</v>
      </c>
      <c r="U55" s="90">
        <f>VLOOKUP(CONCATENATE(H55," / ",'Matriz Conocimientos Requeridos'!M55),'Matriz Conocimientos Requeridos'!$C$74:$D$89,2,FALSE)</f>
        <v>0</v>
      </c>
      <c r="V55" s="90">
        <f>U55*VLOOKUP(D55,'Matriz Conocimientos Requeridos'!$C$93:$D$97,2,FALSE)</f>
        <v>0</v>
      </c>
      <c r="W55" s="90">
        <f>VLOOKUP(CONCATENATE(I55," / ",'Matriz Conocimientos Requeridos'!M55),'Matriz Conocimientos Requeridos'!$C$74:$D$89,2,FALSE)</f>
        <v>0</v>
      </c>
      <c r="X55" s="90">
        <f>W55*VLOOKUP(D55,'Matriz Conocimientos Requeridos'!$C$93:$D$97,2,FALSE)</f>
        <v>0</v>
      </c>
      <c r="Y55" s="90">
        <f>VLOOKUP(CONCATENATE(J55," / ",'Matriz Conocimientos Requeridos'!N55),'Matriz Conocimientos Requeridos'!$C$74:$D$89,2,FALSE)</f>
        <v>0</v>
      </c>
      <c r="Z55" s="90">
        <f>Y55*VLOOKUP(D55,'Matriz Conocimientos Requeridos'!$C$93:$D$97,2,FALSE)</f>
        <v>0</v>
      </c>
      <c r="AA55" s="90">
        <f>VLOOKUP(CONCATENATE(K55," / ",'Matriz Conocimientos Requeridos'!O55),'Matriz Conocimientos Requeridos'!$C$74:$D$89,2,FALSE)</f>
        <v>0</v>
      </c>
      <c r="AB55" s="90">
        <f>AA55*VLOOKUP(D55,'Matriz Conocimientos Requeridos'!$C$93:$D$97,2,FALSE)</f>
        <v>0</v>
      </c>
    </row>
    <row r="56" spans="1:28" x14ac:dyDescent="0.25">
      <c r="A56" s="120"/>
      <c r="B56" s="123"/>
      <c r="C56" s="61" t="s">
        <v>85</v>
      </c>
      <c r="D56" s="58">
        <v>5</v>
      </c>
      <c r="E56" s="101"/>
      <c r="F56" s="101"/>
      <c r="G56" s="101"/>
      <c r="H56" s="38"/>
      <c r="I56" s="38"/>
      <c r="J56" s="75"/>
      <c r="K56" s="48"/>
      <c r="O56" s="90">
        <f>VLOOKUP(CONCATENATE(E56," / ",'Matriz Conocimientos Requeridos'!G56),'Matriz Conocimientos Requeridos'!$C$74:$D$89,2,FALSE)</f>
        <v>0</v>
      </c>
      <c r="P56" s="90">
        <f>O56*VLOOKUP(D56,'Matriz Conocimientos Requeridos'!$C$93:$D$97,2,FALSE)</f>
        <v>0</v>
      </c>
      <c r="Q56" s="90">
        <f>VLOOKUP(CONCATENATE(F56," / ",'Matriz Conocimientos Requeridos'!G56),'Matriz Conocimientos Requeridos'!$C$74:$D$89,2,FALSE)</f>
        <v>0</v>
      </c>
      <c r="R56" s="90">
        <f>Q56*VLOOKUP(D56,'Matriz Conocimientos Requeridos'!$C$93:$D$97,2,FALSE)</f>
        <v>0</v>
      </c>
      <c r="S56" s="90">
        <f>VLOOKUP(CONCATENATE(G56," / ",'Matriz Conocimientos Requeridos'!H56),'Matriz Conocimientos Requeridos'!$C$74:$D$89,2,FALSE)</f>
        <v>0</v>
      </c>
      <c r="T56" s="90">
        <f>S56*VLOOKUP(D56,'Matriz Conocimientos Requeridos'!$C$93:$D$97,2,FALSE)</f>
        <v>0</v>
      </c>
      <c r="U56" s="90">
        <f>VLOOKUP(CONCATENATE(H56," / ",'Matriz Conocimientos Requeridos'!M56),'Matriz Conocimientos Requeridos'!$C$74:$D$89,2,FALSE)</f>
        <v>0</v>
      </c>
      <c r="V56" s="90">
        <f>U56*VLOOKUP(D56,'Matriz Conocimientos Requeridos'!$C$93:$D$97,2,FALSE)</f>
        <v>0</v>
      </c>
      <c r="W56" s="90">
        <f>VLOOKUP(CONCATENATE(I56," / ",'Matriz Conocimientos Requeridos'!M56),'Matriz Conocimientos Requeridos'!$C$74:$D$89,2,FALSE)</f>
        <v>0</v>
      </c>
      <c r="X56" s="90">
        <f>W56*VLOOKUP(D56,'Matriz Conocimientos Requeridos'!$C$93:$D$97,2,FALSE)</f>
        <v>0</v>
      </c>
      <c r="Y56" s="90">
        <f>VLOOKUP(CONCATENATE(J56," / ",'Matriz Conocimientos Requeridos'!N56),'Matriz Conocimientos Requeridos'!$C$74:$D$89,2,FALSE)</f>
        <v>0</v>
      </c>
      <c r="Z56" s="90">
        <f>Y56*VLOOKUP(D56,'Matriz Conocimientos Requeridos'!$C$93:$D$97,2,FALSE)</f>
        <v>0</v>
      </c>
      <c r="AA56" s="90">
        <f>VLOOKUP(CONCATENATE(K56," / ",'Matriz Conocimientos Requeridos'!O56),'Matriz Conocimientos Requeridos'!$C$74:$D$89,2,FALSE)</f>
        <v>0</v>
      </c>
      <c r="AB56" s="90">
        <f>AA56*VLOOKUP(D56,'Matriz Conocimientos Requeridos'!$C$93:$D$97,2,FALSE)</f>
        <v>0</v>
      </c>
    </row>
    <row r="57" spans="1:28" x14ac:dyDescent="0.25">
      <c r="A57" s="120"/>
      <c r="B57" s="122" t="s">
        <v>86</v>
      </c>
      <c r="C57" s="80" t="s">
        <v>87</v>
      </c>
      <c r="D57" s="55">
        <v>5</v>
      </c>
      <c r="E57" s="99"/>
      <c r="F57" s="99"/>
      <c r="G57" s="117"/>
      <c r="H57" s="34"/>
      <c r="I57" s="34"/>
      <c r="J57" s="71"/>
      <c r="K57" s="46"/>
      <c r="O57" s="90">
        <f>VLOOKUP(CONCATENATE(E57," / ",'Matriz Conocimientos Requeridos'!G57),'Matriz Conocimientos Requeridos'!$C$74:$D$89,2,FALSE)</f>
        <v>0</v>
      </c>
      <c r="P57" s="90">
        <f>O57*VLOOKUP(D57,'Matriz Conocimientos Requeridos'!$C$93:$D$97,2,FALSE)</f>
        <v>0</v>
      </c>
      <c r="Q57" s="90">
        <f>VLOOKUP(CONCATENATE(F57," / ",'Matriz Conocimientos Requeridos'!G57),'Matriz Conocimientos Requeridos'!$C$74:$D$89,2,FALSE)</f>
        <v>0</v>
      </c>
      <c r="R57" s="90">
        <f>Q57*VLOOKUP(D57,'Matriz Conocimientos Requeridos'!$C$93:$D$97,2,FALSE)</f>
        <v>0</v>
      </c>
      <c r="S57" s="90">
        <f>VLOOKUP(CONCATENATE(G57," / ",'Matriz Conocimientos Requeridos'!H57),'Matriz Conocimientos Requeridos'!$C$74:$D$89,2,FALSE)</f>
        <v>0</v>
      </c>
      <c r="T57" s="90">
        <f>S57*VLOOKUP(D57,'Matriz Conocimientos Requeridos'!$C$93:$D$97,2,FALSE)</f>
        <v>0</v>
      </c>
      <c r="U57" s="90">
        <f>VLOOKUP(CONCATENATE(H57," / ",'Matriz Conocimientos Requeridos'!M57),'Matriz Conocimientos Requeridos'!$C$74:$D$89,2,FALSE)</f>
        <v>0</v>
      </c>
      <c r="V57" s="90">
        <f>U57*VLOOKUP(D57,'Matriz Conocimientos Requeridos'!$C$93:$D$97,2,FALSE)</f>
        <v>0</v>
      </c>
      <c r="W57" s="90">
        <f>VLOOKUP(CONCATENATE(I57," / ",'Matriz Conocimientos Requeridos'!M57),'Matriz Conocimientos Requeridos'!$C$74:$D$89,2,FALSE)</f>
        <v>0</v>
      </c>
      <c r="X57" s="90">
        <f>W57*VLOOKUP(D57,'Matriz Conocimientos Requeridos'!$C$93:$D$97,2,FALSE)</f>
        <v>0</v>
      </c>
      <c r="Y57" s="90">
        <f>VLOOKUP(CONCATENATE(J57," / ",'Matriz Conocimientos Requeridos'!N57),'Matriz Conocimientos Requeridos'!$C$74:$D$89,2,FALSE)</f>
        <v>0</v>
      </c>
      <c r="Z57" s="90">
        <f>Y57*VLOOKUP(D57,'Matriz Conocimientos Requeridos'!$C$93:$D$97,2,FALSE)</f>
        <v>0</v>
      </c>
      <c r="AA57" s="90">
        <f>VLOOKUP(CONCATENATE(K57," / ",'Matriz Conocimientos Requeridos'!O57),'Matriz Conocimientos Requeridos'!$C$74:$D$89,2,FALSE)</f>
        <v>0</v>
      </c>
      <c r="AB57" s="90">
        <f>AA57*VLOOKUP(D57,'Matriz Conocimientos Requeridos'!$C$93:$D$97,2,FALSE)</f>
        <v>0</v>
      </c>
    </row>
    <row r="58" spans="1:28" x14ac:dyDescent="0.25">
      <c r="A58" s="120"/>
      <c r="B58" s="124"/>
      <c r="C58" s="59" t="s">
        <v>88</v>
      </c>
      <c r="D58" s="56">
        <v>5</v>
      </c>
      <c r="E58" s="100"/>
      <c r="F58" s="100"/>
      <c r="G58" s="118"/>
      <c r="H58" s="28"/>
      <c r="I58" s="28"/>
      <c r="J58" s="85"/>
      <c r="K58" s="36"/>
      <c r="O58" s="90">
        <f>VLOOKUP(CONCATENATE(E58," / ",'Matriz Conocimientos Requeridos'!G58),'Matriz Conocimientos Requeridos'!$C$74:$D$89,2,FALSE)</f>
        <v>0</v>
      </c>
      <c r="P58" s="90">
        <f>O58*VLOOKUP(D58,'Matriz Conocimientos Requeridos'!$C$93:$D$97,2,FALSE)</f>
        <v>0</v>
      </c>
      <c r="Q58" s="90">
        <f>VLOOKUP(CONCATENATE(F58," / ",'Matriz Conocimientos Requeridos'!G58),'Matriz Conocimientos Requeridos'!$C$74:$D$89,2,FALSE)</f>
        <v>0</v>
      </c>
      <c r="R58" s="90">
        <f>Q58*VLOOKUP(D58,'Matriz Conocimientos Requeridos'!$C$93:$D$97,2,FALSE)</f>
        <v>0</v>
      </c>
      <c r="S58" s="90">
        <f>VLOOKUP(CONCATENATE(G58," / ",'Matriz Conocimientos Requeridos'!H58),'Matriz Conocimientos Requeridos'!$C$74:$D$89,2,FALSE)</f>
        <v>0</v>
      </c>
      <c r="T58" s="90">
        <f>S58*VLOOKUP(D58,'Matriz Conocimientos Requeridos'!$C$93:$D$97,2,FALSE)</f>
        <v>0</v>
      </c>
      <c r="U58" s="90">
        <f>VLOOKUP(CONCATENATE(H58," / ",'Matriz Conocimientos Requeridos'!M58),'Matriz Conocimientos Requeridos'!$C$74:$D$89,2,FALSE)</f>
        <v>0</v>
      </c>
      <c r="V58" s="90">
        <f>U58*VLOOKUP(D58,'Matriz Conocimientos Requeridos'!$C$93:$D$97,2,FALSE)</f>
        <v>0</v>
      </c>
      <c r="W58" s="90">
        <f>VLOOKUP(CONCATENATE(I58," / ",'Matriz Conocimientos Requeridos'!M58),'Matriz Conocimientos Requeridos'!$C$74:$D$89,2,FALSE)</f>
        <v>0</v>
      </c>
      <c r="X58" s="90">
        <f>W58*VLOOKUP(D58,'Matriz Conocimientos Requeridos'!$C$93:$D$97,2,FALSE)</f>
        <v>0</v>
      </c>
      <c r="Y58" s="90">
        <f>VLOOKUP(CONCATENATE(J58," / ",'Matriz Conocimientos Requeridos'!N58),'Matriz Conocimientos Requeridos'!$C$74:$D$89,2,FALSE)</f>
        <v>0</v>
      </c>
      <c r="Z58" s="90">
        <f>Y58*VLOOKUP(D58,'Matriz Conocimientos Requeridos'!$C$93:$D$97,2,FALSE)</f>
        <v>0</v>
      </c>
      <c r="AA58" s="90">
        <f>VLOOKUP(CONCATENATE(K58," / ",'Matriz Conocimientos Requeridos'!O58),'Matriz Conocimientos Requeridos'!$C$74:$D$89,2,FALSE)</f>
        <v>0</v>
      </c>
      <c r="AB58" s="90">
        <f>AA58*VLOOKUP(D58,'Matriz Conocimientos Requeridos'!$C$93:$D$97,2,FALSE)</f>
        <v>0</v>
      </c>
    </row>
    <row r="59" spans="1:28" x14ac:dyDescent="0.25">
      <c r="A59" s="120"/>
      <c r="B59" s="123"/>
      <c r="C59" s="61" t="s">
        <v>89</v>
      </c>
      <c r="D59" s="58">
        <v>5</v>
      </c>
      <c r="E59" s="101"/>
      <c r="F59" s="101"/>
      <c r="G59" s="101"/>
      <c r="H59" s="38"/>
      <c r="I59" s="38"/>
      <c r="J59" s="75"/>
      <c r="K59" s="48"/>
      <c r="O59" s="90">
        <f>VLOOKUP(CONCATENATE(E59," / ",'Matriz Conocimientos Requeridos'!G59),'Matriz Conocimientos Requeridos'!$C$74:$D$89,2,FALSE)</f>
        <v>0</v>
      </c>
      <c r="P59" s="90">
        <f>O59*VLOOKUP(D59,'Matriz Conocimientos Requeridos'!$C$93:$D$97,2,FALSE)</f>
        <v>0</v>
      </c>
      <c r="Q59" s="90">
        <f>VLOOKUP(CONCATENATE(F59," / ",'Matriz Conocimientos Requeridos'!G59),'Matriz Conocimientos Requeridos'!$C$74:$D$89,2,FALSE)</f>
        <v>0</v>
      </c>
      <c r="R59" s="90">
        <f>Q59*VLOOKUP(D59,'Matriz Conocimientos Requeridos'!$C$93:$D$97,2,FALSE)</f>
        <v>0</v>
      </c>
      <c r="S59" s="90">
        <f>VLOOKUP(CONCATENATE(G59," / ",'Matriz Conocimientos Requeridos'!H59),'Matriz Conocimientos Requeridos'!$C$74:$D$89,2,FALSE)</f>
        <v>0</v>
      </c>
      <c r="T59" s="90">
        <f>S59*VLOOKUP(D59,'Matriz Conocimientos Requeridos'!$C$93:$D$97,2,FALSE)</f>
        <v>0</v>
      </c>
      <c r="U59" s="90">
        <f>VLOOKUP(CONCATENATE(H59," / ",'Matriz Conocimientos Requeridos'!M59),'Matriz Conocimientos Requeridos'!$C$74:$D$89,2,FALSE)</f>
        <v>0</v>
      </c>
      <c r="V59" s="90">
        <f>U59*VLOOKUP(D59,'Matriz Conocimientos Requeridos'!$C$93:$D$97,2,FALSE)</f>
        <v>0</v>
      </c>
      <c r="W59" s="90">
        <f>VLOOKUP(CONCATENATE(I59," / ",'Matriz Conocimientos Requeridos'!M59),'Matriz Conocimientos Requeridos'!$C$74:$D$89,2,FALSE)</f>
        <v>0</v>
      </c>
      <c r="X59" s="90">
        <f>W59*VLOOKUP(D59,'Matriz Conocimientos Requeridos'!$C$93:$D$97,2,FALSE)</f>
        <v>0</v>
      </c>
      <c r="Y59" s="90">
        <f>VLOOKUP(CONCATENATE(J59," / ",'Matriz Conocimientos Requeridos'!N59),'Matriz Conocimientos Requeridos'!$C$74:$D$89,2,FALSE)</f>
        <v>0</v>
      </c>
      <c r="Z59" s="90">
        <f>Y59*VLOOKUP(D59,'Matriz Conocimientos Requeridos'!$C$93:$D$97,2,FALSE)</f>
        <v>0</v>
      </c>
      <c r="AA59" s="90">
        <f>VLOOKUP(CONCATENATE(K59," / ",'Matriz Conocimientos Requeridos'!O59),'Matriz Conocimientos Requeridos'!$C$74:$D$89,2,FALSE)</f>
        <v>0</v>
      </c>
      <c r="AB59" s="90">
        <f>AA59*VLOOKUP(D59,'Matriz Conocimientos Requeridos'!$C$93:$D$97,2,FALSE)</f>
        <v>0</v>
      </c>
    </row>
    <row r="60" spans="1:28" x14ac:dyDescent="0.25">
      <c r="A60" s="120"/>
      <c r="B60" s="122" t="s">
        <v>90</v>
      </c>
      <c r="C60" s="60" t="s">
        <v>91</v>
      </c>
      <c r="D60" s="55">
        <v>5</v>
      </c>
      <c r="E60" s="99"/>
      <c r="F60" s="99"/>
      <c r="G60" s="117"/>
      <c r="H60" s="34"/>
      <c r="I60" s="34"/>
      <c r="J60" s="71"/>
      <c r="K60" s="46"/>
      <c r="O60" s="90">
        <f>VLOOKUP(CONCATENATE(E60," / ",'Matriz Conocimientos Requeridos'!G60),'Matriz Conocimientos Requeridos'!$C$74:$D$89,2,FALSE)</f>
        <v>0</v>
      </c>
      <c r="P60" s="90">
        <f>O60*VLOOKUP(D60,'Matriz Conocimientos Requeridos'!$C$93:$D$97,2,FALSE)</f>
        <v>0</v>
      </c>
      <c r="Q60" s="90">
        <f>VLOOKUP(CONCATENATE(F60," / ",'Matriz Conocimientos Requeridos'!G60),'Matriz Conocimientos Requeridos'!$C$74:$D$89,2,FALSE)</f>
        <v>0</v>
      </c>
      <c r="R60" s="90">
        <f>Q60*VLOOKUP(D60,'Matriz Conocimientos Requeridos'!$C$93:$D$97,2,FALSE)</f>
        <v>0</v>
      </c>
      <c r="S60" s="90">
        <f>VLOOKUP(CONCATENATE(G60," / ",'Matriz Conocimientos Requeridos'!H60),'Matriz Conocimientos Requeridos'!$C$74:$D$89,2,FALSE)</f>
        <v>0</v>
      </c>
      <c r="T60" s="90">
        <f>S60*VLOOKUP(D60,'Matriz Conocimientos Requeridos'!$C$93:$D$97,2,FALSE)</f>
        <v>0</v>
      </c>
      <c r="U60" s="90">
        <f>VLOOKUP(CONCATENATE(H60," / ",'Matriz Conocimientos Requeridos'!M60),'Matriz Conocimientos Requeridos'!$C$74:$D$89,2,FALSE)</f>
        <v>0</v>
      </c>
      <c r="V60" s="90">
        <f>U60*VLOOKUP(D60,'Matriz Conocimientos Requeridos'!$C$93:$D$97,2,FALSE)</f>
        <v>0</v>
      </c>
      <c r="W60" s="90">
        <f>VLOOKUP(CONCATENATE(I60," / ",'Matriz Conocimientos Requeridos'!M60),'Matriz Conocimientos Requeridos'!$C$74:$D$89,2,FALSE)</f>
        <v>0</v>
      </c>
      <c r="X60" s="90">
        <f>W60*VLOOKUP(D60,'Matriz Conocimientos Requeridos'!$C$93:$D$97,2,FALSE)</f>
        <v>0</v>
      </c>
      <c r="Y60" s="90">
        <f>VLOOKUP(CONCATENATE(J60," / ",'Matriz Conocimientos Requeridos'!N60),'Matriz Conocimientos Requeridos'!$C$74:$D$89,2,FALSE)</f>
        <v>0</v>
      </c>
      <c r="Z60" s="90">
        <f>Y60*VLOOKUP(D60,'Matriz Conocimientos Requeridos'!$C$93:$D$97,2,FALSE)</f>
        <v>0</v>
      </c>
      <c r="AA60" s="90">
        <f>VLOOKUP(CONCATENATE(K60," / ",'Matriz Conocimientos Requeridos'!O60),'Matriz Conocimientos Requeridos'!$C$74:$D$89,2,FALSE)</f>
        <v>0</v>
      </c>
      <c r="AB60" s="90">
        <f>AA60*VLOOKUP(D60,'Matriz Conocimientos Requeridos'!$C$93:$D$97,2,FALSE)</f>
        <v>0</v>
      </c>
    </row>
    <row r="61" spans="1:28" x14ac:dyDescent="0.25">
      <c r="A61" s="120"/>
      <c r="B61" s="124"/>
      <c r="C61" s="59" t="s">
        <v>92</v>
      </c>
      <c r="D61" s="56">
        <v>5</v>
      </c>
      <c r="E61" s="100"/>
      <c r="F61" s="100"/>
      <c r="G61" s="118"/>
      <c r="H61" s="28"/>
      <c r="I61" s="28"/>
      <c r="J61" s="85"/>
      <c r="K61" s="36"/>
      <c r="O61" s="90">
        <f>VLOOKUP(CONCATENATE(E61," / ",'Matriz Conocimientos Requeridos'!G61),'Matriz Conocimientos Requeridos'!$C$74:$D$89,2,FALSE)</f>
        <v>0</v>
      </c>
      <c r="P61" s="90">
        <f>O61*VLOOKUP(D61,'Matriz Conocimientos Requeridos'!$C$93:$D$97,2,FALSE)</f>
        <v>0</v>
      </c>
      <c r="Q61" s="90">
        <f>VLOOKUP(CONCATENATE(F61," / ",'Matriz Conocimientos Requeridos'!G61),'Matriz Conocimientos Requeridos'!$C$74:$D$89,2,FALSE)</f>
        <v>0</v>
      </c>
      <c r="R61" s="90">
        <f>Q61*VLOOKUP(D61,'Matriz Conocimientos Requeridos'!$C$93:$D$97,2,FALSE)</f>
        <v>0</v>
      </c>
      <c r="S61" s="90">
        <f>VLOOKUP(CONCATENATE(G61," / ",'Matriz Conocimientos Requeridos'!H61),'Matriz Conocimientos Requeridos'!$C$74:$D$89,2,FALSE)</f>
        <v>0</v>
      </c>
      <c r="T61" s="90">
        <f>S61*VLOOKUP(D61,'Matriz Conocimientos Requeridos'!$C$93:$D$97,2,FALSE)</f>
        <v>0</v>
      </c>
      <c r="U61" s="90">
        <f>VLOOKUP(CONCATENATE(H61," / ",'Matriz Conocimientos Requeridos'!M61),'Matriz Conocimientos Requeridos'!$C$74:$D$89,2,FALSE)</f>
        <v>0</v>
      </c>
      <c r="V61" s="90">
        <f>U61*VLOOKUP(D61,'Matriz Conocimientos Requeridos'!$C$93:$D$97,2,FALSE)</f>
        <v>0</v>
      </c>
      <c r="W61" s="90">
        <f>VLOOKUP(CONCATENATE(I61," / ",'Matriz Conocimientos Requeridos'!M61),'Matriz Conocimientos Requeridos'!$C$74:$D$89,2,FALSE)</f>
        <v>0</v>
      </c>
      <c r="X61" s="90">
        <f>W61*VLOOKUP(D61,'Matriz Conocimientos Requeridos'!$C$93:$D$97,2,FALSE)</f>
        <v>0</v>
      </c>
      <c r="Y61" s="90">
        <f>VLOOKUP(CONCATENATE(J61," / ",'Matriz Conocimientos Requeridos'!N61),'Matriz Conocimientos Requeridos'!$C$74:$D$89,2,FALSE)</f>
        <v>0</v>
      </c>
      <c r="Z61" s="90">
        <f>Y61*VLOOKUP(D61,'Matriz Conocimientos Requeridos'!$C$93:$D$97,2,FALSE)</f>
        <v>0</v>
      </c>
      <c r="AA61" s="90">
        <f>VLOOKUP(CONCATENATE(K61," / ",'Matriz Conocimientos Requeridos'!O61),'Matriz Conocimientos Requeridos'!$C$74:$D$89,2,FALSE)</f>
        <v>0</v>
      </c>
      <c r="AB61" s="90">
        <f>AA61*VLOOKUP(D61,'Matriz Conocimientos Requeridos'!$C$93:$D$97,2,FALSE)</f>
        <v>0</v>
      </c>
    </row>
    <row r="62" spans="1:28" x14ac:dyDescent="0.25">
      <c r="A62" s="120"/>
      <c r="B62" s="124"/>
      <c r="C62" s="59" t="s">
        <v>93</v>
      </c>
      <c r="D62" s="56">
        <v>5</v>
      </c>
      <c r="E62" s="100"/>
      <c r="F62" s="100"/>
      <c r="G62" s="118"/>
      <c r="H62" s="28"/>
      <c r="I62" s="28"/>
      <c r="J62" s="85"/>
      <c r="K62" s="36"/>
      <c r="O62" s="90">
        <f>VLOOKUP(CONCATENATE(E62," / ",'Matriz Conocimientos Requeridos'!G62),'Matriz Conocimientos Requeridos'!$C$74:$D$89,2,FALSE)</f>
        <v>0</v>
      </c>
      <c r="P62" s="90">
        <f>O62*VLOOKUP(D62,'Matriz Conocimientos Requeridos'!$C$93:$D$97,2,FALSE)</f>
        <v>0</v>
      </c>
      <c r="Q62" s="90">
        <f>VLOOKUP(CONCATENATE(F62," / ",'Matriz Conocimientos Requeridos'!G62),'Matriz Conocimientos Requeridos'!$C$74:$D$89,2,FALSE)</f>
        <v>0</v>
      </c>
      <c r="R62" s="90">
        <f>Q62*VLOOKUP(D62,'Matriz Conocimientos Requeridos'!$C$93:$D$97,2,FALSE)</f>
        <v>0</v>
      </c>
      <c r="S62" s="90">
        <f>VLOOKUP(CONCATENATE(G62," / ",'Matriz Conocimientos Requeridos'!H62),'Matriz Conocimientos Requeridos'!$C$74:$D$89,2,FALSE)</f>
        <v>0</v>
      </c>
      <c r="T62" s="90">
        <f>S62*VLOOKUP(D62,'Matriz Conocimientos Requeridos'!$C$93:$D$97,2,FALSE)</f>
        <v>0</v>
      </c>
      <c r="U62" s="90">
        <f>VLOOKUP(CONCATENATE(H62," / ",'Matriz Conocimientos Requeridos'!M62),'Matriz Conocimientos Requeridos'!$C$74:$D$89,2,FALSE)</f>
        <v>0</v>
      </c>
      <c r="V62" s="90">
        <f>U62*VLOOKUP(D62,'Matriz Conocimientos Requeridos'!$C$93:$D$97,2,FALSE)</f>
        <v>0</v>
      </c>
      <c r="W62" s="90">
        <f>VLOOKUP(CONCATENATE(I62," / ",'Matriz Conocimientos Requeridos'!M62),'Matriz Conocimientos Requeridos'!$C$74:$D$89,2,FALSE)</f>
        <v>0</v>
      </c>
      <c r="X62" s="90">
        <f>W62*VLOOKUP(D62,'Matriz Conocimientos Requeridos'!$C$93:$D$97,2,FALSE)</f>
        <v>0</v>
      </c>
      <c r="Y62" s="90">
        <f>VLOOKUP(CONCATENATE(J62," / ",'Matriz Conocimientos Requeridos'!N62),'Matriz Conocimientos Requeridos'!$C$74:$D$89,2,FALSE)</f>
        <v>0</v>
      </c>
      <c r="Z62" s="90">
        <f>Y62*VLOOKUP(D62,'Matriz Conocimientos Requeridos'!$C$93:$D$97,2,FALSE)</f>
        <v>0</v>
      </c>
      <c r="AA62" s="90">
        <f>VLOOKUP(CONCATENATE(K62," / ",'Matriz Conocimientos Requeridos'!O62),'Matriz Conocimientos Requeridos'!$C$74:$D$89,2,FALSE)</f>
        <v>0</v>
      </c>
      <c r="AB62" s="90">
        <f>AA62*VLOOKUP(D62,'Matriz Conocimientos Requeridos'!$C$93:$D$97,2,FALSE)</f>
        <v>0</v>
      </c>
    </row>
    <row r="63" spans="1:28" x14ac:dyDescent="0.25">
      <c r="A63" s="120"/>
      <c r="B63" s="124"/>
      <c r="C63" s="59" t="s">
        <v>94</v>
      </c>
      <c r="D63" s="56">
        <v>5</v>
      </c>
      <c r="E63" s="100"/>
      <c r="F63" s="100"/>
      <c r="G63" s="118"/>
      <c r="H63" s="28"/>
      <c r="I63" s="28"/>
      <c r="J63" s="85"/>
      <c r="K63" s="36"/>
      <c r="O63" s="90">
        <f>VLOOKUP(CONCATENATE(E63," / ",'Matriz Conocimientos Requeridos'!G63),'Matriz Conocimientos Requeridos'!$C$74:$D$89,2,FALSE)</f>
        <v>0</v>
      </c>
      <c r="P63" s="90">
        <f>O63*VLOOKUP(D63,'Matriz Conocimientos Requeridos'!$C$93:$D$97,2,FALSE)</f>
        <v>0</v>
      </c>
      <c r="Q63" s="90">
        <f>VLOOKUP(CONCATENATE(F63," / ",'Matriz Conocimientos Requeridos'!G63),'Matriz Conocimientos Requeridos'!$C$74:$D$89,2,FALSE)</f>
        <v>0</v>
      </c>
      <c r="R63" s="90">
        <f>Q63*VLOOKUP(D63,'Matriz Conocimientos Requeridos'!$C$93:$D$97,2,FALSE)</f>
        <v>0</v>
      </c>
      <c r="S63" s="90">
        <f>VLOOKUP(CONCATENATE(G63," / ",'Matriz Conocimientos Requeridos'!H63),'Matriz Conocimientos Requeridos'!$C$74:$D$89,2,FALSE)</f>
        <v>0</v>
      </c>
      <c r="T63" s="90">
        <f>S63*VLOOKUP(D63,'Matriz Conocimientos Requeridos'!$C$93:$D$97,2,FALSE)</f>
        <v>0</v>
      </c>
      <c r="U63" s="90">
        <f>VLOOKUP(CONCATENATE(H63," / ",'Matriz Conocimientos Requeridos'!M63),'Matriz Conocimientos Requeridos'!$C$74:$D$89,2,FALSE)</f>
        <v>0</v>
      </c>
      <c r="V63" s="90">
        <f>U63*VLOOKUP(D63,'Matriz Conocimientos Requeridos'!$C$93:$D$97,2,FALSE)</f>
        <v>0</v>
      </c>
      <c r="W63" s="90">
        <f>VLOOKUP(CONCATENATE(I63," / ",'Matriz Conocimientos Requeridos'!M63),'Matriz Conocimientos Requeridos'!$C$74:$D$89,2,FALSE)</f>
        <v>0</v>
      </c>
      <c r="X63" s="90">
        <f>W63*VLOOKUP(D63,'Matriz Conocimientos Requeridos'!$C$93:$D$97,2,FALSE)</f>
        <v>0</v>
      </c>
      <c r="Y63" s="90">
        <f>VLOOKUP(CONCATENATE(J63," / ",'Matriz Conocimientos Requeridos'!N63),'Matriz Conocimientos Requeridos'!$C$74:$D$89,2,FALSE)</f>
        <v>0</v>
      </c>
      <c r="Z63" s="90">
        <f>Y63*VLOOKUP(D63,'Matriz Conocimientos Requeridos'!$C$93:$D$97,2,FALSE)</f>
        <v>0</v>
      </c>
      <c r="AA63" s="90">
        <f>VLOOKUP(CONCATENATE(K63," / ",'Matriz Conocimientos Requeridos'!O63),'Matriz Conocimientos Requeridos'!$C$74:$D$89,2,FALSE)</f>
        <v>0</v>
      </c>
      <c r="AB63" s="90">
        <f>AA63*VLOOKUP(D63,'Matriz Conocimientos Requeridos'!$C$93:$D$97,2,FALSE)</f>
        <v>0</v>
      </c>
    </row>
    <row r="64" spans="1:28" x14ac:dyDescent="0.25">
      <c r="A64" s="120"/>
      <c r="B64" s="123"/>
      <c r="C64" s="61" t="s">
        <v>95</v>
      </c>
      <c r="D64" s="58">
        <v>5</v>
      </c>
      <c r="E64" s="101"/>
      <c r="F64" s="101"/>
      <c r="G64" s="101"/>
      <c r="H64" s="38"/>
      <c r="I64" s="38"/>
      <c r="J64" s="75"/>
      <c r="K64" s="48"/>
      <c r="O64" s="90">
        <f>VLOOKUP(CONCATENATE(E64," / ",'Matriz Conocimientos Requeridos'!G64),'Matriz Conocimientos Requeridos'!$C$74:$D$89,2,FALSE)</f>
        <v>0</v>
      </c>
      <c r="P64" s="90">
        <f>O64*VLOOKUP(D64,'Matriz Conocimientos Requeridos'!$C$93:$D$97,2,FALSE)</f>
        <v>0</v>
      </c>
      <c r="Q64" s="90">
        <f>VLOOKUP(CONCATENATE(F64," / ",'Matriz Conocimientos Requeridos'!G64),'Matriz Conocimientos Requeridos'!$C$74:$D$89,2,FALSE)</f>
        <v>0</v>
      </c>
      <c r="R64" s="90">
        <f>Q64*VLOOKUP(D64,'Matriz Conocimientos Requeridos'!$C$93:$D$97,2,FALSE)</f>
        <v>0</v>
      </c>
      <c r="S64" s="90">
        <f>VLOOKUP(CONCATENATE(G64," / ",'Matriz Conocimientos Requeridos'!H64),'Matriz Conocimientos Requeridos'!$C$74:$D$89,2,FALSE)</f>
        <v>0</v>
      </c>
      <c r="T64" s="90">
        <f>S64*VLOOKUP(D64,'Matriz Conocimientos Requeridos'!$C$93:$D$97,2,FALSE)</f>
        <v>0</v>
      </c>
      <c r="U64" s="90">
        <f>VLOOKUP(CONCATENATE(H64," / ",'Matriz Conocimientos Requeridos'!M64),'Matriz Conocimientos Requeridos'!$C$74:$D$89,2,FALSE)</f>
        <v>0</v>
      </c>
      <c r="V64" s="90">
        <f>U64*VLOOKUP(D64,'Matriz Conocimientos Requeridos'!$C$93:$D$97,2,FALSE)</f>
        <v>0</v>
      </c>
      <c r="W64" s="90">
        <f>VLOOKUP(CONCATENATE(I64," / ",'Matriz Conocimientos Requeridos'!M64),'Matriz Conocimientos Requeridos'!$C$74:$D$89,2,FALSE)</f>
        <v>0</v>
      </c>
      <c r="X64" s="90">
        <f>W64*VLOOKUP(D64,'Matriz Conocimientos Requeridos'!$C$93:$D$97,2,FALSE)</f>
        <v>0</v>
      </c>
      <c r="Y64" s="90">
        <f>VLOOKUP(CONCATENATE(J64," / ",'Matriz Conocimientos Requeridos'!N64),'Matriz Conocimientos Requeridos'!$C$74:$D$89,2,FALSE)</f>
        <v>0</v>
      </c>
      <c r="Z64" s="90">
        <f>Y64*VLOOKUP(D64,'Matriz Conocimientos Requeridos'!$C$93:$D$97,2,FALSE)</f>
        <v>0</v>
      </c>
      <c r="AA64" s="90">
        <f>VLOOKUP(CONCATENATE(K64," / ",'Matriz Conocimientos Requeridos'!O64),'Matriz Conocimientos Requeridos'!$C$74:$D$89,2,FALSE)</f>
        <v>0</v>
      </c>
      <c r="AB64" s="90">
        <f>AA64*VLOOKUP(D64,'Matriz Conocimientos Requeridos'!$C$93:$D$97,2,FALSE)</f>
        <v>0</v>
      </c>
    </row>
    <row r="65" spans="1:28" x14ac:dyDescent="0.25">
      <c r="A65" s="120"/>
      <c r="B65" s="122" t="s">
        <v>96</v>
      </c>
      <c r="C65" s="60" t="s">
        <v>97</v>
      </c>
      <c r="D65" s="55">
        <v>5</v>
      </c>
      <c r="E65" s="99"/>
      <c r="F65" s="99"/>
      <c r="G65" s="117"/>
      <c r="H65" s="34"/>
      <c r="I65" s="34"/>
      <c r="J65" s="71"/>
      <c r="K65" s="46"/>
      <c r="O65" s="90">
        <f>VLOOKUP(CONCATENATE(E65," / ",'Matriz Conocimientos Requeridos'!G65),'Matriz Conocimientos Requeridos'!$C$74:$D$89,2,FALSE)</f>
        <v>0</v>
      </c>
      <c r="P65" s="90">
        <f>O65*VLOOKUP(D65,'Matriz Conocimientos Requeridos'!$C$93:$D$97,2,FALSE)</f>
        <v>0</v>
      </c>
      <c r="Q65" s="90">
        <f>VLOOKUP(CONCATENATE(F65," / ",'Matriz Conocimientos Requeridos'!G65),'Matriz Conocimientos Requeridos'!$C$74:$D$89,2,FALSE)</f>
        <v>0</v>
      </c>
      <c r="R65" s="90">
        <f>Q65*VLOOKUP(D65,'Matriz Conocimientos Requeridos'!$C$93:$D$97,2,FALSE)</f>
        <v>0</v>
      </c>
      <c r="S65" s="90">
        <f>VLOOKUP(CONCATENATE(G65," / ",'Matriz Conocimientos Requeridos'!H65),'Matriz Conocimientos Requeridos'!$C$74:$D$89,2,FALSE)</f>
        <v>0</v>
      </c>
      <c r="T65" s="90">
        <f>S65*VLOOKUP(D65,'Matriz Conocimientos Requeridos'!$C$93:$D$97,2,FALSE)</f>
        <v>0</v>
      </c>
      <c r="U65" s="90">
        <f>VLOOKUP(CONCATENATE(H65," / ",'Matriz Conocimientos Requeridos'!M65),'Matriz Conocimientos Requeridos'!$C$74:$D$89,2,FALSE)</f>
        <v>0</v>
      </c>
      <c r="V65" s="90">
        <f>U65*VLOOKUP(D65,'Matriz Conocimientos Requeridos'!$C$93:$D$97,2,FALSE)</f>
        <v>0</v>
      </c>
      <c r="W65" s="90">
        <f>VLOOKUP(CONCATENATE(I65," / ",'Matriz Conocimientos Requeridos'!M65),'Matriz Conocimientos Requeridos'!$C$74:$D$89,2,FALSE)</f>
        <v>0</v>
      </c>
      <c r="X65" s="90">
        <f>W65*VLOOKUP(D65,'Matriz Conocimientos Requeridos'!$C$93:$D$97,2,FALSE)</f>
        <v>0</v>
      </c>
      <c r="Y65" s="90">
        <f>VLOOKUP(CONCATENATE(J65," / ",'Matriz Conocimientos Requeridos'!N65),'Matriz Conocimientos Requeridos'!$C$74:$D$89,2,FALSE)</f>
        <v>0</v>
      </c>
      <c r="Z65" s="90">
        <f>Y65*VLOOKUP(D65,'Matriz Conocimientos Requeridos'!$C$93:$D$97,2,FALSE)</f>
        <v>0</v>
      </c>
      <c r="AA65" s="90">
        <f>VLOOKUP(CONCATENATE(K65," / ",'Matriz Conocimientos Requeridos'!O65),'Matriz Conocimientos Requeridos'!$C$74:$D$89,2,FALSE)</f>
        <v>0</v>
      </c>
      <c r="AB65" s="90">
        <f>AA65*VLOOKUP(D65,'Matriz Conocimientos Requeridos'!$C$93:$D$97,2,FALSE)</f>
        <v>0</v>
      </c>
    </row>
    <row r="66" spans="1:28" x14ac:dyDescent="0.25">
      <c r="A66" s="120"/>
      <c r="B66" s="124"/>
      <c r="C66" s="59" t="s">
        <v>98</v>
      </c>
      <c r="D66" s="56">
        <v>5</v>
      </c>
      <c r="E66" s="100"/>
      <c r="F66" s="100"/>
      <c r="G66" s="118"/>
      <c r="H66" s="28"/>
      <c r="I66" s="28"/>
      <c r="J66" s="85"/>
      <c r="K66" s="36"/>
      <c r="O66" s="90">
        <f>VLOOKUP(CONCATENATE(E66," / ",'Matriz Conocimientos Requeridos'!G66),'Matriz Conocimientos Requeridos'!$C$74:$D$89,2,FALSE)</f>
        <v>0</v>
      </c>
      <c r="P66" s="90">
        <f>O66*VLOOKUP(D66,'Matriz Conocimientos Requeridos'!$C$93:$D$97,2,FALSE)</f>
        <v>0</v>
      </c>
      <c r="Q66" s="90">
        <f>VLOOKUP(CONCATENATE(F66," / ",'Matriz Conocimientos Requeridos'!G66),'Matriz Conocimientos Requeridos'!$C$74:$D$89,2,FALSE)</f>
        <v>0</v>
      </c>
      <c r="R66" s="90">
        <f>Q66*VLOOKUP(D66,'Matriz Conocimientos Requeridos'!$C$93:$D$97,2,FALSE)</f>
        <v>0</v>
      </c>
      <c r="S66" s="90">
        <f>VLOOKUP(CONCATENATE(G66," / ",'Matriz Conocimientos Requeridos'!H66),'Matriz Conocimientos Requeridos'!$C$74:$D$89,2,FALSE)</f>
        <v>0</v>
      </c>
      <c r="T66" s="90">
        <f>S66*VLOOKUP(D66,'Matriz Conocimientos Requeridos'!$C$93:$D$97,2,FALSE)</f>
        <v>0</v>
      </c>
      <c r="U66" s="90">
        <f>VLOOKUP(CONCATENATE(H66," / ",'Matriz Conocimientos Requeridos'!M66),'Matriz Conocimientos Requeridos'!$C$74:$D$89,2,FALSE)</f>
        <v>0</v>
      </c>
      <c r="V66" s="90">
        <f>U66*VLOOKUP(D66,'Matriz Conocimientos Requeridos'!$C$93:$D$97,2,FALSE)</f>
        <v>0</v>
      </c>
      <c r="W66" s="90">
        <f>VLOOKUP(CONCATENATE(I66," / ",'Matriz Conocimientos Requeridos'!M66),'Matriz Conocimientos Requeridos'!$C$74:$D$89,2,FALSE)</f>
        <v>0</v>
      </c>
      <c r="X66" s="90">
        <f>W66*VLOOKUP(D66,'Matriz Conocimientos Requeridos'!$C$93:$D$97,2,FALSE)</f>
        <v>0</v>
      </c>
      <c r="Y66" s="90">
        <f>VLOOKUP(CONCATENATE(J66," / ",'Matriz Conocimientos Requeridos'!N66),'Matriz Conocimientos Requeridos'!$C$74:$D$89,2,FALSE)</f>
        <v>0</v>
      </c>
      <c r="Z66" s="90">
        <f>Y66*VLOOKUP(D66,'Matriz Conocimientos Requeridos'!$C$93:$D$97,2,FALSE)</f>
        <v>0</v>
      </c>
      <c r="AA66" s="90">
        <f>VLOOKUP(CONCATENATE(K66," / ",'Matriz Conocimientos Requeridos'!O66),'Matriz Conocimientos Requeridos'!$C$74:$D$89,2,FALSE)</f>
        <v>0</v>
      </c>
      <c r="AB66" s="90">
        <f>AA66*VLOOKUP(D66,'Matriz Conocimientos Requeridos'!$C$93:$D$97,2,FALSE)</f>
        <v>0</v>
      </c>
    </row>
    <row r="67" spans="1:28" x14ac:dyDescent="0.25">
      <c r="A67" s="121"/>
      <c r="B67" s="123"/>
      <c r="C67" s="61" t="s">
        <v>99</v>
      </c>
      <c r="D67" s="58">
        <v>3</v>
      </c>
      <c r="E67" s="101"/>
      <c r="F67" s="101"/>
      <c r="G67" s="101"/>
      <c r="H67" s="38"/>
      <c r="I67" s="38"/>
      <c r="J67" s="75"/>
      <c r="K67" s="48"/>
      <c r="O67" s="90">
        <f>VLOOKUP(CONCATENATE(E67," / ",'Matriz Conocimientos Requeridos'!G67),'Matriz Conocimientos Requeridos'!$C$74:$D$89,2,FALSE)</f>
        <v>0</v>
      </c>
      <c r="P67" s="90">
        <f>O67*VLOOKUP(D67,'Matriz Conocimientos Requeridos'!$C$93:$D$97,2,FALSE)</f>
        <v>0</v>
      </c>
      <c r="Q67" s="90">
        <f>VLOOKUP(CONCATENATE(F67," / ",'Matriz Conocimientos Requeridos'!G67),'Matriz Conocimientos Requeridos'!$C$74:$D$89,2,FALSE)</f>
        <v>0</v>
      </c>
      <c r="R67" s="90">
        <f>Q67*VLOOKUP(D67,'Matriz Conocimientos Requeridos'!$C$93:$D$97,2,FALSE)</f>
        <v>0</v>
      </c>
      <c r="S67" s="90">
        <f>VLOOKUP(CONCATENATE(G67," / ",'Matriz Conocimientos Requeridos'!H67),'Matriz Conocimientos Requeridos'!$C$74:$D$89,2,FALSE)</f>
        <v>0</v>
      </c>
      <c r="T67" s="90">
        <f>S67*VLOOKUP(D67,'Matriz Conocimientos Requeridos'!$C$93:$D$97,2,FALSE)</f>
        <v>0</v>
      </c>
      <c r="U67" s="90">
        <f>VLOOKUP(CONCATENATE(H67," / ",'Matriz Conocimientos Requeridos'!M67),'Matriz Conocimientos Requeridos'!$C$74:$D$89,2,FALSE)</f>
        <v>0</v>
      </c>
      <c r="V67" s="90">
        <f>U67*VLOOKUP(D67,'Matriz Conocimientos Requeridos'!$C$93:$D$97,2,FALSE)</f>
        <v>0</v>
      </c>
      <c r="W67" s="90">
        <f>VLOOKUP(CONCATENATE(I67," / ",'Matriz Conocimientos Requeridos'!M67),'Matriz Conocimientos Requeridos'!$C$74:$D$89,2,FALSE)</f>
        <v>0</v>
      </c>
      <c r="X67" s="90">
        <f>W67*VLOOKUP(D67,'Matriz Conocimientos Requeridos'!$C$93:$D$97,2,FALSE)</f>
        <v>0</v>
      </c>
      <c r="Y67" s="90">
        <f>VLOOKUP(CONCATENATE(J67," / ",'Matriz Conocimientos Requeridos'!N67),'Matriz Conocimientos Requeridos'!$C$74:$D$89,2,FALSE)</f>
        <v>0</v>
      </c>
      <c r="Z67" s="90">
        <f>Y67*VLOOKUP(D67,'Matriz Conocimientos Requeridos'!$C$93:$D$97,2,FALSE)</f>
        <v>0</v>
      </c>
      <c r="AA67" s="90">
        <f>VLOOKUP(CONCATENATE(K67," / ",'Matriz Conocimientos Requeridos'!O67),'Matriz Conocimientos Requeridos'!$C$74:$D$89,2,FALSE)</f>
        <v>0</v>
      </c>
      <c r="AB67" s="90">
        <f>AA67*VLOOKUP(D67,'Matriz Conocimientos Requeridos'!$C$93:$D$97,2,FALSE)</f>
        <v>0</v>
      </c>
    </row>
    <row r="68" spans="1:28" x14ac:dyDescent="0.25">
      <c r="AA68" s="15"/>
      <c r="AB68" s="15"/>
    </row>
    <row r="69" spans="1:28" ht="15.75" thickBot="1" x14ac:dyDescent="0.3">
      <c r="N69" t="s">
        <v>100</v>
      </c>
      <c r="P69" s="15">
        <f t="shared" ref="P69:Z69" si="0">SUM(P2:P67)</f>
        <v>0</v>
      </c>
      <c r="R69" s="15">
        <f t="shared" si="0"/>
        <v>0</v>
      </c>
      <c r="T69" s="15">
        <f t="shared" si="0"/>
        <v>0</v>
      </c>
      <c r="V69" s="15">
        <f t="shared" si="0"/>
        <v>0</v>
      </c>
      <c r="X69" s="15">
        <f t="shared" si="0"/>
        <v>0</v>
      </c>
      <c r="Z69" s="15">
        <f t="shared" si="0"/>
        <v>0</v>
      </c>
      <c r="AA69" s="15"/>
      <c r="AB69" s="15">
        <f t="shared" ref="AB69" si="1">SUM(AB2:AB67)</f>
        <v>0</v>
      </c>
    </row>
    <row r="70" spans="1:28" ht="15.75" thickBot="1" x14ac:dyDescent="0.3">
      <c r="C70" s="129" t="s">
        <v>124</v>
      </c>
      <c r="D70" s="130"/>
      <c r="E70" s="91">
        <f>IF(P69/'Matriz Conocimientos Requeridos'!W69&gt;=0.5,'Matriz conocimientos Acreditado'!P69/'Matriz Conocimientos Requeridos'!W69,0)</f>
        <v>0</v>
      </c>
      <c r="F70" s="91">
        <f>IF(R69/'Matriz Conocimientos Requeridos'!W69&gt;=0.5,'Matriz conocimientos Acreditado'!R69/'Matriz Conocimientos Requeridos'!W69,0)</f>
        <v>0</v>
      </c>
      <c r="G70" s="91">
        <f>IF(T69/'Matriz Conocimientos Requeridos'!Y69&gt;=0.5,'Matriz conocimientos Acreditado'!T69/'Matriz Conocimientos Requeridos'!Y69,0)</f>
        <v>0</v>
      </c>
      <c r="H70" s="91">
        <f>IF(V69/'Matriz Conocimientos Requeridos'!AA69&gt;=0.5,'Matriz conocimientos Acreditado'!V69/'Matriz Conocimientos Requeridos'!AA69,0)</f>
        <v>0</v>
      </c>
      <c r="I70" s="91">
        <f>IF(X69/'Matriz Conocimientos Requeridos'!AC69&gt;=0.5,'Matriz conocimientos Acreditado'!X69/'Matriz Conocimientos Requeridos'!AC69,0)</f>
        <v>0</v>
      </c>
      <c r="J70" s="91">
        <f>IF(Z69/'Matriz Conocimientos Requeridos'!AE69&gt;=0.5,'Matriz conocimientos Acreditado'!Z69/'Matriz Conocimientos Requeridos'!AE69,0)</f>
        <v>0</v>
      </c>
      <c r="K70" s="91">
        <f>IF(AB69/'Matriz Conocimientos Requeridos'!AG69&gt;=0.5,'Matriz conocimientos Acreditado'!AB69/'Matriz Conocimientos Requeridos'!AG69,0)</f>
        <v>0</v>
      </c>
    </row>
    <row r="71" spans="1:28" ht="15.75" thickBot="1" x14ac:dyDescent="0.3">
      <c r="C71" s="129" t="s">
        <v>125</v>
      </c>
      <c r="D71" s="131"/>
      <c r="E71" s="92">
        <v>0.2</v>
      </c>
      <c r="F71" s="92">
        <v>0.2</v>
      </c>
      <c r="G71" s="92">
        <v>0.1</v>
      </c>
      <c r="H71" s="92">
        <v>0.2</v>
      </c>
      <c r="I71" s="92">
        <v>0.2</v>
      </c>
      <c r="J71" s="92">
        <v>0.05</v>
      </c>
      <c r="K71" s="92">
        <v>0.05</v>
      </c>
    </row>
    <row r="72" spans="1:28" ht="15.75" thickBot="1" x14ac:dyDescent="0.3"/>
    <row r="73" spans="1:28" ht="35.25" customHeight="1" thickBot="1" x14ac:dyDescent="0.3">
      <c r="L73" s="95" t="s">
        <v>126</v>
      </c>
    </row>
    <row r="74" spans="1:28" ht="21.75" thickBot="1" x14ac:dyDescent="0.4">
      <c r="L74" s="93">
        <f>(E70*E71)+(F70*F71)+(G70*G71)+(H70*H71)+(I70*I71)+(K70*K71)+(J70*J71)</f>
        <v>0</v>
      </c>
    </row>
  </sheetData>
  <sheetProtection algorithmName="SHA-512" hashValue="UnSzKw/wb7IIGmkI7zRA2zoT8vBib2wDR3ZMptlfF3tC5g02mYjpkFTL7NJFJfQoFabCgwGNsTrId4IdtG/CtA==" saltValue="x/K5s1J+3Ec65r+aEM3GeA==" spinCount="100000" sheet="1" objects="1" scenarios="1"/>
  <mergeCells count="17">
    <mergeCell ref="C70:D70"/>
    <mergeCell ref="C71:D71"/>
    <mergeCell ref="A49:A54"/>
    <mergeCell ref="B49:B54"/>
    <mergeCell ref="A55:A67"/>
    <mergeCell ref="B55:B56"/>
    <mergeCell ref="B57:B59"/>
    <mergeCell ref="B60:B64"/>
    <mergeCell ref="B65:B67"/>
    <mergeCell ref="A2:A5"/>
    <mergeCell ref="B2:B5"/>
    <mergeCell ref="A6:A48"/>
    <mergeCell ref="B6:B10"/>
    <mergeCell ref="B11:B34"/>
    <mergeCell ref="B35:B42"/>
    <mergeCell ref="B43:B46"/>
    <mergeCell ref="B47:B48"/>
  </mergeCells>
  <dataValidations count="1">
    <dataValidation type="list" allowBlank="1" showInputMessage="1" showErrorMessage="1" sqref="E2:K67" xr:uid="{AE206EB6-316A-4D82-BD7A-8FD7A07D77B4}">
      <formula1>$M$3:$M$5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12000504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12000504 - AM suport als sistemes de PPS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3159</Value>
      <Value>3091</Value>
      <Value>3089</Value>
    </TaxCatchAll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TMB_OP xmlns="c8de0594-42e2-4f26-8a69-9df094374455">2025-04-22T22:00:00+00:00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IDLicitacio xmlns="c8de0594-42e2-4f26-8a69-9df094374455">467118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TMB_CC xmlns="c8de0594-42e2-4f26-8a69-9df094374455">2025-05-05T22:00:00+00:00</TMB_CC>
    <b3a2275c509d4b0394d7e35eb2e777cd xmlns="c8de0594-42e2-4f26-8a69-9df09437445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6" ma:contentTypeDescription="Crea un document nou" ma:contentTypeScope="" ma:versionID="948bdda6fcd6fae3892f4a3590894ca4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ab0f68af916e5de7b051e019014f8323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71613C4C-1300-430E-8A67-D01324415A0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5014718-1DB7-46D4-AF27-731ABB9824D7}"/>
</file>

<file path=customXml/itemProps3.xml><?xml version="1.0" encoding="utf-8"?>
<ds:datastoreItem xmlns:ds="http://schemas.openxmlformats.org/officeDocument/2006/customXml" ds:itemID="{D06509B3-85FD-4F46-AA31-3D87C38C8C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 Conocimientos Requeridos</vt:lpstr>
      <vt:lpstr>Matriz conocimientos Acreditado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2020-12-09T11:29:13Z</dcterms:created>
  <dcterms:modified xsi:type="dcterms:W3CDTF">2025-03-19T08:32:39Z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_dlc_DocIdItemGuid">
    <vt:lpwstr>2548a7b7-faf1-4123-aaf7-8a66e766e6ca</vt:lpwstr>
  </property>
  <property fmtid="{D5CDD505-2E9C-101B-9397-08002B2CF9AE}" pid="4" name="Any">
    <vt:lpwstr>250;#2017|6416444d-45b7-4edf-af0b-282728662833</vt:lpwstr>
  </property>
  <property fmtid="{D5CDD505-2E9C-101B-9397-08002B2CF9AE}" pid="5" name="Expedient">
    <vt:lpwstr/>
  </property>
  <property fmtid="{D5CDD505-2E9C-101B-9397-08002B2CF9AE}" pid="6" name="TaxKeyword">
    <vt:lpwstr/>
  </property>
  <property fmtid="{D5CDD505-2E9C-101B-9397-08002B2CF9AE}" pid="7" name="URL">
    <vt:lpwstr/>
  </property>
  <property fmtid="{D5CDD505-2E9C-101B-9397-08002B2CF9AE}" pid="8" name="MediaServiceImageTags">
    <vt:lpwstr/>
  </property>
  <property fmtid="{D5CDD505-2E9C-101B-9397-08002B2CF9AE}" pid="9" name="Order">
    <vt:r8>1900</vt:r8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  <property fmtid="{D5CDD505-2E9C-101B-9397-08002B2CF9AE}" pid="18" name="eaedb32f61974917bc22b3946021685c">
    <vt:lpwstr>OP|467ae9f0-b40b-4533-a7af-09ef0f08b1bb</vt:lpwstr>
  </property>
  <property fmtid="{D5CDD505-2E9C-101B-9397-08002B2CF9AE}" pid="19" name="TMB_Docprov">
    <vt:lpwstr/>
  </property>
  <property fmtid="{D5CDD505-2E9C-101B-9397-08002B2CF9AE}" pid="20" name="TMB_FaseDocProv">
    <vt:lpwstr/>
  </property>
  <property fmtid="{D5CDD505-2E9C-101B-9397-08002B2CF9AE}" pid="21" name="h80888fb7b914359b90c46b7c452b251">
    <vt:lpwstr/>
  </property>
  <property fmtid="{D5CDD505-2E9C-101B-9397-08002B2CF9AE}" pid="22" name="TMB_Proveidor">
    <vt:lpwstr/>
  </property>
  <property fmtid="{D5CDD505-2E9C-101B-9397-08002B2CF9AE}" pid="25" name="g93776c333e34272ab15451ee7fa82be">
    <vt:lpwstr/>
  </property>
  <property fmtid="{D5CDD505-2E9C-101B-9397-08002B2CF9AE}" pid="26" name="TMB_OrganC">
    <vt:lpwstr>3091;#OP|467ae9f0-b40b-4533-a7af-09ef0f08b1bb</vt:lpwstr>
  </property>
  <property fmtid="{D5CDD505-2E9C-101B-9397-08002B2CF9AE}" pid="28" name="TMB_TipusDoc">
    <vt:lpwstr/>
  </property>
  <property fmtid="{D5CDD505-2E9C-101B-9397-08002B2CF9AE}" pid="29" name="o0f6527fa5184dfa91381007b0eb82df">
    <vt:lpwstr/>
  </property>
  <property fmtid="{D5CDD505-2E9C-101B-9397-08002B2CF9AE}" pid="30" name="TMB_Fase">
    <vt:lpwstr>3089;#Inici|1ed37523-d63e-4991-aef8-399e829bfef8</vt:lpwstr>
  </property>
  <property fmtid="{D5CDD505-2E9C-101B-9397-08002B2CF9AE}" pid="31" name="TMB_Sobres">
    <vt:lpwstr/>
  </property>
  <property fmtid="{D5CDD505-2E9C-101B-9397-08002B2CF9AE}" pid="32" name="ba05a5f98ed745b98d9dacf37bda167c">
    <vt:lpwstr/>
  </property>
  <property fmtid="{D5CDD505-2E9C-101B-9397-08002B2CF9AE}" pid="34" name="TMB_Estat">
    <vt:lpwstr>3159;#Public|5cd44708-a357-4aee-a9ab-ade886f4bbf7</vt:lpwstr>
  </property>
  <property fmtid="{D5CDD505-2E9C-101B-9397-08002B2CF9AE}" pid="35" name="h3e189544f4e4582960eb2fb36374928">
    <vt:lpwstr/>
  </property>
  <property fmtid="{D5CDD505-2E9C-101B-9397-08002B2CF9AE}" pid="37" name="b82b7a08db3a4ab5a955c48b15659d84">
    <vt:lpwstr/>
  </property>
  <property fmtid="{D5CDD505-2E9C-101B-9397-08002B2CF9AE}" pid="38" name="TMB_Plecs">
    <vt:lpwstr/>
  </property>
  <property fmtid="{D5CDD505-2E9C-101B-9397-08002B2CF9AE}" pid="39" name="TMB_Perfil">
    <vt:bool>false</vt:bool>
  </property>
  <property fmtid="{D5CDD505-2E9C-101B-9397-08002B2CF9AE}" pid="40" name="TMB_IDLicitacio">
    <vt:r8>467118</vt:r8>
  </property>
  <property fmtid="{D5CDD505-2E9C-101B-9397-08002B2CF9AE}" pid="41" name="FirstName">
    <vt:lpwstr/>
  </property>
</Properties>
</file>