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Unitat_Licitacions_Compres\CONTRACTACIO\CONCURSOS\2025\LICITACIONS\LICI_2025_022_ValidacioCabines_HelenaRamal\"/>
    </mc:Choice>
  </mc:AlternateContent>
  <xr:revisionPtr revIDLastSave="0" documentId="13_ncr:1_{E174DB57-AFBD-4DDF-8D9B-CAC38145E3B0}" xr6:coauthVersionLast="36" xr6:coauthVersionMax="36" xr10:uidLastSave="{00000000-0000-0000-0000-000000000000}"/>
  <bookViews>
    <workbookView xWindow="0" yWindow="0" windowWidth="28800" windowHeight="10608" xr2:uid="{BFA15113-3878-4A3E-AE25-27C926FBD8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9" i="1" l="1"/>
  <c r="I8" i="1"/>
  <c r="I7" i="1"/>
  <c r="I6" i="1"/>
  <c r="O35" i="1"/>
  <c r="I19" i="1"/>
  <c r="I14" i="1"/>
  <c r="I16" i="1" l="1"/>
  <c r="I44" i="1" l="1"/>
  <c r="I45" i="1"/>
  <c r="I43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5" i="1"/>
  <c r="I10" i="1"/>
  <c r="I11" i="1"/>
</calcChain>
</file>

<file path=xl/sharedStrings.xml><?xml version="1.0" encoding="utf-8"?>
<sst xmlns="http://schemas.openxmlformats.org/spreadsheetml/2006/main" count="119" uniqueCount="75">
  <si>
    <t>TIPUS</t>
  </si>
  <si>
    <t>MARCA</t>
  </si>
  <si>
    <t>MODEL</t>
  </si>
  <si>
    <t>UNITATS</t>
  </si>
  <si>
    <t>VITRINA ASPIRACIÓ</t>
  </si>
  <si>
    <t>ESCO</t>
  </si>
  <si>
    <t>ADC-3B1</t>
  </si>
  <si>
    <t>WALDNER</t>
  </si>
  <si>
    <t>N-TA-1200</t>
  </si>
  <si>
    <t>CRUMA</t>
  </si>
  <si>
    <t>670-C A</t>
  </si>
  <si>
    <t>CR 990E-G</t>
  </si>
  <si>
    <t>DIMANLAB</t>
  </si>
  <si>
    <t>VGV1720-2018/07</t>
  </si>
  <si>
    <t>VFL</t>
  </si>
  <si>
    <t>TELSTAR</t>
  </si>
  <si>
    <t>PV-100</t>
  </si>
  <si>
    <t>MINI-V/PCR</t>
  </si>
  <si>
    <t>NUAIRE</t>
  </si>
  <si>
    <t>BIO-II</t>
  </si>
  <si>
    <t>BIO-II-A</t>
  </si>
  <si>
    <t>BIO-II-A/P</t>
  </si>
  <si>
    <t>BIO-II-A/G</t>
  </si>
  <si>
    <t>BIO-II-ADVANCE 4</t>
  </si>
  <si>
    <t>BIO-II-ADVANCE 4 PLUS</t>
  </si>
  <si>
    <t>NU-425-300E</t>
  </si>
  <si>
    <t>NU-437-300E</t>
  </si>
  <si>
    <t>NU-437-400E</t>
  </si>
  <si>
    <t>THERMO</t>
  </si>
  <si>
    <t>MSC Advantatge 0,9</t>
  </si>
  <si>
    <t>NU-543-600S</t>
  </si>
  <si>
    <t>BAKER</t>
  </si>
  <si>
    <t>SterilGARD CY401</t>
  </si>
  <si>
    <t>Carlo Erba</t>
  </si>
  <si>
    <t>Faster Classic</t>
  </si>
  <si>
    <t>Faster Classic 218D</t>
  </si>
  <si>
    <t>Aeolus V3</t>
  </si>
  <si>
    <t>BIO-II-ADVANCE 3 PLUS</t>
  </si>
  <si>
    <t>Secuflow</t>
  </si>
  <si>
    <t>Radioisòtops</t>
  </si>
  <si>
    <t>R-TA 1200</t>
  </si>
  <si>
    <t>Desinfecció prèvia al canvi de filtre per peroxidació en Campanes de Seguretat Biològica BIO-II</t>
  </si>
  <si>
    <t>Ventilador</t>
  </si>
  <si>
    <t>PORTAFILTRES</t>
  </si>
  <si>
    <t>QUIMIPOL PP QF-800</t>
  </si>
  <si>
    <t>M-160/3000</t>
  </si>
  <si>
    <t>QUIMIPOL QF-1700</t>
  </si>
  <si>
    <t>QUIMIPOL QF-2800</t>
  </si>
  <si>
    <t>M-250/1500</t>
  </si>
  <si>
    <t>Bossa de diners reservada per realitzar la desinfecció dels equips</t>
  </si>
  <si>
    <t xml:space="preserve">PREUS OFERTATS (sense IVA) per validació de funcionament (sense IVA) </t>
  </si>
  <si>
    <t xml:space="preserve">PREU SUBMINISTRACIÓ I CANVI FILTRES CARBÓ ACTIU (per cabina) (sense IVA) </t>
  </si>
  <si>
    <t>TOTAL OFERTAT COST DE L'EXECUCIÓ DEL SERVEI (sense IVA)</t>
  </si>
  <si>
    <t xml:space="preserve">PREU SUBMINISTRACIÓ I CANVI FILTRES CARBÓ (per cabina) (sense IVA) </t>
  </si>
  <si>
    <t>PREUS OFERTATS (sense IVA) per canvi de filtres</t>
  </si>
  <si>
    <t xml:space="preserve">PREU VALIDACIÓ (sense IVA) </t>
  </si>
  <si>
    <t xml:space="preserve">PREUS OFERTATS (sense IVA)  per validació de funcionament (sense IVA) </t>
  </si>
  <si>
    <t>PREUS OFERTATS (sense IVA)  per cabina</t>
  </si>
  <si>
    <t xml:space="preserve">PREU SUBMINISTRACIÓ I CANVI FILTRES HEPA (per cabina) (sense IVA) </t>
  </si>
  <si>
    <t>PREUS OFERTATS (sense IVA)  per canvi de filtres</t>
  </si>
  <si>
    <t>PREUS OFERTATS (sense IVA) per cabina</t>
  </si>
  <si>
    <t>PREUS OFERTATS (sense IVA)  per validació de funcionament</t>
  </si>
  <si>
    <t xml:space="preserve">PREU SUBMINISTRACIÓ I CANVI PRE -FILTRES (per cabina) (sense IVA) </t>
  </si>
  <si>
    <t xml:space="preserve">PREU SUBMINISTRACIÓ I CANVI FILTRES PARTÍCULES ABSOLUT H13 (per cabina) (sense IVA) </t>
  </si>
  <si>
    <t>PREUS OFERTATS (sense IVA)  per canvi de filtre</t>
  </si>
  <si>
    <t xml:space="preserve">PREU SUBMINISTRACIÓ I CANVI FILTRES PARTÍCULES H1 (per cabina) (sense IVA) </t>
  </si>
  <si>
    <t xml:space="preserve">PREU MÀXIM PEROXIDACIÓ (sense IVA) </t>
  </si>
  <si>
    <t xml:space="preserve">PREU OFERTAT (sense IVA) </t>
  </si>
  <si>
    <t xml:space="preserve">PREU SUBMINISTRACIÓ I CANVI PRE -FILTRES (Per ventilador) (sense IVA) </t>
  </si>
  <si>
    <t xml:space="preserve">PREUS OFERTATS (sense IVA) </t>
  </si>
  <si>
    <t xml:space="preserve">PREU SUBMINISTRACIÓ I CANVI FILTRES DE CARBÓ ACTIU (Per ventilador) (sense IVA) </t>
  </si>
  <si>
    <t xml:space="preserve">PREUS OFERTATS(sense IVA) </t>
  </si>
  <si>
    <t>PREUS OFERTATS(sense IVA)  per ventilador</t>
  </si>
  <si>
    <t>ANNEX NÚM. 1.1 PCAP - LICI 2025-022</t>
  </si>
  <si>
    <t>Per presentar la oferta econòmica, les empreses licitadores hauran de complimentar totes les caselles en color verd i blau de l’Excel amb els preus ofertats per cada concepte. L’import d’adjudicació es calcularà sumant l’import del canvi de filtres i el de la validació,  multiplicat pel nombre de cabines de cada model.   
Els preus màxims indicats en el present Excel no es podran modificar.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</si>
</sst>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10"/>
      <name val="Calibri"/>
      <family val="2"/>
      <scheme val="minor"/>
    </font>
    <font>
      <sz val="20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B016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3" fillId="2" borderId="2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10" fillId="0" borderId="12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 wrapText="1"/>
    </xf>
    <xf numFmtId="164" fontId="8" fillId="0" borderId="21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49" fontId="4" fillId="0" borderId="5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4" fillId="0" borderId="14" xfId="0" applyNumberFormat="1" applyFont="1" applyFill="1" applyBorder="1" applyAlignment="1">
      <alignment horizontal="left" vertical="center"/>
    </xf>
    <xf numFmtId="0" fontId="8" fillId="0" borderId="14" xfId="0" applyFont="1" applyFill="1" applyBorder="1"/>
    <xf numFmtId="0" fontId="8" fillId="0" borderId="15" xfId="0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12" xfId="0" applyNumberFormat="1" applyFont="1" applyFill="1" applyBorder="1" applyAlignment="1">
      <alignment vertical="center" wrapText="1"/>
    </xf>
    <xf numFmtId="164" fontId="9" fillId="0" borderId="12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  <xf numFmtId="164" fontId="9" fillId="0" borderId="19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164" fontId="0" fillId="6" borderId="27" xfId="0" applyNumberFormat="1" applyFill="1" applyBorder="1" applyAlignment="1">
      <alignment horizontal="center"/>
    </xf>
    <xf numFmtId="164" fontId="0" fillId="6" borderId="29" xfId="0" applyNumberFormat="1" applyFill="1" applyBorder="1" applyAlignment="1">
      <alignment horizontal="center"/>
    </xf>
    <xf numFmtId="164" fontId="0" fillId="6" borderId="30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4" fontId="10" fillId="6" borderId="25" xfId="0" applyNumberFormat="1" applyFont="1" applyFill="1" applyBorder="1" applyAlignment="1">
      <alignment horizontal="center" vertical="center"/>
    </xf>
    <xf numFmtId="164" fontId="10" fillId="6" borderId="27" xfId="0" applyNumberFormat="1" applyFont="1" applyFill="1" applyBorder="1" applyAlignment="1">
      <alignment horizontal="center" vertical="center"/>
    </xf>
    <xf numFmtId="164" fontId="10" fillId="6" borderId="35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/>
    </xf>
    <xf numFmtId="164" fontId="8" fillId="0" borderId="26" xfId="0" applyNumberFormat="1" applyFont="1" applyFill="1" applyBorder="1" applyAlignment="1">
      <alignment horizontal="center"/>
    </xf>
    <xf numFmtId="164" fontId="8" fillId="0" borderId="34" xfId="0" applyNumberFormat="1" applyFont="1" applyFill="1" applyBorder="1" applyAlignment="1">
      <alignment horizontal="center"/>
    </xf>
    <xf numFmtId="164" fontId="8" fillId="6" borderId="25" xfId="0" applyNumberFormat="1" applyFont="1" applyFill="1" applyBorder="1" applyAlignment="1">
      <alignment horizontal="center"/>
    </xf>
    <xf numFmtId="164" fontId="8" fillId="6" borderId="27" xfId="0" applyNumberFormat="1" applyFont="1" applyFill="1" applyBorder="1" applyAlignment="1">
      <alignment horizontal="center"/>
    </xf>
    <xf numFmtId="164" fontId="8" fillId="6" borderId="35" xfId="0" applyNumberFormat="1" applyFont="1" applyFill="1" applyBorder="1" applyAlignment="1">
      <alignment horizontal="center"/>
    </xf>
    <xf numFmtId="164" fontId="8" fillId="6" borderId="30" xfId="0" applyNumberFormat="1" applyFont="1" applyFill="1" applyBorder="1" applyAlignment="1">
      <alignment horizontal="center"/>
    </xf>
    <xf numFmtId="0" fontId="8" fillId="0" borderId="12" xfId="0" applyFont="1" applyBorder="1" applyAlignment="1">
      <alignment vertical="center"/>
    </xf>
    <xf numFmtId="164" fontId="8" fillId="0" borderId="12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64" fontId="8" fillId="0" borderId="15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164" fontId="8" fillId="0" borderId="19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4" fillId="0" borderId="33" xfId="0" applyNumberFormat="1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4" fontId="8" fillId="0" borderId="31" xfId="0" applyNumberFormat="1" applyFont="1" applyFill="1" applyBorder="1" applyAlignment="1">
      <alignment horizontal="center"/>
    </xf>
    <xf numFmtId="8" fontId="8" fillId="0" borderId="9" xfId="0" applyNumberFormat="1" applyFont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164" fontId="10" fillId="3" borderId="25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/>
    </xf>
    <xf numFmtId="164" fontId="10" fillId="3" borderId="29" xfId="0" applyNumberFormat="1" applyFont="1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8" fillId="6" borderId="9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8" fontId="0" fillId="4" borderId="0" xfId="0" applyNumberFormat="1" applyFill="1" applyBorder="1" applyAlignment="1">
      <alignment horizontal="center"/>
    </xf>
    <xf numFmtId="164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8" fillId="8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8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6" borderId="9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8" borderId="9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5" fillId="7" borderId="36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0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DA91-D695-4D52-AD4D-F2C1EB83A969}">
  <dimension ref="A1:R51"/>
  <sheetViews>
    <sheetView tabSelected="1" zoomScale="80" zoomScaleNormal="80" workbookViewId="0">
      <selection activeCell="A3" sqref="A3:I3"/>
    </sheetView>
  </sheetViews>
  <sheetFormatPr baseColWidth="10" defaultRowHeight="14.4" x14ac:dyDescent="0.3"/>
  <cols>
    <col min="1" max="1" width="15.5546875" customWidth="1"/>
    <col min="2" max="2" width="11.44140625" customWidth="1"/>
    <col min="3" max="3" width="18.109375" customWidth="1"/>
    <col min="4" max="4" width="21.6640625" customWidth="1"/>
    <col min="5" max="5" width="17.44140625" customWidth="1"/>
    <col min="6" max="6" width="22.109375" customWidth="1"/>
    <col min="7" max="7" width="22" customWidth="1"/>
    <col min="8" max="8" width="18.5546875" style="1" customWidth="1"/>
    <col min="9" max="9" width="18.6640625" customWidth="1"/>
    <col min="10" max="10" width="18.6640625" style="1" customWidth="1"/>
    <col min="11" max="11" width="18.6640625" style="18" customWidth="1"/>
  </cols>
  <sheetData>
    <row r="1" spans="1:12" ht="15" thickBot="1" x14ac:dyDescent="0.35"/>
    <row r="2" spans="1:12" s="3" customFormat="1" ht="26.4" thickBot="1" x14ac:dyDescent="0.35">
      <c r="A2" s="124" t="s">
        <v>73</v>
      </c>
      <c r="B2" s="125"/>
      <c r="C2" s="125"/>
      <c r="D2" s="125"/>
      <c r="E2" s="125"/>
      <c r="F2" s="125"/>
      <c r="G2" s="125"/>
      <c r="H2" s="125"/>
      <c r="I2" s="126"/>
      <c r="J2" s="110"/>
      <c r="K2" s="110"/>
      <c r="L2" s="2"/>
    </row>
    <row r="3" spans="1:12" s="3" customFormat="1" ht="64.2" customHeight="1" x14ac:dyDescent="0.3">
      <c r="A3" s="122" t="s">
        <v>74</v>
      </c>
      <c r="B3" s="123"/>
      <c r="C3" s="123"/>
      <c r="D3" s="123"/>
      <c r="E3" s="123"/>
      <c r="F3" s="123"/>
      <c r="G3" s="123"/>
      <c r="H3" s="123"/>
      <c r="I3" s="123"/>
      <c r="J3" s="107"/>
      <c r="K3" s="107"/>
      <c r="L3" s="2"/>
    </row>
    <row r="4" spans="1:12" ht="15" thickBot="1" x14ac:dyDescent="0.35"/>
    <row r="5" spans="1:12" ht="36.6" thickBot="1" x14ac:dyDescent="0.35">
      <c r="A5" s="4" t="s">
        <v>0</v>
      </c>
      <c r="B5" s="5" t="s">
        <v>1</v>
      </c>
      <c r="C5" s="5" t="s">
        <v>2</v>
      </c>
      <c r="D5" s="113" t="s">
        <v>53</v>
      </c>
      <c r="E5" s="114" t="s">
        <v>54</v>
      </c>
      <c r="F5" s="113" t="s">
        <v>55</v>
      </c>
      <c r="G5" s="114" t="s">
        <v>56</v>
      </c>
      <c r="H5" s="115" t="s">
        <v>3</v>
      </c>
      <c r="I5" s="116" t="s">
        <v>57</v>
      </c>
    </row>
    <row r="6" spans="1:12" x14ac:dyDescent="0.3">
      <c r="A6" s="133" t="s">
        <v>4</v>
      </c>
      <c r="B6" s="34" t="s">
        <v>5</v>
      </c>
      <c r="C6" s="35" t="s">
        <v>6</v>
      </c>
      <c r="D6" s="20">
        <v>290</v>
      </c>
      <c r="E6" s="54"/>
      <c r="F6" s="57">
        <v>70</v>
      </c>
      <c r="G6" s="60"/>
      <c r="H6" s="87">
        <v>14</v>
      </c>
      <c r="I6" s="91">
        <f>(E6+G6)*H6</f>
        <v>0</v>
      </c>
    </row>
    <row r="7" spans="1:12" x14ac:dyDescent="0.3">
      <c r="A7" s="133"/>
      <c r="B7" s="40" t="s">
        <v>7</v>
      </c>
      <c r="C7" s="37" t="s">
        <v>8</v>
      </c>
      <c r="D7" s="21"/>
      <c r="E7" s="94"/>
      <c r="F7" s="58">
        <v>70</v>
      </c>
      <c r="G7" s="61"/>
      <c r="H7" s="88">
        <v>2</v>
      </c>
      <c r="I7" s="92">
        <f>(E7+G7)*H7</f>
        <v>0</v>
      </c>
    </row>
    <row r="8" spans="1:12" x14ac:dyDescent="0.3">
      <c r="A8" s="133"/>
      <c r="B8" s="40" t="s">
        <v>7</v>
      </c>
      <c r="C8" s="37" t="s">
        <v>38</v>
      </c>
      <c r="D8" s="21"/>
      <c r="E8" s="94"/>
      <c r="F8" s="58">
        <v>70</v>
      </c>
      <c r="G8" s="61"/>
      <c r="H8" s="88">
        <v>14</v>
      </c>
      <c r="I8" s="92">
        <f>(E8+G8)*H8</f>
        <v>0</v>
      </c>
    </row>
    <row r="9" spans="1:12" x14ac:dyDescent="0.3">
      <c r="A9" s="133"/>
      <c r="B9" s="36" t="s">
        <v>9</v>
      </c>
      <c r="C9" s="37" t="s">
        <v>10</v>
      </c>
      <c r="D9" s="22">
        <v>150</v>
      </c>
      <c r="E9" s="52"/>
      <c r="F9" s="58">
        <v>70</v>
      </c>
      <c r="G9" s="61"/>
      <c r="H9" s="89">
        <v>1</v>
      </c>
      <c r="I9" s="92">
        <f>(E9+G9)*H9</f>
        <v>0</v>
      </c>
    </row>
    <row r="10" spans="1:12" x14ac:dyDescent="0.3">
      <c r="A10" s="133"/>
      <c r="B10" s="40" t="s">
        <v>9</v>
      </c>
      <c r="C10" s="50" t="s">
        <v>11</v>
      </c>
      <c r="D10" s="22">
        <v>700</v>
      </c>
      <c r="E10" s="52"/>
      <c r="F10" s="58">
        <v>70</v>
      </c>
      <c r="G10" s="61"/>
      <c r="H10" s="89">
        <v>1</v>
      </c>
      <c r="I10" s="92">
        <f t="shared" ref="I10:I11" si="0">(E10+G10)*H10</f>
        <v>0</v>
      </c>
    </row>
    <row r="11" spans="1:12" ht="15" thickBot="1" x14ac:dyDescent="0.35">
      <c r="A11" s="134"/>
      <c r="B11" s="43" t="s">
        <v>12</v>
      </c>
      <c r="C11" s="44" t="s">
        <v>13</v>
      </c>
      <c r="D11" s="23"/>
      <c r="E11" s="95"/>
      <c r="F11" s="59">
        <v>70</v>
      </c>
      <c r="G11" s="62"/>
      <c r="H11" s="90">
        <v>1</v>
      </c>
      <c r="I11" s="93">
        <f t="shared" si="0"/>
        <v>0</v>
      </c>
    </row>
    <row r="12" spans="1:12" ht="15" thickBot="1" x14ac:dyDescent="0.35">
      <c r="I12" s="106"/>
    </row>
    <row r="13" spans="1:12" ht="36.6" thickBot="1" x14ac:dyDescent="0.35">
      <c r="A13" s="4" t="s">
        <v>0</v>
      </c>
      <c r="B13" s="5" t="s">
        <v>1</v>
      </c>
      <c r="C13" s="5" t="s">
        <v>2</v>
      </c>
      <c r="D13" s="113" t="s">
        <v>58</v>
      </c>
      <c r="E13" s="114" t="s">
        <v>59</v>
      </c>
      <c r="F13" s="113" t="s">
        <v>55</v>
      </c>
      <c r="G13" s="114" t="s">
        <v>50</v>
      </c>
      <c r="H13" s="117" t="s">
        <v>3</v>
      </c>
      <c r="I13" s="116" t="s">
        <v>60</v>
      </c>
    </row>
    <row r="14" spans="1:12" x14ac:dyDescent="0.3">
      <c r="A14" s="135" t="s">
        <v>14</v>
      </c>
      <c r="B14" s="45" t="s">
        <v>15</v>
      </c>
      <c r="C14" s="46" t="s">
        <v>16</v>
      </c>
      <c r="D14" s="47">
        <v>250</v>
      </c>
      <c r="E14" s="55"/>
      <c r="F14" s="63">
        <v>90</v>
      </c>
      <c r="G14" s="66"/>
      <c r="H14" s="80">
        <v>2</v>
      </c>
      <c r="I14" s="91">
        <f>(E14+G14)*H14</f>
        <v>0</v>
      </c>
    </row>
    <row r="15" spans="1:12" x14ac:dyDescent="0.3">
      <c r="A15" s="136"/>
      <c r="B15" s="36" t="s">
        <v>15</v>
      </c>
      <c r="C15" s="37" t="s">
        <v>36</v>
      </c>
      <c r="D15" s="48">
        <v>185</v>
      </c>
      <c r="E15" s="52"/>
      <c r="F15" s="64">
        <v>90</v>
      </c>
      <c r="G15" s="69"/>
      <c r="H15" s="78">
        <v>1</v>
      </c>
      <c r="I15" s="92">
        <f t="shared" ref="I15" si="1">(E15+G15)*H15</f>
        <v>0</v>
      </c>
      <c r="K15" s="19"/>
    </row>
    <row r="16" spans="1:12" ht="15" thickBot="1" x14ac:dyDescent="0.35">
      <c r="A16" s="137"/>
      <c r="B16" s="43" t="s">
        <v>15</v>
      </c>
      <c r="C16" s="44" t="s">
        <v>17</v>
      </c>
      <c r="D16" s="49">
        <v>210</v>
      </c>
      <c r="E16" s="53"/>
      <c r="F16" s="65">
        <v>90</v>
      </c>
      <c r="G16" s="68"/>
      <c r="H16" s="79">
        <v>3</v>
      </c>
      <c r="I16" s="96">
        <f>(E16+G16)*H16</f>
        <v>0</v>
      </c>
    </row>
    <row r="17" spans="1:11" ht="15" thickBot="1" x14ac:dyDescent="0.35">
      <c r="I17" s="106"/>
      <c r="K17" s="19"/>
    </row>
    <row r="18" spans="1:11" ht="36.6" thickBot="1" x14ac:dyDescent="0.35">
      <c r="A18" s="4" t="s">
        <v>0</v>
      </c>
      <c r="B18" s="5" t="s">
        <v>1</v>
      </c>
      <c r="C18" s="5" t="s">
        <v>2</v>
      </c>
      <c r="D18" s="113" t="s">
        <v>58</v>
      </c>
      <c r="E18" s="114" t="s">
        <v>59</v>
      </c>
      <c r="F18" s="113" t="s">
        <v>55</v>
      </c>
      <c r="G18" s="114" t="s">
        <v>61</v>
      </c>
      <c r="H18" s="113" t="s">
        <v>3</v>
      </c>
      <c r="I18" s="116" t="s">
        <v>57</v>
      </c>
    </row>
    <row r="19" spans="1:11" x14ac:dyDescent="0.3">
      <c r="A19" s="138" t="s">
        <v>19</v>
      </c>
      <c r="B19" s="34" t="s">
        <v>15</v>
      </c>
      <c r="C19" s="35" t="s">
        <v>20</v>
      </c>
      <c r="D19" s="47">
        <v>500</v>
      </c>
      <c r="E19" s="55"/>
      <c r="F19" s="63">
        <v>90</v>
      </c>
      <c r="G19" s="66"/>
      <c r="H19" s="76">
        <v>25</v>
      </c>
      <c r="I19" s="91">
        <f>(E19+G19)*H19</f>
        <v>0</v>
      </c>
    </row>
    <row r="20" spans="1:11" x14ac:dyDescent="0.3">
      <c r="A20" s="139"/>
      <c r="B20" s="36" t="s">
        <v>15</v>
      </c>
      <c r="C20" s="37" t="s">
        <v>21</v>
      </c>
      <c r="D20" s="48">
        <v>520</v>
      </c>
      <c r="E20" s="52"/>
      <c r="F20" s="64">
        <v>90</v>
      </c>
      <c r="G20" s="67"/>
      <c r="H20" s="77">
        <v>3</v>
      </c>
      <c r="I20" s="92">
        <f t="shared" ref="I20:I32" si="2">(E20+G20)*H20</f>
        <v>0</v>
      </c>
    </row>
    <row r="21" spans="1:11" x14ac:dyDescent="0.3">
      <c r="A21" s="139"/>
      <c r="B21" s="36" t="s">
        <v>15</v>
      </c>
      <c r="C21" s="37" t="s">
        <v>22</v>
      </c>
      <c r="D21" s="48">
        <v>570</v>
      </c>
      <c r="E21" s="52"/>
      <c r="F21" s="64">
        <v>90</v>
      </c>
      <c r="G21" s="67"/>
      <c r="H21" s="77">
        <v>1</v>
      </c>
      <c r="I21" s="92">
        <f t="shared" si="2"/>
        <v>0</v>
      </c>
    </row>
    <row r="22" spans="1:11" x14ac:dyDescent="0.3">
      <c r="A22" s="139"/>
      <c r="B22" s="38" t="s">
        <v>15</v>
      </c>
      <c r="C22" s="39" t="s">
        <v>37</v>
      </c>
      <c r="D22" s="48">
        <v>500</v>
      </c>
      <c r="E22" s="52"/>
      <c r="F22" s="64">
        <v>90</v>
      </c>
      <c r="G22" s="67"/>
      <c r="H22" s="77">
        <v>1</v>
      </c>
      <c r="I22" s="92">
        <f t="shared" si="2"/>
        <v>0</v>
      </c>
    </row>
    <row r="23" spans="1:11" x14ac:dyDescent="0.3">
      <c r="A23" s="139"/>
      <c r="B23" s="38" t="s">
        <v>15</v>
      </c>
      <c r="C23" s="39" t="s">
        <v>23</v>
      </c>
      <c r="D23" s="48">
        <v>520</v>
      </c>
      <c r="E23" s="52"/>
      <c r="F23" s="64">
        <v>90</v>
      </c>
      <c r="G23" s="67"/>
      <c r="H23" s="77">
        <v>5</v>
      </c>
      <c r="I23" s="92">
        <f t="shared" si="2"/>
        <v>0</v>
      </c>
    </row>
    <row r="24" spans="1:11" x14ac:dyDescent="0.3">
      <c r="A24" s="139"/>
      <c r="B24" s="38" t="s">
        <v>15</v>
      </c>
      <c r="C24" s="39" t="s">
        <v>24</v>
      </c>
      <c r="D24" s="48">
        <v>570</v>
      </c>
      <c r="E24" s="52"/>
      <c r="F24" s="64">
        <v>90</v>
      </c>
      <c r="G24" s="67"/>
      <c r="H24" s="77">
        <v>8</v>
      </c>
      <c r="I24" s="92">
        <f t="shared" si="2"/>
        <v>0</v>
      </c>
    </row>
    <row r="25" spans="1:11" x14ac:dyDescent="0.3">
      <c r="A25" s="139"/>
      <c r="B25" s="36" t="s">
        <v>33</v>
      </c>
      <c r="C25" s="37" t="s">
        <v>34</v>
      </c>
      <c r="D25" s="48">
        <v>520</v>
      </c>
      <c r="E25" s="52"/>
      <c r="F25" s="64">
        <v>90</v>
      </c>
      <c r="G25" s="67"/>
      <c r="H25" s="77">
        <v>14</v>
      </c>
      <c r="I25" s="92">
        <f t="shared" si="2"/>
        <v>0</v>
      </c>
    </row>
    <row r="26" spans="1:11" x14ac:dyDescent="0.3">
      <c r="A26" s="139"/>
      <c r="B26" s="40" t="s">
        <v>33</v>
      </c>
      <c r="C26" s="37" t="s">
        <v>35</v>
      </c>
      <c r="D26" s="48">
        <v>740</v>
      </c>
      <c r="E26" s="52"/>
      <c r="F26" s="64">
        <v>90</v>
      </c>
      <c r="G26" s="67"/>
      <c r="H26" s="77">
        <v>2</v>
      </c>
      <c r="I26" s="92">
        <f t="shared" si="2"/>
        <v>0</v>
      </c>
    </row>
    <row r="27" spans="1:11" x14ac:dyDescent="0.3">
      <c r="A27" s="139"/>
      <c r="B27" s="36" t="s">
        <v>18</v>
      </c>
      <c r="C27" s="37" t="s">
        <v>25</v>
      </c>
      <c r="D27" s="48">
        <v>520</v>
      </c>
      <c r="E27" s="52"/>
      <c r="F27" s="64">
        <v>90</v>
      </c>
      <c r="G27" s="67"/>
      <c r="H27" s="77">
        <v>2</v>
      </c>
      <c r="I27" s="92">
        <f t="shared" si="2"/>
        <v>0</v>
      </c>
    </row>
    <row r="28" spans="1:11" x14ac:dyDescent="0.3">
      <c r="A28" s="139"/>
      <c r="B28" s="36" t="s">
        <v>18</v>
      </c>
      <c r="C28" s="37" t="s">
        <v>26</v>
      </c>
      <c r="D28" s="48">
        <v>570</v>
      </c>
      <c r="E28" s="52"/>
      <c r="F28" s="64">
        <v>90</v>
      </c>
      <c r="G28" s="67"/>
      <c r="H28" s="77">
        <v>1</v>
      </c>
      <c r="I28" s="92">
        <f t="shared" si="2"/>
        <v>0</v>
      </c>
    </row>
    <row r="29" spans="1:11" x14ac:dyDescent="0.3">
      <c r="A29" s="139"/>
      <c r="B29" s="36" t="s">
        <v>18</v>
      </c>
      <c r="C29" s="37" t="s">
        <v>27</v>
      </c>
      <c r="D29" s="48">
        <v>570</v>
      </c>
      <c r="E29" s="52"/>
      <c r="F29" s="64">
        <v>90</v>
      </c>
      <c r="G29" s="67"/>
      <c r="H29" s="77">
        <v>1</v>
      </c>
      <c r="I29" s="92">
        <f t="shared" si="2"/>
        <v>0</v>
      </c>
    </row>
    <row r="30" spans="1:11" x14ac:dyDescent="0.3">
      <c r="A30" s="140"/>
      <c r="B30" s="36" t="s">
        <v>28</v>
      </c>
      <c r="C30" s="37" t="s">
        <v>29</v>
      </c>
      <c r="D30" s="48">
        <v>570</v>
      </c>
      <c r="E30" s="52"/>
      <c r="F30" s="64">
        <v>90</v>
      </c>
      <c r="G30" s="67"/>
      <c r="H30" s="77">
        <v>1</v>
      </c>
      <c r="I30" s="92">
        <f t="shared" si="2"/>
        <v>0</v>
      </c>
    </row>
    <row r="31" spans="1:11" x14ac:dyDescent="0.3">
      <c r="A31" s="140"/>
      <c r="B31" s="41" t="s">
        <v>31</v>
      </c>
      <c r="C31" s="42" t="s">
        <v>32</v>
      </c>
      <c r="D31" s="48">
        <v>1100</v>
      </c>
      <c r="E31" s="52"/>
      <c r="F31" s="64">
        <v>90</v>
      </c>
      <c r="G31" s="67"/>
      <c r="H31" s="77">
        <v>1</v>
      </c>
      <c r="I31" s="92">
        <f t="shared" si="2"/>
        <v>0</v>
      </c>
    </row>
    <row r="32" spans="1:11" ht="15" thickBot="1" x14ac:dyDescent="0.35">
      <c r="A32" s="141"/>
      <c r="B32" s="43" t="s">
        <v>18</v>
      </c>
      <c r="C32" s="44" t="s">
        <v>30</v>
      </c>
      <c r="D32" s="49">
        <v>570</v>
      </c>
      <c r="E32" s="53"/>
      <c r="F32" s="65">
        <v>90</v>
      </c>
      <c r="G32" s="68"/>
      <c r="H32" s="97">
        <v>1</v>
      </c>
      <c r="I32" s="93">
        <f t="shared" si="2"/>
        <v>0</v>
      </c>
    </row>
    <row r="33" spans="1:18" ht="15" thickBot="1" x14ac:dyDescent="0.35">
      <c r="I33" s="7"/>
      <c r="J33" s="7"/>
      <c r="K33" s="19"/>
    </row>
    <row r="34" spans="1:18" ht="72.599999999999994" thickBot="1" x14ac:dyDescent="0.35">
      <c r="A34" s="13" t="s">
        <v>0</v>
      </c>
      <c r="B34" s="5" t="s">
        <v>1</v>
      </c>
      <c r="C34" s="5" t="s">
        <v>2</v>
      </c>
      <c r="D34" s="113" t="s">
        <v>62</v>
      </c>
      <c r="E34" s="114" t="s">
        <v>59</v>
      </c>
      <c r="F34" s="113" t="s">
        <v>63</v>
      </c>
      <c r="G34" s="114" t="s">
        <v>64</v>
      </c>
      <c r="H34" s="113" t="s">
        <v>51</v>
      </c>
      <c r="I34" s="114" t="s">
        <v>64</v>
      </c>
      <c r="J34" s="113" t="s">
        <v>65</v>
      </c>
      <c r="K34" s="114" t="s">
        <v>64</v>
      </c>
      <c r="L34" s="113" t="s">
        <v>55</v>
      </c>
      <c r="M34" s="114" t="s">
        <v>61</v>
      </c>
      <c r="N34" s="117" t="s">
        <v>3</v>
      </c>
      <c r="O34" s="116" t="s">
        <v>57</v>
      </c>
      <c r="R34" s="11"/>
    </row>
    <row r="35" spans="1:18" s="12" customFormat="1" ht="15" thickBot="1" x14ac:dyDescent="0.35">
      <c r="A35" s="16" t="s">
        <v>39</v>
      </c>
      <c r="B35" s="32" t="s">
        <v>7</v>
      </c>
      <c r="C35" s="33" t="s">
        <v>40</v>
      </c>
      <c r="D35" s="24">
        <v>560</v>
      </c>
      <c r="E35" s="56"/>
      <c r="F35" s="24">
        <v>1200</v>
      </c>
      <c r="G35" s="56"/>
      <c r="H35" s="24">
        <v>4200</v>
      </c>
      <c r="I35" s="56"/>
      <c r="J35" s="24">
        <v>980</v>
      </c>
      <c r="K35" s="56"/>
      <c r="L35" s="25">
        <v>90</v>
      </c>
      <c r="M35" s="99"/>
      <c r="N35" s="81">
        <v>1</v>
      </c>
      <c r="O35" s="100">
        <f>(E35+G35+I35+K35+M35)*N35</f>
        <v>0</v>
      </c>
      <c r="R35" s="98"/>
    </row>
    <row r="36" spans="1:18" s="8" customFormat="1" x14ac:dyDescent="0.3">
      <c r="A36" s="14"/>
      <c r="B36" s="15"/>
      <c r="C36" s="15"/>
      <c r="D36" s="11"/>
      <c r="E36" s="11"/>
      <c r="F36" s="11"/>
      <c r="G36" s="11"/>
      <c r="H36" s="11"/>
      <c r="I36" s="11"/>
      <c r="J36" s="11"/>
      <c r="K36" s="11"/>
    </row>
    <row r="37" spans="1:18" s="8" customFormat="1" ht="15" thickBot="1" x14ac:dyDescent="0.35">
      <c r="A37" s="14"/>
      <c r="B37" s="15"/>
      <c r="C37" s="15"/>
      <c r="D37" s="11"/>
      <c r="E37" s="11"/>
      <c r="F37" s="11"/>
      <c r="G37" s="11"/>
      <c r="H37" s="11"/>
      <c r="I37" s="11"/>
      <c r="J37" s="11"/>
      <c r="K37" s="11"/>
    </row>
    <row r="38" spans="1:18" s="8" customFormat="1" ht="25.2" thickBot="1" x14ac:dyDescent="0.35">
      <c r="A38"/>
      <c r="B38"/>
      <c r="C38"/>
      <c r="D38"/>
      <c r="E38"/>
      <c r="F38" s="17" t="s">
        <v>66</v>
      </c>
      <c r="G38" s="118" t="s">
        <v>67</v>
      </c>
      <c r="H38" s="11"/>
      <c r="J38" s="11"/>
      <c r="K38" s="11"/>
    </row>
    <row r="39" spans="1:18" ht="15.75" customHeight="1" thickBot="1" x14ac:dyDescent="0.35">
      <c r="A39" s="130" t="s">
        <v>41</v>
      </c>
      <c r="B39" s="131"/>
      <c r="C39" s="131"/>
      <c r="D39" s="131"/>
      <c r="E39" s="132"/>
      <c r="F39" s="85">
        <v>300</v>
      </c>
      <c r="G39" s="109"/>
      <c r="H39" s="112"/>
      <c r="J39" s="10"/>
      <c r="K39" s="51"/>
    </row>
    <row r="40" spans="1:18" ht="15" thickBot="1" x14ac:dyDescent="0.35">
      <c r="A40" s="127" t="s">
        <v>49</v>
      </c>
      <c r="B40" s="128"/>
      <c r="C40" s="128"/>
      <c r="D40" s="128"/>
      <c r="E40" s="129"/>
      <c r="F40" s="86">
        <v>5000</v>
      </c>
      <c r="G40" s="105"/>
      <c r="H40" s="111"/>
      <c r="I40" s="9"/>
    </row>
    <row r="41" spans="1:18" ht="15" thickBot="1" x14ac:dyDescent="0.35"/>
    <row r="42" spans="1:18" ht="48.6" thickBot="1" x14ac:dyDescent="0.35">
      <c r="A42" s="13" t="s">
        <v>0</v>
      </c>
      <c r="B42" s="6" t="s">
        <v>43</v>
      </c>
      <c r="C42" s="5" t="s">
        <v>2</v>
      </c>
      <c r="D42" s="113" t="s">
        <v>68</v>
      </c>
      <c r="E42" s="119" t="s">
        <v>69</v>
      </c>
      <c r="F42" s="113" t="s">
        <v>70</v>
      </c>
      <c r="G42" s="119" t="s">
        <v>71</v>
      </c>
      <c r="H42" s="117" t="s">
        <v>3</v>
      </c>
      <c r="I42" s="116" t="s">
        <v>72</v>
      </c>
      <c r="J42" s="11"/>
      <c r="K42" s="11"/>
      <c r="L42" s="3"/>
      <c r="M42" s="11"/>
    </row>
    <row r="43" spans="1:18" ht="24" x14ac:dyDescent="0.3">
      <c r="A43" s="27" t="s">
        <v>42</v>
      </c>
      <c r="B43" s="28" t="s">
        <v>44</v>
      </c>
      <c r="C43" s="70" t="s">
        <v>45</v>
      </c>
      <c r="D43" s="71">
        <v>50</v>
      </c>
      <c r="E43" s="55"/>
      <c r="F43" s="71">
        <v>100</v>
      </c>
      <c r="G43" s="55"/>
      <c r="H43" s="82">
        <v>6</v>
      </c>
      <c r="I43" s="102">
        <f>(E43+G43)*H43</f>
        <v>0</v>
      </c>
      <c r="J43" s="101"/>
      <c r="K43" s="101"/>
      <c r="L43" s="3"/>
      <c r="M43" s="101"/>
    </row>
    <row r="44" spans="1:18" ht="24" x14ac:dyDescent="0.3">
      <c r="A44" s="29" t="s">
        <v>42</v>
      </c>
      <c r="B44" s="26" t="s">
        <v>46</v>
      </c>
      <c r="C44" s="72" t="s">
        <v>45</v>
      </c>
      <c r="D44" s="73">
        <v>50</v>
      </c>
      <c r="E44" s="52"/>
      <c r="F44" s="73">
        <v>150</v>
      </c>
      <c r="G44" s="52"/>
      <c r="H44" s="83">
        <v>1</v>
      </c>
      <c r="I44" s="103">
        <f t="shared" ref="I44:I45" si="3">(E44+G44)*H44</f>
        <v>0</v>
      </c>
      <c r="J44" s="101"/>
      <c r="K44" s="101"/>
      <c r="L44" s="3"/>
      <c r="M44" s="101"/>
    </row>
    <row r="45" spans="1:18" ht="24.6" thickBot="1" x14ac:dyDescent="0.35">
      <c r="A45" s="30" t="s">
        <v>42</v>
      </c>
      <c r="B45" s="31" t="s">
        <v>47</v>
      </c>
      <c r="C45" s="74" t="s">
        <v>48</v>
      </c>
      <c r="D45" s="75">
        <v>50</v>
      </c>
      <c r="E45" s="53"/>
      <c r="F45" s="75">
        <v>200</v>
      </c>
      <c r="G45" s="53"/>
      <c r="H45" s="84">
        <v>4</v>
      </c>
      <c r="I45" s="104">
        <f t="shared" si="3"/>
        <v>0</v>
      </c>
      <c r="J45" s="101"/>
      <c r="K45" s="101"/>
      <c r="L45" s="3"/>
      <c r="M45" s="101"/>
    </row>
    <row r="46" spans="1:18" x14ac:dyDescent="0.3">
      <c r="I46" s="106"/>
    </row>
    <row r="48" spans="1:18" ht="15" thickBot="1" x14ac:dyDescent="0.35"/>
    <row r="49" spans="8:10" ht="61.8" customHeight="1" thickBot="1" x14ac:dyDescent="0.35">
      <c r="H49" s="120" t="s">
        <v>52</v>
      </c>
      <c r="I49" s="121">
        <f>SUM(I6:I11,I14:I16,I19:I32,O35,I43:I45)</f>
        <v>0</v>
      </c>
      <c r="J49" s="108"/>
    </row>
    <row r="51" spans="8:10" x14ac:dyDescent="0.3">
      <c r="I51" s="106"/>
    </row>
  </sheetData>
  <mergeCells count="7">
    <mergeCell ref="A3:I3"/>
    <mergeCell ref="A2:I2"/>
    <mergeCell ref="A40:E40"/>
    <mergeCell ref="A39:E39"/>
    <mergeCell ref="A6:A11"/>
    <mergeCell ref="A14:A16"/>
    <mergeCell ref="A19:A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Ramal Mollfulleda, Helena</dc:creator>
  <cp:lastModifiedBy>Capilla Fernandez, Paula</cp:lastModifiedBy>
  <dcterms:created xsi:type="dcterms:W3CDTF">2025-02-03T09:10:27Z</dcterms:created>
  <dcterms:modified xsi:type="dcterms:W3CDTF">2025-05-07T07:31:21Z</dcterms:modified>
</cp:coreProperties>
</file>