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1" documentId="14_{DFFFFD2A-B9FB-4056-9E20-701E0AB896C7}" xr6:coauthVersionLast="47" xr6:coauthVersionMax="47" xr10:uidLastSave="{0DA73DB8-3F35-40D5-8C5E-99F673D97BAF}"/>
  <bookViews>
    <workbookView xWindow="28680" yWindow="-120" windowWidth="29040" windowHeight="15720" xr2:uid="{00000000-000D-0000-FFFF-FFFF00000000}"/>
  </bookViews>
  <sheets>
    <sheet name="Annex" sheetId="1" r:id="rId1"/>
  </sheets>
  <definedNames>
    <definedName name="_xlnm.Print_Area" localSheetId="0">Annex!$A$1:$I$44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 l="1"/>
  <c r="Q17" i="1"/>
  <c r="C2" i="1"/>
  <c r="B11" i="1" l="1"/>
  <c r="D11" i="1" l="1"/>
  <c r="E17" i="1" l="1"/>
  <c r="Q16" i="1"/>
  <c r="Q15" i="1"/>
  <c r="E15" i="1" s="1"/>
  <c r="E16" i="1" l="1"/>
  <c r="E18" i="1"/>
  <c r="E22" i="1"/>
  <c r="E19" i="1"/>
  <c r="E20" i="1"/>
  <c r="E21" i="1"/>
  <c r="E24" i="1"/>
  <c r="E26" i="1"/>
  <c r="E23" i="1"/>
  <c r="E25" i="1"/>
  <c r="D27" i="1"/>
  <c r="D31" i="1" l="1"/>
</calcChain>
</file>

<file path=xl/sharedStrings.xml><?xml version="1.0" encoding="utf-8"?>
<sst xmlns="http://schemas.openxmlformats.org/spreadsheetml/2006/main" count="34" uniqueCount="31">
  <si>
    <t>TOTALS</t>
  </si>
  <si>
    <t>Lloc i data</t>
  </si>
  <si>
    <t>Signatura</t>
  </si>
  <si>
    <t xml:space="preserve">Licitador: </t>
  </si>
  <si>
    <t>(1)</t>
  </si>
  <si>
    <t>Instruccions:</t>
  </si>
  <si>
    <t>Denominació del perfil del treballador segons PPT</t>
  </si>
  <si>
    <t>Preu / hora ofertat (Sense IVA)</t>
  </si>
  <si>
    <t>SERVEI OFERTAT</t>
  </si>
  <si>
    <t>OFERTA DEL LICTADOR (sense IVA)</t>
  </si>
  <si>
    <t>Perfils</t>
  </si>
  <si>
    <t>Serveis</t>
  </si>
  <si>
    <t>Perfil</t>
  </si>
  <si>
    <t>Preu / hora ofertat per perfil</t>
  </si>
  <si>
    <t>Total hores de dedicació (1)</t>
  </si>
  <si>
    <t>Identificador anonimitzat del professional proposat</t>
  </si>
  <si>
    <t>El número d'hores proposades en la present taula, han de ser les mateixes que les establertes a la proposta tècnica. En cap cas, el número d'hores designades a cada persona i servei pot ser diferent a les proposades en l'oferta tècnica. En cas de discrepància, prevaldrà el número d'hores propostes a l'oferta tècnica i s’homogeneïtzarà l'oferta econòmica i disposició d'esforç en funció del número d'hores establert a la proposta tècnica.</t>
  </si>
  <si>
    <t>PRESSUPOST DE LICITACIÓ (SENSE IVA)</t>
  </si>
  <si>
    <t>Número certificacions A</t>
  </si>
  <si>
    <t>Número certificacions B</t>
  </si>
  <si>
    <r>
      <rPr>
        <b/>
        <sz val="11"/>
        <color theme="1"/>
        <rFont val="Calibri"/>
        <family val="2"/>
        <scheme val="minor"/>
      </rPr>
      <t>a.-</t>
    </r>
    <r>
      <rPr>
        <sz val="11"/>
        <color theme="1"/>
        <rFont val="Calibri"/>
        <family val="2"/>
        <scheme val="minor"/>
      </rPr>
      <t xml:space="preserve"> Cal omplir tantes línies com treballadors es designin per l'execució del contracte.
b</t>
    </r>
    <r>
      <rPr>
        <b/>
        <sz val="11"/>
        <color theme="1"/>
        <rFont val="Calibri"/>
        <family val="2"/>
        <scheme val="minor"/>
      </rPr>
      <t>.-</t>
    </r>
    <r>
      <rPr>
        <sz val="11"/>
        <color theme="1"/>
        <rFont val="Calibri"/>
        <family val="2"/>
        <scheme val="minor"/>
      </rPr>
      <t xml:space="preserve"> L’Excel està bloquejat a l’efecte de que es respectin les formules establertes. El licitador només haurà de omplir les cel·les ombrejades.
c</t>
    </r>
    <r>
      <rPr>
        <b/>
        <sz val="11"/>
        <color theme="1"/>
        <rFont val="Calibri"/>
        <family val="2"/>
        <scheme val="minor"/>
      </rPr>
      <t>.-</t>
    </r>
    <r>
      <rPr>
        <sz val="11"/>
        <color theme="1"/>
        <rFont val="Calibri"/>
        <family val="2"/>
        <scheme val="minor"/>
      </rPr>
      <t xml:space="preserve"> A la columna relativa a "Denominació del perfil del Treballador segons PPT", el licitador haurà d'escollir una de les opcions establertes. Les opcions és corresponen amb els diferents perfils establerts en el Plec de Prescripcions Tècniques de la licitació.
d) El preu/hora ofertat serà per perfil. Amb independència de la persona, els perfils de treballadors segons PPt hauràn de tenir el mateix preu/hora.
</t>
    </r>
    <r>
      <rPr>
        <b/>
        <sz val="11"/>
        <color theme="1"/>
        <rFont val="Calibri"/>
        <family val="2"/>
        <scheme val="minor"/>
      </rPr>
      <t>IMPORTANT</t>
    </r>
    <r>
      <rPr>
        <sz val="11"/>
        <color theme="1"/>
        <rFont val="Calibri"/>
        <family val="2"/>
        <scheme val="minor"/>
      </rPr>
      <t>: L'IMPORT OFERTAT PER CADA COMPANYIA EN EL PROCEDIMENT D'HOMOLOGACIÓ PELS PERFILS MÍNIMS ÉS UN MÀXIM QUE NO ES POT SUPERAR. AIXÍ, NO ES POT OFERTAR UNA TARIFA PER PERFIL SUPERIOR A LA QUE JA S'HAGI PRESENTAT EN EL PROCEDIMENT D'HOMOLOGACIÓ (SI ES POT PRESENTAR UNA TARIFA INFERIOR).</t>
    </r>
  </si>
  <si>
    <t>Número certificacions C</t>
  </si>
  <si>
    <t>Exp.: CB24AMCONSL1B001</t>
  </si>
  <si>
    <t>Arquitecte Expert Infra Transversal</t>
  </si>
  <si>
    <t>Arquitecte Expert Identitat Digital</t>
  </si>
  <si>
    <t>ArqInfTran</t>
  </si>
  <si>
    <t>ArqID</t>
  </si>
  <si>
    <t>Arquitecte Expert Aplicacions</t>
  </si>
  <si>
    <t>ArqApli</t>
  </si>
  <si>
    <t>Número certificacions D</t>
  </si>
  <si>
    <t>Arquitectura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</si>
</sst>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scheme val="minor"/>
    </font>
    <font>
      <b/>
      <sz val="14"/>
      <color theme="1"/>
      <name val="Calibri"/>
      <family val="2"/>
      <scheme val="minor"/>
    </font>
    <font>
      <b/>
      <sz val="8"/>
      <color theme="1"/>
      <name val="Calibri"/>
      <family val="2"/>
      <scheme val="minor"/>
    </font>
    <font>
      <sz val="11"/>
      <color theme="1"/>
      <name val="Calibri"/>
      <family val="2"/>
      <scheme val="minor"/>
    </font>
    <font>
      <b/>
      <sz val="11"/>
      <color theme="0"/>
      <name val="Calibri"/>
      <family val="2"/>
      <scheme val="minor"/>
    </font>
    <font>
      <b/>
      <sz val="18"/>
      <color theme="1"/>
      <name val="Calibri"/>
      <family val="2"/>
      <scheme val="minor"/>
    </font>
    <font>
      <sz val="14"/>
      <color theme="1"/>
      <name val="Calibri"/>
      <family val="2"/>
      <scheme val="minor"/>
    </font>
    <font>
      <sz val="11"/>
      <color rgb="FF000000"/>
      <name val="Calibri"/>
      <family val="2"/>
      <scheme val="minor"/>
    </font>
    <font>
      <b/>
      <sz val="11"/>
      <color theme="1"/>
      <name val="Calibri"/>
      <family val="2"/>
      <scheme val="minor"/>
    </font>
    <font>
      <b/>
      <sz val="11"/>
      <color theme="1"/>
      <name val="Arial"/>
      <family val="2"/>
    </font>
    <font>
      <b/>
      <sz val="10"/>
      <color theme="1"/>
      <name val="Arial"/>
      <family val="2"/>
    </font>
    <font>
      <b/>
      <sz val="21"/>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4.9989318521683403E-2"/>
      </left>
      <right style="thin">
        <color theme="0" tint="-4.9989318521683403E-2"/>
      </right>
      <top style="thin">
        <color theme="0" tint="-4.9989318521683403E-2"/>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theme="0" tint="-4.9989318521683403E-2"/>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style="thin">
        <color theme="0" tint="-4.9989318521683403E-2"/>
      </right>
      <top/>
      <bottom/>
      <diagonal/>
    </border>
    <border>
      <left style="thin">
        <color theme="0" tint="-0.24994659260841701"/>
      </left>
      <right/>
      <top style="thin">
        <color theme="0" tint="-0.24994659260841701"/>
      </top>
      <bottom style="thin">
        <color theme="0" tint="-0.24994659260841701"/>
      </bottom>
      <diagonal/>
    </border>
  </borders>
  <cellStyleXfs count="2">
    <xf numFmtId="0" fontId="0" fillId="0" borderId="0"/>
    <xf numFmtId="44" fontId="3" fillId="0" borderId="0" applyFont="0" applyFill="0" applyBorder="0" applyAlignment="0" applyProtection="0"/>
  </cellStyleXfs>
  <cellXfs count="41">
    <xf numFmtId="0" fontId="0" fillId="0" borderId="0" xfId="0"/>
    <xf numFmtId="0" fontId="2" fillId="0" borderId="0" xfId="0" applyFont="1" applyAlignment="1">
      <alignment horizontal="right" vertical="top"/>
    </xf>
    <xf numFmtId="0" fontId="4" fillId="4" borderId="2" xfId="0" applyFont="1" applyFill="1" applyBorder="1" applyAlignment="1">
      <alignment horizontal="center" vertical="center" wrapText="1"/>
    </xf>
    <xf numFmtId="0" fontId="0" fillId="0" borderId="1" xfId="0" applyBorder="1" applyAlignment="1">
      <alignment horizontal="left" vertical="center"/>
    </xf>
    <xf numFmtId="0" fontId="1" fillId="2" borderId="3" xfId="0" applyFont="1" applyFill="1" applyBorder="1" applyAlignment="1">
      <alignment vertical="center"/>
    </xf>
    <xf numFmtId="0" fontId="7" fillId="0" borderId="0" xfId="0" applyFont="1" applyAlignment="1">
      <alignment vertical="center"/>
    </xf>
    <xf numFmtId="0" fontId="5" fillId="0" borderId="0" xfId="0" applyFont="1" applyAlignment="1">
      <alignment horizontal="left" vertical="center"/>
    </xf>
    <xf numFmtId="0" fontId="2" fillId="0" borderId="0" xfId="0" quotePrefix="1" applyFont="1" applyAlignment="1">
      <alignment horizontal="right" vertical="top"/>
    </xf>
    <xf numFmtId="0" fontId="5" fillId="0" borderId="0" xfId="0" applyFont="1" applyAlignment="1">
      <alignment horizontal="center" vertical="top"/>
    </xf>
    <xf numFmtId="0" fontId="1" fillId="0" borderId="0" xfId="0" applyFont="1" applyAlignment="1">
      <alignment vertical="center"/>
    </xf>
    <xf numFmtId="0" fontId="0" fillId="0" borderId="5" xfId="0" applyBorder="1" applyAlignment="1">
      <alignment vertical="center" wrapText="1"/>
    </xf>
    <xf numFmtId="0" fontId="9" fillId="5" borderId="6" xfId="0" applyFont="1" applyFill="1" applyBorder="1" applyAlignment="1">
      <alignment horizontal="center" vertical="center" wrapText="1"/>
    </xf>
    <xf numFmtId="0" fontId="0" fillId="0" borderId="1" xfId="0" applyBorder="1" applyAlignment="1">
      <alignment vertical="center"/>
    </xf>
    <xf numFmtId="0" fontId="0" fillId="6" borderId="0" xfId="0" applyFill="1"/>
    <xf numFmtId="0" fontId="0" fillId="8" borderId="0" xfId="0" applyFill="1"/>
    <xf numFmtId="0" fontId="6" fillId="2" borderId="7" xfId="0" applyFont="1" applyFill="1" applyBorder="1"/>
    <xf numFmtId="0" fontId="0" fillId="0" borderId="0" xfId="0" applyAlignment="1">
      <alignment vertical="center" wrapText="1"/>
    </xf>
    <xf numFmtId="0" fontId="5" fillId="0" borderId="0" xfId="0" applyFont="1" applyAlignment="1">
      <alignment vertical="center" wrapText="1"/>
    </xf>
    <xf numFmtId="164" fontId="9" fillId="7" borderId="6" xfId="0" applyNumberFormat="1" applyFont="1" applyFill="1" applyBorder="1" applyAlignment="1">
      <alignment horizontal="right" vertical="center"/>
    </xf>
    <xf numFmtId="0" fontId="8" fillId="3" borderId="1" xfId="0" applyFont="1" applyFill="1" applyBorder="1" applyAlignment="1" applyProtection="1">
      <alignment horizontal="left" vertical="center"/>
      <protection locked="0"/>
    </xf>
    <xf numFmtId="0" fontId="0" fillId="3" borderId="1" xfId="0" applyFill="1" applyBorder="1" applyAlignment="1" applyProtection="1">
      <alignment vertical="center"/>
      <protection locked="0"/>
    </xf>
    <xf numFmtId="0" fontId="0" fillId="3" borderId="1" xfId="0" applyFill="1" applyBorder="1" applyAlignment="1" applyProtection="1">
      <alignment horizontal="left" vertical="center"/>
      <protection locked="0"/>
    </xf>
    <xf numFmtId="3" fontId="0" fillId="3" borderId="1" xfId="0" applyNumberFormat="1" applyFill="1" applyBorder="1" applyAlignment="1" applyProtection="1">
      <alignment horizontal="center" vertical="center"/>
      <protection locked="0"/>
    </xf>
    <xf numFmtId="44" fontId="0" fillId="3" borderId="1" xfId="1" applyFont="1" applyFill="1" applyBorder="1" applyAlignment="1" applyProtection="1">
      <alignment horizontal="center" vertical="center"/>
      <protection locked="0"/>
    </xf>
    <xf numFmtId="44" fontId="0" fillId="0" borderId="6" xfId="0" applyNumberFormat="1" applyBorder="1" applyAlignment="1">
      <alignment horizontal="right" vertical="center"/>
    </xf>
    <xf numFmtId="0" fontId="10" fillId="0" borderId="0" xfId="0" applyFont="1" applyAlignment="1">
      <alignment horizontal="left" vertical="center" wrapText="1"/>
    </xf>
    <xf numFmtId="44" fontId="0" fillId="0" borderId="0" xfId="0" applyNumberFormat="1" applyAlignment="1">
      <alignment horizontal="right" vertical="center"/>
    </xf>
    <xf numFmtId="164" fontId="9" fillId="7" borderId="0" xfId="0" applyNumberFormat="1" applyFont="1" applyFill="1" applyAlignment="1">
      <alignment horizontal="right" vertical="center"/>
    </xf>
    <xf numFmtId="0" fontId="0" fillId="0" borderId="1" xfId="0" applyBorder="1"/>
    <xf numFmtId="0" fontId="8" fillId="0" borderId="6" xfId="0" applyFont="1" applyBorder="1" applyAlignment="1">
      <alignment vertical="center" wrapText="1"/>
    </xf>
    <xf numFmtId="44" fontId="0" fillId="0" borderId="1" xfId="0" applyNumberFormat="1" applyBorder="1" applyAlignment="1">
      <alignment vertical="center"/>
    </xf>
    <xf numFmtId="0" fontId="4" fillId="4" borderId="8" xfId="0" applyFont="1" applyFill="1" applyBorder="1" applyAlignment="1">
      <alignment horizontal="center" vertical="center" wrapText="1"/>
    </xf>
    <xf numFmtId="44" fontId="0" fillId="7" borderId="9" xfId="1" applyFont="1" applyFill="1" applyBorder="1" applyAlignment="1" applyProtection="1">
      <alignment horizontal="center" vertical="center"/>
    </xf>
    <xf numFmtId="0" fontId="11" fillId="0" borderId="0" xfId="0" applyFont="1" applyAlignment="1">
      <alignment horizontal="left" vertical="center" wrapText="1"/>
    </xf>
    <xf numFmtId="0" fontId="5" fillId="0" borderId="0" xfId="0" applyFont="1" applyAlignment="1">
      <alignment horizontal="center" vertical="center" wrapText="1"/>
    </xf>
    <xf numFmtId="3" fontId="6" fillId="2" borderId="4" xfId="0" applyNumberFormat="1" applyFont="1" applyFill="1" applyBorder="1" applyAlignment="1">
      <alignment horizontal="center" vertical="center"/>
    </xf>
    <xf numFmtId="0" fontId="11" fillId="0" borderId="0" xfId="0" applyFont="1" applyAlignment="1">
      <alignment horizontal="left" vertical="center" wrapText="1"/>
    </xf>
    <xf numFmtId="0" fontId="0" fillId="0" borderId="0" xfId="0" applyAlignment="1">
      <alignment horizontal="left" vertical="center" wrapText="1"/>
    </xf>
    <xf numFmtId="0" fontId="0" fillId="3" borderId="5" xfId="0" applyFill="1" applyBorder="1" applyAlignment="1" applyProtection="1">
      <alignment horizontal="center" vertical="center" wrapText="1"/>
      <protection locked="0"/>
    </xf>
    <xf numFmtId="0" fontId="0" fillId="0" borderId="0" xfId="0" applyBorder="1" applyAlignment="1">
      <alignment vertical="center"/>
    </xf>
    <xf numFmtId="44" fontId="0" fillId="3" borderId="0" xfId="1" applyFont="1" applyFill="1" applyBorder="1" applyAlignment="1" applyProtection="1">
      <alignment horizontal="center" vertical="center"/>
      <protection locked="0"/>
    </xf>
  </cellXfs>
  <cellStyles count="2">
    <cellStyle name="Moneda" xfId="1" builtinId="4"/>
    <cellStyle name="Normal" xfId="0" builtinId="0"/>
  </cellStyles>
  <dxfs count="2">
    <dxf>
      <font>
        <b/>
        <i val="0"/>
      </font>
      <fill>
        <patternFill>
          <bgColor theme="5" tint="0.59996337778862885"/>
        </patternFill>
      </fill>
    </dxf>
    <dxf>
      <font>
        <b/>
        <i val="0"/>
      </font>
      <fill>
        <patternFill>
          <bgColor theme="5"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171451</xdr:rowOff>
    </xdr:from>
    <xdr:to>
      <xdr:col>1</xdr:col>
      <xdr:colOff>2228850</xdr:colOff>
      <xdr:row>1</xdr:row>
      <xdr:rowOff>611093</xdr:rowOff>
    </xdr:to>
    <xdr:pic>
      <xdr:nvPicPr>
        <xdr:cNvPr id="4" name="Imagen 1">
          <a:extLst>
            <a:ext uri="{FF2B5EF4-FFF2-40B4-BE49-F238E27FC236}">
              <a16:creationId xmlns:a16="http://schemas.microsoft.com/office/drawing/2014/main" id="{A5C715A0-749B-40EA-B838-CF86CC1C0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71451"/>
          <a:ext cx="2181225" cy="6872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1"/>
  <sheetViews>
    <sheetView showGridLines="0" tabSelected="1" zoomScale="85" zoomScaleNormal="85" workbookViewId="0">
      <selection activeCell="C8" sqref="C8:D8"/>
    </sheetView>
  </sheetViews>
  <sheetFormatPr defaultColWidth="9.1796875" defaultRowHeight="14.5" x14ac:dyDescent="0.35"/>
  <cols>
    <col min="1" max="1" width="2.7265625" customWidth="1"/>
    <col min="2" max="4" width="56" customWidth="1"/>
    <col min="5" max="5" width="55.453125" customWidth="1"/>
    <col min="6" max="6" width="11.90625" customWidth="1"/>
    <col min="7" max="7" width="11.54296875" customWidth="1"/>
    <col min="8" max="8" width="8.984375E-2" customWidth="1"/>
    <col min="9" max="9" width="11.1796875" customWidth="1"/>
    <col min="10" max="10" width="11.36328125" customWidth="1"/>
    <col min="11" max="12" width="9.1796875" customWidth="1"/>
    <col min="13" max="13" width="2.7265625" customWidth="1"/>
    <col min="14" max="14" width="8.7265625" customWidth="1"/>
    <col min="15" max="15" width="62.1796875" hidden="1" customWidth="1"/>
    <col min="16" max="18" width="34.1796875" hidden="1" customWidth="1"/>
    <col min="19" max="19" width="12.54296875" customWidth="1"/>
    <col min="20" max="20" width="50.1796875" customWidth="1"/>
    <col min="21" max="21" width="34.1796875" customWidth="1"/>
  </cols>
  <sheetData>
    <row r="1" spans="1:18" ht="19.5" customHeight="1" x14ac:dyDescent="0.35"/>
    <row r="2" spans="1:18" ht="52.5" customHeight="1" x14ac:dyDescent="0.35">
      <c r="C2" s="36" t="str">
        <f>UPPER("Contractació de serveis de suport PER A LA
DEFINICIÓ, PRESCRIPCIÓ, EVOLUCIÓ I VALIDACIÓ DELS PRINCIPIS I MODELS
D’ARQUITECTURA DE SEGURETAT PER A L’AGÈNCIA DE CIBERSEGURETAT DE
CATALUNYA")</f>
        <v>CONTRACTACIÓ DE SERVEIS DE SUPORT PER A LA
DEFINICIÓ, PRESCRIPCIÓ, EVOLUCIÓ I VALIDACIÓ DELS PRINCIPIS I MODELS
D’ARQUITECTURA DE SEGURETAT PER A L’AGÈNCIA DE CIBERSEGURETAT DE
CATALUNYA</v>
      </c>
      <c r="D2" s="36"/>
      <c r="E2" s="36"/>
      <c r="F2" s="33"/>
      <c r="G2" s="17"/>
      <c r="H2" s="17"/>
      <c r="I2" s="17"/>
    </row>
    <row r="3" spans="1:18" ht="63" customHeight="1" x14ac:dyDescent="0.35">
      <c r="B3" s="34" t="s">
        <v>22</v>
      </c>
      <c r="C3" s="36"/>
      <c r="D3" s="36"/>
      <c r="E3" s="36"/>
      <c r="F3" s="33"/>
      <c r="G3" s="17"/>
      <c r="H3" s="17"/>
      <c r="I3" s="17"/>
    </row>
    <row r="4" spans="1:18" ht="21.75" customHeight="1" x14ac:dyDescent="0.35">
      <c r="C4" s="37" t="s">
        <v>20</v>
      </c>
      <c r="D4" s="37"/>
      <c r="E4" s="37"/>
      <c r="F4" s="37"/>
      <c r="G4" s="37"/>
      <c r="H4" s="37"/>
      <c r="I4" s="16"/>
    </row>
    <row r="5" spans="1:18" ht="42" customHeight="1" x14ac:dyDescent="0.35">
      <c r="B5" s="8" t="s">
        <v>5</v>
      </c>
      <c r="C5" s="37"/>
      <c r="D5" s="37"/>
      <c r="E5" s="37"/>
      <c r="F5" s="37"/>
      <c r="G5" s="37"/>
      <c r="H5" s="37"/>
      <c r="I5" s="16"/>
    </row>
    <row r="6" spans="1:18" ht="42" hidden="1" customHeight="1" x14ac:dyDescent="0.35">
      <c r="B6" s="8"/>
      <c r="C6" s="37"/>
      <c r="D6" s="37"/>
      <c r="E6" s="37"/>
      <c r="F6" s="37"/>
      <c r="G6" s="37"/>
      <c r="H6" s="37"/>
      <c r="I6" s="16"/>
    </row>
    <row r="7" spans="1:18" ht="42" customHeight="1" x14ac:dyDescent="0.35">
      <c r="B7" s="8"/>
      <c r="C7" s="37"/>
      <c r="D7" s="37"/>
      <c r="E7" s="37"/>
      <c r="F7" s="37"/>
      <c r="G7" s="37"/>
      <c r="H7" s="37"/>
      <c r="I7" s="16"/>
    </row>
    <row r="8" spans="1:18" ht="26.25" customHeight="1" x14ac:dyDescent="0.35">
      <c r="B8" s="6" t="s">
        <v>3</v>
      </c>
      <c r="C8" s="38"/>
      <c r="D8" s="38"/>
      <c r="E8" s="10"/>
      <c r="F8" s="10"/>
      <c r="G8" s="10"/>
      <c r="H8" s="10"/>
      <c r="I8" s="10"/>
    </row>
    <row r="9" spans="1:18" ht="12" customHeight="1" x14ac:dyDescent="0.35">
      <c r="B9" s="6"/>
      <c r="C9" s="6"/>
      <c r="D9" s="6"/>
      <c r="E9" s="16"/>
      <c r="F9" s="16"/>
      <c r="G9" s="16"/>
      <c r="H9" s="16"/>
      <c r="I9" s="16"/>
    </row>
    <row r="10" spans="1:18" ht="26.25" customHeight="1" x14ac:dyDescent="0.35">
      <c r="B10" s="2" t="s">
        <v>12</v>
      </c>
      <c r="C10" s="2" t="s">
        <v>13</v>
      </c>
      <c r="D10" s="2" t="s">
        <v>12</v>
      </c>
      <c r="E10" s="2" t="s">
        <v>13</v>
      </c>
      <c r="F10" s="16"/>
      <c r="H10" s="16"/>
      <c r="I10" s="16"/>
    </row>
    <row r="11" spans="1:18" ht="26.25" customHeight="1" x14ac:dyDescent="0.35">
      <c r="B11" s="12" t="str">
        <f>+O15</f>
        <v>Arquitecte Expert Infra Transversal</v>
      </c>
      <c r="C11" s="23"/>
      <c r="D11" s="12" t="str">
        <f>+O16</f>
        <v>Arquitecte Expert Identitat Digital</v>
      </c>
      <c r="E11" s="23"/>
      <c r="F11" s="16"/>
      <c r="H11" s="16"/>
      <c r="I11" s="16"/>
    </row>
    <row r="12" spans="1:18" ht="26.25" customHeight="1" x14ac:dyDescent="0.35">
      <c r="B12" s="12" t="str">
        <f>+O17</f>
        <v>Arquitecte Expert Aplicacions</v>
      </c>
      <c r="C12" s="23"/>
      <c r="D12" s="39"/>
      <c r="E12" s="40"/>
      <c r="F12" s="16"/>
      <c r="H12" s="16"/>
      <c r="I12" s="16"/>
    </row>
    <row r="13" spans="1:18" ht="26.25" customHeight="1" x14ac:dyDescent="0.35">
      <c r="B13" s="6"/>
      <c r="C13" s="6"/>
      <c r="D13" s="6"/>
      <c r="E13" s="16"/>
      <c r="F13" s="16"/>
      <c r="G13" s="16"/>
      <c r="H13" s="16"/>
      <c r="I13" s="16"/>
    </row>
    <row r="14" spans="1:18" ht="48" customHeight="1" x14ac:dyDescent="0.35">
      <c r="B14" s="2" t="s">
        <v>15</v>
      </c>
      <c r="C14" s="2" t="s">
        <v>6</v>
      </c>
      <c r="D14" s="2" t="s">
        <v>14</v>
      </c>
      <c r="E14" s="2" t="s">
        <v>7</v>
      </c>
      <c r="F14" s="31" t="s">
        <v>18</v>
      </c>
      <c r="G14" s="31" t="s">
        <v>19</v>
      </c>
      <c r="H14" s="31" t="s">
        <v>19</v>
      </c>
      <c r="I14" s="31" t="s">
        <v>21</v>
      </c>
      <c r="J14" s="31" t="s">
        <v>29</v>
      </c>
      <c r="O14" s="14" t="s">
        <v>10</v>
      </c>
      <c r="P14" s="14"/>
      <c r="Q14" s="14"/>
      <c r="R14" s="13" t="s">
        <v>11</v>
      </c>
    </row>
    <row r="15" spans="1:18" ht="31.5" customHeight="1" x14ac:dyDescent="0.35">
      <c r="A15" s="1"/>
      <c r="B15" s="19"/>
      <c r="C15" s="20"/>
      <c r="D15" s="22"/>
      <c r="E15" s="32">
        <f>IFERROR(VLOOKUP(C15,$O$15:$Q$26,3,FALSE),0)</f>
        <v>0</v>
      </c>
      <c r="F15" s="22"/>
      <c r="G15" s="22"/>
      <c r="H15" s="22"/>
      <c r="I15" s="22"/>
      <c r="J15" s="22"/>
      <c r="O15" s="28" t="s">
        <v>23</v>
      </c>
      <c r="P15" s="12" t="s">
        <v>25</v>
      </c>
      <c r="Q15" s="30">
        <f>+C11</f>
        <v>0</v>
      </c>
      <c r="R15" s="3"/>
    </row>
    <row r="16" spans="1:18" ht="31.5" customHeight="1" x14ac:dyDescent="0.35">
      <c r="A16" s="1"/>
      <c r="B16" s="19"/>
      <c r="C16" s="20"/>
      <c r="D16" s="22"/>
      <c r="E16" s="32">
        <f t="shared" ref="E16:E26" si="0">IFERROR(VLOOKUP(C16,$O$15:$Q$26,3,FALSE),0)</f>
        <v>0</v>
      </c>
      <c r="F16" s="22"/>
      <c r="G16" s="22"/>
      <c r="H16" s="22"/>
      <c r="I16" s="22"/>
      <c r="J16" s="22"/>
      <c r="O16" s="28" t="s">
        <v>24</v>
      </c>
      <c r="P16" s="12" t="s">
        <v>26</v>
      </c>
      <c r="Q16" s="30">
        <f>+E11</f>
        <v>0</v>
      </c>
      <c r="R16" s="3"/>
    </row>
    <row r="17" spans="1:18" ht="31.5" customHeight="1" x14ac:dyDescent="0.35">
      <c r="A17" s="1"/>
      <c r="B17" s="19"/>
      <c r="C17" s="20"/>
      <c r="D17" s="22"/>
      <c r="E17" s="32">
        <f t="shared" si="0"/>
        <v>0</v>
      </c>
      <c r="F17" s="22"/>
      <c r="G17" s="22"/>
      <c r="H17" s="22"/>
      <c r="I17" s="22"/>
      <c r="J17" s="22"/>
      <c r="O17" s="28" t="s">
        <v>27</v>
      </c>
      <c r="P17" s="12" t="s">
        <v>28</v>
      </c>
      <c r="Q17" s="30">
        <f>+C12</f>
        <v>0</v>
      </c>
      <c r="R17" s="3"/>
    </row>
    <row r="18" spans="1:18" ht="31.5" customHeight="1" x14ac:dyDescent="0.35">
      <c r="A18" s="1"/>
      <c r="B18" s="19"/>
      <c r="C18" s="20"/>
      <c r="D18" s="22"/>
      <c r="E18" s="32">
        <f t="shared" si="0"/>
        <v>0</v>
      </c>
      <c r="F18" s="22"/>
      <c r="G18" s="22"/>
      <c r="H18" s="22"/>
      <c r="I18" s="22"/>
      <c r="J18" s="22"/>
      <c r="O18" s="28"/>
      <c r="P18" s="12"/>
      <c r="Q18" s="30"/>
      <c r="R18" s="3"/>
    </row>
    <row r="19" spans="1:18" ht="31.5" customHeight="1" x14ac:dyDescent="0.35">
      <c r="A19" s="1"/>
      <c r="B19" s="19"/>
      <c r="C19" s="20"/>
      <c r="D19" s="22"/>
      <c r="E19" s="32">
        <f t="shared" si="0"/>
        <v>0</v>
      </c>
      <c r="F19" s="22"/>
      <c r="G19" s="22"/>
      <c r="H19" s="22"/>
      <c r="I19" s="22"/>
      <c r="J19" s="22"/>
      <c r="O19" s="28"/>
      <c r="P19" s="12"/>
      <c r="Q19" s="30"/>
      <c r="R19" s="3"/>
    </row>
    <row r="20" spans="1:18" ht="31.5" customHeight="1" x14ac:dyDescent="0.35">
      <c r="A20" s="1"/>
      <c r="B20" s="19"/>
      <c r="C20" s="20"/>
      <c r="D20" s="22"/>
      <c r="E20" s="32">
        <f t="shared" si="0"/>
        <v>0</v>
      </c>
      <c r="F20" s="22"/>
      <c r="G20" s="22"/>
      <c r="H20" s="22"/>
      <c r="I20" s="22"/>
      <c r="J20" s="22"/>
      <c r="O20" s="28"/>
      <c r="P20" s="12"/>
      <c r="Q20" s="30"/>
      <c r="R20" s="3"/>
    </row>
    <row r="21" spans="1:18" ht="31.5" customHeight="1" x14ac:dyDescent="0.35">
      <c r="A21" s="1"/>
      <c r="B21" s="19"/>
      <c r="C21" s="20"/>
      <c r="D21" s="22"/>
      <c r="E21" s="32">
        <f t="shared" si="0"/>
        <v>0</v>
      </c>
      <c r="F21" s="22"/>
      <c r="G21" s="22"/>
      <c r="H21" s="22"/>
      <c r="I21" s="22"/>
      <c r="J21" s="22"/>
      <c r="O21" s="28"/>
      <c r="P21" s="12"/>
      <c r="Q21" s="30"/>
      <c r="R21" s="3"/>
    </row>
    <row r="22" spans="1:18" ht="31.5" customHeight="1" x14ac:dyDescent="0.35">
      <c r="A22" s="1"/>
      <c r="B22" s="19"/>
      <c r="C22" s="20"/>
      <c r="D22" s="22"/>
      <c r="E22" s="32">
        <f t="shared" si="0"/>
        <v>0</v>
      </c>
      <c r="F22" s="22"/>
      <c r="G22" s="22"/>
      <c r="H22" s="22"/>
      <c r="I22" s="22"/>
      <c r="J22" s="22"/>
      <c r="O22" s="28"/>
      <c r="P22" s="12"/>
      <c r="Q22" s="30"/>
      <c r="R22" s="3"/>
    </row>
    <row r="23" spans="1:18" ht="31.5" customHeight="1" x14ac:dyDescent="0.35">
      <c r="A23" s="1"/>
      <c r="B23" s="19"/>
      <c r="C23" s="20"/>
      <c r="D23" s="22"/>
      <c r="E23" s="32">
        <f t="shared" si="0"/>
        <v>0</v>
      </c>
      <c r="F23" s="22"/>
      <c r="G23" s="22"/>
      <c r="H23" s="22"/>
      <c r="I23" s="22"/>
      <c r="J23" s="22"/>
      <c r="O23" s="28"/>
      <c r="P23" s="12"/>
      <c r="Q23" s="30"/>
      <c r="R23" s="3"/>
    </row>
    <row r="24" spans="1:18" ht="31.5" customHeight="1" x14ac:dyDescent="0.35">
      <c r="B24" s="21"/>
      <c r="C24" s="20"/>
      <c r="D24" s="22"/>
      <c r="E24" s="32">
        <f t="shared" si="0"/>
        <v>0</v>
      </c>
      <c r="F24" s="22"/>
      <c r="G24" s="22"/>
      <c r="H24" s="22"/>
      <c r="I24" s="22"/>
      <c r="J24" s="22"/>
    </row>
    <row r="25" spans="1:18" ht="31.5" customHeight="1" x14ac:dyDescent="0.35">
      <c r="B25" s="21"/>
      <c r="C25" s="20"/>
      <c r="D25" s="22"/>
      <c r="E25" s="32">
        <f t="shared" si="0"/>
        <v>0</v>
      </c>
      <c r="F25" s="22"/>
      <c r="G25" s="22"/>
      <c r="H25" s="22"/>
      <c r="I25" s="22"/>
      <c r="J25" s="22"/>
    </row>
    <row r="26" spans="1:18" ht="31.5" customHeight="1" x14ac:dyDescent="0.35">
      <c r="B26" s="21"/>
      <c r="C26" s="20"/>
      <c r="D26" s="22"/>
      <c r="E26" s="32">
        <f t="shared" si="0"/>
        <v>0</v>
      </c>
      <c r="F26" s="22"/>
      <c r="G26" s="22"/>
      <c r="H26" s="22"/>
      <c r="I26" s="22"/>
      <c r="J26" s="22"/>
      <c r="O26" s="28"/>
      <c r="P26" s="12"/>
      <c r="Q26" s="30"/>
      <c r="R26" s="3"/>
    </row>
    <row r="27" spans="1:18" ht="31.5" customHeight="1" x14ac:dyDescent="0.45">
      <c r="B27" s="9"/>
      <c r="C27" s="4" t="s">
        <v>0</v>
      </c>
      <c r="D27" s="35">
        <f>SUM(D15:D26)</f>
        <v>0</v>
      </c>
      <c r="E27" s="15"/>
    </row>
    <row r="29" spans="1:18" ht="15" thickBot="1" x14ac:dyDescent="0.4"/>
    <row r="30" spans="1:18" ht="37.5" customHeight="1" thickBot="1" x14ac:dyDescent="0.4">
      <c r="C30" s="11" t="s">
        <v>8</v>
      </c>
      <c r="D30" s="11" t="s">
        <v>9</v>
      </c>
      <c r="E30" s="11" t="s">
        <v>17</v>
      </c>
    </row>
    <row r="31" spans="1:18" ht="43.5" customHeight="1" thickBot="1" x14ac:dyDescent="0.4">
      <c r="C31" s="29" t="s">
        <v>30</v>
      </c>
      <c r="D31" s="24">
        <f>(D15*E15)+(D24*E24)+(D25*E25)+(D26*E26)+(D16*E16)+(D17*E17)+(D22*E22)+(D23*E23)+(D18*E18)+(D19*E19)+(D20*E20)+(D21*E21)</f>
        <v>0</v>
      </c>
      <c r="E31" s="18">
        <v>1041145.6</v>
      </c>
      <c r="F31" s="27"/>
    </row>
    <row r="32" spans="1:18" ht="12.75" customHeight="1" x14ac:dyDescent="0.35">
      <c r="C32" s="25"/>
      <c r="D32" s="26"/>
      <c r="E32" s="27"/>
      <c r="F32" s="27"/>
    </row>
    <row r="34" spans="1:9" ht="41.25" customHeight="1" x14ac:dyDescent="0.35">
      <c r="A34" s="7" t="s">
        <v>4</v>
      </c>
      <c r="B34" s="37" t="s">
        <v>16</v>
      </c>
      <c r="C34" s="37"/>
      <c r="D34" s="37"/>
      <c r="E34" s="37"/>
      <c r="F34" s="37"/>
      <c r="G34" s="37"/>
      <c r="H34" s="37"/>
      <c r="I34" s="16"/>
    </row>
    <row r="37" spans="1:9" x14ac:dyDescent="0.35">
      <c r="B37" s="5" t="s">
        <v>1</v>
      </c>
    </row>
    <row r="38" spans="1:9" x14ac:dyDescent="0.35">
      <c r="B38" s="5"/>
    </row>
    <row r="39" spans="1:9" x14ac:dyDescent="0.35">
      <c r="B39" s="5"/>
    </row>
    <row r="40" spans="1:9" x14ac:dyDescent="0.35">
      <c r="B40" s="5"/>
    </row>
    <row r="41" spans="1:9" x14ac:dyDescent="0.35">
      <c r="B41" s="5" t="s">
        <v>2</v>
      </c>
    </row>
  </sheetData>
  <sheetProtection algorithmName="SHA-512" hashValue="zpU+rR9ZfYOr/HVglZeP4Ye0YzJAzw9AYHs3B9Lbni2h8xKMHx5jDb6A93a7uDDbhdHRjQP3FEar12fRht6mjw==" saltValue="vmKeLyv9SpOhZH05oBQVdw==" spinCount="100000" sheet="1" selectLockedCells="1"/>
  <mergeCells count="4">
    <mergeCell ref="C2:E3"/>
    <mergeCell ref="C4:H7"/>
    <mergeCell ref="B34:H34"/>
    <mergeCell ref="C8:D8"/>
  </mergeCells>
  <conditionalFormatting sqref="D27">
    <cfRule type="cellIs" dxfId="0" priority="2" operator="lessThan">
      <formula>8800*2</formula>
    </cfRule>
  </conditionalFormatting>
  <conditionalFormatting sqref="D31">
    <cfRule type="cellIs" dxfId="1" priority="1" operator="greaterThan">
      <formula>+$E$31</formula>
    </cfRule>
  </conditionalFormatting>
  <dataValidations count="1">
    <dataValidation type="list" allowBlank="1" showInputMessage="1" showErrorMessage="1" sqref="C15:C26" xr:uid="{2B753DA7-B510-44EC-B257-F3BBBF933F8C}">
      <formula1>$O$15:$O$17</formula1>
    </dataValidation>
  </dataValidations>
  <pageMargins left="0.7" right="0.7" top="0.75" bottom="0.75" header="0.3" footer="0.3"/>
  <pageSetup scale="5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e56749-4f69-4043-baa1-acdce0f4dcc2" xsi:nil="true"/>
    <lcf76f155ced4ddcb4097134ff3c332f xmlns="4e88724b-5ab1-4fee-a564-27dad991698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EA53B232BF844280450A75D0DADFD5" ma:contentTypeVersion="13" ma:contentTypeDescription="Create a new document." ma:contentTypeScope="" ma:versionID="09246568f80704d29103106ea3b763ea">
  <xsd:schema xmlns:xsd="http://www.w3.org/2001/XMLSchema" xmlns:xs="http://www.w3.org/2001/XMLSchema" xmlns:p="http://schemas.microsoft.com/office/2006/metadata/properties" xmlns:ns2="4e88724b-5ab1-4fee-a564-27dad9916989" xmlns:ns3="39e56749-4f69-4043-baa1-acdce0f4dcc2" targetNamespace="http://schemas.microsoft.com/office/2006/metadata/properties" ma:root="true" ma:fieldsID="58467dced07268827dbfd3d13425b9c8" ns2:_="" ns3:_="">
    <xsd:import namespace="4e88724b-5ab1-4fee-a564-27dad9916989"/>
    <xsd:import namespace="39e56749-4f69-4043-baa1-acdce0f4dcc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88724b-5ab1-4fee-a564-27dad99169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63b0bbd-b6de-4d27-8868-3e9b477f1b7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e56749-4f69-4043-baa1-acdce0f4dcc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f9e5327-a3a9-406b-9340-6ea76b4c6e33}" ma:internalName="TaxCatchAll" ma:showField="CatchAllData" ma:web="39e56749-4f69-4043-baa1-acdce0f4dc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62ACCC-77AA-487F-A1E6-9DED44628DF1}">
  <ds:schemaRefs>
    <ds:schemaRef ds:uri="4e88724b-5ab1-4fee-a564-27dad9916989"/>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http://schemas.openxmlformats.org/package/2006/metadata/core-properties"/>
    <ds:schemaRef ds:uri="39e56749-4f69-4043-baa1-acdce0f4dcc2"/>
    <ds:schemaRef ds:uri="http://schemas.microsoft.com/office/2006/metadata/properties"/>
  </ds:schemaRefs>
</ds:datastoreItem>
</file>

<file path=customXml/itemProps2.xml><?xml version="1.0" encoding="utf-8"?>
<ds:datastoreItem xmlns:ds="http://schemas.openxmlformats.org/officeDocument/2006/customXml" ds:itemID="{8114CAAA-1A54-410F-BFB5-19A516AB05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88724b-5ab1-4fee-a564-27dad9916989"/>
    <ds:schemaRef ds:uri="39e56749-4f69-4043-baa1-acdce0f4dc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72FDB7-B8F3-482E-B7AA-E11BFCDE1F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Annex</vt:lpstr>
      <vt:lpstr>Annex!Àrea_d'impressió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2025-04-16T09:27:06Z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0x01010033EA53B232BF844280450A75D0DADFD5</vt:lpwstr>
  </property>
  <property fmtid="{D5CDD505-2E9C-101B-9397-08002B2CF9AE}" pid="3" name="Order">
    <vt:r8>857800</vt:r8>
  </property>
  <property fmtid="{D5CDD505-2E9C-101B-9397-08002B2CF9AE}" pid="4" name="MediaServiceImageTags">
    <vt:lpwstr/>
  </property>
</Properties>
</file>