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PROCEDIMENTS OBERTS\ANY 2025\0219- 2025 AMPLIACIÓ UHPP BRIANS 1\2 DOCUMENTACIÓ ADMINISTRATIVA\"/>
    </mc:Choice>
  </mc:AlternateContent>
  <bookViews>
    <workbookView xWindow="0" yWindow="0" windowWidth="2150" windowHeight="0"/>
  </bookViews>
  <sheets>
    <sheet name="AMIDAMENTS Sense IVA " sheetId="21" r:id="rId1"/>
    <sheet name="ESQUEMES UNIFILARS" sheetId="22" r:id="rId2"/>
  </sheets>
  <definedNames>
    <definedName name="_xlnm.Print_Area" localSheetId="0">'AMIDAMENTS Sense IVA '!$A$1:$AB$333</definedName>
    <definedName name="director" localSheetId="0">#REF!</definedName>
    <definedName name="director">#REF!</definedName>
    <definedName name="JOVES" localSheetId="0">#REF!</definedName>
    <definedName name="JOVES">#REF!</definedName>
    <definedName name="provincia" localSheetId="0">#REF!</definedName>
    <definedName name="provincia">#REF!</definedName>
    <definedName name="titol" localSheetId="0">#REF!</definedName>
    <definedName name="titol">#REF!</definedName>
    <definedName name="Z_8898CBE6_340D_41DC_A062_245629C24F0C_.wvu.PrintArea" localSheetId="0" hidden="1">'AMIDAMENTS Sense IVA '!$B$1:$Q$290</definedName>
  </definedNames>
  <calcPr calcId="162913"/>
  <customWorkbookViews>
    <customWorkbookView name="david" guid="{8898CBE6-340D-41DC-A062-245629C24F0C}" maximized="1" xWindow="1" yWindow="1" windowWidth="1916" windowHeight="861" activeSheetId="3"/>
  </customWorkbookViews>
</workbook>
</file>

<file path=xl/calcChain.xml><?xml version="1.0" encoding="utf-8"?>
<calcChain xmlns="http://schemas.openxmlformats.org/spreadsheetml/2006/main">
  <c r="O298" i="21" l="1"/>
  <c r="N117" i="21" l="1"/>
  <c r="N282" i="21"/>
  <c r="O296" i="21" l="1"/>
  <c r="O294" i="21"/>
  <c r="O289" i="21"/>
  <c r="O287" i="21"/>
  <c r="O284" i="21" s="1"/>
  <c r="O282" i="21"/>
  <c r="O278" i="21"/>
  <c r="O276" i="21"/>
  <c r="O274" i="21"/>
  <c r="O272" i="21"/>
  <c r="O270" i="21"/>
  <c r="O268" i="21"/>
  <c r="O263" i="21"/>
  <c r="O261" i="21"/>
  <c r="O259" i="21"/>
  <c r="O257" i="21"/>
  <c r="O252" i="21"/>
  <c r="O250" i="21"/>
  <c r="O248" i="21"/>
  <c r="O246" i="21"/>
  <c r="O244" i="21"/>
  <c r="O242" i="21"/>
  <c r="O240" i="21"/>
  <c r="O238" i="21"/>
  <c r="O236" i="21"/>
  <c r="O234" i="21"/>
  <c r="O232" i="21"/>
  <c r="O230" i="21"/>
  <c r="O228" i="21"/>
  <c r="O226" i="21"/>
  <c r="O220" i="21"/>
  <c r="O218" i="21"/>
  <c r="O216" i="21"/>
  <c r="O214" i="21"/>
  <c r="O209" i="21"/>
  <c r="O207" i="21"/>
  <c r="O205" i="21"/>
  <c r="O203" i="21"/>
  <c r="O201" i="21"/>
  <c r="O199" i="21"/>
  <c r="O194" i="21"/>
  <c r="O192" i="21"/>
  <c r="O190" i="21"/>
  <c r="O188" i="21"/>
  <c r="O186" i="21"/>
  <c r="O184" i="21"/>
  <c r="O182" i="21"/>
  <c r="O177" i="21"/>
  <c r="O175" i="21"/>
  <c r="O170" i="21"/>
  <c r="O168" i="21"/>
  <c r="O166" i="21"/>
  <c r="O164" i="21"/>
  <c r="O162" i="21"/>
  <c r="O160" i="21"/>
  <c r="O158" i="21"/>
  <c r="O156" i="21"/>
  <c r="O154" i="21"/>
  <c r="O149" i="21"/>
  <c r="O147" i="21"/>
  <c r="O145" i="21"/>
  <c r="O143" i="21"/>
  <c r="O141" i="21"/>
  <c r="O139" i="21"/>
  <c r="O137" i="21"/>
  <c r="O132" i="21"/>
  <c r="O130" i="21"/>
  <c r="O128" i="21"/>
  <c r="O126" i="21"/>
  <c r="O117" i="21"/>
  <c r="O113" i="21"/>
  <c r="O111" i="21"/>
  <c r="O109" i="21"/>
  <c r="O107" i="21"/>
  <c r="O102" i="21"/>
  <c r="L100" i="21"/>
  <c r="O98" i="21"/>
  <c r="O96" i="21"/>
  <c r="O91" i="21"/>
  <c r="O89" i="21"/>
  <c r="O84" i="21"/>
  <c r="O82" i="21"/>
  <c r="O80" i="21"/>
  <c r="O75" i="21"/>
  <c r="O73" i="21"/>
  <c r="O71" i="21"/>
  <c r="O69" i="21"/>
  <c r="O67" i="21"/>
  <c r="O62" i="21"/>
  <c r="O60" i="21"/>
  <c r="O58" i="21"/>
  <c r="O56" i="21"/>
  <c r="O54" i="21"/>
  <c r="O52" i="21"/>
  <c r="O50" i="21"/>
  <c r="O48" i="21"/>
  <c r="O46" i="21"/>
  <c r="O44" i="21"/>
  <c r="O37" i="21"/>
  <c r="O35" i="21"/>
  <c r="O33" i="21"/>
  <c r="O31" i="21"/>
  <c r="O29" i="21"/>
  <c r="O27" i="21"/>
  <c r="O25" i="21"/>
  <c r="O23" i="21"/>
  <c r="O21" i="21"/>
  <c r="O19" i="21"/>
  <c r="O17" i="21"/>
  <c r="O15" i="21"/>
  <c r="O100" i="21" l="1"/>
  <c r="O39" i="21" s="1"/>
  <c r="O222" i="21"/>
  <c r="O12" i="21"/>
  <c r="O265" i="21"/>
  <c r="O121" i="21"/>
  <c r="O309" i="21" l="1"/>
  <c r="O310" i="21"/>
  <c r="O291" i="21" l="1"/>
  <c r="O311" i="21" s="1"/>
  <c r="S300" i="21" s="1"/>
  <c r="O305" i="21" s="1"/>
  <c r="O303" i="21" l="1"/>
  <c r="O300" i="21" s="1"/>
  <c r="O312" i="21" s="1"/>
  <c r="O307" i="21" s="1"/>
</calcChain>
</file>

<file path=xl/sharedStrings.xml><?xml version="1.0" encoding="utf-8"?>
<sst xmlns="http://schemas.openxmlformats.org/spreadsheetml/2006/main" count="500" uniqueCount="282">
  <si>
    <t>CAPITOL</t>
  </si>
  <si>
    <t>PREU</t>
  </si>
  <si>
    <t>IMPORT</t>
  </si>
  <si>
    <t>pa</t>
  </si>
  <si>
    <t>DESCRIPCIÓ</t>
  </si>
  <si>
    <t>AMID.</t>
  </si>
  <si>
    <t>un</t>
  </si>
  <si>
    <t>2.1</t>
  </si>
  <si>
    <t>1.1</t>
  </si>
  <si>
    <t>m2</t>
  </si>
  <si>
    <t>1.2</t>
  </si>
  <si>
    <t>ml</t>
  </si>
  <si>
    <t>Neteja continuada dels espais</t>
  </si>
  <si>
    <t>CPBR1_DONES</t>
  </si>
  <si>
    <t>%</t>
  </si>
  <si>
    <t>Control de qualitat</t>
  </si>
  <si>
    <t>SEGURETAT I SALUT</t>
  </si>
  <si>
    <t>Prevenció de Riscos Loborals</t>
  </si>
  <si>
    <t>TOTAL CAPÍTOLS</t>
  </si>
  <si>
    <t>TASQUES AUXILIARS</t>
  </si>
  <si>
    <t>Protecció de zones comuns</t>
  </si>
  <si>
    <t>Gestió de residus d'obra</t>
  </si>
  <si>
    <t>OBRA CIVIL</t>
  </si>
  <si>
    <t>CLIMATITZACIÓ</t>
  </si>
  <si>
    <t>L'industrial adjudicatari ha d'assumir l'obra civil per deixar la instal.lació completament acabada. Inclou:
* Replanteig i marcatge en obra abans d'executar.
* Obrir i tapar regates.
* Obrir i rematar forats en paraments.
* Col.locació i muntatge de passamurs.
* Fixació dels suports.
* Col.locació i acabat de caixes per a elements encastats.
* Realització de forats en falsos sostres.
* Segellat dels forats de instal.lacions i forats de pas de instal.lacions.
* Retirada de les restes d'obra i altres productes de rebuig resultat d'aquests treballs.</t>
  </si>
  <si>
    <t>Manteniment de l'espai de treball net. Correcte apilament d'enderrocs, escombratge i fregat de pols i residus, protecció i neteja de mobiliari afectat per l'obra.</t>
  </si>
  <si>
    <t>A INSTAL·LAR PREVI A L'INICI DE L'OBRA. Protecció d'ascensors i zones comunes de pas amb plàstic, cartró o moqueta firal segons les necessitats. Protecció de mobiliari existent. Inclou les renovacions necessàries, així com la retirada d'aquestes proteccions en finalitzar els treballs. A justificar la correcta instal·lació i manteniment.</t>
  </si>
  <si>
    <t>INSTAL·LACIONS</t>
  </si>
  <si>
    <t>TREBALLS PREVIS I ENDERROCS</t>
  </si>
  <si>
    <t>Desmuntatge d'element d'equipament fix o mòbil, de 100 kg de pes, com a màxim i a una alçària de 3,5 m, com a màxim, amb mitjans manuals i mecànics i aplec de materials per a la seva reutilització, sense incloure embalatges
Criteri d'amidament: Unitat de quantitat realment desmuntada, inclòs l'enderroc dels suports i bancades si és el cas. Portes, mobiliari fixe i altres definits en el projecte.</t>
  </si>
  <si>
    <t>Desmuntatge de mobiliari amb mitjans manuals, trasllat interior amb mitjans mecànics a una alçària de 5 m, com a màxim, aplec de materials per a la seva reutilització, sense incloure embalatges o càrrega sobre camió o contenidor
Criteri d'amidament: Unitat de quantitat realment desmuntada, inclòs l'enderroc dels suports i bancades si és el cas.</t>
  </si>
  <si>
    <t>Arrencada d'instal·lació de calefacció amb tubs i radiadors, per a cada unitat de 100 m2 de superfície servida per la instal·lació, amb mitjans manuals i càrrega manual sobre camió o contenidor</t>
  </si>
  <si>
    <t>Enderroc de cel ras i entramat de suport, amb mitjans manuals i càrrega manual sobre camió o contenidor</t>
  </si>
  <si>
    <t xml:space="preserve">Retirada de paviment  vinílic existent mitjançant eines manuals i mecàniques, assegurant la protecció de les àrees adjacents i el control de runa. Deixant la superfície base sense adhesius, morters i altres materials que dificultin la col·locació del nou paviment. Incloent la retirada de runa i transport per mitjans manuals fins al contenidor habilitat.
</t>
  </si>
  <si>
    <t>Arrencada de full i bastiment de porta interior metàl·lica amb mitjans manuals i càrrega manual sobre camió o contenidor</t>
  </si>
  <si>
    <t>Enderroc complet de coberta plana, transitable, no ventilada, amb paviment de panotc i sòcol ceramic amb mitjans manuals i martell pneumàtic i càrrega manual sobre camió o contenidor.</t>
  </si>
  <si>
    <t>OBRA NOVA</t>
  </si>
  <si>
    <t>Coberta</t>
  </si>
  <si>
    <t>Formació de desguàs de coberta amb connexió de la font existent a la xarxa. Desmuntatge i muntatge de la font actual, amb acopi a les instal·lacions i col·locació. Inclou peça d'embocadura i adaptació al baixant existent.</t>
  </si>
  <si>
    <t>Mitjans d'elevació per a l'ascens i descens de materials i residus, servei de grua camió grua.</t>
  </si>
  <si>
    <t>Particions interiors</t>
  </si>
  <si>
    <t>1.1.1.</t>
  </si>
  <si>
    <t>Subministrament i col·locació de barrera acústica sobre mampara de vidre. Composta per plaques rígides de llana mineral de roca (MW), de densitat 26 a 35 kg/m³, de 40 mm de gruix, amb una conductivitat tèrmica &lt;= 0,037 W/(m·K) i resistència tèrmica &gt;= 1,081 m²·K/W. Sobre una alçada de fals sostre (80 cm aproximadament). Completament acabada i segellada.</t>
  </si>
  <si>
    <t>Paret divisòria de dues cares vistes de 20 cm de gruix de bloc foradat de morter ciment, de 400x200x200 mm, llis, gris amb components hidrofugants, categoria I segons la norma UNE-EN 771-3, col·locat amb morter mixt 1:2:10 de ciment pòrtland amb filler calcari. De forjat a forjat.</t>
  </si>
  <si>
    <t>Envà de plaques de guix laminat amb aïllament de plaques de llana de roca format per estructura senzilla normal amb perfileria de planxa d'acer galvanitzat, amb un gruix total de l'envà de 98 mm, muntants cada 400 mm de 48 mm d'amplària i canals de 48 mm d'amplària, 2 plaques tipus estàndard (A) a cada cara de 12,5 mm de gruix cada una, fixades mecànicament i aïllament de plaques de llana mineral de roca de resistència tèrmica &gt;= 1,081 m2·K/W. 
12,5+12,5+48+12,5+12,5. De forjat a forjat.</t>
  </si>
  <si>
    <t>Mampara modular de 80 mm de gruix, formada per doble tauler de partícules aglomerades de fusta i vidre revestit amb melamina de 16 mm de gruix a la part inferior, i envidriament amb doble vidre laminar de seguretat de 3+3 de gruix, translúcid. Espai interior reblert de llana mineral de roca, sòcol inferior i remat superior d'alumini, amb sistema de suspensió sobre perfileria oculta d'alumini extrusionat i junts termoplàstics per al segellat dels vidres i del perímetre dels taulers, col·locada</t>
  </si>
  <si>
    <t>Sòcol de PVC acabat color blanc, de 60 mm d'alçària, col·locat amb adhesiu</t>
  </si>
  <si>
    <t>Portes</t>
  </si>
  <si>
    <t>P2. Porta de fulla doble amb pany: Porta block de fulles batents de fusta per a interior, doble batent, de 40 mm de gruix, amb una llum de pas de 80 + 80 cm d'amplària i 210 cm d'alçària, per a un gruix de bastiment de 10 cm, com a màxim, acabat melamina, amb fulla cares llises de tauler aglomerat hidròfug xapat, galzes i tapajunts de MDF xapat, ribet de goma, ferramenta de penjar, pany i clau, amb joc de manetes, acer inoxidable 1.4301 (AISI 304), amb placa petita, de preu alt</t>
  </si>
  <si>
    <t>P1. Porta de fulla simple amb pany: Porta block de fulles batents de fusta per a interior, batent, de 40 mm de gruix, amb una llum de pas de 80 cm d'amplària i 210 cm d'alçària, per a un gruix de bastiment de 10 cm, com a màxim, acabat melamina, amb fulla cares llises de tauler aglomerat hidròfug xapat, galzes i tapajunts de MDF xapat, ribet de goma, ferramenta de penjar, pany de cop, amb joc de manetes, acer inoxidable 1.4301 (AISI 304), amb placa petita, de preu alt</t>
  </si>
  <si>
    <t>P3. Porta de fulla simple sense pany: Porta block de fulles batents de fusta per a interior, batent, de 40 mm de gruix, amb una llum de pas de 80 cm d'amplària i 210 cm d'alçària, per a un gruix de bastiment de 10 cm, com a màxim, acabat melamina, amb fulla cares llises de tauler aglomerat hidròfug xapat, galzes i tapajunts de MDF xapat, ribet de goma, ferramenta de penjar, pany de cop, amb joc de manetes, acer inoxidable 1.4301 (AISI 304), amb placa petita, de preu alt</t>
  </si>
  <si>
    <t>Sostres</t>
  </si>
  <si>
    <t>Paviments</t>
  </si>
  <si>
    <t>Recrescuda i anivellament del suport de 75 mm de gruix, amb pasta autoanivellant de ciment tipus CT-C15-F3 segons UNE-EN 13813, aplicada mitjançant bombeig</t>
  </si>
  <si>
    <t>Tractament de capa segelladora antihumitat.</t>
  </si>
  <si>
    <t>Tapajunts de paviment, per a junt de 65 mm d'amplària mitjana, amb perfil de neoprè i suport d'alumini, col·locant amb fixacions mecàniques</t>
  </si>
  <si>
    <t>Cel ras enregistrable, flotant de placa guix laminat, per aïllament acústic, amb subjecció al sostre amb amortidor antivibratori d'acer, de 60x60, amb carsassa metàl·lica per a una càrrega màxima admissible de 50 kg/m2, entramat ocult amb suspenció mitjançant vareta de suspensió, sandwich format per dues plaques de guix laminat tipus estàndard (A) de 12,5 mm de gruix cada una i làmina betum modificat de 4,5 mm de gruix, de 6 kg/m2, autoadhesiva, per aïllament acústic en el seu interior. Col·locat a 250cm del paviment.</t>
  </si>
  <si>
    <t>Cel ras continu, de placa de guix laminat estàndard (A) i gruix 12,5 mm, amb vora afinada (BA), segons la norma UNE-EN 520, amb entramat estructura senzilla d'acer galvanitzat format per perfils col·locats cada 600 mm fixats al sostre mitjançant vareta de suspensió cada 1,2 m. Col·locat a 250cm del paviment.</t>
  </si>
  <si>
    <t>Pintura</t>
  </si>
  <si>
    <t xml:space="preserve"> Pintat de parament horitzontal de guix, amb pintura plàstica amb acabat llis, amb una capa segelladora i dues d'acabat</t>
  </si>
  <si>
    <t>Pintat de parament vertical de guix, amb pintura plàstica amb acabat llis, amb una capa segelladora i dues d'acabat</t>
  </si>
  <si>
    <t>Pintat de parament horitzontal interior de ciment, amb pintura plàstica amb acabat llis, amb una capa de fons diluïda i dues d'acabat</t>
  </si>
  <si>
    <t>Unitat exterior tipus bomba de calor per a sistemes de cabal variable de refrigerant, d'accionament elèctric, condensació per aire, per a sistema d'instal·lació de 2 tubs, potència frigorífica de 15,5 kW i potència calorífica de 15,5kw, model LG ZRUN060GSS0 o equivalent, elevada eficiència estacional determinada segons la norma UNE-EN 14825, alimentació elèctrica monofàsica de 230 V, motors DC Inverter, col.locada. Inclou posta en marxa del servei tècnic del fabricant. Inclou la part proporcional de neteja dels circuits amb nitrogen i la prova de pressió dels circuits frigorífics segons normativa vigent. S'inclou els soports per instal.lar a façana. S'nclou elements antivibratoris necessaris per el compliment normatiu.</t>
  </si>
  <si>
    <t>Càrrega de circuit refrigerant de gas refrigerant tipus R-32.  S'inclou treballs de neteja de les canonades amb gas nitrògen. S'inclou la prova de pressió segons normativa vigent.</t>
  </si>
  <si>
    <t>kg</t>
  </si>
  <si>
    <t>Posta en marxa del sistema per part del servei tècnic homologat per el fabricant de climatització</t>
  </si>
  <si>
    <t>Canal aïllant de PVC, amb 1 tapa per a distribució, de 60x 300 mm, amb 1 compartiment, de color blanc, muntada sobre paraments</t>
  </si>
  <si>
    <t>Unitats exteriors</t>
  </si>
  <si>
    <t>Unitats interiors</t>
  </si>
  <si>
    <t xml:space="preserve">Unitat interior de pared de tipus split amb ventilador centrífug per a sistemes de cabal variable de refrigerant, amb 1 vies de sortida d'aire, de 5kW de potència tèrmica i 4.5kw de potència frigorífica, model LG ATR COOL ESTANDAR ARNU15GSJC4 o equivalentamb alimentació monofàsica de 230 V, per a instal·lacions amb fluid frigorífic R32, col.locada. Totalment instal.lat i connectat a sistema de canonades frigorifiques,sanejament i electrèctiques i de senyal. Amb bomba de condensats inclosa. </t>
  </si>
  <si>
    <t xml:space="preserve">Unitat interior de pared de tipus split amb ventilador centrífug per a sistemes de cabal variable de refrigerant, amb 1 vies de sortida d'aire, de 6.3kW de potència tèrmica i 5.6kw de potència frigorífica, model LG ATR COOL ESTANDAR ARNU18GSKC4 o equivalentamb alimentació monofàsica de 230 V, per a instal·lacions amb fluid frigorífic R32, col.locada. Totalment instal.lat i connectat a sistema de canonades frigorifiques,sanejament i electrèctiques i de senyal. Amb bomba de condensats inclosa. </t>
  </si>
  <si>
    <t xml:space="preserve">Junta de derivació LG ARBLN01621 o equivalent per a sistema Multi V bomba de calor, col·locat. </t>
  </si>
  <si>
    <t xml:space="preserve">Unitat de control tàctil model LG AC EZ  PACEZA000 o equivalent, controla 64 unitats interiors. Inclou dos ports per entrades digitals i dos ports per sortides digitals. Permet la funció de monitorització d'energia i poden incloures els plànols de l'edifici, col.locada i programada i en funcionament. </t>
  </si>
  <si>
    <t xml:space="preserve">Unitat control remot per cable programable (termòstat) model LG PREMTB101 o equivalent, color blanc, per unitats interiors i recuperadors, col.locada, connectada i programada. </t>
  </si>
  <si>
    <t>Cable per a transmissió de dades amb conductor de coure, de 4 parells, categoria 6A UTPper treballar fins a velocitat de 10Gbps, aïllament de poliolefina i coberta de poliolefina, de baixa emissió de fums i opacitat reduïda (lliure d'halògens), no propagador de la flama segons UNE-EN 60332-1-2, classificació CPR, col·locat sota tub o canal</t>
  </si>
  <si>
    <t>Presa de senyal de veu i dades, de tipus modular de 2 mòduls estrets, amb connector RJ45 simple, categoria 6A UTP, amb connexió per desplaçament de l'aïllament, amb tapa, preu alt, muntada sobre caixa o bastidor</t>
  </si>
  <si>
    <t>Canonades frigorifiques</t>
  </si>
  <si>
    <t>Tub de coure R220 (recuit) 1/4 ´´ de diàmetre nominal i de gruix 0.8 mm, segons norma UNE-EN 12735-1, soldat per capil·laritat amb soldadura forta (T&gt;450ºC) amb grau de dificultat mitjà i col·locat superficialment</t>
  </si>
  <si>
    <t>Tub de coure R220 (recuit) 3/8 ´´ de diàmetre nominal i de gruix 0.8 mm, segons norma UNE-EN 12735-1, soldat per capil·laritat amb soldadura forta (T&gt;450ºC) amb grau de dificultat mitjà i col·locat superficialment</t>
  </si>
  <si>
    <t>Tub de coure R220 (recuit) 1/2 ´´ de diàmetre nominal i de gruix 0.8 mm, segons norma UNE-EN 12735-1, soldat per capil·laritat amb soldadura forta (T&gt;450ºC) amb grau de dificultat mitjà i col·locat superficialment</t>
  </si>
  <si>
    <t>Tub de coure R250 (semidur) 5/8 ´´ de diàmetre nominal i de gruix 0.8 mm, segons norma UNE-EN 12735-1, per soldat per capil·laritat amb soldadura forta (T&gt;450ºC) amb grau de dificultat mitjà i col·locat superficialment</t>
  </si>
  <si>
    <t>Tub de coure R250 (semidur) 3/4 ´´ de diàmetre nominal i de gruix 1,0 mm, segons norma UNE-EN 12735-1, per soldat per capil·laritat amb soldadura forta (T&gt;450ºC) amb grau de dificultat mitjà i col·locat superficialment</t>
  </si>
  <si>
    <t>Aïllament tèrmic d'escuma elastomèrica per a canonades que transporten fluids a temperatura entre -50°C i 150°C, per a tub de diàmetre exterior 15 mm, de 13 mm de gruix, sense HCFC-CFC, amb un factor de resistència a la difusió del vapor d'aigua &gt;= 7000, col·locat superficialment amb grau de dificultat mitjà</t>
  </si>
  <si>
    <t>Cable amb conductor de coure de 0,6/1 kV de tensió assignada, amb designació RZ1-K (AS), tripolar, de secció 3 x 2.5 mm2, amb coberta del cable de poliolefines amb baixa emissió fums, col·locat en canal o safata</t>
  </si>
  <si>
    <t>Tub flexible corrugat de PVC folrat exteriorment, de 20 mm de diàmetre nominal, aïllant i no propagador de la flama, resistència a l'impacte de 2 J, resistència a compressió de 320 N i una rigidesa dielèctrica de 2000 V, muntat sobre sostremort</t>
  </si>
  <si>
    <t>Subministrament i instal·lació de cable bus de comunicacions, apantallat, de 2 fils, de 1,5 mm² de secció per fil. Totalment muntat, connexionat i provat</t>
  </si>
  <si>
    <t>Sanejament unitats interiors i recuperadors</t>
  </si>
  <si>
    <t>Desguàs d'aparell sanitari amb tub de PVC-U de paret massissa, àrea d'aplicació B segons norma UNE-EN 1329-1, de DN 40 mm, fins a baixant, caixa o clavegueró</t>
  </si>
  <si>
    <t>Desguàs d'aparell sanitari amb tub de PVC-U de paret massissa, àrea d'aplicació B segons norma UNE-EN 1329-1, de DN 32 mm, fins a baixant, caixa o clavegueró. Inclou part proporcional de sifons de connexió a unitat interior</t>
  </si>
  <si>
    <t>Instal·lació elèctrica</t>
  </si>
  <si>
    <t>Canal aislante de PVC, con 1 tapa para distribución, de 60x 230 mm, con 2 compartimentos, de color blanco, montada sobre paramentos</t>
  </si>
  <si>
    <t>Interruptor diferencial de la clase A, gama terciario, de 40 A de intensidad nominal, bipolar (2P), de sensibilidad 0,3 A, de desconexión fijo instantáneo, con botón de test incorporado y con indicador mecánico de defecto, construido según las especificaciones de la norma UNE-EN 61008-1, de 2 módulos DIN de 18 mm de ancho, montado en perfil DIN</t>
  </si>
  <si>
    <t>Unitats de tractament de l'aire</t>
  </si>
  <si>
    <t>Recuperador estàtic amb intercanviador de calor de flux creuat d'alumini, amb un cabal de 1350 m3/h i una pressió estàtica màxima de 100 Pa (f7+f8), amb alimentació monofàsica de 240 V i 409 W de potència elèctrica total absorbida, eficiència mínima del 75,1% Directiva 2009/125/CE (Eco Design), reglament núm. 1253/2014, ventiladors centrífugs EC ajustables amb senyal 0-10V amb possibilitat d'ajust progressiu i independent per a cada ventilador, sondes de temperatura per a aire d'impulsió i per a aire de retorn, pressòstat diferencial per a mesura del nivell de saturació dels filtres d'impulsió , connexió de sonda CO2, construcció de xapa d'acer galvanitzat amb revestiment acústic, Filtres F7/F8 inclosos a l'admissió i F7 a l'extracció, port RS484, amb safata de recollida de condensats, amb comporta motoritzada per realitzar el bypasscol·locat i connectat als 4 conductes amb accessoris flexibles. Model Tecna RCE-1600-EC/H/F7+F7+F8 o equivalent. S'inclou controlador remot amb panell tàctil LCD per a regulació, comunicació MODBUS per port RS 485, amb bypass motoritzat i sonda de filtre brut. S'hi inclou la programació i la posada en marxa. S'inclou connexió de la safata de condensats a la xarxa de sanejament existent. Muntatge en bancada sobre elements antivibratoris. S'hi inclou la part proporcional de línia elèctrica i de control sonda i comandament LCD, canalització, caixes i accessoris des de la safata de distribució general fins a unitat exterior amb cable 0.6/1KV de secció segons esquema unifilar. S'hi inclouen mitjans d'elevació. Sinclou el cablejat per al govern dels recuperadors des del control central LG. S'hi inclou connexió de sanejament.</t>
  </si>
  <si>
    <t>Sonda de qualitat d´aire (sonda CO2) en conducte, amb accessoris de muntatge, muntada i connectada. S'inclou el cablejat elèctric i de control i les canalitzacions entre sonda i recuperador i el dispositiu de control.</t>
  </si>
  <si>
    <t>Unitat control remot per cable programable (termòstat) model LG PREMTB101 o equivalent, color blanc, per unitats interiors i recuperadors, col.locada, connectada i programada</t>
  </si>
  <si>
    <t>Cable de comunicació Modbus 2x1mm2 trenat i apantallat amb conductors de coure, per a telegestió, col·locat</t>
  </si>
  <si>
    <t>Caixa de derivació quadrada de plàstic, de 100x100 mm, amb grau de protecció IP-40, muntada superficialment</t>
  </si>
  <si>
    <t>Conductes i reixes</t>
  </si>
  <si>
    <t>Transició de tub rectangular a tub rodò de diferents diàmetres per a connectar a recuperador. Unitat de partida 4 boques d'un recuperador</t>
  </si>
  <si>
    <t>Conducte llis circular de planxa d'acer galvanitzat de 300 mm de diàmetre (s/UNE-EN 1506), de gruix 1 mm, autoconnectable, muntat superficialment</t>
  </si>
  <si>
    <t>Conducto liso circular de plancha de acero galvanizado de 200 mm de diámetro (s/UNE-EN 1506), de espesor 0,8 mm, autoconectable, montado superficialmente</t>
  </si>
  <si>
    <t>Reixeta d'impulsió o extracció, d'una filera d'aletes per conducte circular orientables individualment i paral.leles a la cota major per instal.lar a partir de 2.2mts d'alçada, d'acer galvanitzat, model MADEL CMC-SD o equivalent i fixada al conducte circular. S'inclouen les següents reixes:
 2 ud CMC-SD 1000x75
 4 ud CMC-SD 900x75
 1 ud CMC-SD 400x75
 1 ud CMC-SD 300x75
 1 ud AMT-AC+SP 300x300
 2ud sortida/entrada aire tipus APC 300</t>
  </si>
  <si>
    <t>INSTAL·LACIONS ELÈCTRIQUES</t>
  </si>
  <si>
    <t>Caixa de derivació quadrada de plàstic, de 70x70 mm, amb grau de protecció IP-40, encastada
Criteri d'amidament: Unitat de quantitat instal·lada, mesurada segons les especificacions de la DT.</t>
  </si>
  <si>
    <t>Tub flexible corrugat de PVC, de 20 mm de diàmetre nominal, aïllant i no propagador de la flama, resistència a l'impacte d'1 J, resistència a compressió de 320 N i una rigidesa dielèctrica de 2000 V, muntat sobre sostremort
Criteri d'amidament: m de llargària instal·lada, amidada segons les especificacions del projecte, entre els eixos dels elements o dels punts per connectar.
La instal·lació inclou les fixacions, provisionals quan el muntatge és encastat i definitives en la resta de muntatges.
Aquest criteri inclou les pèrdues de material corresponents a retalls.</t>
  </si>
  <si>
    <t>Tub flexible corrugat de PVC, de 25 mm de diàmetre nominal, aïllant i no propagador de la flama, resistència a l'impacte d'1 J, resistència a compressió de 320 N i una rigidesa dielèctrica de 2000 V, muntat sobre sostremort
Criteri d'amidament: m de llargària instal·lada, amidada segons les especificacions del projecte, entre els eixos dels elements o dels punts per connectar.
La instal·lació inclou les fixacions, provisionals quan el muntatge és encastat i definitives en la resta de muntatges.
Aquest criteri inclou les pèrdues de material corresponents a retalls.</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</si>
  <si>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superficialment
Criteri d'amidament: m de llargària instal·lada, amidada segons les especificacions del projecte, entre els eixos dels elements per connectar.
Aquest criteri inclou les pèrdues de material corresponents a retalls, així com l'excés previst per a les connexions.</t>
  </si>
  <si>
    <t>Cable amb conductor de coure de tensió assignada0,6/1 kV, de designació RZ1-K (AS), construcció segons norma UNE 21123-4, tripolar, de secció 3x4 mm2, amb coberta del cable de poliolefines, classe de reacció al foc Cca-s1b, d1, a1 segons la norma UNE-EN 50575 amb baixa emissió fums, col·locat superficialment
Criteri d'amidament: m de llargària instal·lada, amidada segons les especificacions del projecte, entre els eixos dels elements per connectar.
Aquest criteri inclou les pèrdues de material corresponents a retalls, així com l'excés previst per a les connexions.</t>
  </si>
  <si>
    <t>Interruptor, de tipus universal, bipolar (2P), 10 AX/250 V, amb tecla, preu mitjà, encastat
Criteri d'amidament: Unitat de quantitat instal·lada, mesurada segons les especificacions de la DT.</t>
  </si>
  <si>
    <t>Presa de corrent bipolar amb presa de terra lateral de 16 A d'intensitat màxima, encastada, amb obertura de regata, col·locació de tub corrugat de PVC de DN 16 mm, conductor de coure de designació H07V-K unipolar d'1,5 mm2 de secció i caixa de derivació quadrada de 90x90 mm col·locada encastada
Criteri d'amidament: Unitat de quantitat instal·lada, mesurada segons les especificacions de la DT.</t>
  </si>
  <si>
    <t>Caixa de mecanismes, per a dos elements, preu mitjà, encastada
Criteri d'amidament: Unitat de quantitat instal·lada, mesurada segons les especificacions de la DT.</t>
  </si>
  <si>
    <t>Interruptor detector de moviment, de tipus universal, per a càrregues resistives de fins a 1000 W de potència i 230 V de tensió d'alimentació, de 10 a 300 s de temps de desconnexió, sensibilitat d'activació de 5 a 120 lx, amb tapa, preu mitjà, encastat
Criteri d'amidament: Unitat de quantitat instal·lada, mesurada segons les especificacions de la DT.</t>
  </si>
  <si>
    <t>Safata metàl·lica de reixa d'acer electrozincat, d'alçària 40 mm i amplària 80 mm, col·locada suspesa de paraments horitzontals amb elements de suport
Criteri d'amidament: m de llargària instal·lada, amidada segons les especificacions de la DT, entre els eixos dels elements o dels punts per connectar.</t>
  </si>
  <si>
    <t>Il·luminació</t>
  </si>
  <si>
    <t>Subministrament i instal·lació de llumenera quadrada 60x60, per fals sostre.
Coreline Panel gen 6 de philips o equivalent</t>
  </si>
  <si>
    <t>Llum d'emergència amb làmpada led, amb una vida útil de 100000 h, no permanent i no estanca amb grau de protecció IP4X, aïllament classe II, amb un flux aproximat de 70 a 100 lm, 1 h d'autonomia, de forma rectangular amb difusor i cos de policarbonat, preu alt, col·locat encastat.
Model Hydra de Daisalux, o equivalent</t>
  </si>
  <si>
    <t>Reubicació i Instal·lació de downlight existent en nova ubicació dins del mateix espai. Inclou replanteig, cablejat i tots els treballs, materials i mitjans auxiliars necessaris per al seu correcte funcionament.</t>
  </si>
  <si>
    <t xml:space="preserve">Adequació de la sectorizació de l'iluminació per la nova distribució dels espais. Inclou instal·lació i conexió d'interruptors. </t>
  </si>
  <si>
    <t>PCI</t>
  </si>
  <si>
    <t>Extintor manual de diòxid de carboni, de càrrega 5 kg, amb pressió incorporada, pintat, amb suport a paret</t>
  </si>
  <si>
    <t>Rètol senyalització instal·lació de protecció contra incendis, quadrat, de 210x210 mm2 de panell de PVC de 0,7 mm de gruix, fotoluminiscent categoria B segons UNE 23035-4, col·locat fixat mecànicament sobre parament vertical</t>
  </si>
  <si>
    <t>Rètol senyalització recorregut d'evacuació a sortida emergència, rectangular, de 320x160 mm2 de panell de PVC de 0,7 mm de gruix, fotoluminiscent categoria B segons UNE 23035-4, col·locat fixat mecànicament sobre parament vertical</t>
  </si>
  <si>
    <t>Rètol senyalització sortida habitual, rectangular, de 297x105 mm2 de panell de PVC de 0,7 mm de gruix, fotoluminiscent categoria B segons UNE 23035-4, col·locat fixat mecànicament sobre parament vertical</t>
  </si>
  <si>
    <t>Rètol senyalització recorregut d'evacuació a sortida habitual, rectangular, de 402x105 mm2 de panell de PVC de 0,7 mm de gruix, fotoluminiscent categoria B segons UNE 23035-4, col·locat fixat mecànicament sobre parament vertical</t>
  </si>
  <si>
    <t>Rètol senyalització sortida d'emergència, rectangular, de 297x148 mm2 de panell de PVC de 0,7 mm de gruix, fotoluminiscent categoria B segons UNE 23035-4, col·locat fixat mecànicament sobre parament vertical</t>
  </si>
  <si>
    <t>LEGALIZACIONS</t>
  </si>
  <si>
    <t>Realització d'un inventari de la instal.lació de l'edifici un cop finalitzada obra. 
Format per:
* Llistat de tots els elements que conformen la instal.lació , indicant marca, model, referències, potències, diàmetres i qualsevol altre característica definitòria de l'equip o accessori. El llistat es realitzarà amb programa informàtic a decidir per el Titular (excell, acces, TCQ...).
* Planòls AS-Built de tots els elements que conformen la instal.lació, indicant característiques definitòries dels elements i accessoris.
* Entrega de manuals i informació tècnica dels equips i accessoris. Realització d'un dossier amb aquesta documentació.</t>
  </si>
  <si>
    <t>Memòria tècnica simplificada de legalització de la instal.lació RITE, entrega de tots els certificats de les instal.lació i en concret de la instal.lació contra incendis segons SP-136 de Bombers de la Generalitat.
Projecte de legalització elèctrica d'un local de pública concurrència segons ITC-BT28 del reglament elèctric.
S'inclou el pagament per la contractació de la entitat de control per la inspecció inicial elèctrica.
S'inclou el pagament de les taxes i la inscripció en el canal empresa de la instal.lació elèctrica, Rite i incendis.
S'inclou el contracte de manteniment del primer any de les instal.lacions RITE.
S'inclou la certificació del sistema estructurat de cablatge i les preses de categoria 6A.</t>
  </si>
  <si>
    <t>AJUDES A TERCERS - INSTAL·LACIONS</t>
  </si>
  <si>
    <t>AJUDES A TERCERS - OBRA CIVIL</t>
  </si>
  <si>
    <t>Capa de protecció de morter de ciment 1:6 de 3 cm de gruix</t>
  </si>
  <si>
    <t>Barrera de vapor mitjançant emprimació directa de pintura asfàltica sobre l'estructura horitzontal, e = 3mm</t>
  </si>
  <si>
    <t>1.1.2.</t>
  </si>
  <si>
    <t>1.1.3.</t>
  </si>
  <si>
    <t>1.1.4.</t>
  </si>
  <si>
    <t>1.1.5.</t>
  </si>
  <si>
    <t>1.1.6.</t>
  </si>
  <si>
    <t>1.1.7.</t>
  </si>
  <si>
    <t>1.1.8.</t>
  </si>
  <si>
    <t>1.1.9.</t>
  </si>
  <si>
    <t>1.1.10.</t>
  </si>
  <si>
    <t>1.1.11.</t>
  </si>
  <si>
    <t>1.1.12.</t>
  </si>
  <si>
    <t>1.2.1.</t>
  </si>
  <si>
    <t>1.2.2.</t>
  </si>
  <si>
    <t>1.2.3.</t>
  </si>
  <si>
    <t>1.2.4.</t>
  </si>
  <si>
    <t>1.2.5.</t>
  </si>
  <si>
    <t>1.2.6.</t>
  </si>
  <si>
    <t>1.2.7.</t>
  </si>
  <si>
    <t>1.2.8.</t>
  </si>
  <si>
    <t>1.2.9.</t>
  </si>
  <si>
    <t>1.2.10.</t>
  </si>
  <si>
    <t>1.2.11.</t>
  </si>
  <si>
    <t>1.2.12.</t>
  </si>
  <si>
    <t>1.2.13.</t>
  </si>
  <si>
    <t>1.2.14.</t>
  </si>
  <si>
    <t>1.2.15.</t>
  </si>
  <si>
    <t>1.2.16.</t>
  </si>
  <si>
    <t>1.2.17.</t>
  </si>
  <si>
    <t>1.2.18.</t>
  </si>
  <si>
    <t>1.2.19.</t>
  </si>
  <si>
    <t>1.2.20.</t>
  </si>
  <si>
    <t>1.2.21.</t>
  </si>
  <si>
    <t>1.2.22.</t>
  </si>
  <si>
    <t>1.2.23.</t>
  </si>
  <si>
    <t>1.2.24.</t>
  </si>
  <si>
    <t>1.2.25.</t>
  </si>
  <si>
    <t>1.2.26.</t>
  </si>
  <si>
    <t>1.2.27.</t>
  </si>
  <si>
    <t>1.2.28.</t>
  </si>
  <si>
    <t>2.1.10.</t>
  </si>
  <si>
    <t>2.1.20.</t>
  </si>
  <si>
    <t>2.1.1.</t>
  </si>
  <si>
    <t>2.1.2.</t>
  </si>
  <si>
    <t>2.1.3.</t>
  </si>
  <si>
    <t>2.1.4.</t>
  </si>
  <si>
    <t>2.1.5.</t>
  </si>
  <si>
    <t>2.1.6.</t>
  </si>
  <si>
    <t>2.1.7.</t>
  </si>
  <si>
    <t>2.1.8.</t>
  </si>
  <si>
    <t>2.1.9.</t>
  </si>
  <si>
    <t>2.1.11.</t>
  </si>
  <si>
    <t>2.1.12.</t>
  </si>
  <si>
    <t>2.1.13.</t>
  </si>
  <si>
    <t>2.1.14.</t>
  </si>
  <si>
    <t>2.1.15.</t>
  </si>
  <si>
    <t>2.1.16.</t>
  </si>
  <si>
    <t>2.1.17.</t>
  </si>
  <si>
    <t>2.1.18.</t>
  </si>
  <si>
    <t>2.1.19.</t>
  </si>
  <si>
    <t>2.1.30.</t>
  </si>
  <si>
    <t>2.2.</t>
  </si>
  <si>
    <t>2.1.21.</t>
  </si>
  <si>
    <t>2.1.22.</t>
  </si>
  <si>
    <t>2.1.23.</t>
  </si>
  <si>
    <t>2.1.24.</t>
  </si>
  <si>
    <t>2.1.25.</t>
  </si>
  <si>
    <t>2.1.26.</t>
  </si>
  <si>
    <t>2.1.27.</t>
  </si>
  <si>
    <t>2.1.28.</t>
  </si>
  <si>
    <t>2.1.29.</t>
  </si>
  <si>
    <t>2.1.31.</t>
  </si>
  <si>
    <t>2.1.32.</t>
  </si>
  <si>
    <t>2.1.33.</t>
  </si>
  <si>
    <t>2.1.34.</t>
  </si>
  <si>
    <t>2.1.35.</t>
  </si>
  <si>
    <t>2.1.36.</t>
  </si>
  <si>
    <t>2.1.37.</t>
  </si>
  <si>
    <t>2.1.38.</t>
  </si>
  <si>
    <t>2.1.39.</t>
  </si>
  <si>
    <t>2.2.1.</t>
  </si>
  <si>
    <t>2.2.10.</t>
  </si>
  <si>
    <t>2.2.2.</t>
  </si>
  <si>
    <t>2.2.3.</t>
  </si>
  <si>
    <t>2.2.4.</t>
  </si>
  <si>
    <t>2.2.5.</t>
  </si>
  <si>
    <t>2.2.6.</t>
  </si>
  <si>
    <t>2.2.7.</t>
  </si>
  <si>
    <t>2.2.8.</t>
  </si>
  <si>
    <t>2.2.9.</t>
  </si>
  <si>
    <t>2.2.11.</t>
  </si>
  <si>
    <t>2.2.12.</t>
  </si>
  <si>
    <t>2.2.13.</t>
  </si>
  <si>
    <t>2.2.14.</t>
  </si>
  <si>
    <t>2.4.</t>
  </si>
  <si>
    <t>2.4.1.</t>
  </si>
  <si>
    <t>2.4.2.</t>
  </si>
  <si>
    <t>2.4.3.</t>
  </si>
  <si>
    <t>2.4.4.</t>
  </si>
  <si>
    <t>2.4.5.</t>
  </si>
  <si>
    <t>2.4.6.</t>
  </si>
  <si>
    <t>2.4.7.</t>
  </si>
  <si>
    <t>3.</t>
  </si>
  <si>
    <t>3.1.</t>
  </si>
  <si>
    <t>3.2.</t>
  </si>
  <si>
    <t>4.1.</t>
  </si>
  <si>
    <t>4.2.</t>
  </si>
  <si>
    <t>2.5.</t>
  </si>
  <si>
    <t>2.5.1.</t>
  </si>
  <si>
    <t>2.5.2.</t>
  </si>
  <si>
    <t>3.4.</t>
  </si>
  <si>
    <t>1.</t>
  </si>
  <si>
    <t>2.</t>
  </si>
  <si>
    <t>4.</t>
  </si>
  <si>
    <t>Paviment de PVC heterogeni en rotlle, classe 34-43, segons UNE-EN 649 i gruix de 2 mm, col·locat amb adhesiu acrílic de dispersió aquosa i soldat en calent amb cordó cel·lular de diàmetre 4 mm. Calculat amb 10% de pèrdues</t>
  </si>
  <si>
    <t>Cable amb conductor de coure de 0,6/ 1kV de tensió assignada, amb designació RZ1-K (AS), pentapolar, de secció 5 x 10 mm2, amb coberta del cable de poliolefinas amb baixa emissió fums, col·locat en canal o safata</t>
  </si>
  <si>
    <t>Tub rígid de PVC, de 25 mm de diàmetre nominal, aïllant i no propagador de la flama, amb una resistència a l'impacte de 2 J, resistència a compressió de 1250 N i una rigidesa dielèctrica de 2000 V, amb unió endollada i muntat superficialment</t>
  </si>
  <si>
    <t>Interruptor automàtic magnetotèrmic de 16 A d'intensitat nominal, tipus PIA corba C, bipolar (1P+N), de 6000 A de poder de tall segons UNE-EN 60898, d'1 mòdul DIN de 18 mm d'ample, muntat en perfil DIN</t>
  </si>
  <si>
    <t>Interruptor automàtic magnetotèrmic de 40 A d'intensitat nominal, tipus PIA corba C, bipolar (1P+N), de 6000 A de poder de tall segons UNE-EN 60898, d'1 mòdul DIN de 18 mm d'ample, muntat en perfil DIN</t>
  </si>
  <si>
    <t>Enderroc de paret de bloc foradat de morter de ciment de 15/20 cm de gruix, a mà i amb martell trencador manual i càrrega manual de runa sobre camió o contenidor.</t>
  </si>
  <si>
    <t>Enderroc de paret formada per bloc de formigó fins 1,10cm, repisa de formigó, marc metàl·lic, vidre de seguretat i tabica de guix.
A mà i amb martell trencador manual i càrrega manual de runa sobre camió o contenidor. (Bunker)</t>
  </si>
  <si>
    <t>Desmuntatge de panels de revestiment fenòlic ancorats a paret, altura 1,10 m aprox. Deixant la superfície base llisa i sense adhesius. Massillada i preparada per rebre pintura.</t>
  </si>
  <si>
    <t>Enderroc de paret de bloc foradat de morter de ciment de 30 cm de gruix, a mà i amb martell trencador manual i càrrega manual de runa sobre camió o contenidor. (Pas de porta)</t>
  </si>
  <si>
    <t>Arrencada d'enllumenat existent i elements elèctrics, per a cada unitat de 100 m2 de superfície servida per la instal·lació, amb mitjans manuals i càrrega manual sobre camió o contenidor. * Tenint en compte que alguns dels elements s'han de reaprofitar</t>
  </si>
  <si>
    <t>Classificació a peu d'obra de residus de construcció o demolició en fraccions segons REAL DECRETO 105/2008, amb mitjans manuals.
Trasllat de totes les runes generades a l'obra, fins al contenidor de l'obra i neteja final de la zona de treball</t>
  </si>
  <si>
    <t>Aïllament termic de planxa de poliestirè extruït (XPS), de 100 mm de gruix, resistència a compressió &gt;= 300 kPa, resistència tèrmica entre 2.941 i 2,703 m2·K/W, amb la superfície acanalada i cantell mitjamossa, col·locada amb morter adhesiu</t>
  </si>
  <si>
    <t>Equipaments  i elements de protecció de S i S</t>
  </si>
  <si>
    <t>Cable amb conductor de coure de tensió assignada0,6/1 kV, de designació RZ1-K (AS+), construcció segons norma UNE 211025, pentapolar, de secció 5x10 mm2, amb coberta de cable de poliolefines, classe de reacció al foc Cca-s1b, d1 a1 segons la norma UNE-EN 50575 amb baixa emissió fums, col·locat en canal o safata (P-94)</t>
  </si>
  <si>
    <t>2.2.15.</t>
  </si>
  <si>
    <t>2.2.16.</t>
  </si>
  <si>
    <t>2.2.17.</t>
  </si>
  <si>
    <t>2.2.18.</t>
  </si>
  <si>
    <t>IMPORT MÀXIM DE LICITACIÓ</t>
  </si>
  <si>
    <t xml:space="preserve">Coberta plana transitable, amb barrera de vapor/estanqueïtat, formació de pendents amb formigó lleuger d'argila expandida, impermeabilització amb cautxú líquid col·locat entre dues capes de protecció de morter de ciment i paviment. </t>
  </si>
  <si>
    <t xml:space="preserve">Minvell amb peça de formigó, reforç de membrana bituminosa LBM (SBS)-40-FV+FP, parament arrebossat i matarració de morter de ciment </t>
  </si>
  <si>
    <t xml:space="preserve">Acabat de terrat amb paviment de rajola ceràmica comuna d'elaboració mecànica, amb acabat ratllat, de color vermell i de 20x20 cm, col·locat amb morter mixt 1:2:10 </t>
  </si>
  <si>
    <t>Prolongació recta per a bonera, de goma termoplàstica de diàmetre 100 mm, col·locada i connectada al baixant.</t>
  </si>
  <si>
    <t>Bonera sifònica d'etilè propilè diè (EPDM) de 120 a 180 mm de costat, amb sortida vertical de 50 a 100 mm de diàmetre nominal, adherida sobre làmina bituminosa en calent.</t>
  </si>
  <si>
    <t>1.2.29.</t>
  </si>
  <si>
    <t>Pintat de parets amb esmalt sintètic, amb tractament insecticida fungicida, una capa de preparació i dues d'acabat. Color Blanc a determinar pel centre. Protecció mínima al foc Cs2d0. Altura 1m</t>
  </si>
  <si>
    <t>*import fix per a totes les empreses licitadores</t>
  </si>
  <si>
    <t>TOTES LES PARTIDES INCLOUEN MATERIAL A CÀRREC DE L'EMPRESA ADJUDICATÀRIA</t>
  </si>
  <si>
    <t xml:space="preserve">OBRES I SERVEIS </t>
  </si>
  <si>
    <t>OFERTA ECONÒMICA PER A L'AMPLIACIÓ DE L'ESPAI PER A PROFESSIONALS DE LA UHPP AL CP BRIANS 1</t>
  </si>
  <si>
    <t>EMPRESA LICITADORA:</t>
  </si>
  <si>
    <r>
      <t xml:space="preserve">Modificació de quadre general existent per instal·lació de climatització.
Inclou totes les proteccions necessàries (magnetotérmics i diferencials inclosos en el esquema unifilar), la posada a terra i totes les modificacions o adaptacions necessàries aixì com els treballs complementaris. 
</t>
    </r>
    <r>
      <rPr>
        <b/>
        <sz val="11"/>
        <rFont val="Calibri"/>
        <family val="2"/>
        <scheme val="minor"/>
      </rPr>
      <t xml:space="preserve">Segons esquema unifilar nomenat </t>
    </r>
    <r>
      <rPr>
        <b/>
        <i/>
        <sz val="11"/>
        <rFont val="Calibri"/>
        <family val="2"/>
        <scheme val="minor"/>
      </rPr>
      <t>Clima</t>
    </r>
    <r>
      <rPr>
        <b/>
        <sz val="11"/>
        <rFont val="Calibri"/>
        <family val="2"/>
        <scheme val="minor"/>
      </rPr>
      <t xml:space="preserve"> a la p. I09 del Pleg del Projecte.</t>
    </r>
  </si>
  <si>
    <r>
      <t xml:space="preserve">Modificació de quadre general existent per instal·lació d'enllumenat.
Inclou totes les proteccions necessàries (magnetotérmics i diferencials inclosos en el esquema unifilar), la posada a terra i totes les modificacions o adaptacions necessàries aixì com els treballs complementaris. Inclou la retirada de la instal·lació existent.
</t>
    </r>
    <r>
      <rPr>
        <b/>
        <sz val="11"/>
        <rFont val="Calibri"/>
        <family val="2"/>
        <scheme val="minor"/>
      </rPr>
      <t xml:space="preserve">Segons esquema unifilar nomenat </t>
    </r>
    <r>
      <rPr>
        <b/>
        <i/>
        <sz val="11"/>
        <rFont val="Calibri"/>
        <family val="2"/>
        <scheme val="minor"/>
      </rPr>
      <t>Enllumenat</t>
    </r>
    <r>
      <rPr>
        <b/>
        <sz val="11"/>
        <rFont val="Calibri"/>
        <family val="2"/>
        <scheme val="minor"/>
      </rPr>
      <t xml:space="preserve"> a la p. I09 del Pleg del Projecte. </t>
    </r>
  </si>
  <si>
    <r>
      <t xml:space="preserve">Subquadre elèctric per a la nova instal·lació (Clima).
Inclou totes les proteccions necessàries (magnetotérmics i diferencials inclosos en el esquema unifilar), la posada a terra i tot el cablejat. Col·locat en caixa per a quadre de comandament i protecció de material antixoc, amb porta paer a deu mòduls, muntada superficialment. 
</t>
    </r>
    <r>
      <rPr>
        <b/>
        <sz val="11"/>
        <rFont val="Calibri"/>
        <family val="2"/>
        <scheme val="minor"/>
      </rPr>
      <t xml:space="preserve">Segons esquema unifilar nomenat </t>
    </r>
    <r>
      <rPr>
        <b/>
        <i/>
        <sz val="11"/>
        <rFont val="Calibri"/>
        <family val="2"/>
        <scheme val="minor"/>
      </rPr>
      <t>Quadre ampliació clima</t>
    </r>
    <r>
      <rPr>
        <b/>
        <sz val="11"/>
        <rFont val="Calibri"/>
        <family val="2"/>
        <scheme val="minor"/>
      </rPr>
      <t xml:space="preserve"> a la p. I10 del Pleg del Projecte. </t>
    </r>
  </si>
  <si>
    <t>1. MODIFICACIÓ DEL QUADRE GENERAL (P.I09 del Projecte)</t>
  </si>
  <si>
    <t>1. NOU SUBQUADRE CLIMATITZACIÓ (P.I10 del Projecte)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</si>
</sst>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0.00\ &quot;€&quot;"/>
    <numFmt numFmtId="165" formatCode="#,##0\ &quot;€&quot;"/>
    <numFmt numFmtId="166" formatCode="#,##0.00\ _€"/>
  </numFmts>
  <fonts count="26">
    <font>
      <sz val="11"/>
      <color theme="1"/>
      <name val="Helvetica-Ligh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Helvetica-Light"/>
      <family val="2"/>
    </font>
    <font>
      <sz val="10"/>
      <color theme="1"/>
      <name val="Helvetica-Light"/>
      <family val="2"/>
    </font>
    <font>
      <b/>
      <sz val="8"/>
      <color theme="1"/>
      <name val="Helvetica-Light"/>
      <family val="2"/>
    </font>
    <font>
      <sz val="11"/>
      <color indexed="8"/>
      <name val="Helvetica-Light"/>
      <family val="2"/>
    </font>
    <font>
      <sz val="10"/>
      <color theme="1"/>
      <name val="Calibri"/>
      <family val="2"/>
      <scheme val="minor"/>
    </font>
    <font>
      <b/>
      <sz val="10"/>
      <color indexed="8"/>
      <name val="Calibri"/>
      <family val="2"/>
      <scheme val="minor"/>
    </font>
    <font>
      <sz val="10"/>
      <color indexed="8"/>
      <name val="Calibri"/>
      <family val="2"/>
      <scheme val="minor"/>
    </font>
    <font>
      <b/>
      <sz val="10"/>
      <name val="Calibri"/>
      <family val="2"/>
      <scheme val="minor"/>
    </font>
    <font>
      <b/>
      <sz val="10"/>
      <color theme="0"/>
      <name val="Calibri"/>
      <family val="2"/>
      <scheme val="minor"/>
    </font>
    <font>
      <b/>
      <sz val="10"/>
      <color theme="1"/>
      <name val="Calibri"/>
      <family val="2"/>
      <scheme val="minor"/>
    </font>
    <font>
      <b/>
      <sz val="11"/>
      <name val="Calibri"/>
      <family val="2"/>
      <scheme val="minor"/>
    </font>
    <font>
      <sz val="11"/>
      <name val="Calibri"/>
      <family val="2"/>
      <scheme val="minor"/>
    </font>
    <font>
      <sz val="10"/>
      <name val="Calibri"/>
      <family val="2"/>
      <scheme val="minor"/>
    </font>
    <font>
      <b/>
      <i/>
      <sz val="10"/>
      <name val="Calibri"/>
      <family val="2"/>
      <scheme val="minor"/>
    </font>
    <font>
      <b/>
      <sz val="10"/>
      <color rgb="FFFF0000"/>
      <name val="Calibri"/>
      <family val="2"/>
      <scheme val="minor"/>
    </font>
    <font>
      <b/>
      <sz val="9"/>
      <name val="Calibri"/>
      <family val="2"/>
      <scheme val="minor"/>
    </font>
    <font>
      <i/>
      <sz val="11"/>
      <name val="Calibri"/>
      <family val="2"/>
      <scheme val="minor"/>
    </font>
    <font>
      <b/>
      <sz val="10"/>
      <color indexed="8"/>
      <name val="Swis721 Lt BT"/>
      <family val="2"/>
    </font>
    <font>
      <sz val="10"/>
      <color indexed="8"/>
      <name val="Swis721 Lt BT"/>
      <family val="2"/>
    </font>
    <font>
      <sz val="9"/>
      <color indexed="8"/>
      <name val="Swis721 Lt BT"/>
      <family val="2"/>
    </font>
    <font>
      <sz val="8"/>
      <color indexed="8"/>
      <name val="Swis721 Lt BT"/>
      <family val="2"/>
    </font>
    <font>
      <b/>
      <i/>
      <sz val="1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9999"/>
        <bgColor indexed="64"/>
      </patternFill>
    </fill>
  </fills>
  <borders count="12">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44" fontId="7" fillId="0" borderId="0" applyFont="0" applyFill="0" applyBorder="0" applyAlignment="0" applyProtection="0"/>
  </cellStyleXfs>
  <cellXfs count="156">
    <xf numFmtId="0" fontId="0" fillId="0" borderId="0" xfId="0"/>
    <xf numFmtId="0" fontId="5" fillId="0" borderId="0" xfId="0" applyFont="1"/>
    <xf numFmtId="0" fontId="5" fillId="0" borderId="0"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5" fillId="0" borderId="0" xfId="0" applyFont="1" applyAlignment="1"/>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wrapText="1"/>
    </xf>
    <xf numFmtId="0" fontId="8" fillId="0" borderId="0" xfId="0" applyFont="1" applyFill="1"/>
    <xf numFmtId="0" fontId="8" fillId="0" borderId="0" xfId="0" applyFont="1"/>
    <xf numFmtId="0" fontId="8" fillId="0" borderId="0" xfId="0" applyFont="1" applyFill="1" applyBorder="1"/>
    <xf numFmtId="0" fontId="11" fillId="0" borderId="2" xfId="0" applyFont="1" applyFill="1" applyBorder="1" applyAlignment="1">
      <alignment vertical="center"/>
    </xf>
    <xf numFmtId="0" fontId="11" fillId="0" borderId="2" xfId="0" applyFont="1" applyFill="1" applyBorder="1" applyAlignment="1">
      <alignment horizontal="right" vertical="center"/>
    </xf>
    <xf numFmtId="0" fontId="12" fillId="0" borderId="2" xfId="0" applyFont="1" applyFill="1" applyBorder="1" applyAlignment="1">
      <alignment horizontal="right" vertical="center"/>
    </xf>
    <xf numFmtId="0" fontId="12" fillId="0" borderId="2" xfId="0" applyFont="1" applyFill="1" applyBorder="1" applyAlignment="1">
      <alignment vertical="center"/>
    </xf>
    <xf numFmtId="164" fontId="8" fillId="0" borderId="0" xfId="0" applyNumberFormat="1" applyFont="1"/>
    <xf numFmtId="0" fontId="11" fillId="0" borderId="0" xfId="0" applyFont="1" applyFill="1" applyBorder="1" applyAlignment="1">
      <alignment vertical="center"/>
    </xf>
    <xf numFmtId="0" fontId="11" fillId="0" borderId="0" xfId="0" applyFont="1" applyFill="1" applyBorder="1" applyAlignment="1">
      <alignment horizontal="right" vertical="center"/>
    </xf>
    <xf numFmtId="0" fontId="12" fillId="0" borderId="0" xfId="0" applyFont="1" applyFill="1" applyBorder="1" applyAlignment="1">
      <alignment horizontal="right" vertical="center"/>
    </xf>
    <xf numFmtId="0" fontId="12" fillId="0" borderId="0" xfId="0" applyFont="1" applyFill="1" applyBorder="1" applyAlignment="1">
      <alignment vertical="center"/>
    </xf>
    <xf numFmtId="0" fontId="11" fillId="0" borderId="0" xfId="0" applyFont="1" applyFill="1" applyBorder="1" applyAlignment="1">
      <alignment horizontal="left" vertical="center"/>
    </xf>
    <xf numFmtId="0" fontId="14" fillId="0" borderId="0" xfId="0" applyFont="1" applyFill="1" applyBorder="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alignment vertical="center"/>
    </xf>
    <xf numFmtId="0" fontId="10" fillId="0" borderId="0" xfId="0" applyFont="1" applyFill="1" applyBorder="1"/>
    <xf numFmtId="164" fontId="10" fillId="0" borderId="0" xfId="0" applyNumberFormat="1" applyFont="1" applyFill="1" applyBorder="1"/>
    <xf numFmtId="44" fontId="9" fillId="0" borderId="0" xfId="1" applyFont="1" applyFill="1" applyBorder="1" applyAlignment="1">
      <alignment vertical="center"/>
    </xf>
    <xf numFmtId="164" fontId="11" fillId="0" borderId="0" xfId="0" applyNumberFormat="1" applyFont="1" applyFill="1" applyBorder="1" applyAlignment="1">
      <alignment horizontal="right" vertical="center"/>
    </xf>
    <xf numFmtId="0" fontId="16" fillId="0" borderId="0" xfId="0" applyFont="1" applyFill="1" applyBorder="1" applyAlignment="1">
      <alignment horizontal="right" vertical="center"/>
    </xf>
    <xf numFmtId="0" fontId="12" fillId="0" borderId="3" xfId="0" applyFont="1" applyFill="1" applyBorder="1" applyAlignment="1">
      <alignment horizontal="right" vertical="center"/>
    </xf>
    <xf numFmtId="164" fontId="11" fillId="0" borderId="3" xfId="0" applyNumberFormat="1" applyFont="1" applyFill="1" applyBorder="1" applyAlignment="1">
      <alignment horizontal="right" vertical="center"/>
    </xf>
    <xf numFmtId="0" fontId="15" fillId="0" borderId="0" xfId="0" applyFont="1" applyFill="1" applyBorder="1" applyAlignment="1">
      <alignment horizontal="right" vertical="center" wrapText="1"/>
    </xf>
    <xf numFmtId="0" fontId="8" fillId="0" borderId="0" xfId="0" applyFont="1" applyFill="1" applyBorder="1" applyAlignment="1">
      <alignment vertical="center"/>
    </xf>
    <xf numFmtId="164" fontId="9" fillId="0" borderId="0" xfId="1" applyNumberFormat="1" applyFont="1" applyFill="1" applyBorder="1" applyAlignment="1">
      <alignment vertical="center"/>
    </xf>
    <xf numFmtId="166" fontId="8" fillId="0" borderId="0" xfId="0" applyNumberFormat="1" applyFont="1"/>
    <xf numFmtId="166" fontId="11" fillId="0" borderId="2" xfId="0" applyNumberFormat="1" applyFont="1" applyFill="1" applyBorder="1" applyAlignment="1">
      <alignment horizontal="right" vertical="center"/>
    </xf>
    <xf numFmtId="166" fontId="11" fillId="0" borderId="0" xfId="0" applyNumberFormat="1" applyFont="1" applyFill="1" applyBorder="1" applyAlignment="1">
      <alignment horizontal="right" vertical="center"/>
    </xf>
    <xf numFmtId="166" fontId="10" fillId="0" borderId="0" xfId="0" applyNumberFormat="1" applyFont="1" applyFill="1" applyBorder="1"/>
    <xf numFmtId="166" fontId="15" fillId="0" borderId="0" xfId="0" applyNumberFormat="1" applyFont="1" applyFill="1" applyBorder="1" applyAlignment="1">
      <alignment vertical="center"/>
    </xf>
    <xf numFmtId="166" fontId="15" fillId="0" borderId="3" xfId="0" applyNumberFormat="1" applyFont="1" applyFill="1" applyBorder="1" applyAlignment="1">
      <alignment vertical="center"/>
    </xf>
    <xf numFmtId="166" fontId="14" fillId="0" borderId="0" xfId="0" applyNumberFormat="1" applyFont="1" applyFill="1" applyBorder="1" applyAlignment="1">
      <alignment horizontal="left" vertical="center"/>
    </xf>
    <xf numFmtId="166" fontId="5" fillId="0" borderId="0" xfId="0" applyNumberFormat="1" applyFont="1"/>
    <xf numFmtId="166" fontId="6" fillId="0" borderId="0" xfId="0" applyNumberFormat="1" applyFont="1" applyAlignment="1">
      <alignment horizontal="left" vertical="center" wrapText="1"/>
    </xf>
    <xf numFmtId="166" fontId="6" fillId="0" borderId="0" xfId="0" applyNumberFormat="1" applyFont="1" applyAlignment="1">
      <alignment horizontal="left" vertical="center"/>
    </xf>
    <xf numFmtId="0" fontId="12" fillId="0" borderId="0" xfId="0" applyFont="1" applyFill="1" applyBorder="1" applyAlignment="1">
      <alignment horizontal="left" vertical="center"/>
    </xf>
    <xf numFmtId="164" fontId="11" fillId="0" borderId="0" xfId="0" applyNumberFormat="1" applyFont="1" applyFill="1" applyBorder="1" applyAlignment="1">
      <alignment horizontal="left" vertical="center"/>
    </xf>
    <xf numFmtId="0" fontId="8" fillId="0" borderId="0" xfId="0" applyFont="1" applyFill="1" applyBorder="1" applyAlignment="1">
      <alignment horizontal="left" vertical="center"/>
    </xf>
    <xf numFmtId="9" fontId="15" fillId="0" borderId="3" xfId="2" applyFont="1" applyFill="1" applyBorder="1" applyAlignment="1">
      <alignment vertical="center"/>
    </xf>
    <xf numFmtId="10" fontId="15" fillId="0" borderId="3" xfId="0" applyNumberFormat="1" applyFont="1" applyFill="1" applyBorder="1" applyAlignment="1">
      <alignment vertical="center"/>
    </xf>
    <xf numFmtId="164" fontId="8" fillId="0" borderId="0" xfId="0" applyNumberFormat="1" applyFont="1" applyFill="1" applyBorder="1"/>
    <xf numFmtId="0" fontId="10" fillId="0" borderId="2" xfId="0" applyFont="1" applyFill="1" applyBorder="1"/>
    <xf numFmtId="164" fontId="10" fillId="0" borderId="2" xfId="0" applyNumberFormat="1" applyFont="1" applyFill="1" applyBorder="1"/>
    <xf numFmtId="0" fontId="9" fillId="2" borderId="4" xfId="0" applyFont="1" applyFill="1" applyBorder="1" applyAlignment="1">
      <alignment horizontal="left" vertical="center"/>
    </xf>
    <xf numFmtId="0" fontId="9" fillId="2" borderId="5" xfId="0" applyFont="1" applyFill="1" applyBorder="1" applyAlignment="1">
      <alignment vertical="center"/>
    </xf>
    <xf numFmtId="166" fontId="10" fillId="2" borderId="5" xfId="0" applyNumberFormat="1" applyFont="1" applyFill="1" applyBorder="1"/>
    <xf numFmtId="0" fontId="10" fillId="2" borderId="5" xfId="0" applyFont="1" applyFill="1" applyBorder="1"/>
    <xf numFmtId="164" fontId="10" fillId="2" borderId="5" xfId="0" applyNumberFormat="1" applyFont="1" applyFill="1" applyBorder="1"/>
    <xf numFmtId="164" fontId="9" fillId="2" borderId="5" xfId="1" applyNumberFormat="1" applyFont="1" applyFill="1" applyBorder="1" applyAlignment="1">
      <alignment vertical="center"/>
    </xf>
    <xf numFmtId="44" fontId="9" fillId="2" borderId="6" xfId="1" applyFont="1" applyFill="1" applyBorder="1" applyAlignment="1">
      <alignment vertical="center"/>
    </xf>
    <xf numFmtId="0" fontId="14" fillId="0" borderId="3" xfId="0" applyFont="1" applyFill="1" applyBorder="1" applyAlignment="1">
      <alignment horizontal="left" vertical="center"/>
    </xf>
    <xf numFmtId="0" fontId="17" fillId="0" borderId="0" xfId="0" applyFont="1" applyFill="1" applyBorder="1" applyAlignment="1">
      <alignment vertical="center"/>
    </xf>
    <xf numFmtId="166" fontId="16" fillId="0" borderId="0" xfId="0" applyNumberFormat="1" applyFont="1" applyFill="1" applyBorder="1" applyAlignment="1">
      <alignment horizontal="right" vertical="center"/>
    </xf>
    <xf numFmtId="0" fontId="11" fillId="3" borderId="4" xfId="0" applyFont="1" applyFill="1" applyBorder="1" applyAlignment="1">
      <alignment horizontal="left" vertical="center"/>
    </xf>
    <xf numFmtId="0" fontId="9" fillId="3" borderId="5" xfId="0" applyFont="1" applyFill="1" applyBorder="1" applyAlignment="1">
      <alignment vertical="center"/>
    </xf>
    <xf numFmtId="0" fontId="14" fillId="3" borderId="5" xfId="0" applyFont="1" applyFill="1" applyBorder="1" applyAlignment="1">
      <alignment horizontal="left" vertical="center"/>
    </xf>
    <xf numFmtId="166" fontId="14" fillId="3" borderId="5" xfId="0" applyNumberFormat="1" applyFont="1" applyFill="1" applyBorder="1" applyAlignment="1">
      <alignment horizontal="left" vertical="center"/>
    </xf>
    <xf numFmtId="0" fontId="12" fillId="3" borderId="5" xfId="0" applyFont="1" applyFill="1" applyBorder="1" applyAlignment="1">
      <alignment horizontal="right" vertical="center"/>
    </xf>
    <xf numFmtId="0" fontId="11" fillId="3" borderId="5" xfId="0" applyFont="1" applyFill="1" applyBorder="1" applyAlignment="1">
      <alignment horizontal="right" vertical="center"/>
    </xf>
    <xf numFmtId="164" fontId="11" fillId="3" borderId="5" xfId="0" applyNumberFormat="1" applyFont="1" applyFill="1" applyBorder="1" applyAlignment="1">
      <alignment horizontal="right" vertical="center"/>
    </xf>
    <xf numFmtId="0" fontId="12" fillId="3" borderId="6" xfId="0" applyFont="1" applyFill="1" applyBorder="1" applyAlignment="1">
      <alignment vertical="center"/>
    </xf>
    <xf numFmtId="0" fontId="9" fillId="0" borderId="3" xfId="0" applyFont="1" applyFill="1" applyBorder="1" applyAlignment="1">
      <alignment vertical="center"/>
    </xf>
    <xf numFmtId="166" fontId="16" fillId="0" borderId="2" xfId="0" applyNumberFormat="1" applyFont="1" applyFill="1" applyBorder="1" applyAlignment="1">
      <alignment horizontal="right" vertical="center"/>
    </xf>
    <xf numFmtId="164" fontId="16" fillId="0" borderId="0" xfId="0" applyNumberFormat="1" applyFont="1" applyFill="1" applyBorder="1" applyAlignment="1">
      <alignment horizontal="right" vertical="center"/>
    </xf>
    <xf numFmtId="164" fontId="16" fillId="0" borderId="2" xfId="0" applyNumberFormat="1" applyFont="1" applyFill="1" applyBorder="1" applyAlignment="1">
      <alignment horizontal="right" vertical="center"/>
    </xf>
    <xf numFmtId="0" fontId="5" fillId="4" borderId="0" xfId="0" applyFont="1" applyFill="1"/>
    <xf numFmtId="166" fontId="3" fillId="0" borderId="3" xfId="0" applyNumberFormat="1" applyFont="1" applyFill="1" applyBorder="1" applyAlignment="1">
      <alignment vertical="center"/>
    </xf>
    <xf numFmtId="0" fontId="13" fillId="0" borderId="0" xfId="0" applyFont="1" applyFill="1" applyBorder="1" applyAlignment="1">
      <alignment horizontal="right" vertical="center"/>
    </xf>
    <xf numFmtId="0" fontId="13" fillId="0" borderId="0" xfId="0" applyFont="1" applyFill="1" applyBorder="1" applyAlignment="1">
      <alignment vertical="center"/>
    </xf>
    <xf numFmtId="0" fontId="8" fillId="0" borderId="0" xfId="0" applyFont="1" applyFill="1" applyBorder="1" applyAlignment="1">
      <alignment horizontal="right" vertical="center"/>
    </xf>
    <xf numFmtId="164" fontId="13" fillId="0" borderId="0" xfId="0" applyNumberFormat="1" applyFont="1" applyFill="1" applyBorder="1" applyAlignment="1">
      <alignment horizontal="right" vertical="center"/>
    </xf>
    <xf numFmtId="0" fontId="13" fillId="0" borderId="3" xfId="0" applyFont="1" applyFill="1" applyBorder="1" applyAlignment="1">
      <alignment horizontal="right" vertical="center"/>
    </xf>
    <xf numFmtId="164" fontId="13" fillId="0" borderId="3" xfId="0" applyNumberFormat="1" applyFont="1" applyFill="1" applyBorder="1" applyAlignment="1">
      <alignment horizontal="right" vertical="center"/>
    </xf>
    <xf numFmtId="0" fontId="9" fillId="0" borderId="2" xfId="0" applyFont="1" applyFill="1" applyBorder="1" applyAlignment="1">
      <alignment vertical="center"/>
    </xf>
    <xf numFmtId="166" fontId="10" fillId="0" borderId="2" xfId="0" applyNumberFormat="1" applyFont="1" applyFill="1" applyBorder="1"/>
    <xf numFmtId="44" fontId="9" fillId="0" borderId="2" xfId="1" applyFont="1" applyFill="1" applyBorder="1" applyAlignment="1">
      <alignment vertical="center"/>
    </xf>
    <xf numFmtId="0" fontId="16" fillId="0" borderId="0" xfId="0" applyFont="1" applyFill="1" applyBorder="1" applyAlignment="1">
      <alignment horizontal="left" vertical="top"/>
    </xf>
    <xf numFmtId="0" fontId="14" fillId="0" borderId="0" xfId="0" applyFont="1" applyFill="1" applyBorder="1" applyAlignment="1">
      <alignment horizontal="left" vertical="center"/>
    </xf>
    <xf numFmtId="0" fontId="10" fillId="0" borderId="2" xfId="0" applyFont="1" applyFill="1" applyBorder="1" applyAlignment="1">
      <alignment horizontal="left" vertical="top"/>
    </xf>
    <xf numFmtId="0" fontId="11" fillId="0" borderId="2" xfId="0" applyFont="1" applyFill="1" applyBorder="1" applyAlignment="1">
      <alignment horizontal="left" vertical="top"/>
    </xf>
    <xf numFmtId="0" fontId="11" fillId="0" borderId="0" xfId="0" applyFont="1" applyFill="1" applyBorder="1" applyAlignment="1">
      <alignment horizontal="left" vertical="top"/>
    </xf>
    <xf numFmtId="0" fontId="10" fillId="2" borderId="5" xfId="0" applyFont="1" applyFill="1" applyBorder="1" applyAlignment="1">
      <alignment horizontal="left" vertical="top"/>
    </xf>
    <xf numFmtId="0" fontId="14" fillId="0" borderId="0" xfId="0" applyFont="1" applyFill="1" applyBorder="1" applyAlignment="1">
      <alignment horizontal="left" vertical="top"/>
    </xf>
    <xf numFmtId="0" fontId="8" fillId="0" borderId="0" xfId="0" applyFont="1" applyFill="1" applyBorder="1" applyAlignment="1">
      <alignment horizontal="left" vertical="top"/>
    </xf>
    <xf numFmtId="0" fontId="10" fillId="0" borderId="0" xfId="0" applyFont="1" applyFill="1" applyBorder="1" applyAlignment="1">
      <alignment horizontal="left" vertical="top"/>
    </xf>
    <xf numFmtId="0" fontId="11" fillId="3" borderId="5" xfId="0" applyFont="1" applyFill="1" applyBorder="1" applyAlignment="1">
      <alignment horizontal="left" vertical="top"/>
    </xf>
    <xf numFmtId="0" fontId="11" fillId="0" borderId="3" xfId="0" applyFont="1" applyFill="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top" wrapText="1"/>
    </xf>
    <xf numFmtId="0" fontId="6" fillId="0" borderId="0" xfId="0" applyFont="1" applyAlignment="1">
      <alignment horizontal="left" vertical="top"/>
    </xf>
    <xf numFmtId="166" fontId="3" fillId="0" borderId="0" xfId="0" applyNumberFormat="1" applyFont="1" applyFill="1" applyBorder="1" applyAlignment="1">
      <alignment vertical="center"/>
    </xf>
    <xf numFmtId="164" fontId="18" fillId="0" borderId="0" xfId="0" applyNumberFormat="1" applyFont="1" applyFill="1" applyBorder="1" applyAlignment="1">
      <alignment horizontal="right" vertical="center"/>
    </xf>
    <xf numFmtId="166" fontId="15" fillId="5" borderId="3" xfId="0" applyNumberFormat="1" applyFont="1" applyFill="1" applyBorder="1" applyAlignment="1">
      <alignment vertical="center"/>
    </xf>
    <xf numFmtId="0" fontId="12" fillId="5" borderId="3" xfId="0" applyFont="1" applyFill="1" applyBorder="1" applyAlignment="1">
      <alignment horizontal="right" vertical="center"/>
    </xf>
    <xf numFmtId="164" fontId="11" fillId="5" borderId="3" xfId="0" applyNumberFormat="1" applyFont="1" applyFill="1" applyBorder="1" applyAlignment="1">
      <alignment horizontal="right" vertical="center"/>
    </xf>
    <xf numFmtId="0" fontId="16" fillId="0" borderId="2" xfId="0" applyFont="1" applyFill="1" applyBorder="1" applyAlignment="1">
      <alignment horizontal="left" vertical="top"/>
    </xf>
    <xf numFmtId="164" fontId="8" fillId="0" borderId="0" xfId="0" applyNumberFormat="1" applyFont="1" applyFill="1" applyBorder="1" applyAlignment="1">
      <alignment vertical="center"/>
    </xf>
    <xf numFmtId="0" fontId="19" fillId="0" borderId="0" xfId="0" applyFont="1" applyFill="1" applyBorder="1" applyAlignment="1">
      <alignment horizontal="left" vertical="top"/>
    </xf>
    <xf numFmtId="165" fontId="11" fillId="0" borderId="3" xfId="0" applyNumberFormat="1" applyFont="1" applyFill="1" applyBorder="1" applyAlignment="1">
      <alignment horizontal="right" vertical="center"/>
    </xf>
    <xf numFmtId="0" fontId="8" fillId="4" borderId="0" xfId="0" applyFont="1" applyFill="1" applyBorder="1"/>
    <xf numFmtId="0" fontId="8" fillId="6" borderId="0" xfId="0" applyFont="1" applyFill="1" applyBorder="1"/>
    <xf numFmtId="0" fontId="3"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5" fillId="0" borderId="0" xfId="0" applyFont="1" applyAlignment="1">
      <alignment horizontal="center" vertical="center"/>
    </xf>
    <xf numFmtId="0" fontId="9" fillId="7" borderId="0" xfId="0" applyFont="1" applyFill="1" applyBorder="1" applyAlignment="1">
      <alignment vertical="center"/>
    </xf>
    <xf numFmtId="0" fontId="10" fillId="7" borderId="0" xfId="0" applyFont="1" applyFill="1" applyBorder="1" applyAlignment="1">
      <alignment horizontal="left" vertical="top"/>
    </xf>
    <xf numFmtId="166" fontId="10" fillId="7" borderId="0" xfId="0" applyNumberFormat="1" applyFont="1" applyFill="1" applyBorder="1"/>
    <xf numFmtId="0" fontId="10" fillId="7" borderId="0" xfId="0" applyFont="1" applyFill="1" applyBorder="1"/>
    <xf numFmtId="164" fontId="10" fillId="7" borderId="0" xfId="0" applyNumberFormat="1" applyFont="1" applyFill="1" applyBorder="1"/>
    <xf numFmtId="44" fontId="9" fillId="7" borderId="0" xfId="1" applyFont="1" applyFill="1" applyBorder="1" applyAlignment="1">
      <alignment vertical="center"/>
    </xf>
    <xf numFmtId="0" fontId="5" fillId="3" borderId="0" xfId="0" applyFont="1" applyFill="1" applyAlignment="1">
      <alignment horizontal="center" vertical="center"/>
    </xf>
    <xf numFmtId="0" fontId="5" fillId="4" borderId="0" xfId="0" applyFont="1" applyFill="1" applyAlignment="1">
      <alignment horizontal="center" vertical="center"/>
    </xf>
    <xf numFmtId="0" fontId="22" fillId="0" borderId="0" xfId="3" applyFont="1" applyAlignment="1">
      <alignment horizontal="left" vertical="top"/>
    </xf>
    <xf numFmtId="0" fontId="23" fillId="0" borderId="0" xfId="3" applyFont="1" applyAlignment="1">
      <alignment horizontal="left" vertical="top"/>
    </xf>
    <xf numFmtId="0" fontId="22" fillId="0" borderId="0" xfId="3" applyFont="1" applyAlignment="1">
      <alignment horizontal="center" vertical="top"/>
    </xf>
    <xf numFmtId="0" fontId="24" fillId="0" borderId="0" xfId="3" applyFont="1" applyAlignment="1">
      <alignment vertical="top"/>
    </xf>
    <xf numFmtId="0" fontId="22" fillId="0" borderId="0" xfId="3" applyFont="1" applyAlignment="1">
      <alignment vertical="top"/>
    </xf>
    <xf numFmtId="0" fontId="5" fillId="3" borderId="0" xfId="0" applyFont="1" applyFill="1"/>
    <xf numFmtId="0" fontId="11" fillId="10" borderId="1" xfId="0" applyFont="1" applyFill="1" applyBorder="1" applyAlignment="1">
      <alignment horizontal="left" vertical="center"/>
    </xf>
    <xf numFmtId="0" fontId="11" fillId="10" borderId="1" xfId="0" applyFont="1" applyFill="1" applyBorder="1" applyAlignment="1">
      <alignment horizontal="left" vertical="top"/>
    </xf>
    <xf numFmtId="0" fontId="9" fillId="10" borderId="1" xfId="0" applyFont="1" applyFill="1" applyBorder="1" applyAlignment="1">
      <alignment vertical="center"/>
    </xf>
    <xf numFmtId="0" fontId="14" fillId="10" borderId="1" xfId="0" applyFont="1" applyFill="1" applyBorder="1" applyAlignment="1">
      <alignment horizontal="left" vertical="center"/>
    </xf>
    <xf numFmtId="166" fontId="14" fillId="10" borderId="1" xfId="0" applyNumberFormat="1" applyFont="1" applyFill="1" applyBorder="1" applyAlignment="1">
      <alignment horizontal="left" vertical="center"/>
    </xf>
    <xf numFmtId="0" fontId="12" fillId="10" borderId="1" xfId="0" applyFont="1" applyFill="1" applyBorder="1" applyAlignment="1">
      <alignment horizontal="right" vertical="center"/>
    </xf>
    <xf numFmtId="0" fontId="11" fillId="10" borderId="1" xfId="0" applyFont="1" applyFill="1" applyBorder="1" applyAlignment="1">
      <alignment horizontal="right" vertical="center"/>
    </xf>
    <xf numFmtId="165" fontId="11" fillId="10" borderId="1" xfId="0" applyNumberFormat="1" applyFont="1" applyFill="1" applyBorder="1" applyAlignment="1">
      <alignment horizontal="right" vertical="center"/>
    </xf>
    <xf numFmtId="0" fontId="12" fillId="10" borderId="1" xfId="0" applyFont="1" applyFill="1" applyBorder="1" applyAlignment="1">
      <alignment vertical="center"/>
    </xf>
    <xf numFmtId="0" fontId="15" fillId="0" borderId="0"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4" fillId="0" borderId="2" xfId="0" applyFont="1" applyFill="1" applyBorder="1" applyAlignment="1">
      <alignment horizontal="left" vertical="center"/>
    </xf>
    <xf numFmtId="0" fontId="20" fillId="5" borderId="0" xfId="0" applyFont="1" applyFill="1" applyBorder="1" applyAlignment="1">
      <alignment horizontal="left" vertical="center" wrapText="1"/>
    </xf>
    <xf numFmtId="0" fontId="21" fillId="8" borderId="7" xfId="3" applyFont="1" applyFill="1" applyBorder="1" applyAlignment="1">
      <alignment horizontal="left" vertical="center"/>
    </xf>
    <xf numFmtId="0" fontId="21" fillId="8" borderId="1" xfId="3" applyFont="1" applyFill="1" applyBorder="1" applyAlignment="1">
      <alignment horizontal="left" vertical="center"/>
    </xf>
    <xf numFmtId="0" fontId="21" fillId="8" borderId="8" xfId="3" applyFont="1" applyFill="1" applyBorder="1" applyAlignment="1">
      <alignment horizontal="left" vertical="center"/>
    </xf>
    <xf numFmtId="0" fontId="21" fillId="3" borderId="9" xfId="3" applyFont="1" applyFill="1" applyBorder="1" applyAlignment="1">
      <alignment horizontal="center" vertical="top"/>
    </xf>
    <xf numFmtId="0" fontId="21" fillId="3" borderId="10" xfId="3" applyFont="1" applyFill="1" applyBorder="1" applyAlignment="1">
      <alignment horizontal="center" vertical="top"/>
    </xf>
    <xf numFmtId="0" fontId="21" fillId="3" borderId="11" xfId="3" applyFont="1" applyFill="1" applyBorder="1" applyAlignment="1">
      <alignment horizontal="center" vertical="top"/>
    </xf>
    <xf numFmtId="2" fontId="22" fillId="9" borderId="9" xfId="4" applyNumberFormat="1" applyFont="1" applyFill="1" applyBorder="1" applyAlignment="1" applyProtection="1">
      <alignment horizontal="center" vertical="top"/>
      <protection locked="0"/>
    </xf>
    <xf numFmtId="2" fontId="22" fillId="9" borderId="10" xfId="4" applyNumberFormat="1" applyFont="1" applyFill="1" applyBorder="1" applyAlignment="1" applyProtection="1">
      <alignment horizontal="center" vertical="top"/>
      <protection locked="0"/>
    </xf>
    <xf numFmtId="2" fontId="22" fillId="9" borderId="11" xfId="4" applyNumberFormat="1" applyFont="1" applyFill="1" applyBorder="1" applyAlignment="1" applyProtection="1">
      <alignment horizontal="center" vertical="top"/>
      <protection locked="0"/>
    </xf>
    <xf numFmtId="0" fontId="15" fillId="0" borderId="0" xfId="0" applyFont="1" applyFill="1" applyBorder="1" applyAlignment="1">
      <alignment horizontal="left" vertical="top" wrapText="1"/>
    </xf>
  </cellXfs>
  <cellStyles count="5">
    <cellStyle name="Moneda" xfId="1" builtinId="4"/>
    <cellStyle name="Moneda 2" xfId="4"/>
    <cellStyle name="Normal" xfId="0" builtinId="0"/>
    <cellStyle name="Normal 2" xfId="3"/>
    <cellStyle name="Porcentaje" xfId="2" builtinId="5"/>
  </cellStyles>
  <dxfs count="0"/>
  <tableStyles count="0" defaultTableStyle="TableStyleMedium9" defaultPivotStyle="PivotStyleLight16"/>
  <colors>
    <mruColors>
      <color rgb="FFFF9999"/>
      <color rgb="FFFFFF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5</xdr:row>
      <xdr:rowOff>10885</xdr:rowOff>
    </xdr:from>
    <xdr:to>
      <xdr:col>8</xdr:col>
      <xdr:colOff>293915</xdr:colOff>
      <xdr:row>27</xdr:row>
      <xdr:rowOff>162029</xdr:rowOff>
    </xdr:to>
    <xdr:pic>
      <xdr:nvPicPr>
        <xdr:cNvPr id="2" name="Imatge 1"/>
        <xdr:cNvPicPr>
          <a:picLocks noChangeAspect="1"/>
        </xdr:cNvPicPr>
      </xdr:nvPicPr>
      <xdr:blipFill rotWithShape="1">
        <a:blip xmlns:r="http://schemas.openxmlformats.org/officeDocument/2006/relationships" r:embed="rId1"/>
        <a:srcRect t="11959"/>
        <a:stretch/>
      </xdr:blipFill>
      <xdr:spPr>
        <a:xfrm>
          <a:off x="1357449" y="881742"/>
          <a:ext cx="4335780" cy="3982916"/>
        </a:xfrm>
        <a:prstGeom prst="rect">
          <a:avLst/>
        </a:prstGeom>
      </xdr:spPr>
    </xdr:pic>
    <xdr:clientData/>
  </xdr:twoCellAnchor>
  <xdr:twoCellAnchor editAs="oneCell">
    <xdr:from>
      <xdr:col>2</xdr:col>
      <xdr:colOff>0</xdr:colOff>
      <xdr:row>31</xdr:row>
      <xdr:rowOff>0</xdr:rowOff>
    </xdr:from>
    <xdr:to>
      <xdr:col>16</xdr:col>
      <xdr:colOff>37113</xdr:colOff>
      <xdr:row>53</xdr:row>
      <xdr:rowOff>87085</xdr:rowOff>
    </xdr:to>
    <xdr:pic>
      <xdr:nvPicPr>
        <xdr:cNvPr id="3" name="Imatge 2"/>
        <xdr:cNvPicPr>
          <a:picLocks noChangeAspect="1"/>
        </xdr:cNvPicPr>
      </xdr:nvPicPr>
      <xdr:blipFill>
        <a:blip xmlns:r="http://schemas.openxmlformats.org/officeDocument/2006/relationships" r:embed="rId2"/>
        <a:stretch>
          <a:fillRect/>
        </a:stretch>
      </xdr:blipFill>
      <xdr:spPr>
        <a:xfrm>
          <a:off x="1349829" y="5399314"/>
          <a:ext cx="9485913" cy="39188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B2:U328"/>
  <sheetViews>
    <sheetView tabSelected="1" view="pageBreakPreview" zoomScaleNormal="100" zoomScaleSheetLayoutView="100" workbookViewId="0">
      <selection activeCell="N8" sqref="N8"/>
    </sheetView>
  </sheetViews>
  <sheetFormatPr baseColWidth="10" defaultColWidth="11" defaultRowHeight="12.5"/>
  <cols>
    <col min="1" max="1" width="1.6640625" style="1" customWidth="1"/>
    <col min="2" max="2" width="9.58203125" style="1" customWidth="1"/>
    <col min="3" max="3" width="2.6640625" style="98" customWidth="1"/>
    <col min="4" max="4" width="4.5" style="1" customWidth="1"/>
    <col min="5" max="5" width="4.58203125" style="1" customWidth="1"/>
    <col min="6" max="6" width="8.08203125" style="1" customWidth="1"/>
    <col min="7" max="8" width="7.6640625" style="1" customWidth="1"/>
    <col min="9" max="9" width="3.1640625" style="1" customWidth="1"/>
    <col min="10" max="10" width="4.08203125" style="1" customWidth="1"/>
    <col min="11" max="11" width="3.08203125" style="1" customWidth="1"/>
    <col min="12" max="12" width="16.5" style="42" customWidth="1"/>
    <col min="13" max="13" width="1.1640625" style="1" customWidth="1"/>
    <col min="14" max="14" width="13.6640625" style="1" customWidth="1"/>
    <col min="15" max="15" width="14.4140625" style="5" customWidth="1"/>
    <col min="16" max="16" width="1.08203125" style="1" customWidth="1"/>
    <col min="17" max="17" width="1.1640625" style="1" customWidth="1"/>
    <col min="18" max="16384" width="11" style="1"/>
  </cols>
  <sheetData>
    <row r="2" spans="2:21" s="114" customFormat="1" ht="23.4" customHeight="1">
      <c r="B2" s="146" t="s">
        <v>274</v>
      </c>
      <c r="C2" s="147"/>
      <c r="D2" s="147"/>
      <c r="E2" s="147"/>
      <c r="F2" s="147"/>
      <c r="G2" s="147"/>
      <c r="H2" s="147"/>
      <c r="I2" s="147"/>
      <c r="J2" s="147"/>
      <c r="K2" s="147"/>
      <c r="L2" s="147"/>
      <c r="M2" s="147"/>
      <c r="N2" s="147"/>
      <c r="O2" s="147"/>
      <c r="P2" s="148"/>
      <c r="R2" s="121"/>
      <c r="S2" s="121"/>
      <c r="T2" s="122"/>
      <c r="U2" s="122"/>
    </row>
    <row r="3" spans="2:21" s="114" customFormat="1" ht="16.25" customHeight="1">
      <c r="B3" s="146" t="s">
        <v>275</v>
      </c>
      <c r="C3" s="147"/>
      <c r="D3" s="147"/>
      <c r="E3" s="147"/>
      <c r="F3" s="147"/>
      <c r="G3" s="147"/>
      <c r="H3" s="147"/>
      <c r="I3" s="147"/>
      <c r="J3" s="147"/>
      <c r="K3" s="147"/>
      <c r="L3" s="147"/>
      <c r="M3" s="147"/>
      <c r="N3" s="147"/>
      <c r="O3" s="147"/>
      <c r="P3" s="148"/>
      <c r="R3" s="121"/>
      <c r="S3" s="121"/>
      <c r="T3" s="122"/>
      <c r="U3" s="122"/>
    </row>
    <row r="4" spans="2:21" ht="16" customHeight="1" thickBot="1">
      <c r="B4" s="123"/>
      <c r="C4" s="124"/>
      <c r="D4" s="125"/>
      <c r="E4" s="126"/>
      <c r="F4" s="127"/>
      <c r="G4" s="127"/>
      <c r="H4" s="127"/>
      <c r="I4" s="149" t="s">
        <v>276</v>
      </c>
      <c r="J4" s="150"/>
      <c r="K4" s="150"/>
      <c r="L4" s="151"/>
      <c r="M4" s="152"/>
      <c r="N4" s="153"/>
      <c r="O4" s="153"/>
      <c r="P4" s="154"/>
      <c r="R4" s="128"/>
      <c r="S4" s="128"/>
      <c r="T4" s="75"/>
      <c r="U4" s="75"/>
    </row>
    <row r="6" spans="2:21" s="11" customFormat="1" ht="21" customHeight="1">
      <c r="B6" s="115" t="s">
        <v>273</v>
      </c>
      <c r="C6" s="116"/>
      <c r="D6" s="115"/>
      <c r="E6" s="115"/>
      <c r="F6" s="115"/>
      <c r="G6" s="115"/>
      <c r="H6" s="115"/>
      <c r="I6" s="115"/>
      <c r="J6" s="115"/>
      <c r="K6" s="115"/>
      <c r="L6" s="117"/>
      <c r="M6" s="118"/>
      <c r="N6" s="119"/>
      <c r="O6" s="120"/>
      <c r="P6" s="120"/>
    </row>
    <row r="7" spans="2:21" s="9" customFormat="1" ht="13">
      <c r="B7" s="83"/>
      <c r="C7" s="88"/>
      <c r="D7" s="83"/>
      <c r="E7" s="83"/>
      <c r="F7" s="83"/>
      <c r="G7" s="83"/>
      <c r="H7" s="83"/>
      <c r="I7" s="83"/>
      <c r="J7" s="83"/>
      <c r="K7" s="83"/>
      <c r="L7" s="84"/>
      <c r="M7" s="51"/>
      <c r="N7" s="52"/>
      <c r="O7" s="85"/>
      <c r="P7" s="85"/>
    </row>
    <row r="8" spans="2:21" s="11" customFormat="1" ht="13">
      <c r="B8" s="12" t="s">
        <v>0</v>
      </c>
      <c r="C8" s="89"/>
      <c r="D8" s="12" t="s">
        <v>4</v>
      </c>
      <c r="E8" s="12"/>
      <c r="F8" s="12"/>
      <c r="G8" s="12"/>
      <c r="H8" s="12"/>
      <c r="I8" s="12"/>
      <c r="J8" s="12"/>
      <c r="K8" s="12"/>
      <c r="L8" s="36" t="s">
        <v>5</v>
      </c>
      <c r="M8" s="14"/>
      <c r="N8" s="13" t="s">
        <v>1</v>
      </c>
      <c r="O8" s="13" t="s">
        <v>2</v>
      </c>
      <c r="P8" s="15"/>
    </row>
    <row r="9" spans="2:21" s="11" customFormat="1" ht="13.5" thickBot="1">
      <c r="B9" s="17"/>
      <c r="C9" s="90"/>
      <c r="D9" s="17"/>
      <c r="E9" s="17"/>
      <c r="F9" s="17"/>
      <c r="G9" s="17"/>
      <c r="H9" s="17"/>
      <c r="I9" s="17"/>
      <c r="J9" s="17"/>
      <c r="K9" s="17"/>
      <c r="L9" s="37"/>
      <c r="M9" s="19"/>
      <c r="N9" s="18"/>
      <c r="O9" s="18"/>
      <c r="P9" s="20"/>
    </row>
    <row r="10" spans="2:21" s="11" customFormat="1" ht="14" thickTop="1" thickBot="1">
      <c r="B10" s="53">
        <v>1</v>
      </c>
      <c r="C10" s="91"/>
      <c r="D10" s="54" t="s">
        <v>22</v>
      </c>
      <c r="E10" s="54"/>
      <c r="F10" s="54"/>
      <c r="G10" s="54"/>
      <c r="H10" s="54"/>
      <c r="I10" s="54"/>
      <c r="J10" s="54"/>
      <c r="K10" s="54"/>
      <c r="L10" s="55"/>
      <c r="M10" s="56"/>
      <c r="N10" s="57"/>
      <c r="O10" s="58"/>
      <c r="P10" s="59"/>
    </row>
    <row r="11" spans="2:21" s="11" customFormat="1" ht="15" customHeight="1" thickTop="1" thickBot="1">
      <c r="B11" s="17"/>
      <c r="C11" s="90"/>
      <c r="D11" s="61"/>
      <c r="E11" s="17"/>
      <c r="F11" s="17"/>
      <c r="G11" s="17"/>
      <c r="H11" s="17"/>
      <c r="I11" s="17"/>
      <c r="J11" s="17"/>
      <c r="K11" s="17"/>
      <c r="L11" s="37"/>
      <c r="M11" s="19"/>
      <c r="N11" s="18"/>
      <c r="O11" s="18"/>
      <c r="P11" s="20"/>
    </row>
    <row r="12" spans="2:21" s="11" customFormat="1" ht="14" thickTop="1" thickBot="1">
      <c r="B12" s="53" t="s">
        <v>8</v>
      </c>
      <c r="C12" s="91"/>
      <c r="D12" s="54" t="s">
        <v>28</v>
      </c>
      <c r="E12" s="54"/>
      <c r="F12" s="54"/>
      <c r="G12" s="54"/>
      <c r="H12" s="54"/>
      <c r="I12" s="54"/>
      <c r="J12" s="54"/>
      <c r="K12" s="54"/>
      <c r="L12" s="55"/>
      <c r="M12" s="56"/>
      <c r="N12" s="57"/>
      <c r="O12" s="58">
        <f>SUM(O15:O37)</f>
        <v>0</v>
      </c>
      <c r="P12" s="59"/>
    </row>
    <row r="13" spans="2:21" s="11" customFormat="1" ht="16.25" customHeight="1" thickTop="1">
      <c r="B13" s="29"/>
      <c r="C13" s="92"/>
      <c r="D13" s="87"/>
      <c r="E13" s="87"/>
      <c r="F13" s="87"/>
      <c r="G13" s="87"/>
      <c r="H13" s="87"/>
      <c r="I13" s="87"/>
      <c r="J13" s="87"/>
      <c r="K13" s="87"/>
      <c r="L13" s="41"/>
      <c r="M13" s="25"/>
      <c r="N13" s="26"/>
      <c r="O13" s="34"/>
      <c r="P13" s="20"/>
    </row>
    <row r="14" spans="2:21" s="33" customFormat="1" ht="109.25" customHeight="1">
      <c r="B14" s="108" t="s">
        <v>41</v>
      </c>
      <c r="C14" s="86" t="s">
        <v>3</v>
      </c>
      <c r="D14" s="138" t="s">
        <v>29</v>
      </c>
      <c r="E14" s="138"/>
      <c r="F14" s="138"/>
      <c r="G14" s="138"/>
      <c r="H14" s="138"/>
      <c r="I14" s="138"/>
      <c r="J14" s="138"/>
      <c r="K14" s="138"/>
      <c r="L14" s="138"/>
      <c r="M14" s="19"/>
      <c r="N14" s="28"/>
      <c r="O14" s="102"/>
      <c r="P14" s="20"/>
    </row>
    <row r="15" spans="2:21" s="11" customFormat="1" ht="16.25" customHeight="1">
      <c r="B15" s="29"/>
      <c r="C15" s="86"/>
      <c r="D15" s="113"/>
      <c r="E15" s="113"/>
      <c r="F15" s="113"/>
      <c r="G15" s="113"/>
      <c r="H15" s="139" t="s">
        <v>13</v>
      </c>
      <c r="I15" s="139"/>
      <c r="J15" s="139"/>
      <c r="K15" s="139"/>
      <c r="L15" s="40">
        <v>1</v>
      </c>
      <c r="M15" s="30"/>
      <c r="N15" s="31"/>
      <c r="O15" s="31">
        <f>N15*L15</f>
        <v>0</v>
      </c>
      <c r="P15" s="20"/>
    </row>
    <row r="16" spans="2:21" s="33" customFormat="1" ht="87" customHeight="1">
      <c r="B16" s="108" t="s">
        <v>133</v>
      </c>
      <c r="C16" s="86" t="s">
        <v>3</v>
      </c>
      <c r="D16" s="138" t="s">
        <v>30</v>
      </c>
      <c r="E16" s="138"/>
      <c r="F16" s="138"/>
      <c r="G16" s="138"/>
      <c r="H16" s="138"/>
      <c r="I16" s="138"/>
      <c r="J16" s="138"/>
      <c r="K16" s="138"/>
      <c r="L16" s="138"/>
      <c r="M16" s="19"/>
      <c r="N16" s="28"/>
      <c r="O16" s="28"/>
      <c r="P16" s="20"/>
    </row>
    <row r="17" spans="2:16" s="11" customFormat="1" ht="16.25" customHeight="1">
      <c r="B17" s="29"/>
      <c r="C17" s="86"/>
      <c r="D17" s="113"/>
      <c r="E17" s="113"/>
      <c r="F17" s="113"/>
      <c r="G17" s="113"/>
      <c r="H17" s="139" t="s">
        <v>13</v>
      </c>
      <c r="I17" s="139"/>
      <c r="J17" s="139"/>
      <c r="K17" s="139"/>
      <c r="L17" s="40">
        <v>6</v>
      </c>
      <c r="M17" s="30"/>
      <c r="N17" s="31"/>
      <c r="O17" s="31">
        <f>N17*L17</f>
        <v>0</v>
      </c>
      <c r="P17" s="20"/>
    </row>
    <row r="18" spans="2:16" s="33" customFormat="1" ht="46.25" customHeight="1">
      <c r="B18" s="108" t="s">
        <v>134</v>
      </c>
      <c r="C18" s="86" t="s">
        <v>6</v>
      </c>
      <c r="D18" s="138" t="s">
        <v>31</v>
      </c>
      <c r="E18" s="138"/>
      <c r="F18" s="138"/>
      <c r="G18" s="138"/>
      <c r="H18" s="138"/>
      <c r="I18" s="138"/>
      <c r="J18" s="138"/>
      <c r="K18" s="138"/>
      <c r="L18" s="138"/>
      <c r="M18" s="19"/>
      <c r="N18" s="28"/>
      <c r="O18" s="28"/>
      <c r="P18" s="20"/>
    </row>
    <row r="19" spans="2:16" s="11" customFormat="1" ht="16.25" customHeight="1">
      <c r="B19" s="29"/>
      <c r="C19" s="86"/>
      <c r="D19" s="113"/>
      <c r="E19" s="113"/>
      <c r="F19" s="113"/>
      <c r="G19" s="113"/>
      <c r="H19" s="139" t="s">
        <v>13</v>
      </c>
      <c r="I19" s="139"/>
      <c r="J19" s="139"/>
      <c r="K19" s="139"/>
      <c r="L19" s="40">
        <v>3</v>
      </c>
      <c r="M19" s="30"/>
      <c r="N19" s="31"/>
      <c r="O19" s="31">
        <f>N19*L19</f>
        <v>0</v>
      </c>
      <c r="P19" s="20"/>
    </row>
    <row r="20" spans="2:16" s="33" customFormat="1" ht="58.25" customHeight="1">
      <c r="B20" s="108" t="s">
        <v>135</v>
      </c>
      <c r="C20" s="86" t="s">
        <v>3</v>
      </c>
      <c r="D20" s="138" t="s">
        <v>255</v>
      </c>
      <c r="E20" s="138"/>
      <c r="F20" s="138"/>
      <c r="G20" s="138"/>
      <c r="H20" s="138"/>
      <c r="I20" s="138"/>
      <c r="J20" s="138"/>
      <c r="K20" s="138"/>
      <c r="L20" s="138"/>
      <c r="M20" s="19"/>
      <c r="N20" s="28"/>
      <c r="O20" s="28"/>
      <c r="P20" s="20"/>
    </row>
    <row r="21" spans="2:16" s="11" customFormat="1" ht="16.25" customHeight="1">
      <c r="B21" s="29"/>
      <c r="C21" s="86"/>
      <c r="D21" s="113"/>
      <c r="E21" s="113"/>
      <c r="F21" s="113"/>
      <c r="G21" s="113"/>
      <c r="H21" s="139" t="s">
        <v>13</v>
      </c>
      <c r="I21" s="139"/>
      <c r="J21" s="139"/>
      <c r="K21" s="139"/>
      <c r="L21" s="40">
        <v>2.4</v>
      </c>
      <c r="M21" s="30"/>
      <c r="N21" s="31"/>
      <c r="O21" s="31">
        <f>N21*L21</f>
        <v>0</v>
      </c>
      <c r="P21" s="20"/>
    </row>
    <row r="22" spans="2:16" s="33" customFormat="1" ht="34.5" customHeight="1">
      <c r="B22" s="108" t="s">
        <v>136</v>
      </c>
      <c r="C22" s="86" t="s">
        <v>9</v>
      </c>
      <c r="D22" s="138" t="s">
        <v>32</v>
      </c>
      <c r="E22" s="138"/>
      <c r="F22" s="138"/>
      <c r="G22" s="138"/>
      <c r="H22" s="138"/>
      <c r="I22" s="138"/>
      <c r="J22" s="138"/>
      <c r="K22" s="138"/>
      <c r="L22" s="138"/>
      <c r="M22" s="19"/>
      <c r="N22" s="28"/>
      <c r="O22" s="28"/>
      <c r="P22" s="20"/>
    </row>
    <row r="23" spans="2:16" s="11" customFormat="1" ht="16.25" customHeight="1">
      <c r="B23" s="29"/>
      <c r="C23" s="86"/>
      <c r="D23" s="113"/>
      <c r="E23" s="113"/>
      <c r="F23" s="113"/>
      <c r="G23" s="113"/>
      <c r="H23" s="139" t="s">
        <v>13</v>
      </c>
      <c r="I23" s="139"/>
      <c r="J23" s="139"/>
      <c r="K23" s="139"/>
      <c r="L23" s="40">
        <v>230.98</v>
      </c>
      <c r="M23" s="30"/>
      <c r="N23" s="31"/>
      <c r="O23" s="31">
        <f>N23*L23</f>
        <v>0</v>
      </c>
      <c r="P23" s="20"/>
    </row>
    <row r="24" spans="2:16" s="33" customFormat="1" ht="87" customHeight="1">
      <c r="B24" s="108" t="s">
        <v>137</v>
      </c>
      <c r="C24" s="86" t="s">
        <v>9</v>
      </c>
      <c r="D24" s="138" t="s">
        <v>33</v>
      </c>
      <c r="E24" s="138"/>
      <c r="F24" s="138"/>
      <c r="G24" s="138"/>
      <c r="H24" s="138"/>
      <c r="I24" s="138"/>
      <c r="J24" s="138"/>
      <c r="K24" s="138"/>
      <c r="L24" s="138"/>
      <c r="M24" s="19"/>
      <c r="N24" s="28"/>
      <c r="O24" s="28"/>
      <c r="P24" s="20"/>
    </row>
    <row r="25" spans="2:16" s="11" customFormat="1" ht="16.25" customHeight="1">
      <c r="B25" s="29"/>
      <c r="C25" s="86"/>
      <c r="D25" s="113"/>
      <c r="E25" s="113"/>
      <c r="F25" s="113"/>
      <c r="G25" s="113"/>
      <c r="H25" s="139" t="s">
        <v>13</v>
      </c>
      <c r="I25" s="139"/>
      <c r="J25" s="139"/>
      <c r="K25" s="139"/>
      <c r="L25" s="40">
        <v>230.98</v>
      </c>
      <c r="M25" s="30"/>
      <c r="N25" s="31"/>
      <c r="O25" s="31">
        <f>N25*L25</f>
        <v>0</v>
      </c>
      <c r="P25" s="20"/>
    </row>
    <row r="26" spans="2:16" s="33" customFormat="1" ht="38.75" customHeight="1">
      <c r="B26" s="108" t="s">
        <v>138</v>
      </c>
      <c r="C26" s="86" t="s">
        <v>6</v>
      </c>
      <c r="D26" s="138" t="s">
        <v>34</v>
      </c>
      <c r="E26" s="138"/>
      <c r="F26" s="138"/>
      <c r="G26" s="138"/>
      <c r="H26" s="138"/>
      <c r="I26" s="138"/>
      <c r="J26" s="138"/>
      <c r="K26" s="138"/>
      <c r="L26" s="138"/>
      <c r="M26" s="19"/>
      <c r="N26" s="28"/>
      <c r="O26" s="28"/>
      <c r="P26" s="20"/>
    </row>
    <row r="27" spans="2:16" s="11" customFormat="1" ht="16.25" customHeight="1">
      <c r="B27" s="29"/>
      <c r="C27" s="86"/>
      <c r="D27" s="113"/>
      <c r="E27" s="113"/>
      <c r="F27" s="113"/>
      <c r="G27" s="113"/>
      <c r="H27" s="139" t="s">
        <v>13</v>
      </c>
      <c r="I27" s="139"/>
      <c r="J27" s="139"/>
      <c r="K27" s="139"/>
      <c r="L27" s="40">
        <v>20</v>
      </c>
      <c r="M27" s="30"/>
      <c r="N27" s="31"/>
      <c r="O27" s="31">
        <f>N27*L27</f>
        <v>0</v>
      </c>
      <c r="P27" s="20"/>
    </row>
    <row r="28" spans="2:16" s="33" customFormat="1" ht="48.5" customHeight="1">
      <c r="B28" s="108" t="s">
        <v>139</v>
      </c>
      <c r="C28" s="86" t="s">
        <v>9</v>
      </c>
      <c r="D28" s="143" t="s">
        <v>251</v>
      </c>
      <c r="E28" s="141"/>
      <c r="F28" s="141"/>
      <c r="G28" s="141"/>
      <c r="H28" s="141"/>
      <c r="I28" s="141"/>
      <c r="J28" s="141"/>
      <c r="K28" s="141"/>
      <c r="L28" s="141"/>
      <c r="M28" s="77"/>
      <c r="N28" s="80"/>
      <c r="O28" s="80"/>
      <c r="P28" s="78"/>
    </row>
    <row r="29" spans="2:16" s="11" customFormat="1" ht="16.25" customHeight="1">
      <c r="B29" s="79"/>
      <c r="C29" s="93"/>
      <c r="D29" s="112"/>
      <c r="E29" s="112"/>
      <c r="F29" s="112"/>
      <c r="G29" s="112"/>
      <c r="H29" s="142" t="s">
        <v>13</v>
      </c>
      <c r="I29" s="142"/>
      <c r="J29" s="142"/>
      <c r="K29" s="142"/>
      <c r="L29" s="76">
        <v>38.119999999999997</v>
      </c>
      <c r="M29" s="81"/>
      <c r="N29" s="82"/>
      <c r="O29" s="82">
        <f>N29*L29</f>
        <v>0</v>
      </c>
      <c r="P29" s="78"/>
    </row>
    <row r="30" spans="2:16" s="33" customFormat="1" ht="48.5" customHeight="1">
      <c r="B30" s="108" t="s">
        <v>140</v>
      </c>
      <c r="C30" s="86" t="s">
        <v>9</v>
      </c>
      <c r="D30" s="143" t="s">
        <v>254</v>
      </c>
      <c r="E30" s="141"/>
      <c r="F30" s="141"/>
      <c r="G30" s="141"/>
      <c r="H30" s="141"/>
      <c r="I30" s="141"/>
      <c r="J30" s="141"/>
      <c r="K30" s="141"/>
      <c r="L30" s="141"/>
      <c r="M30" s="77"/>
      <c r="N30" s="80"/>
      <c r="O30" s="80"/>
      <c r="P30" s="78"/>
    </row>
    <row r="31" spans="2:16" s="11" customFormat="1" ht="16.25" customHeight="1">
      <c r="B31" s="79"/>
      <c r="C31" s="93"/>
      <c r="D31" s="112"/>
      <c r="E31" s="112"/>
      <c r="F31" s="112"/>
      <c r="G31" s="112"/>
      <c r="H31" s="142" t="s">
        <v>13</v>
      </c>
      <c r="I31" s="142"/>
      <c r="J31" s="142"/>
      <c r="K31" s="142"/>
      <c r="L31" s="76">
        <v>8</v>
      </c>
      <c r="M31" s="81"/>
      <c r="N31" s="82"/>
      <c r="O31" s="82">
        <f>N31*L31</f>
        <v>0</v>
      </c>
      <c r="P31" s="78"/>
    </row>
    <row r="32" spans="2:16" s="33" customFormat="1" ht="67.25" customHeight="1">
      <c r="B32" s="108" t="s">
        <v>141</v>
      </c>
      <c r="C32" s="86" t="s">
        <v>11</v>
      </c>
      <c r="D32" s="138" t="s">
        <v>252</v>
      </c>
      <c r="E32" s="138"/>
      <c r="F32" s="138"/>
      <c r="G32" s="138"/>
      <c r="H32" s="138"/>
      <c r="I32" s="138"/>
      <c r="J32" s="138"/>
      <c r="K32" s="138"/>
      <c r="L32" s="138"/>
      <c r="M32" s="19"/>
      <c r="N32" s="28"/>
      <c r="O32" s="28"/>
      <c r="P32" s="20"/>
    </row>
    <row r="33" spans="2:18" s="11" customFormat="1" ht="16.25" customHeight="1">
      <c r="B33" s="29"/>
      <c r="C33" s="86"/>
      <c r="D33" s="113"/>
      <c r="E33" s="113"/>
      <c r="F33" s="113"/>
      <c r="G33" s="113"/>
      <c r="H33" s="139" t="s">
        <v>13</v>
      </c>
      <c r="I33" s="139"/>
      <c r="J33" s="139"/>
      <c r="K33" s="139"/>
      <c r="L33" s="40">
        <v>8</v>
      </c>
      <c r="M33" s="30"/>
      <c r="N33" s="31"/>
      <c r="O33" s="31">
        <f>N33*L33</f>
        <v>0</v>
      </c>
      <c r="P33" s="20"/>
    </row>
    <row r="34" spans="2:18" s="33" customFormat="1" ht="49.25" customHeight="1">
      <c r="B34" s="108" t="s">
        <v>142</v>
      </c>
      <c r="C34" s="86" t="s">
        <v>9</v>
      </c>
      <c r="D34" s="140" t="s">
        <v>35</v>
      </c>
      <c r="E34" s="141"/>
      <c r="F34" s="141"/>
      <c r="G34" s="141"/>
      <c r="H34" s="141"/>
      <c r="I34" s="141"/>
      <c r="J34" s="141"/>
      <c r="K34" s="141"/>
      <c r="L34" s="141"/>
      <c r="M34" s="77"/>
      <c r="N34" s="80"/>
      <c r="O34" s="80"/>
      <c r="P34" s="78"/>
    </row>
    <row r="35" spans="2:18" s="11" customFormat="1" ht="16.25" customHeight="1">
      <c r="B35" s="79"/>
      <c r="C35" s="93"/>
      <c r="D35" s="112"/>
      <c r="E35" s="112"/>
      <c r="F35" s="112"/>
      <c r="G35" s="112"/>
      <c r="H35" s="142" t="s">
        <v>13</v>
      </c>
      <c r="I35" s="142"/>
      <c r="J35" s="142"/>
      <c r="K35" s="142"/>
      <c r="L35" s="76">
        <v>42.75</v>
      </c>
      <c r="M35" s="81"/>
      <c r="N35" s="82"/>
      <c r="O35" s="82">
        <f>N35*L35</f>
        <v>0</v>
      </c>
      <c r="P35" s="78"/>
    </row>
    <row r="36" spans="2:18" s="33" customFormat="1" ht="49.25" customHeight="1">
      <c r="B36" s="108" t="s">
        <v>143</v>
      </c>
      <c r="C36" s="86" t="s">
        <v>9</v>
      </c>
      <c r="D36" s="143" t="s">
        <v>253</v>
      </c>
      <c r="E36" s="141"/>
      <c r="F36" s="141"/>
      <c r="G36" s="141"/>
      <c r="H36" s="141"/>
      <c r="I36" s="141"/>
      <c r="J36" s="141"/>
      <c r="K36" s="141"/>
      <c r="L36" s="141"/>
      <c r="M36" s="77"/>
      <c r="N36" s="80"/>
      <c r="O36" s="80"/>
      <c r="P36" s="78"/>
    </row>
    <row r="37" spans="2:18" s="11" customFormat="1" ht="16.25" customHeight="1">
      <c r="B37" s="79"/>
      <c r="C37" s="93"/>
      <c r="D37" s="112"/>
      <c r="E37" s="112"/>
      <c r="F37" s="112"/>
      <c r="G37" s="112"/>
      <c r="H37" s="142" t="s">
        <v>13</v>
      </c>
      <c r="I37" s="142"/>
      <c r="J37" s="142"/>
      <c r="K37" s="142"/>
      <c r="L37" s="76">
        <v>6</v>
      </c>
      <c r="M37" s="81"/>
      <c r="N37" s="82"/>
      <c r="O37" s="82">
        <f>N37*L37</f>
        <v>0</v>
      </c>
      <c r="P37" s="78"/>
    </row>
    <row r="38" spans="2:18" s="11" customFormat="1" ht="16.25" customHeight="1" thickBot="1">
      <c r="B38" s="29"/>
      <c r="C38" s="92"/>
      <c r="D38" s="87"/>
      <c r="E38" s="87"/>
      <c r="F38" s="87"/>
      <c r="G38" s="87"/>
      <c r="H38" s="87"/>
      <c r="I38" s="87"/>
      <c r="J38" s="87"/>
      <c r="K38" s="87"/>
      <c r="L38" s="41"/>
      <c r="M38" s="25"/>
      <c r="N38" s="26"/>
      <c r="O38" s="34"/>
      <c r="P38" s="20"/>
    </row>
    <row r="39" spans="2:18" s="11" customFormat="1" ht="14" thickTop="1" thickBot="1">
      <c r="B39" s="53" t="s">
        <v>10</v>
      </c>
      <c r="C39" s="91"/>
      <c r="D39" s="54" t="s">
        <v>36</v>
      </c>
      <c r="E39" s="54"/>
      <c r="F39" s="54"/>
      <c r="G39" s="54"/>
      <c r="H39" s="54"/>
      <c r="I39" s="54"/>
      <c r="J39" s="54"/>
      <c r="K39" s="54"/>
      <c r="L39" s="55"/>
      <c r="M39" s="56"/>
      <c r="N39" s="57"/>
      <c r="O39" s="58">
        <f>SUM(O43:O113)</f>
        <v>0</v>
      </c>
      <c r="P39" s="59"/>
    </row>
    <row r="40" spans="2:18" s="11" customFormat="1" ht="16.25" customHeight="1" thickTop="1">
      <c r="B40" s="29"/>
      <c r="C40" s="92"/>
      <c r="D40" s="87"/>
      <c r="E40" s="87"/>
      <c r="F40" s="87"/>
      <c r="G40" s="87"/>
      <c r="H40" s="87"/>
      <c r="I40" s="87"/>
      <c r="J40" s="87"/>
      <c r="K40" s="87"/>
      <c r="L40" s="41"/>
      <c r="M40" s="25"/>
      <c r="N40" s="26"/>
      <c r="O40" s="34"/>
      <c r="P40" s="20"/>
    </row>
    <row r="41" spans="2:18" s="11" customFormat="1" ht="14.5">
      <c r="B41" s="21"/>
      <c r="C41" s="86"/>
      <c r="D41" s="144" t="s">
        <v>37</v>
      </c>
      <c r="E41" s="144"/>
      <c r="F41" s="144"/>
      <c r="G41" s="144"/>
      <c r="H41" s="144"/>
      <c r="I41" s="144"/>
      <c r="J41" s="144"/>
      <c r="K41" s="144"/>
      <c r="L41" s="144"/>
      <c r="M41" s="14"/>
      <c r="N41" s="13"/>
      <c r="O41" s="13"/>
      <c r="P41" s="20"/>
    </row>
    <row r="42" spans="2:18" s="11" customFormat="1" ht="16.25" customHeight="1">
      <c r="B42" s="29"/>
      <c r="C42" s="92"/>
      <c r="D42" s="87"/>
      <c r="E42" s="87"/>
      <c r="F42" s="87"/>
      <c r="G42" s="87"/>
      <c r="H42" s="87"/>
      <c r="I42" s="87"/>
      <c r="J42" s="87"/>
      <c r="K42" s="87"/>
      <c r="L42" s="41"/>
      <c r="M42" s="25"/>
      <c r="N42" s="26"/>
      <c r="O42" s="34"/>
      <c r="P42" s="20"/>
    </row>
    <row r="43" spans="2:18" s="33" customFormat="1" ht="23.4" customHeight="1">
      <c r="B43" s="108" t="s">
        <v>144</v>
      </c>
      <c r="C43" s="86" t="s">
        <v>9</v>
      </c>
      <c r="D43" s="138" t="s">
        <v>131</v>
      </c>
      <c r="E43" s="138"/>
      <c r="F43" s="138"/>
      <c r="G43" s="138"/>
      <c r="H43" s="138"/>
      <c r="I43" s="138"/>
      <c r="J43" s="138"/>
      <c r="K43" s="138"/>
      <c r="L43" s="138"/>
      <c r="M43" s="19"/>
      <c r="N43" s="28"/>
      <c r="O43" s="28"/>
      <c r="P43" s="20"/>
    </row>
    <row r="44" spans="2:18" s="11" customFormat="1" ht="16.25" customHeight="1">
      <c r="B44" s="29"/>
      <c r="C44" s="86"/>
      <c r="D44" s="113"/>
      <c r="E44" s="113"/>
      <c r="F44" s="113"/>
      <c r="G44" s="113"/>
      <c r="H44" s="139" t="s">
        <v>13</v>
      </c>
      <c r="I44" s="139"/>
      <c r="J44" s="139"/>
      <c r="K44" s="139"/>
      <c r="L44" s="76">
        <v>42.75</v>
      </c>
      <c r="M44" s="30"/>
      <c r="N44" s="31"/>
      <c r="O44" s="31">
        <f>N44*L44</f>
        <v>0</v>
      </c>
      <c r="P44" s="20"/>
      <c r="R44" s="50"/>
    </row>
    <row r="45" spans="2:18" s="33" customFormat="1" ht="29.4" customHeight="1">
      <c r="B45" s="108" t="s">
        <v>145</v>
      </c>
      <c r="C45" s="86" t="s">
        <v>9</v>
      </c>
      <c r="D45" s="138" t="s">
        <v>132</v>
      </c>
      <c r="E45" s="138"/>
      <c r="F45" s="138"/>
      <c r="G45" s="138"/>
      <c r="H45" s="138"/>
      <c r="I45" s="138"/>
      <c r="J45" s="138"/>
      <c r="K45" s="138"/>
      <c r="L45" s="138"/>
      <c r="M45" s="19"/>
      <c r="N45" s="28"/>
      <c r="O45" s="28"/>
      <c r="P45" s="20"/>
    </row>
    <row r="46" spans="2:18" s="11" customFormat="1" ht="16.25" customHeight="1">
      <c r="B46" s="29"/>
      <c r="C46" s="86"/>
      <c r="D46" s="113"/>
      <c r="E46" s="113"/>
      <c r="F46" s="113"/>
      <c r="G46" s="113"/>
      <c r="H46" s="139" t="s">
        <v>13</v>
      </c>
      <c r="I46" s="139"/>
      <c r="J46" s="139"/>
      <c r="K46" s="139"/>
      <c r="L46" s="76">
        <v>42.75</v>
      </c>
      <c r="M46" s="30"/>
      <c r="N46" s="31"/>
      <c r="O46" s="31">
        <f>N46*L46</f>
        <v>0</v>
      </c>
      <c r="P46" s="20"/>
    </row>
    <row r="47" spans="2:18" s="33" customFormat="1" ht="52.25" customHeight="1">
      <c r="B47" s="108" t="s">
        <v>146</v>
      </c>
      <c r="C47" s="86" t="s">
        <v>9</v>
      </c>
      <c r="D47" s="138" t="s">
        <v>257</v>
      </c>
      <c r="E47" s="138"/>
      <c r="F47" s="138"/>
      <c r="G47" s="138"/>
      <c r="H47" s="138"/>
      <c r="I47" s="138"/>
      <c r="J47" s="138"/>
      <c r="K47" s="138"/>
      <c r="L47" s="138"/>
      <c r="M47" s="19"/>
      <c r="N47" s="28"/>
      <c r="O47" s="28"/>
      <c r="P47" s="20"/>
    </row>
    <row r="48" spans="2:18" s="11" customFormat="1" ht="16.25" customHeight="1">
      <c r="B48" s="29"/>
      <c r="C48" s="86"/>
      <c r="D48" s="113"/>
      <c r="E48" s="113"/>
      <c r="F48" s="113"/>
      <c r="G48" s="113"/>
      <c r="H48" s="139" t="s">
        <v>13</v>
      </c>
      <c r="I48" s="139"/>
      <c r="J48" s="139"/>
      <c r="K48" s="139"/>
      <c r="L48" s="76">
        <v>42.75</v>
      </c>
      <c r="M48" s="30"/>
      <c r="N48" s="31"/>
      <c r="O48" s="31">
        <f>N48*L48</f>
        <v>0</v>
      </c>
      <c r="P48" s="20"/>
    </row>
    <row r="49" spans="2:21" s="33" customFormat="1" ht="61.75" customHeight="1">
      <c r="B49" s="108" t="s">
        <v>147</v>
      </c>
      <c r="C49" s="86" t="s">
        <v>9</v>
      </c>
      <c r="D49" s="138" t="s">
        <v>265</v>
      </c>
      <c r="E49" s="138"/>
      <c r="F49" s="138"/>
      <c r="G49" s="138"/>
      <c r="H49" s="138"/>
      <c r="I49" s="138"/>
      <c r="J49" s="138"/>
      <c r="K49" s="138"/>
      <c r="L49" s="138"/>
      <c r="M49" s="19"/>
      <c r="N49" s="28"/>
      <c r="O49" s="28"/>
      <c r="P49" s="20"/>
      <c r="T49" s="107"/>
      <c r="U49" s="107"/>
    </row>
    <row r="50" spans="2:21" s="11" customFormat="1" ht="16.25" customHeight="1">
      <c r="B50" s="29"/>
      <c r="C50" s="86"/>
      <c r="D50" s="113"/>
      <c r="E50" s="113"/>
      <c r="F50" s="113"/>
      <c r="G50" s="113"/>
      <c r="H50" s="139" t="s">
        <v>13</v>
      </c>
      <c r="I50" s="139"/>
      <c r="J50" s="139"/>
      <c r="K50" s="139"/>
      <c r="L50" s="76">
        <v>42.75</v>
      </c>
      <c r="M50" s="30"/>
      <c r="N50" s="31"/>
      <c r="O50" s="31">
        <f>N50*L50</f>
        <v>0</v>
      </c>
      <c r="P50" s="20"/>
    </row>
    <row r="51" spans="2:21" s="33" customFormat="1" ht="42.65" customHeight="1">
      <c r="B51" s="108" t="s">
        <v>148</v>
      </c>
      <c r="C51" s="86" t="s">
        <v>9</v>
      </c>
      <c r="D51" s="138" t="s">
        <v>266</v>
      </c>
      <c r="E51" s="138"/>
      <c r="F51" s="138"/>
      <c r="G51" s="138"/>
      <c r="H51" s="138"/>
      <c r="I51" s="138"/>
      <c r="J51" s="138"/>
      <c r="K51" s="138"/>
      <c r="L51" s="138"/>
      <c r="M51" s="19"/>
      <c r="N51" s="28"/>
      <c r="O51" s="28"/>
      <c r="P51" s="20"/>
    </row>
    <row r="52" spans="2:21" s="11" customFormat="1" ht="16.25" customHeight="1">
      <c r="B52" s="29"/>
      <c r="C52" s="86"/>
      <c r="D52" s="113"/>
      <c r="E52" s="113"/>
      <c r="F52" s="113"/>
      <c r="G52" s="113"/>
      <c r="H52" s="139" t="s">
        <v>13</v>
      </c>
      <c r="I52" s="139"/>
      <c r="J52" s="139"/>
      <c r="K52" s="139"/>
      <c r="L52" s="76">
        <v>28</v>
      </c>
      <c r="M52" s="30"/>
      <c r="N52" s="31"/>
      <c r="O52" s="31">
        <f>N52*L52</f>
        <v>0</v>
      </c>
      <c r="P52" s="20"/>
    </row>
    <row r="53" spans="2:21" s="33" customFormat="1" ht="48.65" customHeight="1">
      <c r="B53" s="108" t="s">
        <v>149</v>
      </c>
      <c r="C53" s="86" t="s">
        <v>9</v>
      </c>
      <c r="D53" s="138" t="s">
        <v>267</v>
      </c>
      <c r="E53" s="138"/>
      <c r="F53" s="138"/>
      <c r="G53" s="138"/>
      <c r="H53" s="138"/>
      <c r="I53" s="138"/>
      <c r="J53" s="138"/>
      <c r="K53" s="138"/>
      <c r="L53" s="138"/>
      <c r="M53" s="19"/>
      <c r="N53" s="28"/>
      <c r="O53" s="28"/>
      <c r="P53" s="20"/>
    </row>
    <row r="54" spans="2:21" s="11" customFormat="1" ht="16.25" customHeight="1">
      <c r="B54" s="29"/>
      <c r="C54" s="86"/>
      <c r="D54" s="113"/>
      <c r="E54" s="113"/>
      <c r="F54" s="113"/>
      <c r="G54" s="113"/>
      <c r="H54" s="139" t="s">
        <v>13</v>
      </c>
      <c r="I54" s="139"/>
      <c r="J54" s="139"/>
      <c r="K54" s="139"/>
      <c r="L54" s="76">
        <v>42.75</v>
      </c>
      <c r="M54" s="30"/>
      <c r="N54" s="31"/>
      <c r="O54" s="31">
        <f>N54*L54</f>
        <v>0</v>
      </c>
      <c r="P54" s="20"/>
    </row>
    <row r="55" spans="2:21" s="33" customFormat="1" ht="40.5" customHeight="1">
      <c r="B55" s="108" t="s">
        <v>150</v>
      </c>
      <c r="C55" s="86" t="s">
        <v>9</v>
      </c>
      <c r="D55" s="138" t="s">
        <v>268</v>
      </c>
      <c r="E55" s="138"/>
      <c r="F55" s="138"/>
      <c r="G55" s="138"/>
      <c r="H55" s="138"/>
      <c r="I55" s="138"/>
      <c r="J55" s="138"/>
      <c r="K55" s="138"/>
      <c r="L55" s="138"/>
      <c r="M55" s="19"/>
      <c r="N55" s="28"/>
      <c r="O55" s="28"/>
      <c r="P55" s="20"/>
    </row>
    <row r="56" spans="2:21" s="11" customFormat="1" ht="16.25" customHeight="1">
      <c r="B56" s="29"/>
      <c r="C56" s="86"/>
      <c r="D56" s="113"/>
      <c r="E56" s="113"/>
      <c r="F56" s="113"/>
      <c r="G56" s="113"/>
      <c r="H56" s="139" t="s">
        <v>13</v>
      </c>
      <c r="I56" s="139"/>
      <c r="J56" s="139"/>
      <c r="K56" s="139"/>
      <c r="L56" s="76">
        <v>2</v>
      </c>
      <c r="M56" s="30"/>
      <c r="N56" s="31"/>
      <c r="O56" s="31">
        <f>N56*L56</f>
        <v>0</v>
      </c>
      <c r="P56" s="20"/>
    </row>
    <row r="57" spans="2:21" s="33" customFormat="1" ht="49.75" customHeight="1">
      <c r="B57" s="108" t="s">
        <v>151</v>
      </c>
      <c r="C57" s="86" t="s">
        <v>9</v>
      </c>
      <c r="D57" s="138" t="s">
        <v>269</v>
      </c>
      <c r="E57" s="138"/>
      <c r="F57" s="138"/>
      <c r="G57" s="138"/>
      <c r="H57" s="138"/>
      <c r="I57" s="138"/>
      <c r="J57" s="138"/>
      <c r="K57" s="138"/>
      <c r="L57" s="138"/>
      <c r="M57" s="19"/>
      <c r="N57" s="28"/>
      <c r="O57" s="28"/>
      <c r="P57" s="20"/>
    </row>
    <row r="58" spans="2:21" s="11" customFormat="1" ht="16.25" customHeight="1">
      <c r="B58" s="29"/>
      <c r="C58" s="86"/>
      <c r="D58" s="113"/>
      <c r="E58" s="113"/>
      <c r="F58" s="113"/>
      <c r="G58" s="113"/>
      <c r="H58" s="139" t="s">
        <v>13</v>
      </c>
      <c r="I58" s="139"/>
      <c r="J58" s="139"/>
      <c r="K58" s="139"/>
      <c r="L58" s="76">
        <v>2</v>
      </c>
      <c r="M58" s="30"/>
      <c r="N58" s="31"/>
      <c r="O58" s="31">
        <f>N58*L58</f>
        <v>0</v>
      </c>
      <c r="P58" s="20"/>
    </row>
    <row r="59" spans="2:21" s="33" customFormat="1" ht="63.65" customHeight="1">
      <c r="B59" s="108" t="s">
        <v>152</v>
      </c>
      <c r="C59" s="86" t="s">
        <v>9</v>
      </c>
      <c r="D59" s="138" t="s">
        <v>38</v>
      </c>
      <c r="E59" s="138"/>
      <c r="F59" s="138"/>
      <c r="G59" s="138"/>
      <c r="H59" s="138"/>
      <c r="I59" s="138"/>
      <c r="J59" s="138"/>
      <c r="K59" s="138"/>
      <c r="L59" s="138"/>
      <c r="M59" s="19"/>
      <c r="N59" s="28"/>
      <c r="O59" s="28"/>
      <c r="P59" s="20"/>
    </row>
    <row r="60" spans="2:21" s="11" customFormat="1" ht="16.25" customHeight="1">
      <c r="B60" s="29"/>
      <c r="C60" s="86"/>
      <c r="D60" s="113"/>
      <c r="E60" s="113"/>
      <c r="F60" s="113"/>
      <c r="G60" s="113"/>
      <c r="H60" s="139" t="s">
        <v>13</v>
      </c>
      <c r="I60" s="139"/>
      <c r="J60" s="139"/>
      <c r="K60" s="139"/>
      <c r="L60" s="76">
        <v>1</v>
      </c>
      <c r="M60" s="30"/>
      <c r="N60" s="31"/>
      <c r="O60" s="31">
        <f>N60*L60</f>
        <v>0</v>
      </c>
      <c r="P60" s="20"/>
    </row>
    <row r="61" spans="2:21" s="33" customFormat="1" ht="35.4" customHeight="1">
      <c r="B61" s="108" t="s">
        <v>153</v>
      </c>
      <c r="C61" s="86" t="s">
        <v>9</v>
      </c>
      <c r="D61" s="138" t="s">
        <v>39</v>
      </c>
      <c r="E61" s="138"/>
      <c r="F61" s="138"/>
      <c r="G61" s="138"/>
      <c r="H61" s="138"/>
      <c r="I61" s="138"/>
      <c r="J61" s="138"/>
      <c r="K61" s="138"/>
      <c r="L61" s="138"/>
      <c r="M61" s="19"/>
      <c r="N61" s="28"/>
      <c r="O61" s="28"/>
      <c r="P61" s="20"/>
    </row>
    <row r="62" spans="2:21" s="11" customFormat="1" ht="16.25" customHeight="1">
      <c r="B62" s="29"/>
      <c r="C62" s="86"/>
      <c r="D62" s="113"/>
      <c r="E62" s="113"/>
      <c r="F62" s="113"/>
      <c r="G62" s="113"/>
      <c r="H62" s="139" t="s">
        <v>13</v>
      </c>
      <c r="I62" s="139"/>
      <c r="J62" s="139"/>
      <c r="K62" s="139"/>
      <c r="L62" s="76">
        <v>1</v>
      </c>
      <c r="M62" s="30"/>
      <c r="N62" s="31"/>
      <c r="O62" s="31">
        <f>N62*L62</f>
        <v>0</v>
      </c>
      <c r="P62" s="20"/>
    </row>
    <row r="63" spans="2:21" s="11" customFormat="1" ht="16.25" customHeight="1">
      <c r="B63" s="29"/>
      <c r="C63" s="92"/>
      <c r="D63" s="87"/>
      <c r="E63" s="87"/>
      <c r="F63" s="87"/>
      <c r="G63" s="87"/>
      <c r="H63" s="87"/>
      <c r="I63" s="87"/>
      <c r="J63" s="87"/>
      <c r="K63" s="87"/>
      <c r="L63" s="41"/>
      <c r="M63" s="25"/>
      <c r="N63" s="26"/>
      <c r="O63" s="34"/>
      <c r="P63" s="20"/>
    </row>
    <row r="64" spans="2:21" s="11" customFormat="1" ht="14.5">
      <c r="B64" s="21"/>
      <c r="C64" s="86"/>
      <c r="D64" s="144" t="s">
        <v>40</v>
      </c>
      <c r="E64" s="144"/>
      <c r="F64" s="144"/>
      <c r="G64" s="144"/>
      <c r="H64" s="144"/>
      <c r="I64" s="144"/>
      <c r="J64" s="144"/>
      <c r="K64" s="144"/>
      <c r="L64" s="144"/>
      <c r="M64" s="14"/>
      <c r="N64" s="13"/>
      <c r="O64" s="13"/>
      <c r="P64" s="20"/>
    </row>
    <row r="65" spans="2:18" s="11" customFormat="1" ht="16.25" customHeight="1">
      <c r="B65" s="29"/>
      <c r="C65" s="92"/>
      <c r="D65" s="87"/>
      <c r="E65" s="87"/>
      <c r="F65" s="87"/>
      <c r="G65" s="87"/>
      <c r="H65" s="87"/>
      <c r="I65" s="87"/>
      <c r="J65" s="87"/>
      <c r="K65" s="87"/>
      <c r="L65" s="41"/>
      <c r="M65" s="25"/>
      <c r="N65" s="26"/>
      <c r="O65" s="34"/>
      <c r="P65" s="20"/>
    </row>
    <row r="66" spans="2:18" s="33" customFormat="1" ht="71.75" customHeight="1">
      <c r="B66" s="108" t="s">
        <v>154</v>
      </c>
      <c r="C66" s="86" t="s">
        <v>9</v>
      </c>
      <c r="D66" s="138" t="s">
        <v>43</v>
      </c>
      <c r="E66" s="138"/>
      <c r="F66" s="138"/>
      <c r="G66" s="138"/>
      <c r="H66" s="138"/>
      <c r="I66" s="138"/>
      <c r="J66" s="138"/>
      <c r="K66" s="138"/>
      <c r="L66" s="138"/>
      <c r="M66" s="19"/>
      <c r="N66" s="28"/>
      <c r="O66" s="28"/>
      <c r="P66" s="20"/>
    </row>
    <row r="67" spans="2:18" s="11" customFormat="1" ht="16.25" customHeight="1">
      <c r="B67" s="29"/>
      <c r="C67" s="86"/>
      <c r="D67" s="113"/>
      <c r="E67" s="113"/>
      <c r="F67" s="113"/>
      <c r="G67" s="113"/>
      <c r="H67" s="139" t="s">
        <v>13</v>
      </c>
      <c r="I67" s="139"/>
      <c r="J67" s="139"/>
      <c r="K67" s="139"/>
      <c r="L67" s="76">
        <v>39.65</v>
      </c>
      <c r="M67" s="30"/>
      <c r="N67" s="31"/>
      <c r="O67" s="31">
        <f>N67*L67</f>
        <v>0</v>
      </c>
      <c r="P67" s="20"/>
      <c r="R67" s="50"/>
    </row>
    <row r="68" spans="2:18" s="33" customFormat="1" ht="126.65" customHeight="1">
      <c r="B68" s="108" t="s">
        <v>155</v>
      </c>
      <c r="C68" s="86" t="s">
        <v>9</v>
      </c>
      <c r="D68" s="138" t="s">
        <v>44</v>
      </c>
      <c r="E68" s="138"/>
      <c r="F68" s="138"/>
      <c r="G68" s="138"/>
      <c r="H68" s="138"/>
      <c r="I68" s="138"/>
      <c r="J68" s="138"/>
      <c r="K68" s="138"/>
      <c r="L68" s="138"/>
      <c r="M68" s="19"/>
      <c r="N68" s="28"/>
      <c r="O68" s="28"/>
      <c r="P68" s="20"/>
    </row>
    <row r="69" spans="2:18" s="11" customFormat="1" ht="16.25" customHeight="1">
      <c r="B69" s="29"/>
      <c r="C69" s="86"/>
      <c r="D69" s="113"/>
      <c r="E69" s="113"/>
      <c r="F69" s="113"/>
      <c r="G69" s="113"/>
      <c r="H69" s="139" t="s">
        <v>13</v>
      </c>
      <c r="I69" s="139"/>
      <c r="J69" s="139"/>
      <c r="K69" s="139"/>
      <c r="L69" s="76">
        <v>44.85</v>
      </c>
      <c r="M69" s="30"/>
      <c r="N69" s="31"/>
      <c r="O69" s="31">
        <f>N69*L69</f>
        <v>0</v>
      </c>
      <c r="P69" s="20"/>
    </row>
    <row r="70" spans="2:18" s="33" customFormat="1" ht="92.4" customHeight="1">
      <c r="B70" s="108" t="s">
        <v>156</v>
      </c>
      <c r="C70" s="86" t="s">
        <v>9</v>
      </c>
      <c r="D70" s="138" t="s">
        <v>42</v>
      </c>
      <c r="E70" s="138"/>
      <c r="F70" s="138"/>
      <c r="G70" s="138"/>
      <c r="H70" s="138"/>
      <c r="I70" s="138"/>
      <c r="J70" s="138"/>
      <c r="K70" s="138"/>
      <c r="L70" s="138"/>
      <c r="M70" s="19"/>
      <c r="N70" s="28"/>
      <c r="O70" s="28"/>
      <c r="P70" s="20"/>
    </row>
    <row r="71" spans="2:18" s="11" customFormat="1" ht="16.25" customHeight="1">
      <c r="B71" s="29"/>
      <c r="C71" s="86"/>
      <c r="D71" s="113"/>
      <c r="E71" s="113"/>
      <c r="F71" s="113"/>
      <c r="G71" s="113"/>
      <c r="H71" s="139" t="s">
        <v>13</v>
      </c>
      <c r="I71" s="139"/>
      <c r="J71" s="139"/>
      <c r="K71" s="139"/>
      <c r="L71" s="40">
        <v>1.48</v>
      </c>
      <c r="M71" s="30"/>
      <c r="N71" s="31"/>
      <c r="O71" s="31">
        <f>N71*L71</f>
        <v>0</v>
      </c>
      <c r="P71" s="20"/>
    </row>
    <row r="72" spans="2:18" s="33" customFormat="1" ht="125" customHeight="1">
      <c r="B72" s="108" t="s">
        <v>157</v>
      </c>
      <c r="C72" s="86" t="s">
        <v>9</v>
      </c>
      <c r="D72" s="138" t="s">
        <v>45</v>
      </c>
      <c r="E72" s="138"/>
      <c r="F72" s="138"/>
      <c r="G72" s="138"/>
      <c r="H72" s="138"/>
      <c r="I72" s="138"/>
      <c r="J72" s="138"/>
      <c r="K72" s="138"/>
      <c r="L72" s="138"/>
      <c r="M72" s="19"/>
      <c r="N72" s="28"/>
      <c r="O72" s="28"/>
      <c r="P72" s="20"/>
    </row>
    <row r="73" spans="2:18" s="11" customFormat="1" ht="16.25" customHeight="1">
      <c r="B73" s="29"/>
      <c r="C73" s="86"/>
      <c r="D73" s="113"/>
      <c r="E73" s="113"/>
      <c r="F73" s="113"/>
      <c r="G73" s="113"/>
      <c r="H73" s="139" t="s">
        <v>13</v>
      </c>
      <c r="I73" s="139"/>
      <c r="J73" s="139"/>
      <c r="K73" s="139"/>
      <c r="L73" s="40">
        <v>31.46</v>
      </c>
      <c r="M73" s="30"/>
      <c r="N73" s="31"/>
      <c r="O73" s="31">
        <f>N73*L73</f>
        <v>0</v>
      </c>
      <c r="P73" s="20"/>
    </row>
    <row r="74" spans="2:18" s="33" customFormat="1" ht="34.25" customHeight="1">
      <c r="B74" s="108" t="s">
        <v>158</v>
      </c>
      <c r="C74" s="86" t="s">
        <v>9</v>
      </c>
      <c r="D74" s="138" t="s">
        <v>46</v>
      </c>
      <c r="E74" s="138"/>
      <c r="F74" s="138"/>
      <c r="G74" s="138"/>
      <c r="H74" s="138"/>
      <c r="I74" s="138"/>
      <c r="J74" s="138"/>
      <c r="K74" s="138"/>
      <c r="L74" s="138"/>
      <c r="M74" s="19"/>
      <c r="N74" s="28"/>
      <c r="O74" s="28"/>
      <c r="P74" s="20"/>
    </row>
    <row r="75" spans="2:18" s="11" customFormat="1" ht="16.25" customHeight="1">
      <c r="B75" s="29"/>
      <c r="C75" s="86"/>
      <c r="D75" s="113"/>
      <c r="E75" s="113"/>
      <c r="F75" s="113"/>
      <c r="G75" s="113"/>
      <c r="H75" s="139" t="s">
        <v>13</v>
      </c>
      <c r="I75" s="139"/>
      <c r="J75" s="139"/>
      <c r="K75" s="139"/>
      <c r="L75" s="40">
        <v>143</v>
      </c>
      <c r="M75" s="30"/>
      <c r="N75" s="31"/>
      <c r="O75" s="31">
        <f>N75*L75</f>
        <v>0</v>
      </c>
      <c r="P75" s="20"/>
    </row>
    <row r="76" spans="2:18" s="11" customFormat="1" ht="16.25" customHeight="1">
      <c r="B76" s="29"/>
      <c r="C76" s="86"/>
      <c r="D76" s="113"/>
      <c r="E76" s="113"/>
      <c r="F76" s="113"/>
      <c r="G76" s="113"/>
      <c r="H76" s="113"/>
      <c r="I76" s="113"/>
      <c r="J76" s="113"/>
      <c r="K76" s="113"/>
      <c r="L76" s="39"/>
      <c r="M76" s="19"/>
      <c r="N76" s="28"/>
      <c r="O76" s="28"/>
      <c r="P76" s="20"/>
    </row>
    <row r="77" spans="2:18" s="11" customFormat="1" ht="14.5">
      <c r="B77" s="21"/>
      <c r="C77" s="86"/>
      <c r="D77" s="144" t="s">
        <v>47</v>
      </c>
      <c r="E77" s="144"/>
      <c r="F77" s="144"/>
      <c r="G77" s="144"/>
      <c r="H77" s="144"/>
      <c r="I77" s="144"/>
      <c r="J77" s="144"/>
      <c r="K77" s="144"/>
      <c r="L77" s="144"/>
      <c r="M77" s="14"/>
      <c r="N77" s="13"/>
      <c r="O77" s="13"/>
      <c r="P77" s="20"/>
    </row>
    <row r="78" spans="2:18" s="11" customFormat="1" ht="16.25" customHeight="1">
      <c r="B78" s="29"/>
      <c r="C78" s="86"/>
      <c r="D78" s="113"/>
      <c r="E78" s="113"/>
      <c r="F78" s="113"/>
      <c r="G78" s="113"/>
      <c r="H78" s="32"/>
      <c r="I78" s="32"/>
      <c r="J78" s="32"/>
      <c r="K78" s="32"/>
      <c r="L78" s="39"/>
      <c r="M78" s="19"/>
      <c r="N78" s="28"/>
      <c r="O78" s="28"/>
      <c r="P78" s="20"/>
    </row>
    <row r="79" spans="2:18" s="33" customFormat="1" ht="101" customHeight="1">
      <c r="B79" s="108" t="s">
        <v>159</v>
      </c>
      <c r="C79" s="86" t="s">
        <v>6</v>
      </c>
      <c r="D79" s="138" t="s">
        <v>49</v>
      </c>
      <c r="E79" s="138"/>
      <c r="F79" s="138"/>
      <c r="G79" s="138"/>
      <c r="H79" s="138"/>
      <c r="I79" s="138"/>
      <c r="J79" s="138"/>
      <c r="K79" s="138"/>
      <c r="L79" s="138"/>
      <c r="M79" s="19"/>
      <c r="N79" s="28"/>
      <c r="O79" s="28"/>
      <c r="P79" s="20"/>
    </row>
    <row r="80" spans="2:18" s="11" customFormat="1" ht="16.25" customHeight="1">
      <c r="B80" s="29"/>
      <c r="C80" s="86"/>
      <c r="D80" s="113"/>
      <c r="E80" s="113"/>
      <c r="F80" s="113"/>
      <c r="G80" s="113"/>
      <c r="H80" s="139" t="s">
        <v>13</v>
      </c>
      <c r="I80" s="139"/>
      <c r="J80" s="139"/>
      <c r="K80" s="139"/>
      <c r="L80" s="40">
        <v>4</v>
      </c>
      <c r="M80" s="30"/>
      <c r="N80" s="31"/>
      <c r="O80" s="31">
        <f>N80*L80</f>
        <v>0</v>
      </c>
      <c r="P80" s="20"/>
    </row>
    <row r="81" spans="2:16" s="33" customFormat="1" ht="107.75" customHeight="1">
      <c r="B81" s="108" t="s">
        <v>160</v>
      </c>
      <c r="C81" s="86" t="s">
        <v>6</v>
      </c>
      <c r="D81" s="138" t="s">
        <v>48</v>
      </c>
      <c r="E81" s="138"/>
      <c r="F81" s="138"/>
      <c r="G81" s="138"/>
      <c r="H81" s="138"/>
      <c r="I81" s="138"/>
      <c r="J81" s="138"/>
      <c r="K81" s="138"/>
      <c r="L81" s="138"/>
      <c r="M81" s="19"/>
      <c r="N81" s="28"/>
      <c r="O81" s="28"/>
      <c r="P81" s="20"/>
    </row>
    <row r="82" spans="2:16" s="11" customFormat="1" ht="16.25" customHeight="1">
      <c r="B82" s="29"/>
      <c r="C82" s="86"/>
      <c r="D82" s="113"/>
      <c r="E82" s="113"/>
      <c r="F82" s="113"/>
      <c r="G82" s="113"/>
      <c r="H82" s="139" t="s">
        <v>13</v>
      </c>
      <c r="I82" s="139"/>
      <c r="J82" s="139"/>
      <c r="K82" s="139"/>
      <c r="L82" s="40">
        <v>1</v>
      </c>
      <c r="M82" s="30"/>
      <c r="N82" s="31"/>
      <c r="O82" s="31">
        <f>N82*L82</f>
        <v>0</v>
      </c>
      <c r="P82" s="20"/>
    </row>
    <row r="83" spans="2:16" s="33" customFormat="1" ht="101" customHeight="1">
      <c r="B83" s="108" t="s">
        <v>161</v>
      </c>
      <c r="C83" s="86" t="s">
        <v>6</v>
      </c>
      <c r="D83" s="138" t="s">
        <v>50</v>
      </c>
      <c r="E83" s="138"/>
      <c r="F83" s="138"/>
      <c r="G83" s="138"/>
      <c r="H83" s="138"/>
      <c r="I83" s="138"/>
      <c r="J83" s="138"/>
      <c r="K83" s="138"/>
      <c r="L83" s="138"/>
      <c r="M83" s="19"/>
      <c r="N83" s="28"/>
      <c r="O83" s="28"/>
      <c r="P83" s="20"/>
    </row>
    <row r="84" spans="2:16" s="11" customFormat="1" ht="16.25" customHeight="1">
      <c r="B84" s="29"/>
      <c r="C84" s="86"/>
      <c r="D84" s="113"/>
      <c r="E84" s="113"/>
      <c r="F84" s="113"/>
      <c r="G84" s="113"/>
      <c r="H84" s="139" t="s">
        <v>13</v>
      </c>
      <c r="I84" s="139"/>
      <c r="J84" s="139"/>
      <c r="K84" s="139"/>
      <c r="L84" s="40">
        <v>3</v>
      </c>
      <c r="M84" s="30"/>
      <c r="N84" s="31"/>
      <c r="O84" s="31">
        <f>N84*L84</f>
        <v>0</v>
      </c>
      <c r="P84" s="20"/>
    </row>
    <row r="85" spans="2:16" s="11" customFormat="1" ht="16.25" customHeight="1">
      <c r="B85" s="29"/>
      <c r="C85" s="86"/>
      <c r="D85" s="113"/>
      <c r="E85" s="113"/>
      <c r="F85" s="113"/>
      <c r="G85" s="113"/>
      <c r="H85" s="113"/>
      <c r="I85" s="113"/>
      <c r="J85" s="113"/>
      <c r="K85" s="113"/>
      <c r="L85" s="39"/>
      <c r="M85" s="19"/>
      <c r="N85" s="28"/>
      <c r="O85" s="28"/>
      <c r="P85" s="20"/>
    </row>
    <row r="86" spans="2:16" s="11" customFormat="1" ht="14.5">
      <c r="B86" s="21"/>
      <c r="C86" s="86"/>
      <c r="D86" s="144" t="s">
        <v>51</v>
      </c>
      <c r="E86" s="144"/>
      <c r="F86" s="144"/>
      <c r="G86" s="144"/>
      <c r="H86" s="144"/>
      <c r="I86" s="144"/>
      <c r="J86" s="144"/>
      <c r="K86" s="144"/>
      <c r="L86" s="144"/>
      <c r="M86" s="14"/>
      <c r="N86" s="13"/>
      <c r="O86" s="13"/>
      <c r="P86" s="20"/>
    </row>
    <row r="87" spans="2:16" s="11" customFormat="1" ht="14.5">
      <c r="B87" s="21"/>
      <c r="C87" s="86"/>
      <c r="D87" s="87"/>
      <c r="E87" s="87"/>
      <c r="F87" s="87"/>
      <c r="G87" s="87"/>
      <c r="H87" s="87"/>
      <c r="I87" s="87"/>
      <c r="J87" s="87"/>
      <c r="K87" s="87"/>
      <c r="L87" s="87"/>
      <c r="M87" s="19"/>
      <c r="N87" s="18"/>
      <c r="O87" s="18"/>
      <c r="P87" s="20"/>
    </row>
    <row r="88" spans="2:16" s="47" customFormat="1" ht="119" customHeight="1">
      <c r="B88" s="108" t="s">
        <v>162</v>
      </c>
      <c r="C88" s="86" t="s">
        <v>9</v>
      </c>
      <c r="D88" s="138" t="s">
        <v>56</v>
      </c>
      <c r="E88" s="138"/>
      <c r="F88" s="138"/>
      <c r="G88" s="138"/>
      <c r="H88" s="138"/>
      <c r="I88" s="138"/>
      <c r="J88" s="138"/>
      <c r="K88" s="138"/>
      <c r="L88" s="138"/>
      <c r="M88" s="45"/>
      <c r="N88" s="46"/>
      <c r="O88" s="46"/>
      <c r="P88" s="45"/>
    </row>
    <row r="89" spans="2:16" s="11" customFormat="1" ht="16.25" customHeight="1">
      <c r="B89" s="29"/>
      <c r="C89" s="86"/>
      <c r="D89" s="113"/>
      <c r="E89" s="113"/>
      <c r="F89" s="113"/>
      <c r="G89" s="113"/>
      <c r="H89" s="139" t="s">
        <v>13</v>
      </c>
      <c r="I89" s="139"/>
      <c r="J89" s="139"/>
      <c r="K89" s="139"/>
      <c r="L89" s="76">
        <v>207.9</v>
      </c>
      <c r="M89" s="30"/>
      <c r="N89" s="31"/>
      <c r="O89" s="31">
        <f>N89*L89</f>
        <v>0</v>
      </c>
      <c r="P89" s="20"/>
    </row>
    <row r="90" spans="2:16" s="47" customFormat="1" ht="77.75" customHeight="1">
      <c r="B90" s="108" t="s">
        <v>163</v>
      </c>
      <c r="C90" s="86" t="s">
        <v>9</v>
      </c>
      <c r="D90" s="138" t="s">
        <v>57</v>
      </c>
      <c r="E90" s="138"/>
      <c r="F90" s="138"/>
      <c r="G90" s="138"/>
      <c r="H90" s="138"/>
      <c r="I90" s="138"/>
      <c r="J90" s="138"/>
      <c r="K90" s="138"/>
      <c r="L90" s="138"/>
      <c r="M90" s="45"/>
      <c r="N90" s="46"/>
      <c r="O90" s="46"/>
      <c r="P90" s="45"/>
    </row>
    <row r="91" spans="2:16" s="11" customFormat="1" ht="16.25" customHeight="1">
      <c r="B91" s="29"/>
      <c r="C91" s="86"/>
      <c r="D91" s="113"/>
      <c r="E91" s="113"/>
      <c r="F91" s="113"/>
      <c r="G91" s="113"/>
      <c r="H91" s="139" t="s">
        <v>13</v>
      </c>
      <c r="I91" s="139"/>
      <c r="J91" s="139"/>
      <c r="K91" s="139"/>
      <c r="L91" s="76">
        <v>23.1</v>
      </c>
      <c r="M91" s="30"/>
      <c r="N91" s="31"/>
      <c r="O91" s="31">
        <f>N91*L91</f>
        <v>0</v>
      </c>
      <c r="P91" s="20"/>
    </row>
    <row r="92" spans="2:16" s="11" customFormat="1" ht="16.25" customHeight="1">
      <c r="B92" s="29"/>
      <c r="C92" s="86"/>
      <c r="D92" s="113"/>
      <c r="E92" s="113"/>
      <c r="F92" s="113"/>
      <c r="G92" s="113"/>
      <c r="H92" s="113"/>
      <c r="I92" s="113"/>
      <c r="J92" s="113"/>
      <c r="K92" s="113"/>
      <c r="L92" s="101"/>
      <c r="M92" s="19"/>
      <c r="N92" s="28"/>
      <c r="O92" s="28"/>
      <c r="P92" s="20"/>
    </row>
    <row r="93" spans="2:16" s="11" customFormat="1" ht="14.5">
      <c r="B93" s="21"/>
      <c r="C93" s="86"/>
      <c r="D93" s="144" t="s">
        <v>52</v>
      </c>
      <c r="E93" s="144"/>
      <c r="F93" s="144"/>
      <c r="G93" s="144"/>
      <c r="H93" s="144"/>
      <c r="I93" s="144"/>
      <c r="J93" s="144"/>
      <c r="K93" s="144"/>
      <c r="L93" s="144"/>
      <c r="M93" s="14"/>
      <c r="N93" s="13"/>
      <c r="O93" s="13"/>
      <c r="P93" s="20"/>
    </row>
    <row r="94" spans="2:16" s="11" customFormat="1" ht="14.5">
      <c r="B94" s="21"/>
      <c r="C94" s="86"/>
      <c r="D94" s="87"/>
      <c r="E94" s="87"/>
      <c r="F94" s="87"/>
      <c r="G94" s="87"/>
      <c r="H94" s="87"/>
      <c r="I94" s="87"/>
      <c r="J94" s="87"/>
      <c r="K94" s="87"/>
      <c r="L94" s="87"/>
      <c r="M94" s="19"/>
      <c r="N94" s="18"/>
      <c r="O94" s="18"/>
      <c r="P94" s="20"/>
    </row>
    <row r="95" spans="2:16" s="47" customFormat="1" ht="60.5" customHeight="1">
      <c r="B95" s="108" t="s">
        <v>164</v>
      </c>
      <c r="C95" s="86" t="s">
        <v>9</v>
      </c>
      <c r="D95" s="138" t="s">
        <v>53</v>
      </c>
      <c r="E95" s="138"/>
      <c r="F95" s="138"/>
      <c r="G95" s="138"/>
      <c r="H95" s="138"/>
      <c r="I95" s="138"/>
      <c r="J95" s="138"/>
      <c r="K95" s="138"/>
      <c r="L95" s="138"/>
      <c r="M95" s="45"/>
      <c r="N95" s="46"/>
      <c r="O95" s="46"/>
      <c r="P95" s="45"/>
    </row>
    <row r="96" spans="2:16" s="11" customFormat="1" ht="16.25" customHeight="1">
      <c r="B96" s="29"/>
      <c r="C96" s="86"/>
      <c r="D96" s="113"/>
      <c r="E96" s="113"/>
      <c r="F96" s="113"/>
      <c r="G96" s="113"/>
      <c r="H96" s="139" t="s">
        <v>13</v>
      </c>
      <c r="I96" s="139"/>
      <c r="J96" s="139"/>
      <c r="K96" s="139"/>
      <c r="L96" s="76">
        <v>230.98</v>
      </c>
      <c r="M96" s="30"/>
      <c r="N96" s="31"/>
      <c r="O96" s="31">
        <f>N96*L96</f>
        <v>0</v>
      </c>
      <c r="P96" s="20"/>
    </row>
    <row r="97" spans="2:16" s="47" customFormat="1" ht="25.5" customHeight="1">
      <c r="B97" s="108" t="s">
        <v>165</v>
      </c>
      <c r="C97" s="86" t="s">
        <v>9</v>
      </c>
      <c r="D97" s="138" t="s">
        <v>54</v>
      </c>
      <c r="E97" s="138"/>
      <c r="F97" s="138"/>
      <c r="G97" s="138"/>
      <c r="H97" s="138"/>
      <c r="I97" s="138"/>
      <c r="J97" s="138"/>
      <c r="K97" s="138"/>
      <c r="L97" s="138"/>
      <c r="M97" s="45"/>
      <c r="N97" s="46"/>
      <c r="O97" s="46"/>
      <c r="P97" s="45"/>
    </row>
    <row r="98" spans="2:16" s="11" customFormat="1" ht="16.25" customHeight="1">
      <c r="B98" s="29"/>
      <c r="C98" s="86"/>
      <c r="D98" s="113"/>
      <c r="E98" s="113"/>
      <c r="F98" s="113"/>
      <c r="G98" s="113"/>
      <c r="H98" s="139" t="s">
        <v>13</v>
      </c>
      <c r="I98" s="139"/>
      <c r="J98" s="139"/>
      <c r="K98" s="139"/>
      <c r="L98" s="76">
        <v>230.98</v>
      </c>
      <c r="M98" s="30"/>
      <c r="N98" s="31"/>
      <c r="O98" s="31">
        <f>N98*L98</f>
        <v>0</v>
      </c>
      <c r="P98" s="20"/>
    </row>
    <row r="99" spans="2:16" s="47" customFormat="1" ht="60.65" customHeight="1">
      <c r="B99" s="108" t="s">
        <v>166</v>
      </c>
      <c r="C99" s="86" t="s">
        <v>9</v>
      </c>
      <c r="D99" s="138" t="s">
        <v>246</v>
      </c>
      <c r="E99" s="138"/>
      <c r="F99" s="138"/>
      <c r="G99" s="138"/>
      <c r="H99" s="138"/>
      <c r="I99" s="138"/>
      <c r="J99" s="138"/>
      <c r="K99" s="138"/>
      <c r="L99" s="138"/>
      <c r="M99" s="45"/>
      <c r="N99" s="46"/>
      <c r="O99" s="46"/>
      <c r="P99" s="45"/>
    </row>
    <row r="100" spans="2:16" s="11" customFormat="1" ht="16.25" customHeight="1">
      <c r="B100" s="29"/>
      <c r="C100" s="86"/>
      <c r="D100" s="113"/>
      <c r="E100" s="113"/>
      <c r="F100" s="113"/>
      <c r="G100" s="113"/>
      <c r="H100" s="139" t="s">
        <v>13</v>
      </c>
      <c r="I100" s="139"/>
      <c r="J100" s="139"/>
      <c r="K100" s="139"/>
      <c r="L100" s="76">
        <f>230.98*1.1</f>
        <v>254.078</v>
      </c>
      <c r="M100" s="30"/>
      <c r="N100" s="31"/>
      <c r="O100" s="31">
        <f>N100*L100</f>
        <v>0</v>
      </c>
      <c r="P100" s="20"/>
    </row>
    <row r="101" spans="2:16" s="47" customFormat="1" ht="39.5" customHeight="1">
      <c r="B101" s="108" t="s">
        <v>167</v>
      </c>
      <c r="C101" s="86" t="s">
        <v>11</v>
      </c>
      <c r="D101" s="138" t="s">
        <v>55</v>
      </c>
      <c r="E101" s="138"/>
      <c r="F101" s="138"/>
      <c r="G101" s="138"/>
      <c r="H101" s="138"/>
      <c r="I101" s="138"/>
      <c r="J101" s="138"/>
      <c r="K101" s="138"/>
      <c r="L101" s="138"/>
      <c r="M101" s="45"/>
      <c r="N101" s="46"/>
      <c r="O101" s="46"/>
      <c r="P101" s="45"/>
    </row>
    <row r="102" spans="2:16" s="11" customFormat="1" ht="16.25" customHeight="1">
      <c r="B102" s="29"/>
      <c r="C102" s="86"/>
      <c r="D102" s="113"/>
      <c r="E102" s="113"/>
      <c r="F102" s="113"/>
      <c r="G102" s="113"/>
      <c r="H102" s="139" t="s">
        <v>13</v>
      </c>
      <c r="I102" s="139"/>
      <c r="J102" s="139"/>
      <c r="K102" s="139"/>
      <c r="L102" s="76">
        <v>10</v>
      </c>
      <c r="M102" s="30"/>
      <c r="N102" s="31"/>
      <c r="O102" s="31">
        <f>N102*L102</f>
        <v>0</v>
      </c>
      <c r="P102" s="20"/>
    </row>
    <row r="103" spans="2:16" s="11" customFormat="1" ht="16.25" customHeight="1">
      <c r="B103" s="29"/>
      <c r="C103" s="86"/>
      <c r="D103" s="113"/>
      <c r="E103" s="113"/>
      <c r="F103" s="113"/>
      <c r="G103" s="113"/>
      <c r="H103" s="113"/>
      <c r="I103" s="113"/>
      <c r="J103" s="113"/>
      <c r="K103" s="113"/>
      <c r="L103" s="39"/>
      <c r="M103" s="19"/>
      <c r="N103" s="28"/>
      <c r="O103" s="28"/>
      <c r="P103" s="20"/>
    </row>
    <row r="104" spans="2:16" s="11" customFormat="1" ht="14.5">
      <c r="B104" s="21"/>
      <c r="C104" s="86"/>
      <c r="D104" s="144" t="s">
        <v>58</v>
      </c>
      <c r="E104" s="144"/>
      <c r="F104" s="144"/>
      <c r="G104" s="144"/>
      <c r="H104" s="144"/>
      <c r="I104" s="144"/>
      <c r="J104" s="144"/>
      <c r="K104" s="144"/>
      <c r="L104" s="144"/>
      <c r="M104" s="14"/>
      <c r="N104" s="13"/>
      <c r="O104" s="13"/>
      <c r="P104" s="20"/>
    </row>
    <row r="105" spans="2:16" s="11" customFormat="1" ht="14.5">
      <c r="B105" s="21"/>
      <c r="C105" s="86"/>
      <c r="D105" s="87"/>
      <c r="E105" s="87"/>
      <c r="F105" s="87"/>
      <c r="G105" s="87"/>
      <c r="H105" s="87"/>
      <c r="I105" s="87"/>
      <c r="J105" s="87"/>
      <c r="K105" s="87"/>
      <c r="L105" s="87"/>
      <c r="M105" s="19"/>
      <c r="N105" s="18"/>
      <c r="O105" s="18"/>
      <c r="P105" s="20"/>
    </row>
    <row r="106" spans="2:16" s="47" customFormat="1" ht="30" customHeight="1">
      <c r="B106" s="108" t="s">
        <v>168</v>
      </c>
      <c r="C106" s="86" t="s">
        <v>9</v>
      </c>
      <c r="D106" s="138" t="s">
        <v>59</v>
      </c>
      <c r="E106" s="138"/>
      <c r="F106" s="138"/>
      <c r="G106" s="138"/>
      <c r="H106" s="138"/>
      <c r="I106" s="138"/>
      <c r="J106" s="138"/>
      <c r="K106" s="138"/>
      <c r="L106" s="138"/>
      <c r="M106" s="45"/>
      <c r="N106" s="46"/>
      <c r="O106" s="46"/>
      <c r="P106" s="45"/>
    </row>
    <row r="107" spans="2:16" s="11" customFormat="1" ht="16.25" customHeight="1">
      <c r="B107" s="29"/>
      <c r="C107" s="86"/>
      <c r="D107" s="113"/>
      <c r="E107" s="113"/>
      <c r="F107" s="113"/>
      <c r="G107" s="113"/>
      <c r="H107" s="139" t="s">
        <v>13</v>
      </c>
      <c r="I107" s="139"/>
      <c r="J107" s="139"/>
      <c r="K107" s="139"/>
      <c r="L107" s="76">
        <v>23.1</v>
      </c>
      <c r="M107" s="30"/>
      <c r="N107" s="31"/>
      <c r="O107" s="31">
        <f>N107*L107</f>
        <v>0</v>
      </c>
      <c r="P107" s="20"/>
    </row>
    <row r="108" spans="2:16" s="47" customFormat="1" ht="30" customHeight="1">
      <c r="B108" s="108" t="s">
        <v>169</v>
      </c>
      <c r="C108" s="86" t="s">
        <v>9</v>
      </c>
      <c r="D108" s="138" t="s">
        <v>60</v>
      </c>
      <c r="E108" s="138"/>
      <c r="F108" s="138"/>
      <c r="G108" s="138"/>
      <c r="H108" s="138"/>
      <c r="I108" s="138"/>
      <c r="J108" s="138"/>
      <c r="K108" s="138"/>
      <c r="L108" s="138"/>
      <c r="M108" s="45"/>
      <c r="N108" s="46"/>
      <c r="O108" s="46"/>
      <c r="P108" s="45"/>
    </row>
    <row r="109" spans="2:16" s="11" customFormat="1" ht="16.25" customHeight="1">
      <c r="B109" s="29"/>
      <c r="C109" s="86"/>
      <c r="D109" s="113"/>
      <c r="E109" s="113"/>
      <c r="F109" s="113"/>
      <c r="G109" s="113"/>
      <c r="H109" s="139" t="s">
        <v>13</v>
      </c>
      <c r="I109" s="139"/>
      <c r="J109" s="139"/>
      <c r="K109" s="139"/>
      <c r="L109" s="76">
        <v>89.7</v>
      </c>
      <c r="M109" s="30"/>
      <c r="N109" s="31"/>
      <c r="O109" s="31">
        <f>N109*L109</f>
        <v>0</v>
      </c>
      <c r="P109" s="20"/>
    </row>
    <row r="110" spans="2:16" s="47" customFormat="1" ht="36" customHeight="1">
      <c r="B110" s="108" t="s">
        <v>170</v>
      </c>
      <c r="C110" s="86" t="s">
        <v>9</v>
      </c>
      <c r="D110" s="138" t="s">
        <v>61</v>
      </c>
      <c r="E110" s="138"/>
      <c r="F110" s="138"/>
      <c r="G110" s="138"/>
      <c r="H110" s="138"/>
      <c r="I110" s="138"/>
      <c r="J110" s="138"/>
      <c r="K110" s="138"/>
      <c r="L110" s="138"/>
      <c r="M110" s="45"/>
      <c r="N110" s="46"/>
      <c r="O110" s="46"/>
      <c r="P110" s="45"/>
    </row>
    <row r="111" spans="2:16" s="11" customFormat="1" ht="16.25" customHeight="1">
      <c r="B111" s="29"/>
      <c r="C111" s="86"/>
      <c r="D111" s="113"/>
      <c r="E111" s="113"/>
      <c r="F111" s="113"/>
      <c r="G111" s="113"/>
      <c r="H111" s="139" t="s">
        <v>13</v>
      </c>
      <c r="I111" s="139"/>
      <c r="J111" s="139"/>
      <c r="K111" s="139"/>
      <c r="L111" s="76">
        <v>79.3</v>
      </c>
      <c r="M111" s="30"/>
      <c r="N111" s="31"/>
      <c r="O111" s="31">
        <f>N111*L111</f>
        <v>0</v>
      </c>
      <c r="P111" s="20"/>
    </row>
    <row r="112" spans="2:16" s="47" customFormat="1" ht="46.25" customHeight="1">
      <c r="B112" s="108" t="s">
        <v>171</v>
      </c>
      <c r="C112" s="86" t="s">
        <v>9</v>
      </c>
      <c r="D112" s="138" t="s">
        <v>271</v>
      </c>
      <c r="E112" s="138"/>
      <c r="F112" s="138"/>
      <c r="G112" s="138"/>
      <c r="H112" s="138"/>
      <c r="I112" s="138"/>
      <c r="J112" s="138"/>
      <c r="K112" s="138"/>
      <c r="L112" s="138"/>
      <c r="M112" s="45"/>
      <c r="N112" s="46"/>
      <c r="O112" s="46"/>
      <c r="P112" s="45"/>
    </row>
    <row r="113" spans="2:16" s="11" customFormat="1" ht="16.25" customHeight="1">
      <c r="B113" s="29"/>
      <c r="C113" s="86"/>
      <c r="D113" s="113"/>
      <c r="E113" s="113"/>
      <c r="F113" s="113"/>
      <c r="G113" s="113"/>
      <c r="H113" s="139" t="s">
        <v>13</v>
      </c>
      <c r="I113" s="139"/>
      <c r="J113" s="139"/>
      <c r="K113" s="139"/>
      <c r="L113" s="76">
        <v>169</v>
      </c>
      <c r="M113" s="30"/>
      <c r="N113" s="31"/>
      <c r="O113" s="31">
        <f>N113*L113</f>
        <v>0</v>
      </c>
      <c r="P113" s="20"/>
    </row>
    <row r="114" spans="2:16" s="11" customFormat="1" ht="16.25" customHeight="1">
      <c r="B114" s="29"/>
      <c r="C114" s="86"/>
      <c r="D114" s="113"/>
      <c r="E114" s="113"/>
      <c r="F114" s="113"/>
      <c r="G114" s="113"/>
      <c r="H114" s="113"/>
      <c r="I114" s="113"/>
      <c r="J114" s="113"/>
      <c r="K114" s="113"/>
      <c r="L114" s="101"/>
      <c r="M114" s="19"/>
      <c r="N114" s="28"/>
      <c r="O114" s="28"/>
      <c r="P114" s="20"/>
    </row>
    <row r="115" spans="2:16" s="11" customFormat="1" ht="14.5">
      <c r="B115" s="108" t="s">
        <v>270</v>
      </c>
      <c r="C115" s="106" t="s">
        <v>3</v>
      </c>
      <c r="D115" s="144" t="s">
        <v>130</v>
      </c>
      <c r="E115" s="144"/>
      <c r="F115" s="144"/>
      <c r="G115" s="144"/>
      <c r="H115" s="144"/>
      <c r="I115" s="144"/>
      <c r="J115" s="144"/>
      <c r="K115" s="144"/>
      <c r="L115" s="144"/>
      <c r="M115" s="14"/>
      <c r="N115" s="13"/>
      <c r="O115" s="13"/>
      <c r="P115" s="20"/>
    </row>
    <row r="116" spans="2:16" s="33" customFormat="1" ht="186" customHeight="1">
      <c r="B116" s="29"/>
      <c r="C116" s="86"/>
      <c r="D116" s="138" t="s">
        <v>24</v>
      </c>
      <c r="E116" s="138"/>
      <c r="F116" s="138"/>
      <c r="G116" s="138"/>
      <c r="H116" s="138"/>
      <c r="I116" s="138"/>
      <c r="J116" s="138"/>
      <c r="K116" s="138"/>
      <c r="L116" s="138"/>
      <c r="M116" s="19"/>
      <c r="N116" s="28"/>
      <c r="O116" s="28"/>
      <c r="P116" s="20"/>
    </row>
    <row r="117" spans="2:16" s="11" customFormat="1" ht="16.25" customHeight="1">
      <c r="B117" s="29"/>
      <c r="C117" s="86"/>
      <c r="D117" s="145" t="s">
        <v>272</v>
      </c>
      <c r="E117" s="145"/>
      <c r="F117" s="145"/>
      <c r="G117" s="145"/>
      <c r="H117" s="145"/>
      <c r="I117" s="145"/>
      <c r="J117" s="145"/>
      <c r="K117" s="145"/>
      <c r="L117" s="103">
        <v>1</v>
      </c>
      <c r="M117" s="104"/>
      <c r="N117" s="105">
        <f>1500</f>
        <v>1500</v>
      </c>
      <c r="O117" s="105">
        <f>N117*L117</f>
        <v>1500</v>
      </c>
      <c r="P117" s="20"/>
    </row>
    <row r="118" spans="2:16" s="11" customFormat="1" ht="16.25" customHeight="1" thickBot="1">
      <c r="B118" s="29"/>
      <c r="C118" s="86"/>
      <c r="D118" s="113"/>
      <c r="E118" s="113"/>
      <c r="F118" s="113"/>
      <c r="G118" s="113"/>
      <c r="H118" s="113"/>
      <c r="I118" s="113"/>
      <c r="J118" s="113"/>
      <c r="K118" s="113"/>
      <c r="L118" s="101"/>
      <c r="M118" s="19"/>
      <c r="N118" s="28"/>
      <c r="O118" s="28"/>
      <c r="P118" s="20"/>
    </row>
    <row r="119" spans="2:16" s="11" customFormat="1" ht="14" thickTop="1" thickBot="1">
      <c r="B119" s="53">
        <v>2</v>
      </c>
      <c r="C119" s="91"/>
      <c r="D119" s="54" t="s">
        <v>27</v>
      </c>
      <c r="E119" s="54"/>
      <c r="F119" s="54"/>
      <c r="G119" s="54"/>
      <c r="H119" s="54"/>
      <c r="I119" s="54"/>
      <c r="J119" s="54"/>
      <c r="K119" s="54"/>
      <c r="L119" s="55"/>
      <c r="M119" s="56"/>
      <c r="N119" s="57"/>
      <c r="O119" s="58"/>
      <c r="P119" s="59"/>
    </row>
    <row r="120" spans="2:16" s="11" customFormat="1" ht="16.25" customHeight="1" thickTop="1" thickBot="1">
      <c r="B120" s="29"/>
      <c r="C120" s="86"/>
      <c r="D120" s="113"/>
      <c r="E120" s="113"/>
      <c r="F120" s="113"/>
      <c r="G120" s="113"/>
      <c r="H120" s="113"/>
      <c r="I120" s="113"/>
      <c r="J120" s="113"/>
      <c r="K120" s="113"/>
      <c r="L120" s="101"/>
      <c r="M120" s="19"/>
      <c r="N120" s="28"/>
      <c r="O120" s="28"/>
      <c r="P120" s="20"/>
    </row>
    <row r="121" spans="2:16" s="11" customFormat="1" ht="14" thickTop="1" thickBot="1">
      <c r="B121" s="53" t="s">
        <v>7</v>
      </c>
      <c r="C121" s="91"/>
      <c r="D121" s="54" t="s">
        <v>23</v>
      </c>
      <c r="E121" s="54"/>
      <c r="F121" s="54"/>
      <c r="G121" s="54"/>
      <c r="H121" s="54"/>
      <c r="I121" s="54"/>
      <c r="J121" s="54"/>
      <c r="K121" s="54"/>
      <c r="L121" s="55"/>
      <c r="M121" s="56"/>
      <c r="N121" s="57"/>
      <c r="O121" s="58">
        <f>SUM(O125:O220)</f>
        <v>0</v>
      </c>
      <c r="P121" s="59"/>
    </row>
    <row r="122" spans="2:16" s="11" customFormat="1" ht="16.25" customHeight="1" thickTop="1">
      <c r="B122" s="29"/>
      <c r="C122" s="86"/>
      <c r="D122" s="113"/>
      <c r="E122" s="113"/>
      <c r="F122" s="113"/>
      <c r="G122" s="113"/>
      <c r="H122" s="113"/>
      <c r="I122" s="113"/>
      <c r="J122" s="113"/>
      <c r="K122" s="113"/>
      <c r="L122" s="39"/>
      <c r="M122" s="19"/>
      <c r="N122" s="28"/>
      <c r="O122" s="28"/>
      <c r="P122" s="20"/>
    </row>
    <row r="123" spans="2:16" s="11" customFormat="1" ht="14.5">
      <c r="B123" s="21"/>
      <c r="C123" s="86"/>
      <c r="D123" s="144" t="s">
        <v>67</v>
      </c>
      <c r="E123" s="144"/>
      <c r="F123" s="144"/>
      <c r="G123" s="144"/>
      <c r="H123" s="144"/>
      <c r="I123" s="144"/>
      <c r="J123" s="144"/>
      <c r="K123" s="144"/>
      <c r="L123" s="144"/>
      <c r="M123" s="14"/>
      <c r="N123" s="13"/>
      <c r="O123" s="13"/>
      <c r="P123" s="20"/>
    </row>
    <row r="124" spans="2:16" s="11" customFormat="1" ht="11" customHeight="1">
      <c r="B124" s="21"/>
      <c r="C124" s="86"/>
      <c r="D124" s="87"/>
      <c r="E124" s="87"/>
      <c r="F124" s="87"/>
      <c r="G124" s="87"/>
      <c r="H124" s="87"/>
      <c r="I124" s="87"/>
      <c r="J124" s="87"/>
      <c r="K124" s="87"/>
      <c r="L124" s="87"/>
      <c r="M124" s="19"/>
      <c r="N124" s="18"/>
      <c r="O124" s="18"/>
      <c r="P124" s="20"/>
    </row>
    <row r="125" spans="2:16" s="47" customFormat="1" ht="159" customHeight="1">
      <c r="B125" s="108" t="s">
        <v>174</v>
      </c>
      <c r="C125" s="86" t="s">
        <v>6</v>
      </c>
      <c r="D125" s="138" t="s">
        <v>62</v>
      </c>
      <c r="E125" s="138"/>
      <c r="F125" s="138"/>
      <c r="G125" s="138"/>
      <c r="H125" s="138"/>
      <c r="I125" s="138"/>
      <c r="J125" s="138"/>
      <c r="K125" s="138"/>
      <c r="L125" s="138"/>
      <c r="M125" s="45"/>
      <c r="N125" s="46"/>
      <c r="O125" s="46"/>
      <c r="P125" s="45"/>
    </row>
    <row r="126" spans="2:16" s="11" customFormat="1" ht="16.25" customHeight="1">
      <c r="B126" s="29"/>
      <c r="C126" s="86"/>
      <c r="D126" s="113"/>
      <c r="E126" s="113"/>
      <c r="F126" s="113"/>
      <c r="G126" s="113"/>
      <c r="H126" s="139" t="s">
        <v>13</v>
      </c>
      <c r="I126" s="139"/>
      <c r="J126" s="139"/>
      <c r="K126" s="139"/>
      <c r="L126" s="76">
        <v>1</v>
      </c>
      <c r="M126" s="30"/>
      <c r="N126" s="31"/>
      <c r="O126" s="31">
        <f>N126*L126</f>
        <v>0</v>
      </c>
      <c r="P126" s="20"/>
    </row>
    <row r="127" spans="2:16" s="47" customFormat="1" ht="54.5" customHeight="1">
      <c r="B127" s="108" t="s">
        <v>175</v>
      </c>
      <c r="C127" s="86" t="s">
        <v>64</v>
      </c>
      <c r="D127" s="138" t="s">
        <v>63</v>
      </c>
      <c r="E127" s="138"/>
      <c r="F127" s="138"/>
      <c r="G127" s="138"/>
      <c r="H127" s="138"/>
      <c r="I127" s="138"/>
      <c r="J127" s="138"/>
      <c r="K127" s="138"/>
      <c r="L127" s="138"/>
      <c r="M127" s="45"/>
      <c r="N127" s="46"/>
      <c r="O127" s="46"/>
      <c r="P127" s="45"/>
    </row>
    <row r="128" spans="2:16" s="11" customFormat="1" ht="16.25" customHeight="1">
      <c r="B128" s="29"/>
      <c r="C128" s="86"/>
      <c r="D128" s="113"/>
      <c r="E128" s="113"/>
      <c r="F128" s="113"/>
      <c r="G128" s="113"/>
      <c r="H128" s="139" t="s">
        <v>13</v>
      </c>
      <c r="I128" s="139"/>
      <c r="J128" s="139"/>
      <c r="K128" s="139"/>
      <c r="L128" s="76">
        <v>3.5</v>
      </c>
      <c r="M128" s="30"/>
      <c r="N128" s="31"/>
      <c r="O128" s="31">
        <f>N128*L128</f>
        <v>0</v>
      </c>
      <c r="P128" s="20"/>
    </row>
    <row r="129" spans="2:16" s="47" customFormat="1" ht="36" customHeight="1">
      <c r="B129" s="108" t="s">
        <v>176</v>
      </c>
      <c r="C129" s="86" t="s">
        <v>6</v>
      </c>
      <c r="D129" s="138" t="s">
        <v>65</v>
      </c>
      <c r="E129" s="138"/>
      <c r="F129" s="138"/>
      <c r="G129" s="138"/>
      <c r="H129" s="138"/>
      <c r="I129" s="138"/>
      <c r="J129" s="138"/>
      <c r="K129" s="138"/>
      <c r="L129" s="138"/>
      <c r="M129" s="45"/>
      <c r="N129" s="46"/>
      <c r="O129" s="46"/>
      <c r="P129" s="45"/>
    </row>
    <row r="130" spans="2:16" s="11" customFormat="1" ht="16.25" customHeight="1">
      <c r="B130" s="29"/>
      <c r="C130" s="86"/>
      <c r="D130" s="113"/>
      <c r="E130" s="113"/>
      <c r="F130" s="113"/>
      <c r="G130" s="113"/>
      <c r="H130" s="139" t="s">
        <v>13</v>
      </c>
      <c r="I130" s="139"/>
      <c r="J130" s="139"/>
      <c r="K130" s="139"/>
      <c r="L130" s="76">
        <v>1</v>
      </c>
      <c r="M130" s="30"/>
      <c r="N130" s="31"/>
      <c r="O130" s="31">
        <f>N130*L130</f>
        <v>0</v>
      </c>
      <c r="P130" s="20"/>
    </row>
    <row r="131" spans="2:16" s="47" customFormat="1" ht="46.25" customHeight="1">
      <c r="B131" s="108" t="s">
        <v>177</v>
      </c>
      <c r="C131" s="86" t="s">
        <v>11</v>
      </c>
      <c r="D131" s="138" t="s">
        <v>66</v>
      </c>
      <c r="E131" s="138"/>
      <c r="F131" s="138"/>
      <c r="G131" s="138"/>
      <c r="H131" s="138"/>
      <c r="I131" s="138"/>
      <c r="J131" s="138"/>
      <c r="K131" s="138"/>
      <c r="L131" s="138"/>
      <c r="M131" s="45"/>
      <c r="N131" s="46"/>
      <c r="O131" s="46"/>
      <c r="P131" s="45"/>
    </row>
    <row r="132" spans="2:16" s="11" customFormat="1" ht="16.25" customHeight="1">
      <c r="B132" s="29"/>
      <c r="C132" s="86"/>
      <c r="D132" s="113"/>
      <c r="E132" s="113"/>
      <c r="F132" s="113"/>
      <c r="G132" s="113"/>
      <c r="H132" s="139" t="s">
        <v>13</v>
      </c>
      <c r="I132" s="139"/>
      <c r="J132" s="139"/>
      <c r="K132" s="139"/>
      <c r="L132" s="76">
        <v>10</v>
      </c>
      <c r="M132" s="30"/>
      <c r="N132" s="31"/>
      <c r="O132" s="31">
        <f>N132*L132</f>
        <v>0</v>
      </c>
      <c r="P132" s="20"/>
    </row>
    <row r="133" spans="2:16" s="11" customFormat="1" ht="16.25" customHeight="1">
      <c r="B133" s="29"/>
      <c r="C133" s="86"/>
      <c r="D133" s="113"/>
      <c r="E133" s="113"/>
      <c r="F133" s="113"/>
      <c r="G133" s="113"/>
      <c r="H133" s="113"/>
      <c r="I133" s="113"/>
      <c r="J133" s="113"/>
      <c r="K133" s="113"/>
      <c r="L133" s="39"/>
      <c r="M133" s="19"/>
      <c r="N133" s="28"/>
      <c r="O133" s="28"/>
      <c r="P133" s="20"/>
    </row>
    <row r="134" spans="2:16" s="11" customFormat="1" ht="14.5">
      <c r="B134" s="21"/>
      <c r="C134" s="86"/>
      <c r="D134" s="144" t="s">
        <v>68</v>
      </c>
      <c r="E134" s="144"/>
      <c r="F134" s="144"/>
      <c r="G134" s="144"/>
      <c r="H134" s="144"/>
      <c r="I134" s="144"/>
      <c r="J134" s="144"/>
      <c r="K134" s="144"/>
      <c r="L134" s="144"/>
      <c r="M134" s="14"/>
      <c r="N134" s="13"/>
      <c r="O134" s="13"/>
      <c r="P134" s="20"/>
    </row>
    <row r="135" spans="2:16" s="11" customFormat="1" ht="14.5">
      <c r="B135" s="21"/>
      <c r="C135" s="86"/>
      <c r="D135" s="87"/>
      <c r="E135" s="87"/>
      <c r="F135" s="87"/>
      <c r="G135" s="87"/>
      <c r="H135" s="87"/>
      <c r="I135" s="87"/>
      <c r="J135" s="87"/>
      <c r="K135" s="87"/>
      <c r="L135" s="87"/>
      <c r="M135" s="19"/>
      <c r="N135" s="18"/>
      <c r="O135" s="18"/>
      <c r="P135" s="20"/>
    </row>
    <row r="136" spans="2:16" s="47" customFormat="1" ht="114.65" customHeight="1">
      <c r="B136" s="108" t="s">
        <v>178</v>
      </c>
      <c r="C136" s="86" t="s">
        <v>6</v>
      </c>
      <c r="D136" s="138" t="s">
        <v>69</v>
      </c>
      <c r="E136" s="138"/>
      <c r="F136" s="138"/>
      <c r="G136" s="138"/>
      <c r="H136" s="138"/>
      <c r="I136" s="138"/>
      <c r="J136" s="138"/>
      <c r="K136" s="138"/>
      <c r="L136" s="138"/>
      <c r="M136" s="45"/>
      <c r="N136" s="46"/>
      <c r="O136" s="46"/>
      <c r="P136" s="45"/>
    </row>
    <row r="137" spans="2:16" s="11" customFormat="1" ht="16.25" customHeight="1">
      <c r="B137" s="29"/>
      <c r="C137" s="86"/>
      <c r="D137" s="113"/>
      <c r="E137" s="113"/>
      <c r="F137" s="113"/>
      <c r="G137" s="113"/>
      <c r="H137" s="139" t="s">
        <v>13</v>
      </c>
      <c r="I137" s="139"/>
      <c r="J137" s="139"/>
      <c r="K137" s="139"/>
      <c r="L137" s="76">
        <v>1</v>
      </c>
      <c r="M137" s="30"/>
      <c r="N137" s="31"/>
      <c r="O137" s="31">
        <f>N137*L137</f>
        <v>0</v>
      </c>
      <c r="P137" s="20"/>
    </row>
    <row r="138" spans="2:16" s="47" customFormat="1" ht="111.65" customHeight="1">
      <c r="B138" s="108" t="s">
        <v>179</v>
      </c>
      <c r="C138" s="86" t="s">
        <v>6</v>
      </c>
      <c r="D138" s="138" t="s">
        <v>70</v>
      </c>
      <c r="E138" s="138"/>
      <c r="F138" s="138"/>
      <c r="G138" s="138"/>
      <c r="H138" s="138"/>
      <c r="I138" s="138"/>
      <c r="J138" s="138"/>
      <c r="K138" s="138"/>
      <c r="L138" s="138"/>
      <c r="M138" s="45"/>
      <c r="N138" s="46"/>
      <c r="O138" s="46"/>
      <c r="P138" s="45"/>
    </row>
    <row r="139" spans="2:16" s="11" customFormat="1" ht="16.25" customHeight="1">
      <c r="B139" s="29"/>
      <c r="C139" s="86"/>
      <c r="D139" s="113"/>
      <c r="E139" s="113"/>
      <c r="F139" s="113"/>
      <c r="G139" s="113"/>
      <c r="H139" s="139" t="s">
        <v>13</v>
      </c>
      <c r="I139" s="139"/>
      <c r="J139" s="139"/>
      <c r="K139" s="139"/>
      <c r="L139" s="76">
        <v>2</v>
      </c>
      <c r="M139" s="30"/>
      <c r="N139" s="31"/>
      <c r="O139" s="31">
        <f>N139*L139</f>
        <v>0</v>
      </c>
      <c r="P139" s="20"/>
    </row>
    <row r="140" spans="2:16" s="47" customFormat="1" ht="32.75" customHeight="1">
      <c r="B140" s="108" t="s">
        <v>180</v>
      </c>
      <c r="C140" s="86" t="s">
        <v>6</v>
      </c>
      <c r="D140" s="138" t="s">
        <v>71</v>
      </c>
      <c r="E140" s="138"/>
      <c r="F140" s="138"/>
      <c r="G140" s="138"/>
      <c r="H140" s="138"/>
      <c r="I140" s="138"/>
      <c r="J140" s="138"/>
      <c r="K140" s="138"/>
      <c r="L140" s="138"/>
      <c r="M140" s="45"/>
      <c r="N140" s="46"/>
      <c r="O140" s="46"/>
      <c r="P140" s="45"/>
    </row>
    <row r="141" spans="2:16" s="11" customFormat="1" ht="16.25" customHeight="1">
      <c r="B141" s="29"/>
      <c r="C141" s="86"/>
      <c r="D141" s="113"/>
      <c r="E141" s="113"/>
      <c r="F141" s="113"/>
      <c r="G141" s="113"/>
      <c r="H141" s="139" t="s">
        <v>13</v>
      </c>
      <c r="I141" s="139"/>
      <c r="J141" s="139"/>
      <c r="K141" s="139"/>
      <c r="L141" s="76">
        <v>2</v>
      </c>
      <c r="M141" s="30"/>
      <c r="N141" s="31"/>
      <c r="O141" s="31">
        <f>N141*L141</f>
        <v>0</v>
      </c>
      <c r="P141" s="20"/>
    </row>
    <row r="142" spans="2:16" s="47" customFormat="1" ht="72" customHeight="1">
      <c r="B142" s="108" t="s">
        <v>181</v>
      </c>
      <c r="C142" s="86" t="s">
        <v>6</v>
      </c>
      <c r="D142" s="138" t="s">
        <v>72</v>
      </c>
      <c r="E142" s="138"/>
      <c r="F142" s="138"/>
      <c r="G142" s="138"/>
      <c r="H142" s="138"/>
      <c r="I142" s="138"/>
      <c r="J142" s="138"/>
      <c r="K142" s="138"/>
      <c r="L142" s="138"/>
      <c r="M142" s="45"/>
      <c r="N142" s="46"/>
      <c r="O142" s="46"/>
      <c r="P142" s="45"/>
    </row>
    <row r="143" spans="2:16" s="11" customFormat="1" ht="16.25" customHeight="1">
      <c r="B143" s="29"/>
      <c r="C143" s="86"/>
      <c r="D143" s="113"/>
      <c r="E143" s="113"/>
      <c r="F143" s="113"/>
      <c r="G143" s="113"/>
      <c r="H143" s="139" t="s">
        <v>13</v>
      </c>
      <c r="I143" s="139"/>
      <c r="J143" s="139"/>
      <c r="K143" s="139"/>
      <c r="L143" s="76">
        <v>1</v>
      </c>
      <c r="M143" s="30"/>
      <c r="N143" s="31"/>
      <c r="O143" s="31">
        <f>N143*L143</f>
        <v>0</v>
      </c>
      <c r="P143" s="20"/>
    </row>
    <row r="144" spans="2:16" s="47" customFormat="1" ht="51.5" customHeight="1">
      <c r="B144" s="108" t="s">
        <v>182</v>
      </c>
      <c r="C144" s="86" t="s">
        <v>6</v>
      </c>
      <c r="D144" s="138" t="s">
        <v>73</v>
      </c>
      <c r="E144" s="138"/>
      <c r="F144" s="138"/>
      <c r="G144" s="138"/>
      <c r="H144" s="138"/>
      <c r="I144" s="138"/>
      <c r="J144" s="138"/>
      <c r="K144" s="138"/>
      <c r="L144" s="138"/>
      <c r="M144" s="45"/>
      <c r="N144" s="46"/>
      <c r="O144" s="46"/>
      <c r="P144" s="45"/>
    </row>
    <row r="145" spans="2:16" s="11" customFormat="1" ht="16.25" customHeight="1">
      <c r="B145" s="29"/>
      <c r="C145" s="86"/>
      <c r="D145" s="113"/>
      <c r="E145" s="113"/>
      <c r="F145" s="113"/>
      <c r="G145" s="113"/>
      <c r="H145" s="139" t="s">
        <v>13</v>
      </c>
      <c r="I145" s="139"/>
      <c r="J145" s="139"/>
      <c r="K145" s="139"/>
      <c r="L145" s="76">
        <v>3</v>
      </c>
      <c r="M145" s="30"/>
      <c r="N145" s="31"/>
      <c r="O145" s="31">
        <f>N145*L145</f>
        <v>0</v>
      </c>
      <c r="P145" s="20"/>
    </row>
    <row r="146" spans="2:16" s="47" customFormat="1" ht="75" customHeight="1">
      <c r="B146" s="108" t="s">
        <v>172</v>
      </c>
      <c r="C146" s="86" t="s">
        <v>11</v>
      </c>
      <c r="D146" s="138" t="s">
        <v>74</v>
      </c>
      <c r="E146" s="138"/>
      <c r="F146" s="138"/>
      <c r="G146" s="138"/>
      <c r="H146" s="138"/>
      <c r="I146" s="138"/>
      <c r="J146" s="138"/>
      <c r="K146" s="138"/>
      <c r="L146" s="138"/>
      <c r="M146" s="45"/>
      <c r="N146" s="46"/>
      <c r="O146" s="46"/>
      <c r="P146" s="45"/>
    </row>
    <row r="147" spans="2:16" s="11" customFormat="1" ht="16.25" customHeight="1">
      <c r="B147" s="29"/>
      <c r="C147" s="86"/>
      <c r="D147" s="113"/>
      <c r="E147" s="113"/>
      <c r="F147" s="113"/>
      <c r="G147" s="113"/>
      <c r="H147" s="139" t="s">
        <v>13</v>
      </c>
      <c r="I147" s="139"/>
      <c r="J147" s="139"/>
      <c r="K147" s="139"/>
      <c r="L147" s="76">
        <v>25</v>
      </c>
      <c r="M147" s="30"/>
      <c r="N147" s="31"/>
      <c r="O147" s="31">
        <f>N147*L147</f>
        <v>0</v>
      </c>
      <c r="P147" s="20"/>
    </row>
    <row r="148" spans="2:16" s="47" customFormat="1" ht="60" customHeight="1">
      <c r="B148" s="108" t="s">
        <v>183</v>
      </c>
      <c r="C148" s="86" t="s">
        <v>6</v>
      </c>
      <c r="D148" s="138" t="s">
        <v>75</v>
      </c>
      <c r="E148" s="138"/>
      <c r="F148" s="138"/>
      <c r="G148" s="138"/>
      <c r="H148" s="138"/>
      <c r="I148" s="138"/>
      <c r="J148" s="138"/>
      <c r="K148" s="138"/>
      <c r="L148" s="138"/>
      <c r="M148" s="45"/>
      <c r="N148" s="46"/>
      <c r="O148" s="46"/>
      <c r="P148" s="45"/>
    </row>
    <row r="149" spans="2:16" s="11" customFormat="1" ht="16.25" customHeight="1">
      <c r="B149" s="29"/>
      <c r="C149" s="86"/>
      <c r="D149" s="113"/>
      <c r="E149" s="113"/>
      <c r="F149" s="113"/>
      <c r="G149" s="113"/>
      <c r="H149" s="139" t="s">
        <v>13</v>
      </c>
      <c r="I149" s="139"/>
      <c r="J149" s="139"/>
      <c r="K149" s="139"/>
      <c r="L149" s="76">
        <v>1</v>
      </c>
      <c r="M149" s="30"/>
      <c r="N149" s="31"/>
      <c r="O149" s="31">
        <f>N149*L149</f>
        <v>0</v>
      </c>
      <c r="P149" s="20"/>
    </row>
    <row r="150" spans="2:16" s="11" customFormat="1" ht="16.25" customHeight="1">
      <c r="B150" s="29"/>
      <c r="C150" s="86"/>
      <c r="D150" s="113"/>
      <c r="E150" s="113"/>
      <c r="F150" s="113"/>
      <c r="G150" s="113"/>
      <c r="H150" s="113"/>
      <c r="I150" s="113"/>
      <c r="J150" s="113"/>
      <c r="K150" s="113"/>
      <c r="L150" s="101"/>
      <c r="M150" s="19"/>
      <c r="N150" s="28"/>
      <c r="O150" s="28"/>
      <c r="P150" s="20"/>
    </row>
    <row r="151" spans="2:16" s="11" customFormat="1" ht="14.5">
      <c r="B151" s="21"/>
      <c r="C151" s="86"/>
      <c r="D151" s="144" t="s">
        <v>76</v>
      </c>
      <c r="E151" s="144"/>
      <c r="F151" s="144"/>
      <c r="G151" s="144"/>
      <c r="H151" s="144"/>
      <c r="I151" s="144"/>
      <c r="J151" s="144"/>
      <c r="K151" s="144"/>
      <c r="L151" s="144"/>
      <c r="M151" s="14"/>
      <c r="N151" s="13"/>
      <c r="O151" s="13"/>
      <c r="P151" s="20"/>
    </row>
    <row r="152" spans="2:16" s="11" customFormat="1" ht="14.5">
      <c r="B152" s="21"/>
      <c r="C152" s="86"/>
      <c r="D152" s="87"/>
      <c r="E152" s="87"/>
      <c r="F152" s="87"/>
      <c r="G152" s="87"/>
      <c r="H152" s="87"/>
      <c r="I152" s="87"/>
      <c r="J152" s="87"/>
      <c r="K152" s="87"/>
      <c r="L152" s="87"/>
      <c r="M152" s="19"/>
      <c r="N152" s="18"/>
      <c r="O152" s="18"/>
      <c r="P152" s="20"/>
    </row>
    <row r="153" spans="2:16" s="47" customFormat="1" ht="46.25" customHeight="1">
      <c r="B153" s="108" t="s">
        <v>184</v>
      </c>
      <c r="C153" s="86" t="s">
        <v>11</v>
      </c>
      <c r="D153" s="138" t="s">
        <v>77</v>
      </c>
      <c r="E153" s="138"/>
      <c r="F153" s="138"/>
      <c r="G153" s="138"/>
      <c r="H153" s="138"/>
      <c r="I153" s="138"/>
      <c r="J153" s="138"/>
      <c r="K153" s="138"/>
      <c r="L153" s="138"/>
      <c r="M153" s="45"/>
      <c r="N153" s="46"/>
      <c r="O153" s="46"/>
      <c r="P153" s="45"/>
    </row>
    <row r="154" spans="2:16" s="11" customFormat="1" ht="16.25" customHeight="1">
      <c r="B154" s="29"/>
      <c r="C154" s="86"/>
      <c r="D154" s="113"/>
      <c r="E154" s="113"/>
      <c r="F154" s="113"/>
      <c r="G154" s="113"/>
      <c r="H154" s="139" t="s">
        <v>13</v>
      </c>
      <c r="I154" s="139"/>
      <c r="J154" s="139"/>
      <c r="K154" s="139"/>
      <c r="L154" s="76">
        <v>20</v>
      </c>
      <c r="M154" s="30"/>
      <c r="N154" s="31"/>
      <c r="O154" s="31">
        <f>N154*L154</f>
        <v>0</v>
      </c>
      <c r="P154" s="20"/>
    </row>
    <row r="155" spans="2:16" s="47" customFormat="1" ht="52.25" customHeight="1">
      <c r="B155" s="108" t="s">
        <v>185</v>
      </c>
      <c r="C155" s="86" t="s">
        <v>11</v>
      </c>
      <c r="D155" s="138" t="s">
        <v>78</v>
      </c>
      <c r="E155" s="138"/>
      <c r="F155" s="138"/>
      <c r="G155" s="138"/>
      <c r="H155" s="138"/>
      <c r="I155" s="138"/>
      <c r="J155" s="138"/>
      <c r="K155" s="138"/>
      <c r="L155" s="138"/>
      <c r="M155" s="45"/>
      <c r="N155" s="46"/>
      <c r="O155" s="46"/>
      <c r="P155" s="45"/>
    </row>
    <row r="156" spans="2:16" s="11" customFormat="1" ht="16.25" customHeight="1">
      <c r="B156" s="29"/>
      <c r="C156" s="86"/>
      <c r="D156" s="113"/>
      <c r="E156" s="113"/>
      <c r="F156" s="113"/>
      <c r="G156" s="113"/>
      <c r="H156" s="139" t="s">
        <v>13</v>
      </c>
      <c r="I156" s="139"/>
      <c r="J156" s="139"/>
      <c r="K156" s="139"/>
      <c r="L156" s="76">
        <v>20</v>
      </c>
      <c r="M156" s="30"/>
      <c r="N156" s="31"/>
      <c r="O156" s="31">
        <f>N156*L156</f>
        <v>0</v>
      </c>
      <c r="P156" s="20"/>
    </row>
    <row r="157" spans="2:16" s="47" customFormat="1" ht="44.75" customHeight="1">
      <c r="B157" s="108" t="s">
        <v>186</v>
      </c>
      <c r="C157" s="86" t="s">
        <v>11</v>
      </c>
      <c r="D157" s="138" t="s">
        <v>79</v>
      </c>
      <c r="E157" s="138"/>
      <c r="F157" s="138"/>
      <c r="G157" s="138"/>
      <c r="H157" s="138"/>
      <c r="I157" s="138"/>
      <c r="J157" s="138"/>
      <c r="K157" s="138"/>
      <c r="L157" s="138"/>
      <c r="M157" s="45"/>
      <c r="N157" s="46"/>
      <c r="O157" s="46"/>
      <c r="P157" s="45"/>
    </row>
    <row r="158" spans="2:16" s="11" customFormat="1" ht="16.25" customHeight="1">
      <c r="B158" s="29"/>
      <c r="C158" s="86"/>
      <c r="D158" s="113"/>
      <c r="E158" s="113"/>
      <c r="F158" s="113"/>
      <c r="G158" s="113"/>
      <c r="H158" s="139" t="s">
        <v>13</v>
      </c>
      <c r="I158" s="139"/>
      <c r="J158" s="139"/>
      <c r="K158" s="139"/>
      <c r="L158" s="76">
        <v>20</v>
      </c>
      <c r="M158" s="30"/>
      <c r="N158" s="31"/>
      <c r="O158" s="31">
        <f>N158*L158</f>
        <v>0</v>
      </c>
      <c r="P158" s="20"/>
    </row>
    <row r="159" spans="2:16" s="47" customFormat="1" ht="60" customHeight="1">
      <c r="B159" s="108" t="s">
        <v>187</v>
      </c>
      <c r="C159" s="86" t="s">
        <v>11</v>
      </c>
      <c r="D159" s="138" t="s">
        <v>80</v>
      </c>
      <c r="E159" s="138"/>
      <c r="F159" s="138"/>
      <c r="G159" s="138"/>
      <c r="H159" s="138"/>
      <c r="I159" s="138"/>
      <c r="J159" s="138"/>
      <c r="K159" s="138"/>
      <c r="L159" s="138"/>
      <c r="M159" s="45"/>
      <c r="N159" s="46"/>
      <c r="O159" s="46"/>
      <c r="P159" s="45"/>
    </row>
    <row r="160" spans="2:16" s="11" customFormat="1" ht="16.25" customHeight="1">
      <c r="B160" s="29"/>
      <c r="C160" s="86"/>
      <c r="D160" s="113"/>
      <c r="E160" s="113"/>
      <c r="F160" s="113"/>
      <c r="G160" s="113"/>
      <c r="H160" s="139" t="s">
        <v>13</v>
      </c>
      <c r="I160" s="139"/>
      <c r="J160" s="139"/>
      <c r="K160" s="139"/>
      <c r="L160" s="76">
        <v>20</v>
      </c>
      <c r="M160" s="30"/>
      <c r="N160" s="31"/>
      <c r="O160" s="31">
        <f>N160*L160</f>
        <v>0</v>
      </c>
      <c r="P160" s="20"/>
    </row>
    <row r="161" spans="2:16" s="47" customFormat="1" ht="51.5" customHeight="1">
      <c r="B161" s="108" t="s">
        <v>188</v>
      </c>
      <c r="C161" s="86" t="s">
        <v>11</v>
      </c>
      <c r="D161" s="138" t="s">
        <v>81</v>
      </c>
      <c r="E161" s="138"/>
      <c r="F161" s="138"/>
      <c r="G161" s="138"/>
      <c r="H161" s="138"/>
      <c r="I161" s="138"/>
      <c r="J161" s="138"/>
      <c r="K161" s="138"/>
      <c r="L161" s="138"/>
      <c r="M161" s="45"/>
      <c r="N161" s="46"/>
      <c r="O161" s="46"/>
      <c r="P161" s="45"/>
    </row>
    <row r="162" spans="2:16" s="11" customFormat="1" ht="16.25" customHeight="1">
      <c r="B162" s="29"/>
      <c r="C162" s="86"/>
      <c r="D162" s="113"/>
      <c r="E162" s="113"/>
      <c r="F162" s="113"/>
      <c r="G162" s="113"/>
      <c r="H162" s="139" t="s">
        <v>13</v>
      </c>
      <c r="I162" s="139"/>
      <c r="J162" s="139"/>
      <c r="K162" s="139"/>
      <c r="L162" s="76">
        <v>20</v>
      </c>
      <c r="M162" s="30"/>
      <c r="N162" s="31"/>
      <c r="O162" s="31">
        <f>N162*L162</f>
        <v>0</v>
      </c>
      <c r="P162" s="20"/>
    </row>
    <row r="163" spans="2:16" s="47" customFormat="1" ht="68" customHeight="1">
      <c r="B163" s="108" t="s">
        <v>189</v>
      </c>
      <c r="C163" s="86" t="s">
        <v>11</v>
      </c>
      <c r="D163" s="138" t="s">
        <v>82</v>
      </c>
      <c r="E163" s="138"/>
      <c r="F163" s="138"/>
      <c r="G163" s="138"/>
      <c r="H163" s="138"/>
      <c r="I163" s="138"/>
      <c r="J163" s="138"/>
      <c r="K163" s="138"/>
      <c r="L163" s="138"/>
      <c r="M163" s="45"/>
      <c r="N163" s="46"/>
      <c r="O163" s="46"/>
      <c r="P163" s="45"/>
    </row>
    <row r="164" spans="2:16" s="11" customFormat="1" ht="16.25" customHeight="1">
      <c r="B164" s="29"/>
      <c r="C164" s="86"/>
      <c r="D164" s="113"/>
      <c r="E164" s="113"/>
      <c r="F164" s="113"/>
      <c r="G164" s="113"/>
      <c r="H164" s="139" t="s">
        <v>13</v>
      </c>
      <c r="I164" s="139"/>
      <c r="J164" s="139"/>
      <c r="K164" s="139"/>
      <c r="L164" s="76">
        <v>50</v>
      </c>
      <c r="M164" s="30"/>
      <c r="N164" s="31"/>
      <c r="O164" s="31">
        <f>N164*L164</f>
        <v>0</v>
      </c>
      <c r="P164" s="20"/>
    </row>
    <row r="165" spans="2:16" s="47" customFormat="1" ht="53.75" customHeight="1">
      <c r="B165" s="108" t="s">
        <v>190</v>
      </c>
      <c r="C165" s="86" t="s">
        <v>11</v>
      </c>
      <c r="D165" s="138" t="s">
        <v>83</v>
      </c>
      <c r="E165" s="138"/>
      <c r="F165" s="138"/>
      <c r="G165" s="138"/>
      <c r="H165" s="138"/>
      <c r="I165" s="138"/>
      <c r="J165" s="138"/>
      <c r="K165" s="138"/>
      <c r="L165" s="138"/>
      <c r="M165" s="45"/>
      <c r="N165" s="46"/>
      <c r="O165" s="46"/>
      <c r="P165" s="45"/>
    </row>
    <row r="166" spans="2:16" s="11" customFormat="1" ht="16.25" customHeight="1">
      <c r="B166" s="29"/>
      <c r="C166" s="86"/>
      <c r="D166" s="113"/>
      <c r="E166" s="113"/>
      <c r="F166" s="113"/>
      <c r="G166" s="113"/>
      <c r="H166" s="139" t="s">
        <v>13</v>
      </c>
      <c r="I166" s="139"/>
      <c r="J166" s="139"/>
      <c r="K166" s="139"/>
      <c r="L166" s="76">
        <v>270</v>
      </c>
      <c r="M166" s="30"/>
      <c r="N166" s="31"/>
      <c r="O166" s="31">
        <f>N166*L166</f>
        <v>0</v>
      </c>
      <c r="P166" s="20"/>
    </row>
    <row r="167" spans="2:16" s="47" customFormat="1" ht="68" customHeight="1">
      <c r="B167" s="108" t="s">
        <v>191</v>
      </c>
      <c r="C167" s="86" t="s">
        <v>11</v>
      </c>
      <c r="D167" s="138" t="s">
        <v>84</v>
      </c>
      <c r="E167" s="138"/>
      <c r="F167" s="138"/>
      <c r="G167" s="138"/>
      <c r="H167" s="138"/>
      <c r="I167" s="138"/>
      <c r="J167" s="138"/>
      <c r="K167" s="138"/>
      <c r="L167" s="138"/>
      <c r="M167" s="45"/>
      <c r="N167" s="46"/>
      <c r="O167" s="46"/>
      <c r="P167" s="45"/>
    </row>
    <row r="168" spans="2:16" s="11" customFormat="1" ht="16.25" customHeight="1">
      <c r="B168" s="29"/>
      <c r="C168" s="86"/>
      <c r="D168" s="113"/>
      <c r="E168" s="113"/>
      <c r="F168" s="113"/>
      <c r="G168" s="113"/>
      <c r="H168" s="139" t="s">
        <v>13</v>
      </c>
      <c r="I168" s="139"/>
      <c r="J168" s="139"/>
      <c r="K168" s="139"/>
      <c r="L168" s="76">
        <v>270</v>
      </c>
      <c r="M168" s="30"/>
      <c r="N168" s="31"/>
      <c r="O168" s="31">
        <f>N168*L168</f>
        <v>0</v>
      </c>
      <c r="P168" s="20"/>
    </row>
    <row r="169" spans="2:16" s="47" customFormat="1" ht="40.25" customHeight="1">
      <c r="B169" s="108" t="s">
        <v>173</v>
      </c>
      <c r="C169" s="86" t="s">
        <v>11</v>
      </c>
      <c r="D169" s="138" t="s">
        <v>85</v>
      </c>
      <c r="E169" s="138"/>
      <c r="F169" s="138"/>
      <c r="G169" s="138"/>
      <c r="H169" s="138"/>
      <c r="I169" s="138"/>
      <c r="J169" s="138"/>
      <c r="K169" s="138"/>
      <c r="L169" s="138"/>
      <c r="M169" s="45"/>
      <c r="N169" s="46"/>
      <c r="O169" s="46"/>
      <c r="P169" s="45"/>
    </row>
    <row r="170" spans="2:16" s="11" customFormat="1" ht="16.25" customHeight="1">
      <c r="B170" s="29"/>
      <c r="C170" s="86"/>
      <c r="D170" s="113"/>
      <c r="E170" s="113"/>
      <c r="F170" s="113"/>
      <c r="G170" s="113"/>
      <c r="H170" s="139" t="s">
        <v>13</v>
      </c>
      <c r="I170" s="139"/>
      <c r="J170" s="139"/>
      <c r="K170" s="139"/>
      <c r="L170" s="76">
        <v>270</v>
      </c>
      <c r="M170" s="30"/>
      <c r="N170" s="31"/>
      <c r="O170" s="31">
        <f>N170*L170</f>
        <v>0</v>
      </c>
      <c r="P170" s="20"/>
    </row>
    <row r="171" spans="2:16" s="11" customFormat="1" ht="16.25" customHeight="1">
      <c r="B171" s="29"/>
      <c r="C171" s="86"/>
      <c r="D171" s="113"/>
      <c r="E171" s="113"/>
      <c r="F171" s="113"/>
      <c r="G171" s="113"/>
      <c r="H171" s="113"/>
      <c r="I171" s="113"/>
      <c r="J171" s="113"/>
      <c r="K171" s="113"/>
      <c r="L171" s="101"/>
      <c r="M171" s="19"/>
      <c r="N171" s="28"/>
      <c r="O171" s="28"/>
      <c r="P171" s="20"/>
    </row>
    <row r="172" spans="2:16" s="11" customFormat="1" ht="14.5">
      <c r="B172" s="21"/>
      <c r="C172" s="86"/>
      <c r="D172" s="144" t="s">
        <v>86</v>
      </c>
      <c r="E172" s="144"/>
      <c r="F172" s="144"/>
      <c r="G172" s="144"/>
      <c r="H172" s="144"/>
      <c r="I172" s="144"/>
      <c r="J172" s="144"/>
      <c r="K172" s="144"/>
      <c r="L172" s="144"/>
      <c r="M172" s="14"/>
      <c r="N172" s="13"/>
      <c r="O172" s="13"/>
      <c r="P172" s="20"/>
    </row>
    <row r="173" spans="2:16" s="11" customFormat="1" ht="14.5">
      <c r="B173" s="21"/>
      <c r="C173" s="86"/>
      <c r="D173" s="87"/>
      <c r="E173" s="87"/>
      <c r="F173" s="87"/>
      <c r="G173" s="87"/>
      <c r="H173" s="87"/>
      <c r="I173" s="87"/>
      <c r="J173" s="87"/>
      <c r="K173" s="87"/>
      <c r="L173" s="87"/>
      <c r="M173" s="19"/>
      <c r="N173" s="18"/>
      <c r="O173" s="18"/>
      <c r="P173" s="20"/>
    </row>
    <row r="174" spans="2:16" s="47" customFormat="1" ht="46.25" customHeight="1">
      <c r="B174" s="108" t="s">
        <v>194</v>
      </c>
      <c r="C174" s="86" t="s">
        <v>11</v>
      </c>
      <c r="D174" s="138" t="s">
        <v>87</v>
      </c>
      <c r="E174" s="138"/>
      <c r="F174" s="138"/>
      <c r="G174" s="138"/>
      <c r="H174" s="138"/>
      <c r="I174" s="138"/>
      <c r="J174" s="138"/>
      <c r="K174" s="138"/>
      <c r="L174" s="138"/>
      <c r="M174" s="45"/>
      <c r="N174" s="46"/>
      <c r="O174" s="46"/>
      <c r="P174" s="45"/>
    </row>
    <row r="175" spans="2:16" s="11" customFormat="1" ht="16.25" customHeight="1">
      <c r="B175" s="29"/>
      <c r="C175" s="86"/>
      <c r="D175" s="113"/>
      <c r="E175" s="113"/>
      <c r="F175" s="113"/>
      <c r="G175" s="113"/>
      <c r="H175" s="139" t="s">
        <v>13</v>
      </c>
      <c r="I175" s="139"/>
      <c r="J175" s="139"/>
      <c r="K175" s="139"/>
      <c r="L175" s="76">
        <v>10</v>
      </c>
      <c r="M175" s="30"/>
      <c r="N175" s="31"/>
      <c r="O175" s="31">
        <f>N175*L175</f>
        <v>0</v>
      </c>
      <c r="P175" s="20"/>
    </row>
    <row r="176" spans="2:16" s="47" customFormat="1" ht="52.25" customHeight="1">
      <c r="B176" s="108" t="s">
        <v>195</v>
      </c>
      <c r="C176" s="86" t="s">
        <v>11</v>
      </c>
      <c r="D176" s="138" t="s">
        <v>88</v>
      </c>
      <c r="E176" s="138"/>
      <c r="F176" s="138"/>
      <c r="G176" s="138"/>
      <c r="H176" s="138"/>
      <c r="I176" s="138"/>
      <c r="J176" s="138"/>
      <c r="K176" s="138"/>
      <c r="L176" s="138"/>
      <c r="M176" s="45"/>
      <c r="N176" s="46"/>
      <c r="O176" s="46"/>
      <c r="P176" s="45"/>
    </row>
    <row r="177" spans="2:16" s="11" customFormat="1" ht="16.25" customHeight="1">
      <c r="B177" s="29"/>
      <c r="C177" s="86"/>
      <c r="D177" s="113"/>
      <c r="E177" s="113"/>
      <c r="F177" s="113"/>
      <c r="G177" s="113"/>
      <c r="H177" s="139" t="s">
        <v>13</v>
      </c>
      <c r="I177" s="139"/>
      <c r="J177" s="139"/>
      <c r="K177" s="139"/>
      <c r="L177" s="76">
        <v>50</v>
      </c>
      <c r="M177" s="30"/>
      <c r="N177" s="31"/>
      <c r="O177" s="31">
        <f>N177*L177</f>
        <v>0</v>
      </c>
      <c r="P177" s="20"/>
    </row>
    <row r="178" spans="2:16" s="11" customFormat="1" ht="16.25" customHeight="1">
      <c r="B178" s="29"/>
      <c r="C178" s="86"/>
      <c r="D178" s="113"/>
      <c r="E178" s="113"/>
      <c r="F178" s="113"/>
      <c r="G178" s="113"/>
      <c r="H178" s="113"/>
      <c r="I178" s="113"/>
      <c r="J178" s="113"/>
      <c r="K178" s="113"/>
      <c r="L178" s="101"/>
      <c r="M178" s="19"/>
      <c r="N178" s="28"/>
      <c r="O178" s="28"/>
      <c r="P178" s="20"/>
    </row>
    <row r="179" spans="2:16" s="11" customFormat="1" ht="14.5">
      <c r="B179" s="21"/>
      <c r="C179" s="86"/>
      <c r="D179" s="144" t="s">
        <v>89</v>
      </c>
      <c r="E179" s="144"/>
      <c r="F179" s="144"/>
      <c r="G179" s="144"/>
      <c r="H179" s="144"/>
      <c r="I179" s="144"/>
      <c r="J179" s="144"/>
      <c r="K179" s="144"/>
      <c r="L179" s="144"/>
      <c r="M179" s="14"/>
      <c r="N179" s="13"/>
      <c r="O179" s="13"/>
      <c r="P179" s="20"/>
    </row>
    <row r="180" spans="2:16" s="11" customFormat="1" ht="14.5">
      <c r="B180" s="21"/>
      <c r="C180" s="86"/>
      <c r="D180" s="87"/>
      <c r="E180" s="87"/>
      <c r="F180" s="87"/>
      <c r="G180" s="87"/>
      <c r="H180" s="87"/>
      <c r="I180" s="87"/>
      <c r="J180" s="87"/>
      <c r="K180" s="87"/>
      <c r="L180" s="87"/>
      <c r="M180" s="19"/>
      <c r="N180" s="18"/>
      <c r="O180" s="18"/>
      <c r="P180" s="20"/>
    </row>
    <row r="181" spans="2:16" s="47" customFormat="1" ht="46.25" customHeight="1">
      <c r="B181" s="108" t="s">
        <v>196</v>
      </c>
      <c r="C181" s="86" t="s">
        <v>11</v>
      </c>
      <c r="D181" s="138" t="s">
        <v>90</v>
      </c>
      <c r="E181" s="138"/>
      <c r="F181" s="138"/>
      <c r="G181" s="138"/>
      <c r="H181" s="138"/>
      <c r="I181" s="138"/>
      <c r="J181" s="138"/>
      <c r="K181" s="138"/>
      <c r="L181" s="138"/>
      <c r="M181" s="45"/>
      <c r="N181" s="46"/>
      <c r="O181" s="46"/>
      <c r="P181" s="45"/>
    </row>
    <row r="182" spans="2:16" s="11" customFormat="1" ht="16.25" customHeight="1">
      <c r="B182" s="29"/>
      <c r="C182" s="86"/>
      <c r="D182" s="113"/>
      <c r="E182" s="113"/>
      <c r="F182" s="113"/>
      <c r="G182" s="113"/>
      <c r="H182" s="139" t="s">
        <v>13</v>
      </c>
      <c r="I182" s="139"/>
      <c r="J182" s="139"/>
      <c r="K182" s="139"/>
      <c r="L182" s="76">
        <v>50</v>
      </c>
      <c r="M182" s="30"/>
      <c r="N182" s="31"/>
      <c r="O182" s="31">
        <f>N182*L182</f>
        <v>0</v>
      </c>
      <c r="P182" s="20"/>
    </row>
    <row r="183" spans="2:16" s="47" customFormat="1" ht="52.25" customHeight="1">
      <c r="B183" s="108" t="s">
        <v>197</v>
      </c>
      <c r="C183" s="86" t="s">
        <v>11</v>
      </c>
      <c r="D183" s="138" t="s">
        <v>83</v>
      </c>
      <c r="E183" s="138"/>
      <c r="F183" s="138"/>
      <c r="G183" s="138"/>
      <c r="H183" s="138"/>
      <c r="I183" s="138"/>
      <c r="J183" s="138"/>
      <c r="K183" s="138"/>
      <c r="L183" s="138"/>
      <c r="M183" s="45"/>
      <c r="N183" s="46"/>
      <c r="O183" s="46"/>
      <c r="P183" s="45"/>
    </row>
    <row r="184" spans="2:16" s="11" customFormat="1" ht="16.25" customHeight="1">
      <c r="B184" s="29"/>
      <c r="C184" s="86"/>
      <c r="D184" s="113"/>
      <c r="E184" s="113"/>
      <c r="F184" s="113"/>
      <c r="G184" s="113"/>
      <c r="H184" s="139" t="s">
        <v>13</v>
      </c>
      <c r="I184" s="139"/>
      <c r="J184" s="139"/>
      <c r="K184" s="139"/>
      <c r="L184" s="76">
        <v>50</v>
      </c>
      <c r="M184" s="30"/>
      <c r="N184" s="31"/>
      <c r="O184" s="31">
        <f>N184*L184</f>
        <v>0</v>
      </c>
      <c r="P184" s="20"/>
    </row>
    <row r="185" spans="2:16" s="47" customFormat="1" ht="46.25" customHeight="1">
      <c r="B185" s="108" t="s">
        <v>198</v>
      </c>
      <c r="C185" s="86" t="s">
        <v>11</v>
      </c>
      <c r="D185" s="138" t="s">
        <v>247</v>
      </c>
      <c r="E185" s="138"/>
      <c r="F185" s="138"/>
      <c r="G185" s="138"/>
      <c r="H185" s="138"/>
      <c r="I185" s="138"/>
      <c r="J185" s="138"/>
      <c r="K185" s="138"/>
      <c r="L185" s="138"/>
      <c r="M185" s="45"/>
      <c r="N185" s="46"/>
      <c r="O185" s="46"/>
      <c r="P185" s="45"/>
    </row>
    <row r="186" spans="2:16" s="11" customFormat="1" ht="16.25" customHeight="1">
      <c r="B186" s="29"/>
      <c r="C186" s="86"/>
      <c r="D186" s="113"/>
      <c r="E186" s="113"/>
      <c r="F186" s="113"/>
      <c r="G186" s="113"/>
      <c r="H186" s="139" t="s">
        <v>13</v>
      </c>
      <c r="I186" s="139"/>
      <c r="J186" s="139"/>
      <c r="K186" s="139"/>
      <c r="L186" s="76">
        <v>50</v>
      </c>
      <c r="M186" s="30"/>
      <c r="N186" s="31"/>
      <c r="O186" s="31">
        <f>N186*L186</f>
        <v>0</v>
      </c>
      <c r="P186" s="20"/>
    </row>
    <row r="187" spans="2:16" s="47" customFormat="1" ht="62" customHeight="1">
      <c r="B187" s="108" t="s">
        <v>199</v>
      </c>
      <c r="C187" s="86" t="s">
        <v>11</v>
      </c>
      <c r="D187" s="138" t="s">
        <v>248</v>
      </c>
      <c r="E187" s="138"/>
      <c r="F187" s="138"/>
      <c r="G187" s="138"/>
      <c r="H187" s="138"/>
      <c r="I187" s="138"/>
      <c r="J187" s="138"/>
      <c r="K187" s="138"/>
      <c r="L187" s="138"/>
      <c r="M187" s="45"/>
      <c r="N187" s="46"/>
      <c r="O187" s="46"/>
      <c r="P187" s="45"/>
    </row>
    <row r="188" spans="2:16" s="11" customFormat="1" ht="16.25" customHeight="1">
      <c r="B188" s="29"/>
      <c r="C188" s="86"/>
      <c r="D188" s="113"/>
      <c r="E188" s="113"/>
      <c r="F188" s="113"/>
      <c r="G188" s="113"/>
      <c r="H188" s="139" t="s">
        <v>13</v>
      </c>
      <c r="I188" s="139"/>
      <c r="J188" s="139"/>
      <c r="K188" s="139"/>
      <c r="L188" s="76">
        <v>15</v>
      </c>
      <c r="M188" s="30"/>
      <c r="N188" s="31"/>
      <c r="O188" s="31">
        <f>N188*L188</f>
        <v>0</v>
      </c>
      <c r="P188" s="20"/>
    </row>
    <row r="189" spans="2:16" s="47" customFormat="1" ht="46.25" customHeight="1">
      <c r="B189" s="108" t="s">
        <v>200</v>
      </c>
      <c r="C189" s="86" t="s">
        <v>6</v>
      </c>
      <c r="D189" s="138" t="s">
        <v>249</v>
      </c>
      <c r="E189" s="138"/>
      <c r="F189" s="138"/>
      <c r="G189" s="138"/>
      <c r="H189" s="138"/>
      <c r="I189" s="138"/>
      <c r="J189" s="138"/>
      <c r="K189" s="138"/>
      <c r="L189" s="138"/>
      <c r="M189" s="45"/>
      <c r="N189" s="46"/>
      <c r="O189" s="46"/>
      <c r="P189" s="45"/>
    </row>
    <row r="190" spans="2:16" s="11" customFormat="1" ht="16.25" customHeight="1">
      <c r="B190" s="29"/>
      <c r="C190" s="86"/>
      <c r="D190" s="113"/>
      <c r="E190" s="113"/>
      <c r="F190" s="113"/>
      <c r="G190" s="113"/>
      <c r="H190" s="139" t="s">
        <v>13</v>
      </c>
      <c r="I190" s="139"/>
      <c r="J190" s="139"/>
      <c r="K190" s="139"/>
      <c r="L190" s="76">
        <v>2</v>
      </c>
      <c r="M190" s="30"/>
      <c r="N190" s="31"/>
      <c r="O190" s="31">
        <f>N190*L190</f>
        <v>0</v>
      </c>
      <c r="P190" s="20"/>
    </row>
    <row r="191" spans="2:16" s="47" customFormat="1" ht="52.25" customHeight="1">
      <c r="B191" s="108" t="s">
        <v>201</v>
      </c>
      <c r="C191" s="86" t="s">
        <v>6</v>
      </c>
      <c r="D191" s="138" t="s">
        <v>250</v>
      </c>
      <c r="E191" s="138"/>
      <c r="F191" s="138"/>
      <c r="G191" s="138"/>
      <c r="H191" s="138"/>
      <c r="I191" s="138"/>
      <c r="J191" s="138"/>
      <c r="K191" s="138"/>
      <c r="L191" s="138"/>
      <c r="M191" s="45"/>
      <c r="N191" s="46"/>
      <c r="O191" s="46"/>
      <c r="P191" s="45"/>
    </row>
    <row r="192" spans="2:16" s="11" customFormat="1" ht="16.25" customHeight="1">
      <c r="B192" s="29"/>
      <c r="C192" s="86"/>
      <c r="D192" s="113"/>
      <c r="E192" s="113"/>
      <c r="F192" s="113"/>
      <c r="G192" s="113"/>
      <c r="H192" s="139" t="s">
        <v>13</v>
      </c>
      <c r="I192" s="139"/>
      <c r="J192" s="139"/>
      <c r="K192" s="139"/>
      <c r="L192" s="76">
        <v>1</v>
      </c>
      <c r="M192" s="30"/>
      <c r="N192" s="31"/>
      <c r="O192" s="31">
        <f>N192*L192</f>
        <v>0</v>
      </c>
      <c r="P192" s="20"/>
    </row>
    <row r="193" spans="2:16" s="47" customFormat="1" ht="77.75" customHeight="1">
      <c r="B193" s="108" t="s">
        <v>202</v>
      </c>
      <c r="C193" s="86" t="s">
        <v>6</v>
      </c>
      <c r="D193" s="138" t="s">
        <v>91</v>
      </c>
      <c r="E193" s="138"/>
      <c r="F193" s="138"/>
      <c r="G193" s="138"/>
      <c r="H193" s="138"/>
      <c r="I193" s="138"/>
      <c r="J193" s="138"/>
      <c r="K193" s="138"/>
      <c r="L193" s="138"/>
      <c r="M193" s="45"/>
      <c r="N193" s="46"/>
      <c r="O193" s="46"/>
      <c r="P193" s="45"/>
    </row>
    <row r="194" spans="2:16" s="11" customFormat="1" ht="16.25" customHeight="1">
      <c r="B194" s="29"/>
      <c r="C194" s="86"/>
      <c r="D194" s="113"/>
      <c r="E194" s="113"/>
      <c r="F194" s="113"/>
      <c r="G194" s="113"/>
      <c r="H194" s="139" t="s">
        <v>13</v>
      </c>
      <c r="I194" s="139"/>
      <c r="J194" s="139"/>
      <c r="K194" s="139"/>
      <c r="L194" s="76">
        <v>2</v>
      </c>
      <c r="M194" s="30"/>
      <c r="N194" s="31"/>
      <c r="O194" s="31">
        <f>N194*L194</f>
        <v>0</v>
      </c>
      <c r="P194" s="20"/>
    </row>
    <row r="195" spans="2:16" s="11" customFormat="1" ht="11.4" customHeight="1">
      <c r="B195" s="29"/>
      <c r="C195" s="86"/>
      <c r="D195" s="113"/>
      <c r="E195" s="113"/>
      <c r="F195" s="113"/>
      <c r="G195" s="113"/>
      <c r="H195" s="113"/>
      <c r="I195" s="113"/>
      <c r="J195" s="113"/>
      <c r="K195" s="113"/>
      <c r="L195" s="101"/>
      <c r="M195" s="19"/>
      <c r="N195" s="28"/>
      <c r="O195" s="28"/>
      <c r="P195" s="20"/>
    </row>
    <row r="196" spans="2:16" s="11" customFormat="1" ht="14.5">
      <c r="B196" s="21"/>
      <c r="C196" s="86"/>
      <c r="D196" s="144" t="s">
        <v>92</v>
      </c>
      <c r="E196" s="144"/>
      <c r="F196" s="144"/>
      <c r="G196" s="144"/>
      <c r="H196" s="144"/>
      <c r="I196" s="144"/>
      <c r="J196" s="144"/>
      <c r="K196" s="144"/>
      <c r="L196" s="144"/>
      <c r="M196" s="14"/>
      <c r="N196" s="13"/>
      <c r="O196" s="13"/>
      <c r="P196" s="20"/>
    </row>
    <row r="197" spans="2:16" s="11" customFormat="1" ht="11" customHeight="1">
      <c r="B197" s="21"/>
      <c r="C197" s="86"/>
      <c r="D197" s="87"/>
      <c r="E197" s="87"/>
      <c r="F197" s="87"/>
      <c r="G197" s="87"/>
      <c r="H197" s="87"/>
      <c r="I197" s="87"/>
      <c r="J197" s="87"/>
      <c r="K197" s="87"/>
      <c r="L197" s="87"/>
      <c r="M197" s="19"/>
      <c r="N197" s="18"/>
      <c r="O197" s="18"/>
      <c r="P197" s="20"/>
    </row>
    <row r="198" spans="2:16" s="47" customFormat="1" ht="320.75" customHeight="1">
      <c r="B198" s="108" t="s">
        <v>192</v>
      </c>
      <c r="C198" s="86" t="s">
        <v>6</v>
      </c>
      <c r="D198" s="138" t="s">
        <v>93</v>
      </c>
      <c r="E198" s="138"/>
      <c r="F198" s="138"/>
      <c r="G198" s="138"/>
      <c r="H198" s="138"/>
      <c r="I198" s="138"/>
      <c r="J198" s="138"/>
      <c r="K198" s="138"/>
      <c r="L198" s="138"/>
      <c r="M198" s="45"/>
      <c r="N198" s="46"/>
      <c r="O198" s="46"/>
      <c r="P198" s="45"/>
    </row>
    <row r="199" spans="2:16" s="11" customFormat="1" ht="16.25" customHeight="1">
      <c r="B199" s="29"/>
      <c r="C199" s="86"/>
      <c r="D199" s="113"/>
      <c r="E199" s="113"/>
      <c r="F199" s="113"/>
      <c r="G199" s="113"/>
      <c r="H199" s="139" t="s">
        <v>13</v>
      </c>
      <c r="I199" s="139"/>
      <c r="J199" s="139"/>
      <c r="K199" s="139"/>
      <c r="L199" s="76">
        <v>1</v>
      </c>
      <c r="M199" s="30"/>
      <c r="N199" s="31"/>
      <c r="O199" s="31">
        <f>N199*L199</f>
        <v>0</v>
      </c>
      <c r="P199" s="20"/>
    </row>
    <row r="200" spans="2:16" s="47" customFormat="1" ht="52.25" customHeight="1">
      <c r="B200" s="108" t="s">
        <v>203</v>
      </c>
      <c r="C200" s="86" t="s">
        <v>6</v>
      </c>
      <c r="D200" s="138" t="s">
        <v>94</v>
      </c>
      <c r="E200" s="138"/>
      <c r="F200" s="138"/>
      <c r="G200" s="138"/>
      <c r="H200" s="138"/>
      <c r="I200" s="138"/>
      <c r="J200" s="138"/>
      <c r="K200" s="138"/>
      <c r="L200" s="138"/>
      <c r="M200" s="45"/>
      <c r="N200" s="46"/>
      <c r="O200" s="46"/>
      <c r="P200" s="45"/>
    </row>
    <row r="201" spans="2:16" s="11" customFormat="1" ht="16.25" customHeight="1">
      <c r="B201" s="29"/>
      <c r="C201" s="86"/>
      <c r="D201" s="113"/>
      <c r="E201" s="113"/>
      <c r="F201" s="113"/>
      <c r="G201" s="113"/>
      <c r="H201" s="139" t="s">
        <v>13</v>
      </c>
      <c r="I201" s="139"/>
      <c r="J201" s="139"/>
      <c r="K201" s="139"/>
      <c r="L201" s="76">
        <v>1</v>
      </c>
      <c r="M201" s="30"/>
      <c r="N201" s="31"/>
      <c r="O201" s="31">
        <f>N201*L201</f>
        <v>0</v>
      </c>
      <c r="P201" s="20"/>
    </row>
    <row r="202" spans="2:16" s="47" customFormat="1" ht="46.25" customHeight="1">
      <c r="B202" s="108" t="s">
        <v>204</v>
      </c>
      <c r="C202" s="86" t="s">
        <v>6</v>
      </c>
      <c r="D202" s="138" t="s">
        <v>95</v>
      </c>
      <c r="E202" s="138"/>
      <c r="F202" s="138"/>
      <c r="G202" s="138"/>
      <c r="H202" s="138"/>
      <c r="I202" s="138"/>
      <c r="J202" s="138"/>
      <c r="K202" s="138"/>
      <c r="L202" s="138"/>
      <c r="M202" s="45"/>
      <c r="N202" s="46"/>
      <c r="O202" s="46"/>
      <c r="P202" s="45"/>
    </row>
    <row r="203" spans="2:16" s="11" customFormat="1" ht="16.25" customHeight="1">
      <c r="B203" s="29"/>
      <c r="C203" s="86"/>
      <c r="D203" s="113"/>
      <c r="E203" s="113"/>
      <c r="F203" s="113"/>
      <c r="G203" s="113"/>
      <c r="H203" s="139" t="s">
        <v>13</v>
      </c>
      <c r="I203" s="139"/>
      <c r="J203" s="139"/>
      <c r="K203" s="139"/>
      <c r="L203" s="76">
        <v>1</v>
      </c>
      <c r="M203" s="30"/>
      <c r="N203" s="31"/>
      <c r="O203" s="31">
        <f>N203*L203</f>
        <v>0</v>
      </c>
      <c r="P203" s="20"/>
    </row>
    <row r="204" spans="2:16" s="47" customFormat="1" ht="59.4" customHeight="1">
      <c r="B204" s="108" t="s">
        <v>205</v>
      </c>
      <c r="C204" s="86" t="s">
        <v>11</v>
      </c>
      <c r="D204" s="138" t="s">
        <v>84</v>
      </c>
      <c r="E204" s="138"/>
      <c r="F204" s="138"/>
      <c r="G204" s="138"/>
      <c r="H204" s="138"/>
      <c r="I204" s="138"/>
      <c r="J204" s="138"/>
      <c r="K204" s="138"/>
      <c r="L204" s="138"/>
      <c r="M204" s="45"/>
      <c r="N204" s="46"/>
      <c r="O204" s="46"/>
      <c r="P204" s="45"/>
    </row>
    <row r="205" spans="2:16" s="11" customFormat="1" ht="16.25" customHeight="1">
      <c r="B205" s="29"/>
      <c r="C205" s="86"/>
      <c r="D205" s="113"/>
      <c r="E205" s="113"/>
      <c r="F205" s="113"/>
      <c r="G205" s="113"/>
      <c r="H205" s="139" t="s">
        <v>13</v>
      </c>
      <c r="I205" s="139"/>
      <c r="J205" s="139"/>
      <c r="K205" s="139"/>
      <c r="L205" s="76">
        <v>150</v>
      </c>
      <c r="M205" s="30"/>
      <c r="N205" s="31"/>
      <c r="O205" s="31">
        <f>N205*L205</f>
        <v>0</v>
      </c>
      <c r="P205" s="20"/>
    </row>
    <row r="206" spans="2:16" s="47" customFormat="1" ht="32.75" customHeight="1">
      <c r="B206" s="108" t="s">
        <v>206</v>
      </c>
      <c r="C206" s="86" t="s">
        <v>11</v>
      </c>
      <c r="D206" s="138" t="s">
        <v>96</v>
      </c>
      <c r="E206" s="138"/>
      <c r="F206" s="138"/>
      <c r="G206" s="138"/>
      <c r="H206" s="138"/>
      <c r="I206" s="138"/>
      <c r="J206" s="138"/>
      <c r="K206" s="138"/>
      <c r="L206" s="138"/>
      <c r="M206" s="45"/>
      <c r="N206" s="46"/>
      <c r="O206" s="46"/>
      <c r="P206" s="45"/>
    </row>
    <row r="207" spans="2:16" s="11" customFormat="1" ht="16.25" customHeight="1">
      <c r="B207" s="29"/>
      <c r="C207" s="86"/>
      <c r="D207" s="113"/>
      <c r="E207" s="113"/>
      <c r="F207" s="113"/>
      <c r="G207" s="113"/>
      <c r="H207" s="139" t="s">
        <v>13</v>
      </c>
      <c r="I207" s="139"/>
      <c r="J207" s="139"/>
      <c r="K207" s="139"/>
      <c r="L207" s="76">
        <v>150</v>
      </c>
      <c r="M207" s="30"/>
      <c r="N207" s="31"/>
      <c r="O207" s="31">
        <f>N207*L207</f>
        <v>0</v>
      </c>
      <c r="P207" s="20"/>
    </row>
    <row r="208" spans="2:16" s="47" customFormat="1" ht="31.25" customHeight="1">
      <c r="B208" s="108" t="s">
        <v>207</v>
      </c>
      <c r="C208" s="86" t="s">
        <v>11</v>
      </c>
      <c r="D208" s="138" t="s">
        <v>97</v>
      </c>
      <c r="E208" s="138"/>
      <c r="F208" s="138"/>
      <c r="G208" s="138"/>
      <c r="H208" s="138"/>
      <c r="I208" s="138"/>
      <c r="J208" s="138"/>
      <c r="K208" s="138"/>
      <c r="L208" s="138"/>
      <c r="M208" s="45"/>
      <c r="N208" s="46"/>
      <c r="O208" s="46"/>
      <c r="P208" s="45"/>
    </row>
    <row r="209" spans="2:16" s="11" customFormat="1" ht="16.25" customHeight="1">
      <c r="B209" s="29"/>
      <c r="C209" s="86"/>
      <c r="D209" s="113"/>
      <c r="E209" s="113"/>
      <c r="F209" s="113"/>
      <c r="G209" s="113"/>
      <c r="H209" s="139" t="s">
        <v>13</v>
      </c>
      <c r="I209" s="139"/>
      <c r="J209" s="139"/>
      <c r="K209" s="139"/>
      <c r="L209" s="76">
        <v>3</v>
      </c>
      <c r="M209" s="30"/>
      <c r="N209" s="31"/>
      <c r="O209" s="31">
        <f>N209*L209</f>
        <v>0</v>
      </c>
      <c r="P209" s="20"/>
    </row>
    <row r="210" spans="2:16" s="11" customFormat="1" ht="16.25" customHeight="1">
      <c r="B210" s="29"/>
      <c r="C210" s="86"/>
      <c r="D210" s="113"/>
      <c r="E210" s="113"/>
      <c r="F210" s="113"/>
      <c r="G210" s="113"/>
      <c r="H210" s="113"/>
      <c r="I210" s="113"/>
      <c r="J210" s="113"/>
      <c r="K210" s="113"/>
      <c r="L210" s="39"/>
      <c r="M210" s="19"/>
      <c r="N210" s="28"/>
      <c r="O210" s="28"/>
      <c r="P210" s="20"/>
    </row>
    <row r="211" spans="2:16" s="11" customFormat="1" ht="14.5">
      <c r="B211" s="21"/>
      <c r="C211" s="86"/>
      <c r="D211" s="144" t="s">
        <v>98</v>
      </c>
      <c r="E211" s="144"/>
      <c r="F211" s="144"/>
      <c r="G211" s="144"/>
      <c r="H211" s="144"/>
      <c r="I211" s="144"/>
      <c r="J211" s="144"/>
      <c r="K211" s="144"/>
      <c r="L211" s="144"/>
      <c r="M211" s="14"/>
      <c r="N211" s="13"/>
      <c r="O211" s="13"/>
      <c r="P211" s="20"/>
    </row>
    <row r="212" spans="2:16" s="11" customFormat="1" ht="14.5">
      <c r="B212" s="21"/>
      <c r="C212" s="86"/>
      <c r="D212" s="87"/>
      <c r="E212" s="87"/>
      <c r="F212" s="87"/>
      <c r="G212" s="87"/>
      <c r="H212" s="87"/>
      <c r="I212" s="87"/>
      <c r="J212" s="87"/>
      <c r="K212" s="87"/>
      <c r="L212" s="87"/>
      <c r="M212" s="19"/>
      <c r="N212" s="18"/>
      <c r="O212" s="18"/>
      <c r="P212" s="20"/>
    </row>
    <row r="213" spans="2:16" s="47" customFormat="1" ht="38" customHeight="1">
      <c r="B213" s="108" t="s">
        <v>208</v>
      </c>
      <c r="C213" s="86" t="s">
        <v>11</v>
      </c>
      <c r="D213" s="138" t="s">
        <v>99</v>
      </c>
      <c r="E213" s="138"/>
      <c r="F213" s="138"/>
      <c r="G213" s="138"/>
      <c r="H213" s="138"/>
      <c r="I213" s="138"/>
      <c r="J213" s="138"/>
      <c r="K213" s="138"/>
      <c r="L213" s="138"/>
      <c r="M213" s="45"/>
      <c r="N213" s="46"/>
      <c r="O213" s="46"/>
      <c r="P213" s="45"/>
    </row>
    <row r="214" spans="2:16" s="11" customFormat="1" ht="16.25" customHeight="1">
      <c r="B214" s="29"/>
      <c r="C214" s="86"/>
      <c r="D214" s="113"/>
      <c r="E214" s="113"/>
      <c r="F214" s="113"/>
      <c r="G214" s="113"/>
      <c r="H214" s="139" t="s">
        <v>13</v>
      </c>
      <c r="I214" s="139"/>
      <c r="J214" s="139"/>
      <c r="K214" s="139"/>
      <c r="L214" s="76">
        <v>1</v>
      </c>
      <c r="M214" s="30"/>
      <c r="N214" s="31"/>
      <c r="O214" s="31">
        <f>N214*L214</f>
        <v>0</v>
      </c>
      <c r="P214" s="20"/>
    </row>
    <row r="215" spans="2:16" s="47" customFormat="1" ht="34.5" customHeight="1">
      <c r="B215" s="108" t="s">
        <v>209</v>
      </c>
      <c r="C215" s="86" t="s">
        <v>11</v>
      </c>
      <c r="D215" s="138" t="s">
        <v>100</v>
      </c>
      <c r="E215" s="138"/>
      <c r="F215" s="138"/>
      <c r="G215" s="138"/>
      <c r="H215" s="138"/>
      <c r="I215" s="138"/>
      <c r="J215" s="138"/>
      <c r="K215" s="138"/>
      <c r="L215" s="138"/>
      <c r="M215" s="45"/>
      <c r="N215" s="46"/>
      <c r="O215" s="46"/>
      <c r="P215" s="45"/>
    </row>
    <row r="216" spans="2:16" s="11" customFormat="1" ht="16.25" customHeight="1">
      <c r="B216" s="29"/>
      <c r="C216" s="86"/>
      <c r="D216" s="113"/>
      <c r="E216" s="113"/>
      <c r="F216" s="113"/>
      <c r="G216" s="113"/>
      <c r="H216" s="139" t="s">
        <v>13</v>
      </c>
      <c r="I216" s="139"/>
      <c r="J216" s="139"/>
      <c r="K216" s="139"/>
      <c r="L216" s="76">
        <v>70</v>
      </c>
      <c r="M216" s="30"/>
      <c r="N216" s="31"/>
      <c r="O216" s="31">
        <f>N216*L216</f>
        <v>0</v>
      </c>
      <c r="P216" s="20"/>
    </row>
    <row r="217" spans="2:16" s="47" customFormat="1" ht="35.75" customHeight="1">
      <c r="B217" s="108" t="s">
        <v>210</v>
      </c>
      <c r="C217" s="86" t="s">
        <v>11</v>
      </c>
      <c r="D217" s="138" t="s">
        <v>101</v>
      </c>
      <c r="E217" s="138"/>
      <c r="F217" s="138"/>
      <c r="G217" s="138"/>
      <c r="H217" s="138"/>
      <c r="I217" s="138"/>
      <c r="J217" s="138"/>
      <c r="K217" s="138"/>
      <c r="L217" s="138"/>
      <c r="M217" s="45"/>
      <c r="N217" s="46"/>
      <c r="O217" s="46"/>
      <c r="P217" s="45"/>
    </row>
    <row r="218" spans="2:16" s="11" customFormat="1" ht="16.25" customHeight="1">
      <c r="B218" s="29"/>
      <c r="C218" s="86"/>
      <c r="D218" s="113"/>
      <c r="E218" s="113"/>
      <c r="F218" s="113"/>
      <c r="G218" s="113"/>
      <c r="H218" s="139" t="s">
        <v>13</v>
      </c>
      <c r="I218" s="139"/>
      <c r="J218" s="139"/>
      <c r="K218" s="139"/>
      <c r="L218" s="76">
        <v>25</v>
      </c>
      <c r="M218" s="30"/>
      <c r="N218" s="31"/>
      <c r="O218" s="31">
        <f>N218*L218</f>
        <v>0</v>
      </c>
      <c r="P218" s="20"/>
    </row>
    <row r="219" spans="2:16" s="47" customFormat="1" ht="163.25" customHeight="1">
      <c r="B219" s="108" t="s">
        <v>211</v>
      </c>
      <c r="C219" s="86" t="s">
        <v>6</v>
      </c>
      <c r="D219" s="138" t="s">
        <v>102</v>
      </c>
      <c r="E219" s="138"/>
      <c r="F219" s="138"/>
      <c r="G219" s="138"/>
      <c r="H219" s="138"/>
      <c r="I219" s="138"/>
      <c r="J219" s="138"/>
      <c r="K219" s="138"/>
      <c r="L219" s="138"/>
      <c r="M219" s="45"/>
      <c r="N219" s="46"/>
      <c r="O219" s="46"/>
      <c r="P219" s="45"/>
    </row>
    <row r="220" spans="2:16" s="11" customFormat="1" ht="16.25" customHeight="1">
      <c r="B220" s="29"/>
      <c r="C220" s="86"/>
      <c r="D220" s="113"/>
      <c r="E220" s="113"/>
      <c r="F220" s="113"/>
      <c r="G220" s="113"/>
      <c r="H220" s="139" t="s">
        <v>13</v>
      </c>
      <c r="I220" s="139"/>
      <c r="J220" s="139"/>
      <c r="K220" s="139"/>
      <c r="L220" s="76">
        <v>1</v>
      </c>
      <c r="M220" s="30"/>
      <c r="N220" s="31"/>
      <c r="O220" s="31">
        <f>N220*L220</f>
        <v>0</v>
      </c>
      <c r="P220" s="20"/>
    </row>
    <row r="221" spans="2:16" s="11" customFormat="1" ht="16.25" customHeight="1" thickBot="1">
      <c r="B221" s="29"/>
      <c r="C221" s="86"/>
      <c r="D221" s="113"/>
      <c r="E221" s="113"/>
      <c r="F221" s="113"/>
      <c r="G221" s="113"/>
      <c r="H221" s="113"/>
      <c r="I221" s="113"/>
      <c r="J221" s="113"/>
      <c r="K221" s="113"/>
      <c r="L221" s="101"/>
      <c r="M221" s="19"/>
      <c r="N221" s="28"/>
      <c r="O221" s="28"/>
      <c r="P221" s="20"/>
    </row>
    <row r="222" spans="2:16" s="11" customFormat="1" ht="14" thickTop="1" thickBot="1">
      <c r="B222" s="53" t="s">
        <v>193</v>
      </c>
      <c r="C222" s="91"/>
      <c r="D222" s="54" t="s">
        <v>103</v>
      </c>
      <c r="E222" s="54"/>
      <c r="F222" s="54"/>
      <c r="G222" s="54"/>
      <c r="H222" s="54"/>
      <c r="I222" s="54"/>
      <c r="J222" s="54"/>
      <c r="K222" s="54"/>
      <c r="L222" s="55"/>
      <c r="M222" s="56"/>
      <c r="N222" s="57"/>
      <c r="O222" s="58">
        <f>SUM(O225:O263)</f>
        <v>0</v>
      </c>
      <c r="P222" s="59"/>
    </row>
    <row r="223" spans="2:16" s="11" customFormat="1" ht="16.25" customHeight="1" thickTop="1">
      <c r="B223" s="29"/>
      <c r="C223" s="86"/>
      <c r="D223" s="113"/>
      <c r="E223" s="113"/>
      <c r="F223" s="113"/>
      <c r="G223" s="113"/>
      <c r="H223" s="113"/>
      <c r="I223" s="113"/>
      <c r="J223" s="113"/>
      <c r="K223" s="113"/>
      <c r="L223" s="101"/>
      <c r="M223" s="19"/>
      <c r="N223" s="28"/>
      <c r="O223" s="28"/>
      <c r="P223" s="20"/>
    </row>
    <row r="224" spans="2:16" s="11" customFormat="1" ht="16.25" customHeight="1">
      <c r="B224" s="29"/>
      <c r="C224" s="86"/>
      <c r="D224" s="113"/>
      <c r="E224" s="113"/>
      <c r="F224" s="113"/>
      <c r="G224" s="113"/>
      <c r="H224" s="113"/>
      <c r="I224" s="113"/>
      <c r="J224" s="113"/>
      <c r="K224" s="113"/>
      <c r="L224" s="101"/>
      <c r="M224" s="19"/>
      <c r="N224" s="28"/>
      <c r="O224" s="28"/>
      <c r="P224" s="20"/>
    </row>
    <row r="225" spans="2:16" s="47" customFormat="1" ht="66.5" customHeight="1">
      <c r="B225" s="108" t="s">
        <v>212</v>
      </c>
      <c r="C225" s="86" t="s">
        <v>6</v>
      </c>
      <c r="D225" s="138" t="s">
        <v>104</v>
      </c>
      <c r="E225" s="138"/>
      <c r="F225" s="138"/>
      <c r="G225" s="138"/>
      <c r="H225" s="138"/>
      <c r="I225" s="138"/>
      <c r="J225" s="138"/>
      <c r="K225" s="138"/>
      <c r="L225" s="138"/>
      <c r="M225" s="45"/>
      <c r="N225" s="46"/>
      <c r="O225" s="46"/>
      <c r="P225" s="45"/>
    </row>
    <row r="226" spans="2:16" s="11" customFormat="1" ht="16.25" customHeight="1">
      <c r="B226" s="29"/>
      <c r="C226" s="86"/>
      <c r="D226" s="113"/>
      <c r="E226" s="113"/>
      <c r="F226" s="113"/>
      <c r="G226" s="113"/>
      <c r="H226" s="139" t="s">
        <v>13</v>
      </c>
      <c r="I226" s="139"/>
      <c r="J226" s="139"/>
      <c r="K226" s="139"/>
      <c r="L226" s="76">
        <v>15</v>
      </c>
      <c r="M226" s="30"/>
      <c r="N226" s="31"/>
      <c r="O226" s="31">
        <f>N226*L226</f>
        <v>0</v>
      </c>
      <c r="P226" s="20"/>
    </row>
    <row r="227" spans="2:16" s="47" customFormat="1" ht="144" customHeight="1">
      <c r="B227" s="108" t="s">
        <v>214</v>
      </c>
      <c r="C227" s="86" t="s">
        <v>11</v>
      </c>
      <c r="D227" s="138" t="s">
        <v>105</v>
      </c>
      <c r="E227" s="138"/>
      <c r="F227" s="138"/>
      <c r="G227" s="138"/>
      <c r="H227" s="138"/>
      <c r="I227" s="138"/>
      <c r="J227" s="138"/>
      <c r="K227" s="138"/>
      <c r="L227" s="138"/>
      <c r="M227" s="45"/>
      <c r="N227" s="46"/>
      <c r="O227" s="46"/>
      <c r="P227" s="45"/>
    </row>
    <row r="228" spans="2:16" s="11" customFormat="1" ht="16.25" customHeight="1">
      <c r="B228" s="29"/>
      <c r="C228" s="86"/>
      <c r="D228" s="113"/>
      <c r="E228" s="113"/>
      <c r="F228" s="113"/>
      <c r="G228" s="113"/>
      <c r="H228" s="139" t="s">
        <v>13</v>
      </c>
      <c r="I228" s="139"/>
      <c r="J228" s="139"/>
      <c r="K228" s="139"/>
      <c r="L228" s="76">
        <v>250</v>
      </c>
      <c r="M228" s="30"/>
      <c r="N228" s="31"/>
      <c r="O228" s="31">
        <f>N228*L228</f>
        <v>0</v>
      </c>
      <c r="P228" s="20"/>
    </row>
    <row r="229" spans="2:16" s="47" customFormat="1" ht="144.5" customHeight="1">
      <c r="B229" s="108" t="s">
        <v>215</v>
      </c>
      <c r="C229" s="86" t="s">
        <v>11</v>
      </c>
      <c r="D229" s="138" t="s">
        <v>106</v>
      </c>
      <c r="E229" s="138"/>
      <c r="F229" s="138"/>
      <c r="G229" s="138"/>
      <c r="H229" s="138"/>
      <c r="I229" s="138"/>
      <c r="J229" s="138"/>
      <c r="K229" s="138"/>
      <c r="L229" s="138"/>
      <c r="M229" s="45"/>
      <c r="N229" s="46"/>
      <c r="O229" s="46"/>
      <c r="P229" s="45"/>
    </row>
    <row r="230" spans="2:16" s="11" customFormat="1" ht="16.25" customHeight="1">
      <c r="B230" s="29"/>
      <c r="C230" s="86"/>
      <c r="D230" s="113"/>
      <c r="E230" s="113"/>
      <c r="F230" s="113"/>
      <c r="G230" s="113"/>
      <c r="H230" s="139" t="s">
        <v>13</v>
      </c>
      <c r="I230" s="139"/>
      <c r="J230" s="139"/>
      <c r="K230" s="139"/>
      <c r="L230" s="76">
        <v>500</v>
      </c>
      <c r="M230" s="30"/>
      <c r="N230" s="31"/>
      <c r="O230" s="31">
        <f>N230*L230</f>
        <v>0</v>
      </c>
      <c r="P230" s="20"/>
    </row>
    <row r="231" spans="2:16" s="47" customFormat="1" ht="135.65" customHeight="1">
      <c r="B231" s="108" t="s">
        <v>216</v>
      </c>
      <c r="C231" s="86" t="s">
        <v>11</v>
      </c>
      <c r="D231" s="138" t="s">
        <v>107</v>
      </c>
      <c r="E231" s="138"/>
      <c r="F231" s="138"/>
      <c r="G231" s="138"/>
      <c r="H231" s="138"/>
      <c r="I231" s="138"/>
      <c r="J231" s="138"/>
      <c r="K231" s="138"/>
      <c r="L231" s="138"/>
      <c r="M231" s="45"/>
      <c r="N231" s="46"/>
      <c r="O231" s="46"/>
      <c r="P231" s="45"/>
    </row>
    <row r="232" spans="2:16" s="11" customFormat="1" ht="16.25" customHeight="1">
      <c r="B232" s="29"/>
      <c r="C232" s="86"/>
      <c r="D232" s="113"/>
      <c r="E232" s="113"/>
      <c r="F232" s="113"/>
      <c r="G232" s="113"/>
      <c r="H232" s="139" t="s">
        <v>13</v>
      </c>
      <c r="I232" s="139"/>
      <c r="J232" s="139"/>
      <c r="K232" s="139"/>
      <c r="L232" s="76">
        <v>550</v>
      </c>
      <c r="M232" s="30"/>
      <c r="N232" s="31"/>
      <c r="O232" s="31">
        <f>N232*L232</f>
        <v>0</v>
      </c>
      <c r="P232" s="20"/>
    </row>
    <row r="233" spans="2:16" s="47" customFormat="1" ht="133.25" customHeight="1">
      <c r="B233" s="108" t="s">
        <v>217</v>
      </c>
      <c r="C233" s="86" t="s">
        <v>11</v>
      </c>
      <c r="D233" s="138" t="s">
        <v>108</v>
      </c>
      <c r="E233" s="138"/>
      <c r="F233" s="138"/>
      <c r="G233" s="138"/>
      <c r="H233" s="138"/>
      <c r="I233" s="138"/>
      <c r="J233" s="138"/>
      <c r="K233" s="138"/>
      <c r="L233" s="138"/>
      <c r="M233" s="45"/>
      <c r="N233" s="46"/>
      <c r="O233" s="46"/>
      <c r="P233" s="45"/>
    </row>
    <row r="234" spans="2:16" s="11" customFormat="1" ht="16.25" customHeight="1">
      <c r="B234" s="29"/>
      <c r="C234" s="86"/>
      <c r="D234" s="113"/>
      <c r="E234" s="113"/>
      <c r="F234" s="113"/>
      <c r="G234" s="113"/>
      <c r="H234" s="139" t="s">
        <v>13</v>
      </c>
      <c r="I234" s="139"/>
      <c r="J234" s="139"/>
      <c r="K234" s="139"/>
      <c r="L234" s="76">
        <v>600</v>
      </c>
      <c r="M234" s="30"/>
      <c r="N234" s="31"/>
      <c r="O234" s="31">
        <f>N234*L234</f>
        <v>0</v>
      </c>
      <c r="P234" s="20"/>
    </row>
    <row r="235" spans="2:16" s="47" customFormat="1" ht="92.4" customHeight="1">
      <c r="B235" s="108" t="s">
        <v>218</v>
      </c>
      <c r="C235" s="86" t="s">
        <v>6</v>
      </c>
      <c r="D235" s="138" t="s">
        <v>259</v>
      </c>
      <c r="E235" s="138"/>
      <c r="F235" s="138"/>
      <c r="G235" s="138"/>
      <c r="H235" s="138"/>
      <c r="I235" s="138"/>
      <c r="J235" s="138"/>
      <c r="K235" s="138"/>
      <c r="L235" s="138"/>
      <c r="M235" s="45"/>
      <c r="N235" s="46"/>
      <c r="O235" s="46"/>
      <c r="P235" s="45"/>
    </row>
    <row r="236" spans="2:16" s="11" customFormat="1" ht="16.25" customHeight="1">
      <c r="B236" s="29"/>
      <c r="C236" s="86"/>
      <c r="D236" s="113"/>
      <c r="E236" s="113"/>
      <c r="F236" s="113"/>
      <c r="G236" s="113"/>
      <c r="H236" s="139" t="s">
        <v>13</v>
      </c>
      <c r="I236" s="139"/>
      <c r="J236" s="139"/>
      <c r="K236" s="139"/>
      <c r="L236" s="76">
        <v>200</v>
      </c>
      <c r="M236" s="30"/>
      <c r="N236" s="31"/>
      <c r="O236" s="31">
        <f>N236*L236</f>
        <v>0</v>
      </c>
      <c r="P236" s="20"/>
    </row>
    <row r="237" spans="2:16" s="47" customFormat="1" ht="57" customHeight="1">
      <c r="B237" s="108" t="s">
        <v>219</v>
      </c>
      <c r="C237" s="86" t="s">
        <v>6</v>
      </c>
      <c r="D237" s="138" t="s">
        <v>109</v>
      </c>
      <c r="E237" s="138"/>
      <c r="F237" s="138"/>
      <c r="G237" s="138"/>
      <c r="H237" s="138"/>
      <c r="I237" s="138"/>
      <c r="J237" s="138"/>
      <c r="K237" s="138"/>
      <c r="L237" s="138"/>
      <c r="M237" s="45"/>
      <c r="N237" s="46"/>
      <c r="O237" s="46"/>
      <c r="P237" s="45"/>
    </row>
    <row r="238" spans="2:16" s="11" customFormat="1" ht="16.25" customHeight="1">
      <c r="B238" s="29"/>
      <c r="C238" s="86"/>
      <c r="D238" s="113"/>
      <c r="E238" s="113"/>
      <c r="F238" s="113"/>
      <c r="G238" s="113"/>
      <c r="H238" s="139" t="s">
        <v>13</v>
      </c>
      <c r="I238" s="139"/>
      <c r="J238" s="139"/>
      <c r="K238" s="139"/>
      <c r="L238" s="76">
        <v>22</v>
      </c>
      <c r="M238" s="30"/>
      <c r="N238" s="31"/>
      <c r="O238" s="31">
        <f>N238*L238</f>
        <v>0</v>
      </c>
      <c r="P238" s="20"/>
    </row>
    <row r="239" spans="2:16" s="47" customFormat="1" ht="96" customHeight="1">
      <c r="B239" s="108" t="s">
        <v>220</v>
      </c>
      <c r="C239" s="86" t="s">
        <v>6</v>
      </c>
      <c r="D239" s="138" t="s">
        <v>110</v>
      </c>
      <c r="E239" s="138"/>
      <c r="F239" s="138"/>
      <c r="G239" s="138"/>
      <c r="H239" s="138"/>
      <c r="I239" s="138"/>
      <c r="J239" s="138"/>
      <c r="K239" s="138"/>
      <c r="L239" s="138"/>
      <c r="M239" s="45"/>
      <c r="N239" s="46"/>
      <c r="O239" s="46"/>
      <c r="P239" s="45"/>
    </row>
    <row r="240" spans="2:16" s="11" customFormat="1" ht="16.25" customHeight="1">
      <c r="B240" s="29"/>
      <c r="C240" s="86"/>
      <c r="D240" s="113"/>
      <c r="E240" s="113"/>
      <c r="F240" s="113"/>
      <c r="G240" s="113"/>
      <c r="H240" s="139" t="s">
        <v>13</v>
      </c>
      <c r="I240" s="139"/>
      <c r="J240" s="139"/>
      <c r="K240" s="139"/>
      <c r="L240" s="76">
        <v>14</v>
      </c>
      <c r="M240" s="30"/>
      <c r="N240" s="31"/>
      <c r="O240" s="31">
        <f>N240*L240</f>
        <v>0</v>
      </c>
      <c r="P240" s="20"/>
    </row>
    <row r="241" spans="2:16" s="47" customFormat="1" ht="52.5" customHeight="1">
      <c r="B241" s="108" t="s">
        <v>221</v>
      </c>
      <c r="C241" s="86" t="s">
        <v>6</v>
      </c>
      <c r="D241" s="138" t="s">
        <v>111</v>
      </c>
      <c r="E241" s="138"/>
      <c r="F241" s="138"/>
      <c r="G241" s="138"/>
      <c r="H241" s="138"/>
      <c r="I241" s="138"/>
      <c r="J241" s="138"/>
      <c r="K241" s="138"/>
      <c r="L241" s="138"/>
      <c r="M241" s="45"/>
      <c r="N241" s="46"/>
      <c r="O241" s="46"/>
      <c r="P241" s="45"/>
    </row>
    <row r="242" spans="2:16" s="11" customFormat="1" ht="16.25" customHeight="1">
      <c r="B242" s="29"/>
      <c r="C242" s="86"/>
      <c r="D242" s="113"/>
      <c r="E242" s="113"/>
      <c r="F242" s="113"/>
      <c r="G242" s="113"/>
      <c r="H242" s="139" t="s">
        <v>13</v>
      </c>
      <c r="I242" s="139"/>
      <c r="J242" s="139"/>
      <c r="K242" s="139"/>
      <c r="L242" s="76">
        <v>41</v>
      </c>
      <c r="M242" s="30"/>
      <c r="N242" s="31"/>
      <c r="O242" s="31">
        <f>N242*L242</f>
        <v>0</v>
      </c>
      <c r="P242" s="20"/>
    </row>
    <row r="243" spans="2:16" s="47" customFormat="1" ht="93.5" customHeight="1">
      <c r="B243" s="108" t="s">
        <v>213</v>
      </c>
      <c r="C243" s="86" t="s">
        <v>6</v>
      </c>
      <c r="D243" s="138" t="s">
        <v>112</v>
      </c>
      <c r="E243" s="138"/>
      <c r="F243" s="138"/>
      <c r="G243" s="138"/>
      <c r="H243" s="138"/>
      <c r="I243" s="138"/>
      <c r="J243" s="138"/>
      <c r="K243" s="138"/>
      <c r="L243" s="138"/>
      <c r="M243" s="45"/>
      <c r="N243" s="46"/>
      <c r="O243" s="46"/>
      <c r="P243" s="45"/>
    </row>
    <row r="244" spans="2:16" s="11" customFormat="1" ht="16.25" customHeight="1">
      <c r="B244" s="29"/>
      <c r="C244" s="86"/>
      <c r="D244" s="113"/>
      <c r="E244" s="113"/>
      <c r="F244" s="113"/>
      <c r="G244" s="113"/>
      <c r="H244" s="139" t="s">
        <v>13</v>
      </c>
      <c r="I244" s="139"/>
      <c r="J244" s="139"/>
      <c r="K244" s="139"/>
      <c r="L244" s="76">
        <v>5</v>
      </c>
      <c r="M244" s="30"/>
      <c r="N244" s="31"/>
      <c r="O244" s="31">
        <f>N244*L244</f>
        <v>0</v>
      </c>
      <c r="P244" s="20"/>
    </row>
    <row r="245" spans="2:16" s="47" customFormat="1" ht="87" customHeight="1">
      <c r="B245" s="108" t="s">
        <v>222</v>
      </c>
      <c r="C245" s="86" t="s">
        <v>11</v>
      </c>
      <c r="D245" s="138" t="s">
        <v>113</v>
      </c>
      <c r="E245" s="138"/>
      <c r="F245" s="138"/>
      <c r="G245" s="138"/>
      <c r="H245" s="138"/>
      <c r="I245" s="138"/>
      <c r="J245" s="138"/>
      <c r="K245" s="138"/>
      <c r="L245" s="138"/>
      <c r="M245" s="45"/>
      <c r="N245" s="46"/>
      <c r="O245" s="46"/>
      <c r="P245" s="45"/>
    </row>
    <row r="246" spans="2:16" s="11" customFormat="1" ht="16.25" customHeight="1">
      <c r="B246" s="29"/>
      <c r="C246" s="86"/>
      <c r="D246" s="113"/>
      <c r="E246" s="113"/>
      <c r="F246" s="113"/>
      <c r="G246" s="113"/>
      <c r="H246" s="139" t="s">
        <v>13</v>
      </c>
      <c r="I246" s="139"/>
      <c r="J246" s="139"/>
      <c r="K246" s="139"/>
      <c r="L246" s="76">
        <v>250</v>
      </c>
      <c r="M246" s="30"/>
      <c r="N246" s="31"/>
      <c r="O246" s="31">
        <f>N246*L246</f>
        <v>0</v>
      </c>
      <c r="P246" s="20"/>
    </row>
    <row r="247" spans="2:16" s="47" customFormat="1" ht="79.25" customHeight="1">
      <c r="B247" s="108" t="s">
        <v>223</v>
      </c>
      <c r="C247" s="86" t="s">
        <v>6</v>
      </c>
      <c r="D247" s="138" t="s">
        <v>277</v>
      </c>
      <c r="E247" s="138"/>
      <c r="F247" s="138"/>
      <c r="G247" s="138"/>
      <c r="H247" s="138"/>
      <c r="I247" s="138"/>
      <c r="J247" s="138"/>
      <c r="K247" s="138"/>
      <c r="L247" s="138"/>
      <c r="M247" s="45"/>
      <c r="N247" s="46"/>
      <c r="O247" s="46"/>
      <c r="P247" s="45"/>
    </row>
    <row r="248" spans="2:16" s="11" customFormat="1" ht="16.25" customHeight="1">
      <c r="B248" s="29"/>
      <c r="C248" s="86"/>
      <c r="D248" s="113"/>
      <c r="E248" s="113"/>
      <c r="F248" s="113"/>
      <c r="G248" s="113"/>
      <c r="H248" s="139" t="s">
        <v>13</v>
      </c>
      <c r="I248" s="139"/>
      <c r="J248" s="139"/>
      <c r="K248" s="139"/>
      <c r="L248" s="76">
        <v>1</v>
      </c>
      <c r="M248" s="30"/>
      <c r="N248" s="31"/>
      <c r="O248" s="31">
        <f>N248*L248</f>
        <v>0</v>
      </c>
      <c r="P248" s="20"/>
    </row>
    <row r="249" spans="2:16" s="47" customFormat="1" ht="94.25" customHeight="1">
      <c r="B249" s="108" t="s">
        <v>224</v>
      </c>
      <c r="C249" s="86" t="s">
        <v>6</v>
      </c>
      <c r="D249" s="138" t="s">
        <v>278</v>
      </c>
      <c r="E249" s="138"/>
      <c r="F249" s="138"/>
      <c r="G249" s="138"/>
      <c r="H249" s="138"/>
      <c r="I249" s="138"/>
      <c r="J249" s="138"/>
      <c r="K249" s="138"/>
      <c r="L249" s="138"/>
      <c r="M249" s="45"/>
      <c r="N249" s="46"/>
      <c r="O249" s="46"/>
      <c r="P249" s="45"/>
    </row>
    <row r="250" spans="2:16" s="11" customFormat="1" ht="16.25" customHeight="1">
      <c r="B250" s="29"/>
      <c r="C250" s="86"/>
      <c r="D250" s="113"/>
      <c r="E250" s="113"/>
      <c r="F250" s="113"/>
      <c r="G250" s="113"/>
      <c r="H250" s="139" t="s">
        <v>13</v>
      </c>
      <c r="I250" s="139"/>
      <c r="J250" s="139"/>
      <c r="K250" s="139"/>
      <c r="L250" s="76">
        <v>1</v>
      </c>
      <c r="M250" s="30"/>
      <c r="N250" s="31"/>
      <c r="O250" s="31">
        <f>N250*L250</f>
        <v>0</v>
      </c>
      <c r="P250" s="20"/>
    </row>
    <row r="251" spans="2:16" s="47" customFormat="1" ht="103.25" customHeight="1">
      <c r="B251" s="108" t="s">
        <v>225</v>
      </c>
      <c r="C251" s="86" t="s">
        <v>6</v>
      </c>
      <c r="D251" s="138" t="s">
        <v>279</v>
      </c>
      <c r="E251" s="138"/>
      <c r="F251" s="138"/>
      <c r="G251" s="138"/>
      <c r="H251" s="138"/>
      <c r="I251" s="138"/>
      <c r="J251" s="138"/>
      <c r="K251" s="138"/>
      <c r="L251" s="138"/>
      <c r="M251" s="45"/>
      <c r="N251" s="46"/>
      <c r="O251" s="46"/>
      <c r="P251" s="45"/>
    </row>
    <row r="252" spans="2:16" s="11" customFormat="1" ht="16.25" customHeight="1">
      <c r="B252" s="29"/>
      <c r="C252" s="86"/>
      <c r="D252" s="113"/>
      <c r="E252" s="113"/>
      <c r="F252" s="113"/>
      <c r="G252" s="113"/>
      <c r="H252" s="139" t="s">
        <v>13</v>
      </c>
      <c r="I252" s="139"/>
      <c r="J252" s="139"/>
      <c r="K252" s="139"/>
      <c r="L252" s="76">
        <v>1</v>
      </c>
      <c r="M252" s="30"/>
      <c r="N252" s="31"/>
      <c r="O252" s="31">
        <f>N252*L252</f>
        <v>0</v>
      </c>
      <c r="P252" s="20"/>
    </row>
    <row r="253" spans="2:16" s="11" customFormat="1" ht="16.25" customHeight="1">
      <c r="B253" s="29"/>
      <c r="C253" s="86"/>
      <c r="D253" s="113"/>
      <c r="E253" s="113"/>
      <c r="F253" s="113"/>
      <c r="G253" s="113"/>
      <c r="H253" s="113"/>
      <c r="I253" s="113"/>
      <c r="J253" s="113"/>
      <c r="K253" s="113"/>
      <c r="L253" s="101"/>
      <c r="M253" s="19"/>
      <c r="N253" s="28"/>
      <c r="O253" s="28"/>
      <c r="P253" s="20"/>
    </row>
    <row r="254" spans="2:16" s="11" customFormat="1" ht="14.5">
      <c r="B254" s="21"/>
      <c r="C254" s="86"/>
      <c r="D254" s="144" t="s">
        <v>114</v>
      </c>
      <c r="E254" s="144"/>
      <c r="F254" s="144"/>
      <c r="G254" s="144"/>
      <c r="H254" s="144"/>
      <c r="I254" s="144"/>
      <c r="J254" s="144"/>
      <c r="K254" s="144"/>
      <c r="L254" s="144"/>
      <c r="M254" s="14"/>
      <c r="N254" s="13"/>
      <c r="O254" s="13"/>
      <c r="P254" s="20"/>
    </row>
    <row r="255" spans="2:16" s="11" customFormat="1" ht="14.5">
      <c r="B255" s="21"/>
      <c r="C255" s="86"/>
      <c r="D255" s="87"/>
      <c r="E255" s="87"/>
      <c r="F255" s="87"/>
      <c r="G255" s="87"/>
      <c r="H255" s="87"/>
      <c r="I255" s="87"/>
      <c r="J255" s="87"/>
      <c r="K255" s="87"/>
      <c r="L255" s="87"/>
      <c r="M255" s="19"/>
      <c r="N255" s="18"/>
      <c r="O255" s="18"/>
      <c r="P255" s="20"/>
    </row>
    <row r="256" spans="2:16" s="47" customFormat="1" ht="50.4" customHeight="1">
      <c r="B256" s="108" t="s">
        <v>260</v>
      </c>
      <c r="C256" s="86" t="s">
        <v>6</v>
      </c>
      <c r="D256" s="138" t="s">
        <v>115</v>
      </c>
      <c r="E256" s="138"/>
      <c r="F256" s="138"/>
      <c r="G256" s="138"/>
      <c r="H256" s="138"/>
      <c r="I256" s="138"/>
      <c r="J256" s="138"/>
      <c r="K256" s="138"/>
      <c r="L256" s="138"/>
      <c r="M256" s="45"/>
      <c r="N256" s="46"/>
      <c r="O256" s="46"/>
      <c r="P256" s="45"/>
    </row>
    <row r="257" spans="2:16" s="11" customFormat="1" ht="16.25" customHeight="1">
      <c r="B257" s="29"/>
      <c r="C257" s="86"/>
      <c r="D257" s="113"/>
      <c r="E257" s="113"/>
      <c r="F257" s="113"/>
      <c r="G257" s="113"/>
      <c r="H257" s="139" t="s">
        <v>13</v>
      </c>
      <c r="I257" s="139"/>
      <c r="J257" s="139"/>
      <c r="K257" s="139"/>
      <c r="L257" s="76">
        <v>34</v>
      </c>
      <c r="M257" s="30"/>
      <c r="N257" s="31"/>
      <c r="O257" s="31">
        <f>N257*L257</f>
        <v>0</v>
      </c>
      <c r="P257" s="20"/>
    </row>
    <row r="258" spans="2:16" s="47" customFormat="1" ht="52.25" customHeight="1">
      <c r="B258" s="108" t="s">
        <v>261</v>
      </c>
      <c r="C258" s="86" t="s">
        <v>6</v>
      </c>
      <c r="D258" s="138" t="s">
        <v>117</v>
      </c>
      <c r="E258" s="138"/>
      <c r="F258" s="138"/>
      <c r="G258" s="138"/>
      <c r="H258" s="138"/>
      <c r="I258" s="138"/>
      <c r="J258" s="138"/>
      <c r="K258" s="138"/>
      <c r="L258" s="138"/>
      <c r="M258" s="45"/>
      <c r="N258" s="46"/>
      <c r="O258" s="46"/>
      <c r="P258" s="45"/>
    </row>
    <row r="259" spans="2:16" s="11" customFormat="1" ht="16.25" customHeight="1">
      <c r="B259" s="29"/>
      <c r="C259" s="86"/>
      <c r="D259" s="113"/>
      <c r="E259" s="113"/>
      <c r="F259" s="113"/>
      <c r="G259" s="113"/>
      <c r="H259" s="139" t="s">
        <v>13</v>
      </c>
      <c r="I259" s="139"/>
      <c r="J259" s="139"/>
      <c r="K259" s="139"/>
      <c r="L259" s="76">
        <v>7</v>
      </c>
      <c r="M259" s="30"/>
      <c r="N259" s="31"/>
      <c r="O259" s="31">
        <f>N259*L259</f>
        <v>0</v>
      </c>
      <c r="P259" s="20"/>
    </row>
    <row r="260" spans="2:16" s="47" customFormat="1" ht="80" customHeight="1">
      <c r="B260" s="108" t="s">
        <v>262</v>
      </c>
      <c r="C260" s="86" t="s">
        <v>6</v>
      </c>
      <c r="D260" s="138" t="s">
        <v>116</v>
      </c>
      <c r="E260" s="138"/>
      <c r="F260" s="138"/>
      <c r="G260" s="138"/>
      <c r="H260" s="138"/>
      <c r="I260" s="138"/>
      <c r="J260" s="138"/>
      <c r="K260" s="138"/>
      <c r="L260" s="138"/>
      <c r="M260" s="45"/>
      <c r="N260" s="46"/>
      <c r="O260" s="46"/>
      <c r="P260" s="45"/>
    </row>
    <row r="261" spans="2:16" s="11" customFormat="1" ht="16.25" customHeight="1">
      <c r="B261" s="29"/>
      <c r="C261" s="86"/>
      <c r="D261" s="113"/>
      <c r="E261" s="113"/>
      <c r="F261" s="113"/>
      <c r="G261" s="113"/>
      <c r="H261" s="139" t="s">
        <v>13</v>
      </c>
      <c r="I261" s="139"/>
      <c r="J261" s="139"/>
      <c r="K261" s="139"/>
      <c r="L261" s="76">
        <v>10</v>
      </c>
      <c r="M261" s="30"/>
      <c r="N261" s="31"/>
      <c r="O261" s="31">
        <f>N261*L261</f>
        <v>0</v>
      </c>
      <c r="P261" s="20"/>
    </row>
    <row r="262" spans="2:16" s="47" customFormat="1" ht="43.5" customHeight="1">
      <c r="B262" s="108" t="s">
        <v>263</v>
      </c>
      <c r="C262" s="86"/>
      <c r="D262" s="138" t="s">
        <v>118</v>
      </c>
      <c r="E262" s="138"/>
      <c r="F262" s="138"/>
      <c r="G262" s="138"/>
      <c r="H262" s="138"/>
      <c r="I262" s="138"/>
      <c r="J262" s="138"/>
      <c r="K262" s="138"/>
      <c r="L262" s="138"/>
      <c r="M262" s="45"/>
      <c r="N262" s="46"/>
      <c r="O262" s="46"/>
      <c r="P262" s="45"/>
    </row>
    <row r="263" spans="2:16" s="11" customFormat="1" ht="16.25" customHeight="1">
      <c r="B263" s="29"/>
      <c r="C263" s="86"/>
      <c r="D263" s="113"/>
      <c r="E263" s="113"/>
      <c r="F263" s="113"/>
      <c r="G263" s="113"/>
      <c r="H263" s="139" t="s">
        <v>13</v>
      </c>
      <c r="I263" s="139"/>
      <c r="J263" s="139"/>
      <c r="K263" s="139"/>
      <c r="L263" s="40">
        <v>1</v>
      </c>
      <c r="M263" s="30"/>
      <c r="N263" s="31"/>
      <c r="O263" s="31">
        <f>N263*L263</f>
        <v>0</v>
      </c>
      <c r="P263" s="20"/>
    </row>
    <row r="264" spans="2:16" s="11" customFormat="1" ht="16.25" customHeight="1" thickBot="1">
      <c r="B264" s="29"/>
      <c r="C264" s="86"/>
      <c r="D264" s="113"/>
      <c r="E264" s="113"/>
      <c r="F264" s="113"/>
      <c r="G264" s="113"/>
      <c r="H264" s="113"/>
      <c r="I264" s="113"/>
      <c r="J264" s="113"/>
      <c r="K264" s="113"/>
      <c r="L264" s="39"/>
      <c r="M264" s="19"/>
      <c r="N264" s="28"/>
      <c r="O264" s="28"/>
      <c r="P264" s="20"/>
    </row>
    <row r="265" spans="2:16" s="11" customFormat="1" ht="14" thickTop="1" thickBot="1">
      <c r="B265" s="53" t="s">
        <v>226</v>
      </c>
      <c r="C265" s="91"/>
      <c r="D265" s="54" t="s">
        <v>119</v>
      </c>
      <c r="E265" s="54"/>
      <c r="F265" s="54"/>
      <c r="G265" s="54"/>
      <c r="H265" s="54"/>
      <c r="I265" s="54"/>
      <c r="J265" s="54"/>
      <c r="K265" s="54"/>
      <c r="L265" s="55"/>
      <c r="M265" s="56"/>
      <c r="N265" s="57"/>
      <c r="O265" s="58">
        <f>SUM(O267:O279)</f>
        <v>0</v>
      </c>
      <c r="P265" s="59"/>
    </row>
    <row r="266" spans="2:16" s="11" customFormat="1" ht="15" thickTop="1">
      <c r="B266" s="21"/>
      <c r="C266" s="86"/>
      <c r="D266" s="87"/>
      <c r="E266" s="87"/>
      <c r="F266" s="87"/>
      <c r="G266" s="87"/>
      <c r="H266" s="87"/>
      <c r="I266" s="87"/>
      <c r="J266" s="87"/>
      <c r="K266" s="87"/>
      <c r="L266" s="87"/>
      <c r="M266" s="19"/>
      <c r="N266" s="18"/>
      <c r="O266" s="18"/>
      <c r="P266" s="20"/>
    </row>
    <row r="267" spans="2:16" s="47" customFormat="1" ht="38" customHeight="1">
      <c r="B267" s="108" t="s">
        <v>227</v>
      </c>
      <c r="C267" s="86" t="s">
        <v>6</v>
      </c>
      <c r="D267" s="138" t="s">
        <v>120</v>
      </c>
      <c r="E267" s="138"/>
      <c r="F267" s="138"/>
      <c r="G267" s="138"/>
      <c r="H267" s="138"/>
      <c r="I267" s="138"/>
      <c r="J267" s="138"/>
      <c r="K267" s="138"/>
      <c r="L267" s="138"/>
      <c r="M267" s="45"/>
      <c r="N267" s="46"/>
      <c r="O267" s="46"/>
      <c r="P267" s="45"/>
    </row>
    <row r="268" spans="2:16" s="11" customFormat="1" ht="16.25" customHeight="1">
      <c r="B268" s="29"/>
      <c r="C268" s="86"/>
      <c r="D268" s="113"/>
      <c r="E268" s="113"/>
      <c r="F268" s="113"/>
      <c r="G268" s="113"/>
      <c r="H268" s="139" t="s">
        <v>13</v>
      </c>
      <c r="I268" s="139"/>
      <c r="J268" s="139"/>
      <c r="K268" s="139"/>
      <c r="L268" s="76">
        <v>4</v>
      </c>
      <c r="M268" s="30"/>
      <c r="N268" s="31"/>
      <c r="O268" s="31">
        <f>N268*L268</f>
        <v>0</v>
      </c>
      <c r="P268" s="20"/>
    </row>
    <row r="269" spans="2:16" s="47" customFormat="1" ht="52.25" customHeight="1">
      <c r="B269" s="108" t="s">
        <v>228</v>
      </c>
      <c r="C269" s="86" t="s">
        <v>6</v>
      </c>
      <c r="D269" s="138" t="s">
        <v>121</v>
      </c>
      <c r="E269" s="138"/>
      <c r="F269" s="138"/>
      <c r="G269" s="138"/>
      <c r="H269" s="138"/>
      <c r="I269" s="138"/>
      <c r="J269" s="138"/>
      <c r="K269" s="138"/>
      <c r="L269" s="138"/>
      <c r="M269" s="45"/>
      <c r="N269" s="46"/>
      <c r="O269" s="46"/>
      <c r="P269" s="45"/>
    </row>
    <row r="270" spans="2:16" s="11" customFormat="1" ht="16.25" customHeight="1">
      <c r="B270" s="29"/>
      <c r="C270" s="86"/>
      <c r="D270" s="113"/>
      <c r="E270" s="113"/>
      <c r="F270" s="113"/>
      <c r="G270" s="113"/>
      <c r="H270" s="139" t="s">
        <v>13</v>
      </c>
      <c r="I270" s="139"/>
      <c r="J270" s="139"/>
      <c r="K270" s="139"/>
      <c r="L270" s="76">
        <v>4</v>
      </c>
      <c r="M270" s="30"/>
      <c r="N270" s="31"/>
      <c r="O270" s="31">
        <f>N270*L270</f>
        <v>0</v>
      </c>
      <c r="P270" s="20"/>
    </row>
    <row r="271" spans="2:16" s="47" customFormat="1" ht="55.5" customHeight="1">
      <c r="B271" s="108" t="s">
        <v>229</v>
      </c>
      <c r="C271" s="86" t="s">
        <v>6</v>
      </c>
      <c r="D271" s="138" t="s">
        <v>122</v>
      </c>
      <c r="E271" s="138"/>
      <c r="F271" s="138"/>
      <c r="G271" s="138"/>
      <c r="H271" s="138"/>
      <c r="I271" s="138"/>
      <c r="J271" s="138"/>
      <c r="K271" s="138"/>
      <c r="L271" s="138"/>
      <c r="M271" s="45"/>
      <c r="N271" s="46"/>
      <c r="O271" s="46"/>
      <c r="P271" s="45"/>
    </row>
    <row r="272" spans="2:16" s="11" customFormat="1" ht="16.25" customHeight="1">
      <c r="B272" s="29"/>
      <c r="C272" s="86"/>
      <c r="D272" s="113"/>
      <c r="E272" s="113"/>
      <c r="F272" s="113"/>
      <c r="G272" s="113"/>
      <c r="H272" s="139" t="s">
        <v>13</v>
      </c>
      <c r="I272" s="139"/>
      <c r="J272" s="139"/>
      <c r="K272" s="139"/>
      <c r="L272" s="76">
        <v>5</v>
      </c>
      <c r="M272" s="30"/>
      <c r="N272" s="31"/>
      <c r="O272" s="31">
        <f>N272*L272</f>
        <v>0</v>
      </c>
      <c r="P272" s="20"/>
    </row>
    <row r="273" spans="2:16" s="47" customFormat="1" ht="43.5" customHeight="1">
      <c r="B273" s="108" t="s">
        <v>230</v>
      </c>
      <c r="C273" s="86" t="s">
        <v>6</v>
      </c>
      <c r="D273" s="138" t="s">
        <v>124</v>
      </c>
      <c r="E273" s="138"/>
      <c r="F273" s="138"/>
      <c r="G273" s="138"/>
      <c r="H273" s="138"/>
      <c r="I273" s="138"/>
      <c r="J273" s="138"/>
      <c r="K273" s="138"/>
      <c r="L273" s="138"/>
      <c r="M273" s="45"/>
      <c r="N273" s="46"/>
      <c r="O273" s="46"/>
      <c r="P273" s="45"/>
    </row>
    <row r="274" spans="2:16" s="11" customFormat="1" ht="16.25" customHeight="1">
      <c r="B274" s="29"/>
      <c r="C274" s="86"/>
      <c r="D274" s="113"/>
      <c r="E274" s="113"/>
      <c r="F274" s="113"/>
      <c r="G274" s="113"/>
      <c r="H274" s="139" t="s">
        <v>13</v>
      </c>
      <c r="I274" s="139"/>
      <c r="J274" s="139"/>
      <c r="K274" s="139"/>
      <c r="L274" s="40">
        <v>1</v>
      </c>
      <c r="M274" s="30"/>
      <c r="N274" s="31"/>
      <c r="O274" s="31">
        <f>N274*L274</f>
        <v>0</v>
      </c>
      <c r="P274" s="20"/>
    </row>
    <row r="275" spans="2:16" s="47" customFormat="1" ht="43.25" customHeight="1">
      <c r="B275" s="108" t="s">
        <v>231</v>
      </c>
      <c r="C275" s="86" t="s">
        <v>6</v>
      </c>
      <c r="D275" s="138" t="s">
        <v>123</v>
      </c>
      <c r="E275" s="138"/>
      <c r="F275" s="138"/>
      <c r="G275" s="138"/>
      <c r="H275" s="138"/>
      <c r="I275" s="138"/>
      <c r="J275" s="138"/>
      <c r="K275" s="138"/>
      <c r="L275" s="138"/>
      <c r="M275" s="45"/>
      <c r="N275" s="46"/>
      <c r="O275" s="46"/>
      <c r="P275" s="45"/>
    </row>
    <row r="276" spans="2:16" s="11" customFormat="1" ht="16.25" customHeight="1">
      <c r="B276" s="29"/>
      <c r="C276" s="86"/>
      <c r="D276" s="113"/>
      <c r="E276" s="113"/>
      <c r="F276" s="113"/>
      <c r="G276" s="113"/>
      <c r="H276" s="139" t="s">
        <v>13</v>
      </c>
      <c r="I276" s="139"/>
      <c r="J276" s="139"/>
      <c r="K276" s="139"/>
      <c r="L276" s="76">
        <v>1</v>
      </c>
      <c r="M276" s="30"/>
      <c r="N276" s="31"/>
      <c r="O276" s="31">
        <f>N276*L276</f>
        <v>0</v>
      </c>
      <c r="P276" s="20"/>
    </row>
    <row r="277" spans="2:16" s="47" customFormat="1" ht="52.25" customHeight="1">
      <c r="B277" s="108" t="s">
        <v>232</v>
      </c>
      <c r="C277" s="86" t="s">
        <v>6</v>
      </c>
      <c r="D277" s="138" t="s">
        <v>125</v>
      </c>
      <c r="E277" s="138"/>
      <c r="F277" s="138"/>
      <c r="G277" s="138"/>
      <c r="H277" s="138"/>
      <c r="I277" s="138"/>
      <c r="J277" s="138"/>
      <c r="K277" s="138"/>
      <c r="L277" s="138"/>
      <c r="M277" s="45"/>
      <c r="N277" s="46"/>
      <c r="O277" s="46"/>
      <c r="P277" s="45"/>
    </row>
    <row r="278" spans="2:16" s="11" customFormat="1" ht="16.25" customHeight="1">
      <c r="B278" s="29"/>
      <c r="C278" s="86"/>
      <c r="D278" s="113"/>
      <c r="E278" s="113"/>
      <c r="F278" s="113"/>
      <c r="G278" s="113"/>
      <c r="H278" s="139" t="s">
        <v>13</v>
      </c>
      <c r="I278" s="139"/>
      <c r="J278" s="139"/>
      <c r="K278" s="139"/>
      <c r="L278" s="76">
        <v>4</v>
      </c>
      <c r="M278" s="30"/>
      <c r="N278" s="31"/>
      <c r="O278" s="31">
        <f>N278*L278</f>
        <v>0</v>
      </c>
      <c r="P278" s="20"/>
    </row>
    <row r="279" spans="2:16" s="11" customFormat="1" ht="16.25" customHeight="1">
      <c r="B279" s="29"/>
      <c r="C279" s="86"/>
      <c r="D279" s="113"/>
      <c r="E279" s="113"/>
      <c r="F279" s="113"/>
      <c r="G279" s="113"/>
      <c r="H279" s="113"/>
      <c r="I279" s="113"/>
      <c r="J279" s="113"/>
      <c r="K279" s="113"/>
      <c r="L279" s="39"/>
      <c r="M279" s="19"/>
      <c r="N279" s="28"/>
      <c r="O279" s="28"/>
      <c r="P279" s="20"/>
    </row>
    <row r="280" spans="2:16" s="11" customFormat="1" ht="14.5">
      <c r="B280" s="108" t="s">
        <v>233</v>
      </c>
      <c r="C280" s="106" t="s">
        <v>3</v>
      </c>
      <c r="D280" s="144" t="s">
        <v>129</v>
      </c>
      <c r="E280" s="144"/>
      <c r="F280" s="144"/>
      <c r="G280" s="144"/>
      <c r="H280" s="144"/>
      <c r="I280" s="144"/>
      <c r="J280" s="144"/>
      <c r="K280" s="144"/>
      <c r="L280" s="144"/>
      <c r="M280" s="14"/>
      <c r="N280" s="13"/>
      <c r="O280" s="13"/>
      <c r="P280" s="20"/>
    </row>
    <row r="281" spans="2:16" s="33" customFormat="1" ht="186" customHeight="1">
      <c r="B281" s="29"/>
      <c r="C281" s="86"/>
      <c r="D281" s="138" t="s">
        <v>24</v>
      </c>
      <c r="E281" s="138"/>
      <c r="F281" s="138"/>
      <c r="G281" s="138"/>
      <c r="H281" s="138"/>
      <c r="I281" s="138"/>
      <c r="J281" s="138"/>
      <c r="K281" s="138"/>
      <c r="L281" s="138"/>
      <c r="M281" s="19"/>
      <c r="N281" s="28"/>
      <c r="O281" s="28"/>
      <c r="P281" s="20"/>
    </row>
    <row r="282" spans="2:16" s="11" customFormat="1" ht="16.25" customHeight="1">
      <c r="B282" s="29"/>
      <c r="C282" s="86"/>
      <c r="D282" s="145" t="s">
        <v>272</v>
      </c>
      <c r="E282" s="145"/>
      <c r="F282" s="145"/>
      <c r="G282" s="145"/>
      <c r="H282" s="145"/>
      <c r="I282" s="145"/>
      <c r="J282" s="145"/>
      <c r="K282" s="145"/>
      <c r="L282" s="103">
        <v>1</v>
      </c>
      <c r="M282" s="104"/>
      <c r="N282" s="105">
        <f>1500</f>
        <v>1500</v>
      </c>
      <c r="O282" s="105">
        <f>N282*L282</f>
        <v>1500</v>
      </c>
      <c r="P282" s="20"/>
    </row>
    <row r="283" spans="2:16" s="11" customFormat="1" ht="16.25" customHeight="1" thickBot="1">
      <c r="B283" s="29"/>
      <c r="C283" s="86"/>
      <c r="D283" s="113"/>
      <c r="E283" s="113"/>
      <c r="F283" s="113"/>
      <c r="G283" s="113"/>
      <c r="H283" s="32"/>
      <c r="I283" s="32"/>
      <c r="J283" s="32"/>
      <c r="K283" s="32"/>
      <c r="L283" s="39"/>
      <c r="M283" s="19"/>
      <c r="N283" s="28"/>
      <c r="O283" s="28"/>
      <c r="P283" s="20"/>
    </row>
    <row r="284" spans="2:16" s="11" customFormat="1" ht="14" thickTop="1" thickBot="1">
      <c r="B284" s="53" t="s">
        <v>239</v>
      </c>
      <c r="C284" s="91"/>
      <c r="D284" s="54" t="s">
        <v>126</v>
      </c>
      <c r="E284" s="54"/>
      <c r="F284" s="54"/>
      <c r="G284" s="54"/>
      <c r="H284" s="54"/>
      <c r="I284" s="54"/>
      <c r="J284" s="54"/>
      <c r="K284" s="54"/>
      <c r="L284" s="55"/>
      <c r="M284" s="56"/>
      <c r="N284" s="57"/>
      <c r="O284" s="58">
        <f>SUM(O286:O289)</f>
        <v>0</v>
      </c>
      <c r="P284" s="59"/>
    </row>
    <row r="285" spans="2:16" s="11" customFormat="1" ht="16.25" customHeight="1" thickTop="1">
      <c r="B285" s="29"/>
      <c r="C285" s="86"/>
      <c r="D285" s="113"/>
      <c r="E285" s="113"/>
      <c r="F285" s="113"/>
      <c r="G285" s="113"/>
      <c r="H285" s="32"/>
      <c r="I285" s="32"/>
      <c r="J285" s="32"/>
      <c r="K285" s="32"/>
      <c r="L285" s="39"/>
      <c r="M285" s="19"/>
      <c r="N285" s="28"/>
      <c r="O285" s="28"/>
      <c r="P285" s="20"/>
    </row>
    <row r="286" spans="2:16" s="47" customFormat="1" ht="184.25" customHeight="1">
      <c r="B286" s="108" t="s">
        <v>240</v>
      </c>
      <c r="C286" s="86" t="s">
        <v>3</v>
      </c>
      <c r="D286" s="138" t="s">
        <v>127</v>
      </c>
      <c r="E286" s="138"/>
      <c r="F286" s="138"/>
      <c r="G286" s="138"/>
      <c r="H286" s="138"/>
      <c r="I286" s="138"/>
      <c r="J286" s="138"/>
      <c r="K286" s="138"/>
      <c r="L286" s="138"/>
      <c r="M286" s="45"/>
      <c r="N286" s="46"/>
      <c r="O286" s="46"/>
      <c r="P286" s="45"/>
    </row>
    <row r="287" spans="2:16" s="11" customFormat="1" ht="16.25" customHeight="1">
      <c r="B287" s="29"/>
      <c r="C287" s="86"/>
      <c r="D287" s="113"/>
      <c r="E287" s="113"/>
      <c r="F287" s="113"/>
      <c r="G287" s="113"/>
      <c r="H287" s="139" t="s">
        <v>13</v>
      </c>
      <c r="I287" s="139"/>
      <c r="J287" s="139"/>
      <c r="K287" s="139"/>
      <c r="L287" s="76">
        <v>1</v>
      </c>
      <c r="M287" s="30"/>
      <c r="N287" s="31"/>
      <c r="O287" s="31">
        <f>N287*L287</f>
        <v>0</v>
      </c>
      <c r="P287" s="20"/>
    </row>
    <row r="288" spans="2:16" s="47" customFormat="1" ht="195" customHeight="1">
      <c r="B288" s="108" t="s">
        <v>241</v>
      </c>
      <c r="C288" s="86" t="s">
        <v>3</v>
      </c>
      <c r="D288" s="138" t="s">
        <v>128</v>
      </c>
      <c r="E288" s="138"/>
      <c r="F288" s="138"/>
      <c r="G288" s="138"/>
      <c r="H288" s="138"/>
      <c r="I288" s="138"/>
      <c r="J288" s="138"/>
      <c r="K288" s="138"/>
      <c r="L288" s="138"/>
      <c r="M288" s="45"/>
      <c r="N288" s="46"/>
      <c r="O288" s="46"/>
      <c r="P288" s="45"/>
    </row>
    <row r="289" spans="2:21" s="11" customFormat="1" ht="16.25" customHeight="1">
      <c r="B289" s="29"/>
      <c r="C289" s="86"/>
      <c r="D289" s="113"/>
      <c r="E289" s="113"/>
      <c r="F289" s="113"/>
      <c r="G289" s="113"/>
      <c r="H289" s="139" t="s">
        <v>13</v>
      </c>
      <c r="I289" s="139"/>
      <c r="J289" s="139"/>
      <c r="K289" s="139"/>
      <c r="L289" s="76">
        <v>1</v>
      </c>
      <c r="M289" s="30"/>
      <c r="N289" s="31"/>
      <c r="O289" s="31">
        <f>N289*L289</f>
        <v>0</v>
      </c>
      <c r="P289" s="20"/>
    </row>
    <row r="290" spans="2:21" s="11" customFormat="1" ht="16.25" customHeight="1" thickBot="1">
      <c r="B290" s="29"/>
      <c r="C290" s="86"/>
      <c r="D290" s="113"/>
      <c r="E290" s="113"/>
      <c r="F290" s="113"/>
      <c r="G290" s="113"/>
      <c r="H290" s="32"/>
      <c r="I290" s="32"/>
      <c r="J290" s="32"/>
      <c r="K290" s="32"/>
      <c r="L290" s="39"/>
      <c r="M290" s="19"/>
      <c r="N290" s="28"/>
      <c r="O290" s="28"/>
      <c r="P290" s="20"/>
    </row>
    <row r="291" spans="2:21" s="11" customFormat="1" ht="14" thickTop="1" thickBot="1">
      <c r="B291" s="53">
        <v>3</v>
      </c>
      <c r="C291" s="91"/>
      <c r="D291" s="54" t="s">
        <v>19</v>
      </c>
      <c r="E291" s="54"/>
      <c r="F291" s="54"/>
      <c r="G291" s="54"/>
      <c r="H291" s="54"/>
      <c r="I291" s="54"/>
      <c r="J291" s="54"/>
      <c r="K291" s="54"/>
      <c r="L291" s="55"/>
      <c r="M291" s="56"/>
      <c r="N291" s="57"/>
      <c r="O291" s="58">
        <f>SUM(O294:O298)</f>
        <v>0</v>
      </c>
      <c r="P291" s="59"/>
    </row>
    <row r="292" spans="2:21" s="11" customFormat="1" ht="16.25" customHeight="1" thickTop="1">
      <c r="B292" s="29"/>
      <c r="C292" s="86"/>
      <c r="D292" s="113"/>
      <c r="E292" s="113"/>
      <c r="F292" s="113"/>
      <c r="G292" s="113"/>
      <c r="H292" s="113"/>
      <c r="I292" s="113"/>
      <c r="J292" s="113"/>
      <c r="K292" s="113"/>
      <c r="L292" s="39"/>
      <c r="M292" s="19"/>
      <c r="N292" s="28"/>
      <c r="O292" s="28"/>
      <c r="P292" s="20"/>
    </row>
    <row r="293" spans="2:21" s="11" customFormat="1" ht="14.5">
      <c r="B293" s="108" t="s">
        <v>235</v>
      </c>
      <c r="C293" s="90"/>
      <c r="D293" s="22" t="s">
        <v>20</v>
      </c>
      <c r="E293" s="17"/>
      <c r="F293" s="17"/>
      <c r="G293" s="17"/>
      <c r="H293" s="17"/>
      <c r="I293" s="17"/>
      <c r="J293" s="17"/>
      <c r="K293" s="17"/>
      <c r="L293" s="37"/>
      <c r="M293" s="19"/>
      <c r="N293" s="18"/>
      <c r="O293" s="18"/>
      <c r="P293" s="20"/>
    </row>
    <row r="294" spans="2:21" s="11" customFormat="1" ht="102.65" customHeight="1">
      <c r="B294" s="29"/>
      <c r="C294" s="86" t="s">
        <v>3</v>
      </c>
      <c r="D294" s="155" t="s">
        <v>26</v>
      </c>
      <c r="E294" s="155"/>
      <c r="F294" s="155"/>
      <c r="G294" s="155"/>
      <c r="H294" s="155"/>
      <c r="I294" s="155"/>
      <c r="J294" s="155"/>
      <c r="K294" s="155"/>
      <c r="L294" s="40">
        <v>1</v>
      </c>
      <c r="M294" s="30"/>
      <c r="N294" s="109"/>
      <c r="O294" s="109">
        <f>L294*N294</f>
        <v>0</v>
      </c>
      <c r="P294" s="20"/>
    </row>
    <row r="295" spans="2:21" s="11" customFormat="1" ht="14.5">
      <c r="B295" s="108" t="s">
        <v>236</v>
      </c>
      <c r="C295" s="90"/>
      <c r="D295" s="22" t="s">
        <v>12</v>
      </c>
      <c r="E295" s="17"/>
      <c r="F295" s="17"/>
      <c r="G295" s="17"/>
      <c r="H295" s="17"/>
      <c r="I295" s="17"/>
      <c r="J295" s="17"/>
      <c r="K295" s="17"/>
      <c r="L295" s="37"/>
      <c r="M295" s="19"/>
      <c r="N295" s="18"/>
      <c r="O295" s="18"/>
      <c r="P295" s="20"/>
    </row>
    <row r="296" spans="2:21" s="11" customFormat="1" ht="58.25" customHeight="1">
      <c r="B296" s="29"/>
      <c r="C296" s="86" t="s">
        <v>3</v>
      </c>
      <c r="D296" s="155" t="s">
        <v>25</v>
      </c>
      <c r="E296" s="155"/>
      <c r="F296" s="155"/>
      <c r="G296" s="155"/>
      <c r="H296" s="155"/>
      <c r="I296" s="155"/>
      <c r="J296" s="155"/>
      <c r="K296" s="155"/>
      <c r="L296" s="40">
        <v>1</v>
      </c>
      <c r="M296" s="30"/>
      <c r="N296" s="31"/>
      <c r="O296" s="31">
        <f>L296*N296</f>
        <v>0</v>
      </c>
      <c r="P296" s="20"/>
    </row>
    <row r="297" spans="2:21" s="11" customFormat="1" ht="14.5">
      <c r="B297" s="108" t="s">
        <v>242</v>
      </c>
      <c r="C297" s="90"/>
      <c r="D297" s="22" t="s">
        <v>21</v>
      </c>
      <c r="E297" s="17"/>
      <c r="F297" s="17"/>
      <c r="G297" s="17"/>
      <c r="H297" s="17"/>
      <c r="I297" s="17"/>
      <c r="J297" s="17"/>
      <c r="K297" s="17"/>
      <c r="L297" s="37"/>
      <c r="M297" s="19"/>
      <c r="N297" s="18"/>
      <c r="O297" s="18"/>
      <c r="P297" s="20"/>
    </row>
    <row r="298" spans="2:21" s="11" customFormat="1" ht="75" customHeight="1">
      <c r="B298" s="29"/>
      <c r="C298" s="86" t="s">
        <v>14</v>
      </c>
      <c r="D298" s="155" t="s">
        <v>256</v>
      </c>
      <c r="E298" s="155"/>
      <c r="F298" s="155"/>
      <c r="G298" s="155"/>
      <c r="H298" s="155"/>
      <c r="I298" s="155"/>
      <c r="J298" s="155"/>
      <c r="K298" s="155"/>
      <c r="L298" s="49">
        <v>0.01</v>
      </c>
      <c r="M298" s="30"/>
      <c r="N298" s="31"/>
      <c r="O298" s="31">
        <f>N298*L298</f>
        <v>0</v>
      </c>
      <c r="P298" s="20"/>
      <c r="T298" s="50"/>
      <c r="U298" s="50"/>
    </row>
    <row r="299" spans="2:21" s="11" customFormat="1" ht="16.25" customHeight="1" thickBot="1">
      <c r="B299" s="29"/>
      <c r="C299" s="86"/>
      <c r="D299" s="113"/>
      <c r="E299" s="113"/>
      <c r="F299" s="113"/>
      <c r="G299" s="113"/>
      <c r="H299" s="113"/>
      <c r="I299" s="113"/>
      <c r="J299" s="113"/>
      <c r="K299" s="113"/>
      <c r="L299" s="39"/>
      <c r="M299" s="19"/>
      <c r="N299" s="28"/>
      <c r="O299" s="28"/>
      <c r="P299" s="20"/>
    </row>
    <row r="300" spans="2:21" s="11" customFormat="1" ht="14" thickTop="1" thickBot="1">
      <c r="B300" s="53">
        <v>4</v>
      </c>
      <c r="C300" s="91"/>
      <c r="D300" s="54" t="s">
        <v>16</v>
      </c>
      <c r="E300" s="54"/>
      <c r="F300" s="54"/>
      <c r="G300" s="54"/>
      <c r="H300" s="54"/>
      <c r="I300" s="54"/>
      <c r="J300" s="54"/>
      <c r="K300" s="54"/>
      <c r="L300" s="55"/>
      <c r="M300" s="56"/>
      <c r="N300" s="57"/>
      <c r="O300" s="58">
        <f>SUM(O302:O305)</f>
        <v>0</v>
      </c>
      <c r="P300" s="59"/>
      <c r="S300" s="50">
        <f>O309+O310+O311</f>
        <v>0</v>
      </c>
    </row>
    <row r="301" spans="2:21" s="11" customFormat="1" ht="13.5" thickTop="1">
      <c r="B301" s="23"/>
      <c r="C301" s="94"/>
      <c r="D301" s="24"/>
      <c r="E301" s="24"/>
      <c r="F301" s="24"/>
      <c r="G301" s="24"/>
      <c r="H301" s="24"/>
      <c r="I301" s="24"/>
      <c r="J301" s="24"/>
      <c r="K301" s="24"/>
      <c r="L301" s="38"/>
      <c r="M301" s="25"/>
      <c r="N301" s="26"/>
      <c r="O301" s="34"/>
      <c r="P301" s="27"/>
    </row>
    <row r="302" spans="2:21" s="11" customFormat="1" ht="14.5">
      <c r="B302" s="108" t="s">
        <v>237</v>
      </c>
      <c r="C302" s="90"/>
      <c r="D302" s="22" t="s">
        <v>17</v>
      </c>
      <c r="E302" s="17"/>
      <c r="F302" s="17"/>
      <c r="G302" s="17"/>
      <c r="H302" s="17"/>
      <c r="I302" s="17"/>
      <c r="J302" s="17"/>
      <c r="K302" s="17"/>
      <c r="L302" s="37"/>
      <c r="M302" s="19"/>
      <c r="N302" s="18"/>
      <c r="O302" s="18"/>
      <c r="P302" s="20"/>
    </row>
    <row r="303" spans="2:21" s="11" customFormat="1" ht="21.65" customHeight="1">
      <c r="B303" s="29"/>
      <c r="C303" s="86" t="s">
        <v>14</v>
      </c>
      <c r="D303" s="138" t="s">
        <v>258</v>
      </c>
      <c r="E303" s="138"/>
      <c r="F303" s="138"/>
      <c r="G303" s="138"/>
      <c r="H303" s="138"/>
      <c r="I303" s="138"/>
      <c r="J303" s="138"/>
      <c r="K303" s="138"/>
      <c r="L303" s="48">
        <v>0.03</v>
      </c>
      <c r="M303" s="30"/>
      <c r="N303" s="31"/>
      <c r="O303" s="31">
        <f>L303*S300</f>
        <v>0</v>
      </c>
      <c r="P303" s="20"/>
      <c r="T303" s="50"/>
    </row>
    <row r="304" spans="2:21" s="11" customFormat="1" ht="14.5">
      <c r="B304" s="108" t="s">
        <v>238</v>
      </c>
      <c r="C304" s="90"/>
      <c r="D304" s="22" t="s">
        <v>15</v>
      </c>
      <c r="E304" s="17"/>
      <c r="F304" s="17"/>
      <c r="G304" s="17"/>
      <c r="H304" s="17"/>
      <c r="I304" s="17"/>
      <c r="J304" s="17"/>
      <c r="K304" s="17"/>
      <c r="L304" s="37"/>
      <c r="M304" s="19"/>
      <c r="N304" s="18"/>
      <c r="O304" s="18"/>
      <c r="P304" s="20"/>
    </row>
    <row r="305" spans="2:21" s="11" customFormat="1" ht="17.75" customHeight="1">
      <c r="B305" s="29"/>
      <c r="C305" s="86" t="s">
        <v>14</v>
      </c>
      <c r="D305" s="138" t="s">
        <v>15</v>
      </c>
      <c r="E305" s="138"/>
      <c r="F305" s="138"/>
      <c r="G305" s="138"/>
      <c r="H305" s="138"/>
      <c r="I305" s="138"/>
      <c r="J305" s="138"/>
      <c r="K305" s="138"/>
      <c r="L305" s="48">
        <v>0.01</v>
      </c>
      <c r="M305" s="30"/>
      <c r="N305" s="31"/>
      <c r="O305" s="31">
        <f>L305*S300</f>
        <v>0</v>
      </c>
      <c r="P305" s="20"/>
      <c r="R305" s="50"/>
    </row>
    <row r="306" spans="2:21" s="11" customFormat="1" ht="15" customHeight="1" thickBot="1">
      <c r="B306" s="21"/>
      <c r="C306" s="90"/>
      <c r="D306" s="113"/>
      <c r="E306" s="87"/>
      <c r="F306" s="87"/>
      <c r="G306" s="87"/>
      <c r="H306" s="87"/>
      <c r="I306" s="87"/>
      <c r="J306" s="87"/>
      <c r="K306" s="87"/>
      <c r="L306" s="41"/>
      <c r="M306" s="19"/>
      <c r="N306" s="18"/>
      <c r="O306" s="18"/>
      <c r="P306" s="20"/>
    </row>
    <row r="307" spans="2:21" s="11" customFormat="1" ht="15" customHeight="1" thickTop="1" thickBot="1">
      <c r="B307" s="63"/>
      <c r="C307" s="95"/>
      <c r="D307" s="64" t="s">
        <v>18</v>
      </c>
      <c r="E307" s="64"/>
      <c r="F307" s="65"/>
      <c r="G307" s="65"/>
      <c r="H307" s="65"/>
      <c r="I307" s="65"/>
      <c r="J307" s="65"/>
      <c r="K307" s="65"/>
      <c r="L307" s="66"/>
      <c r="M307" s="67"/>
      <c r="N307" s="68"/>
      <c r="O307" s="69">
        <f>O309+O310+O311+O312</f>
        <v>0</v>
      </c>
      <c r="P307" s="70"/>
    </row>
    <row r="308" spans="2:21" s="11" customFormat="1" ht="9" customHeight="1" thickTop="1">
      <c r="B308" s="21"/>
      <c r="C308" s="90"/>
      <c r="D308" s="24"/>
      <c r="E308" s="24"/>
      <c r="F308" s="87"/>
      <c r="G308" s="87"/>
      <c r="H308" s="87"/>
      <c r="I308" s="87"/>
      <c r="J308" s="87"/>
      <c r="K308" s="87"/>
      <c r="L308" s="41"/>
      <c r="M308" s="19"/>
      <c r="N308" s="18"/>
      <c r="O308" s="28"/>
      <c r="P308" s="20"/>
    </row>
    <row r="309" spans="2:21" s="11" customFormat="1" ht="15" customHeight="1">
      <c r="B309" s="21"/>
      <c r="C309" s="90"/>
      <c r="D309" s="24"/>
      <c r="E309" s="24"/>
      <c r="F309" s="87"/>
      <c r="G309" s="87"/>
      <c r="H309" s="87"/>
      <c r="I309" s="87"/>
      <c r="J309" s="87"/>
      <c r="K309" s="62" t="s">
        <v>243</v>
      </c>
      <c r="L309" s="62" t="s">
        <v>22</v>
      </c>
      <c r="M309" s="19"/>
      <c r="N309" s="18"/>
      <c r="O309" s="73">
        <f>O10</f>
        <v>0</v>
      </c>
      <c r="P309" s="20"/>
      <c r="T309" s="50"/>
    </row>
    <row r="310" spans="2:21" s="11" customFormat="1" ht="15" customHeight="1">
      <c r="B310" s="21"/>
      <c r="C310" s="90"/>
      <c r="D310" s="24"/>
      <c r="E310" s="24"/>
      <c r="F310" s="87"/>
      <c r="G310" s="87"/>
      <c r="H310" s="87"/>
      <c r="I310" s="87"/>
      <c r="J310" s="87"/>
      <c r="K310" s="62" t="s">
        <v>244</v>
      </c>
      <c r="L310" s="62" t="s">
        <v>27</v>
      </c>
      <c r="M310" s="19"/>
      <c r="N310" s="18"/>
      <c r="O310" s="73">
        <f>O119</f>
        <v>0</v>
      </c>
      <c r="P310" s="20"/>
      <c r="T310" s="50"/>
      <c r="U310" s="50"/>
    </row>
    <row r="311" spans="2:21" s="11" customFormat="1" ht="15" customHeight="1">
      <c r="B311" s="21"/>
      <c r="C311" s="90"/>
      <c r="D311" s="24"/>
      <c r="E311" s="24"/>
      <c r="F311" s="87"/>
      <c r="G311" s="87"/>
      <c r="H311" s="87"/>
      <c r="I311" s="87"/>
      <c r="J311" s="87"/>
      <c r="K311" s="62" t="s">
        <v>234</v>
      </c>
      <c r="L311" s="62" t="s">
        <v>19</v>
      </c>
      <c r="M311" s="19"/>
      <c r="N311" s="18"/>
      <c r="O311" s="73">
        <f>O291</f>
        <v>0</v>
      </c>
      <c r="P311" s="20"/>
      <c r="T311" s="50"/>
    </row>
    <row r="312" spans="2:21" s="11" customFormat="1" ht="15" customHeight="1">
      <c r="B312" s="21"/>
      <c r="C312" s="90"/>
      <c r="D312" s="24"/>
      <c r="E312" s="24"/>
      <c r="F312" s="87"/>
      <c r="G312" s="87"/>
      <c r="H312" s="87"/>
      <c r="I312" s="87"/>
      <c r="J312" s="87"/>
      <c r="K312" s="62" t="s">
        <v>245</v>
      </c>
      <c r="L312" s="72" t="s">
        <v>16</v>
      </c>
      <c r="M312" s="14"/>
      <c r="N312" s="13"/>
      <c r="O312" s="74">
        <f>O300</f>
        <v>0</v>
      </c>
      <c r="P312" s="20"/>
      <c r="T312" s="50"/>
    </row>
    <row r="313" spans="2:21" s="11" customFormat="1" ht="15" customHeight="1">
      <c r="B313" s="21"/>
      <c r="C313" s="96"/>
      <c r="D313" s="71"/>
      <c r="E313" s="71"/>
      <c r="F313" s="60"/>
      <c r="G313" s="60"/>
      <c r="H313" s="60"/>
      <c r="I313" s="60"/>
      <c r="J313" s="60"/>
      <c r="K313" s="60"/>
      <c r="L313" s="37"/>
      <c r="M313" s="19"/>
      <c r="N313" s="18"/>
      <c r="O313" s="28"/>
      <c r="P313" s="20"/>
      <c r="T313" s="50"/>
      <c r="U313" s="50"/>
    </row>
    <row r="314" spans="2:21" s="11" customFormat="1" ht="15" customHeight="1">
      <c r="B314" s="21"/>
      <c r="C314" s="90"/>
      <c r="D314" s="24"/>
      <c r="E314" s="24"/>
      <c r="F314" s="87"/>
      <c r="G314" s="87"/>
      <c r="H314" s="87"/>
      <c r="I314" s="87"/>
      <c r="J314" s="87"/>
      <c r="K314" s="87"/>
      <c r="L314" s="37"/>
      <c r="M314" s="19"/>
      <c r="N314" s="18"/>
      <c r="O314" s="28"/>
      <c r="P314" s="20"/>
      <c r="T314" s="50"/>
    </row>
    <row r="315" spans="2:21" s="11" customFormat="1" ht="15" customHeight="1">
      <c r="B315" s="129"/>
      <c r="C315" s="130"/>
      <c r="D315" s="131" t="s">
        <v>264</v>
      </c>
      <c r="E315" s="131"/>
      <c r="F315" s="132"/>
      <c r="G315" s="132"/>
      <c r="H315" s="132"/>
      <c r="I315" s="132"/>
      <c r="J315" s="132"/>
      <c r="K315" s="132"/>
      <c r="L315" s="133"/>
      <c r="M315" s="134"/>
      <c r="N315" s="135"/>
      <c r="O315" s="136">
        <v>216008.53</v>
      </c>
      <c r="P315" s="137"/>
      <c r="R315" s="111"/>
      <c r="S315" s="111"/>
      <c r="T315" s="110"/>
      <c r="U315" s="110"/>
    </row>
    <row r="316" spans="2:21" s="11" customFormat="1" ht="15" customHeight="1">
      <c r="B316" s="21"/>
      <c r="C316" s="90"/>
      <c r="D316" s="24"/>
      <c r="E316" s="24"/>
      <c r="F316" s="87"/>
      <c r="G316" s="87"/>
      <c r="H316" s="87"/>
      <c r="I316" s="87"/>
      <c r="J316" s="87"/>
      <c r="K316" s="87"/>
      <c r="L316" s="37"/>
      <c r="M316" s="19"/>
      <c r="N316" s="18"/>
      <c r="O316" s="28"/>
      <c r="P316" s="20"/>
      <c r="T316" s="50"/>
    </row>
    <row r="317" spans="2:21" s="10" customFormat="1" ht="9" customHeight="1">
      <c r="C317" s="97"/>
      <c r="L317" s="35"/>
      <c r="N317" s="16"/>
    </row>
    <row r="318" spans="2:21">
      <c r="H318" s="2"/>
      <c r="I318" s="2"/>
      <c r="P318" s="4"/>
    </row>
    <row r="319" spans="2:21">
      <c r="B319" s="4"/>
      <c r="C319" s="99"/>
      <c r="H319" s="2"/>
      <c r="I319" s="2"/>
      <c r="J319" s="4"/>
      <c r="K319" s="4"/>
      <c r="L319" s="43"/>
      <c r="M319" s="4"/>
      <c r="N319" s="4"/>
      <c r="O319" s="6"/>
      <c r="P319" s="4"/>
    </row>
    <row r="320" spans="2:21">
      <c r="B320" s="4"/>
      <c r="C320" s="99"/>
      <c r="H320" s="2"/>
      <c r="I320" s="2"/>
      <c r="J320" s="4"/>
      <c r="K320" s="4"/>
      <c r="L320" s="43"/>
      <c r="M320" s="4"/>
      <c r="N320" s="4"/>
      <c r="O320" s="6"/>
    </row>
    <row r="321" spans="2:15">
      <c r="B321" s="3"/>
      <c r="C321" s="100"/>
      <c r="H321" s="2"/>
      <c r="I321" s="2"/>
      <c r="J321" s="3"/>
      <c r="K321" s="3"/>
      <c r="L321" s="44"/>
      <c r="M321" s="3"/>
      <c r="N321" s="3"/>
      <c r="O321" s="7"/>
    </row>
    <row r="322" spans="2:15">
      <c r="B322" s="3"/>
      <c r="C322" s="100"/>
      <c r="H322" s="2"/>
      <c r="I322" s="2"/>
      <c r="J322" s="3"/>
      <c r="K322" s="3"/>
      <c r="L322" s="44"/>
      <c r="M322" s="3"/>
      <c r="N322" s="3"/>
      <c r="O322" s="7"/>
    </row>
    <row r="324" spans="2:15">
      <c r="D324" s="8"/>
      <c r="E324" s="8"/>
      <c r="F324" s="8"/>
      <c r="G324" s="8"/>
      <c r="H324" s="8"/>
      <c r="I324" s="8"/>
    </row>
    <row r="325" spans="2:15">
      <c r="D325" s="4"/>
      <c r="E325" s="4"/>
      <c r="F325" s="4"/>
      <c r="G325" s="4"/>
      <c r="H325" s="4"/>
      <c r="I325" s="4"/>
    </row>
    <row r="326" spans="2:15">
      <c r="D326" s="4"/>
      <c r="E326" s="4"/>
      <c r="F326" s="4"/>
      <c r="G326" s="4"/>
      <c r="H326" s="4"/>
      <c r="I326" s="4"/>
    </row>
    <row r="327" spans="2:15">
      <c r="D327" s="3"/>
      <c r="E327" s="3"/>
      <c r="F327" s="3"/>
      <c r="G327" s="3"/>
      <c r="H327" s="3"/>
      <c r="I327" s="3"/>
    </row>
    <row r="328" spans="2:15">
      <c r="D328" s="3"/>
      <c r="E328" s="3"/>
      <c r="F328" s="3"/>
      <c r="G328" s="3"/>
      <c r="H328" s="3"/>
      <c r="I328" s="3"/>
    </row>
  </sheetData>
  <mergeCells count="239">
    <mergeCell ref="D303:K303"/>
    <mergeCell ref="D305:K305"/>
    <mergeCell ref="D117:K117"/>
    <mergeCell ref="B2:P2"/>
    <mergeCell ref="B3:P3"/>
    <mergeCell ref="I4:L4"/>
    <mergeCell ref="M4:P4"/>
    <mergeCell ref="D288:L288"/>
    <mergeCell ref="H289:K289"/>
    <mergeCell ref="D294:K294"/>
    <mergeCell ref="D296:K296"/>
    <mergeCell ref="D298:K298"/>
    <mergeCell ref="H278:K278"/>
    <mergeCell ref="D280:L280"/>
    <mergeCell ref="D281:L281"/>
    <mergeCell ref="D286:L286"/>
    <mergeCell ref="H287:K287"/>
    <mergeCell ref="H272:K272"/>
    <mergeCell ref="D273:L273"/>
    <mergeCell ref="H274:K274"/>
    <mergeCell ref="D275:L275"/>
    <mergeCell ref="H276:K276"/>
    <mergeCell ref="D277:L277"/>
    <mergeCell ref="D267:L267"/>
    <mergeCell ref="H268:K268"/>
    <mergeCell ref="D269:L269"/>
    <mergeCell ref="H270:K270"/>
    <mergeCell ref="D271:L271"/>
    <mergeCell ref="D282:K282"/>
    <mergeCell ref="H263:K263"/>
    <mergeCell ref="H257:K257"/>
    <mergeCell ref="D258:L258"/>
    <mergeCell ref="H259:K259"/>
    <mergeCell ref="D260:L260"/>
    <mergeCell ref="H261:K261"/>
    <mergeCell ref="D262:L262"/>
    <mergeCell ref="D249:L249"/>
    <mergeCell ref="H250:K250"/>
    <mergeCell ref="D251:L251"/>
    <mergeCell ref="H252:K252"/>
    <mergeCell ref="D254:L254"/>
    <mergeCell ref="D256:L256"/>
    <mergeCell ref="D243:L243"/>
    <mergeCell ref="H244:K244"/>
    <mergeCell ref="D245:L245"/>
    <mergeCell ref="H246:K246"/>
    <mergeCell ref="D247:L247"/>
    <mergeCell ref="H248:K248"/>
    <mergeCell ref="D237:L237"/>
    <mergeCell ref="H238:K238"/>
    <mergeCell ref="D239:L239"/>
    <mergeCell ref="H240:K240"/>
    <mergeCell ref="D241:L241"/>
    <mergeCell ref="H242:K242"/>
    <mergeCell ref="D231:L231"/>
    <mergeCell ref="H232:K232"/>
    <mergeCell ref="D233:L233"/>
    <mergeCell ref="H234:K234"/>
    <mergeCell ref="D235:L235"/>
    <mergeCell ref="H236:K236"/>
    <mergeCell ref="D225:L225"/>
    <mergeCell ref="H226:K226"/>
    <mergeCell ref="D227:L227"/>
    <mergeCell ref="H228:K228"/>
    <mergeCell ref="D229:L229"/>
    <mergeCell ref="H230:K230"/>
    <mergeCell ref="D215:L215"/>
    <mergeCell ref="H216:K216"/>
    <mergeCell ref="D217:L217"/>
    <mergeCell ref="H218:K218"/>
    <mergeCell ref="D219:L219"/>
    <mergeCell ref="H220:K220"/>
    <mergeCell ref="H207:K207"/>
    <mergeCell ref="D208:L208"/>
    <mergeCell ref="H209:K209"/>
    <mergeCell ref="D211:L211"/>
    <mergeCell ref="D213:L213"/>
    <mergeCell ref="H214:K214"/>
    <mergeCell ref="H201:K201"/>
    <mergeCell ref="D202:L202"/>
    <mergeCell ref="H203:K203"/>
    <mergeCell ref="D204:L204"/>
    <mergeCell ref="H205:K205"/>
    <mergeCell ref="D206:L206"/>
    <mergeCell ref="D193:L193"/>
    <mergeCell ref="H194:K194"/>
    <mergeCell ref="D196:L196"/>
    <mergeCell ref="D198:L198"/>
    <mergeCell ref="H199:K199"/>
    <mergeCell ref="D200:L200"/>
    <mergeCell ref="D187:L187"/>
    <mergeCell ref="H188:K188"/>
    <mergeCell ref="D189:L189"/>
    <mergeCell ref="H190:K190"/>
    <mergeCell ref="D191:L191"/>
    <mergeCell ref="H192:K192"/>
    <mergeCell ref="D181:L181"/>
    <mergeCell ref="H182:K182"/>
    <mergeCell ref="D183:L183"/>
    <mergeCell ref="H184:K184"/>
    <mergeCell ref="D185:L185"/>
    <mergeCell ref="H186:K186"/>
    <mergeCell ref="D172:L172"/>
    <mergeCell ref="D174:L174"/>
    <mergeCell ref="H175:K175"/>
    <mergeCell ref="D176:L176"/>
    <mergeCell ref="H177:K177"/>
    <mergeCell ref="D179:L179"/>
    <mergeCell ref="D165:L165"/>
    <mergeCell ref="H166:K166"/>
    <mergeCell ref="D167:L167"/>
    <mergeCell ref="H168:K168"/>
    <mergeCell ref="D169:L169"/>
    <mergeCell ref="H170:K170"/>
    <mergeCell ref="D159:L159"/>
    <mergeCell ref="H160:K160"/>
    <mergeCell ref="D161:L161"/>
    <mergeCell ref="H162:K162"/>
    <mergeCell ref="D163:L163"/>
    <mergeCell ref="H164:K164"/>
    <mergeCell ref="D153:L153"/>
    <mergeCell ref="H154:K154"/>
    <mergeCell ref="D155:L155"/>
    <mergeCell ref="H156:K156"/>
    <mergeCell ref="D157:L157"/>
    <mergeCell ref="H158:K158"/>
    <mergeCell ref="H145:K145"/>
    <mergeCell ref="D146:L146"/>
    <mergeCell ref="H147:K147"/>
    <mergeCell ref="D148:L148"/>
    <mergeCell ref="H149:K149"/>
    <mergeCell ref="D151:L151"/>
    <mergeCell ref="H139:K139"/>
    <mergeCell ref="D140:L140"/>
    <mergeCell ref="H141:K141"/>
    <mergeCell ref="D142:L142"/>
    <mergeCell ref="H143:K143"/>
    <mergeCell ref="D144:L144"/>
    <mergeCell ref="D131:L131"/>
    <mergeCell ref="H132:K132"/>
    <mergeCell ref="D134:L134"/>
    <mergeCell ref="D136:L136"/>
    <mergeCell ref="H137:K137"/>
    <mergeCell ref="D138:L138"/>
    <mergeCell ref="D125:L125"/>
    <mergeCell ref="H126:K126"/>
    <mergeCell ref="D127:L127"/>
    <mergeCell ref="H128:K128"/>
    <mergeCell ref="D129:L129"/>
    <mergeCell ref="H130:K130"/>
    <mergeCell ref="D112:L112"/>
    <mergeCell ref="H113:K113"/>
    <mergeCell ref="D115:L115"/>
    <mergeCell ref="D116:L116"/>
    <mergeCell ref="D123:L123"/>
    <mergeCell ref="D106:L106"/>
    <mergeCell ref="H107:K107"/>
    <mergeCell ref="D108:L108"/>
    <mergeCell ref="H109:K109"/>
    <mergeCell ref="D110:L110"/>
    <mergeCell ref="H111:K111"/>
    <mergeCell ref="H98:K98"/>
    <mergeCell ref="D99:L99"/>
    <mergeCell ref="H100:K100"/>
    <mergeCell ref="D101:L101"/>
    <mergeCell ref="H102:K102"/>
    <mergeCell ref="D104:L104"/>
    <mergeCell ref="D90:L90"/>
    <mergeCell ref="H91:K91"/>
    <mergeCell ref="D93:L93"/>
    <mergeCell ref="D95:L95"/>
    <mergeCell ref="H96:K96"/>
    <mergeCell ref="D97:L97"/>
    <mergeCell ref="H82:K82"/>
    <mergeCell ref="D83:L83"/>
    <mergeCell ref="H84:K84"/>
    <mergeCell ref="D86:L86"/>
    <mergeCell ref="D88:L88"/>
    <mergeCell ref="H89:K89"/>
    <mergeCell ref="D74:L74"/>
    <mergeCell ref="H75:K75"/>
    <mergeCell ref="D77:L77"/>
    <mergeCell ref="D79:L79"/>
    <mergeCell ref="H80:K80"/>
    <mergeCell ref="D81:L81"/>
    <mergeCell ref="D68:L68"/>
    <mergeCell ref="H69:K69"/>
    <mergeCell ref="D70:L70"/>
    <mergeCell ref="H71:K71"/>
    <mergeCell ref="D72:L72"/>
    <mergeCell ref="H73:K73"/>
    <mergeCell ref="H60:K60"/>
    <mergeCell ref="D61:L61"/>
    <mergeCell ref="H62:K62"/>
    <mergeCell ref="D64:L64"/>
    <mergeCell ref="D66:L66"/>
    <mergeCell ref="H67:K67"/>
    <mergeCell ref="H54:K54"/>
    <mergeCell ref="D55:L55"/>
    <mergeCell ref="H56:K56"/>
    <mergeCell ref="D57:L57"/>
    <mergeCell ref="H58:K58"/>
    <mergeCell ref="D59:L59"/>
    <mergeCell ref="H48:K48"/>
    <mergeCell ref="D49:L49"/>
    <mergeCell ref="H50:K50"/>
    <mergeCell ref="D51:L51"/>
    <mergeCell ref="H52:K52"/>
    <mergeCell ref="D53:L53"/>
    <mergeCell ref="D41:L41"/>
    <mergeCell ref="D43:L43"/>
    <mergeCell ref="H44:K44"/>
    <mergeCell ref="D45:L45"/>
    <mergeCell ref="H46:K46"/>
    <mergeCell ref="D47:L47"/>
    <mergeCell ref="D32:L32"/>
    <mergeCell ref="H33:K33"/>
    <mergeCell ref="D34:L34"/>
    <mergeCell ref="H35:K35"/>
    <mergeCell ref="D36:L36"/>
    <mergeCell ref="H37:K37"/>
    <mergeCell ref="D26:L26"/>
    <mergeCell ref="H27:K27"/>
    <mergeCell ref="D28:L28"/>
    <mergeCell ref="H29:K29"/>
    <mergeCell ref="D30:L30"/>
    <mergeCell ref="H31:K31"/>
    <mergeCell ref="D20:L20"/>
    <mergeCell ref="H21:K21"/>
    <mergeCell ref="D22:L22"/>
    <mergeCell ref="H23:K23"/>
    <mergeCell ref="D24:L24"/>
    <mergeCell ref="H25:K25"/>
    <mergeCell ref="D14:L14"/>
    <mergeCell ref="H15:K15"/>
    <mergeCell ref="D16:L16"/>
    <mergeCell ref="H17:K17"/>
    <mergeCell ref="D18:L18"/>
    <mergeCell ref="H19:K19"/>
  </mergeCells>
  <printOptions horizontalCentered="1"/>
  <pageMargins left="0.59055118110236227" right="0.51181102362204722" top="1.2598425196850394" bottom="0.98425196850393704" header="0.31496062992125984" footer="0.43307086614173229"/>
  <pageSetup paperSize="9" scale="37" fitToHeight="0" orientation="portrait" r:id="rId1"/>
  <headerFooter scaleWithDoc="0">
    <oddHeader>&amp;L&amp;"Arial,Normal"&amp;6&amp;G&amp;R&amp;8Foc,57
08038 Barcelona
Tel. 938 574 000
www.gencat.cat/cire
www.madeincire.cat</oddHeader>
    <oddFooter>&amp;L&amp;G&amp;C&amp;"Helvetica-Light,Negrita"&amp;7&amp;K01+044N.I.F.:Q-5856204-B&amp;R&amp;K01+044Pàg.&amp;P / &amp;N</oddFooter>
  </headerFooter>
  <rowBreaks count="2" manualBreakCount="2">
    <brk id="103" max="16383" man="1"/>
    <brk id="290"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C30"/>
  <sheetViews>
    <sheetView zoomScale="70" zoomScaleNormal="70" workbookViewId="0">
      <selection activeCell="K24" sqref="K24"/>
    </sheetView>
  </sheetViews>
  <sheetFormatPr baseColWidth="10" defaultColWidth="8.6640625" defaultRowHeight="14"/>
  <sheetData>
    <row r="4" spans="3:3">
      <c r="C4" t="s">
        <v>280</v>
      </c>
    </row>
    <row r="30" spans="3:3">
      <c r="C30" t="s">
        <v>281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AMIDAMENTS Sense IVA </vt:lpstr>
      <vt:lpstr>ESQUEMES UNIFILARS</vt:lpstr>
      <vt:lpstr>'AMIDAMENTS Sense IVA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López Garcia</dc:creator>
  <cp:lastModifiedBy>Blasi Rovira, Maria</cp:lastModifiedBy>
  <cp:lastPrinted>2025-01-14T13:21:40Z</cp:lastPrinted>
  <dcterms:created xsi:type="dcterms:W3CDTF">2014-03-26T08:05:59Z</dcterms:created>
  <dcterms:modified xsi:type="dcterms:W3CDTF">2025-04-22T11:28:20Z</dcterms:modified>
</cp:coreProperties>
</file>