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INFRA\a.607-OB-077 Cobertura Ronda de Dalt F2\G01 Documentació contractual\G01 04 Concurs DO\"/>
    </mc:Choice>
  </mc:AlternateContent>
  <bookViews>
    <workbookView xWindow="0" yWindow="0" windowWidth="15420" windowHeight="8475"/>
  </bookViews>
  <sheets>
    <sheet name="Hoja1" sheetId="1" r:id="rId1"/>
  </sheets>
  <definedNames>
    <definedName name="_1Àrea_d_impressió" localSheetId="0">Hoja1!$A:$L</definedName>
    <definedName name="_xlnm.Print_Area" localSheetId="0">Hoja1!$A$1:$L$92</definedName>
    <definedName name="Print_Area" localSheetId="0">Hoja1!$A$1:$L$99</definedName>
    <definedName name="Print_Titles" localSheetId="0">Hoja1!$1:$6</definedName>
  </definedNames>
  <calcPr calcId="162913"/>
</workbook>
</file>

<file path=xl/calcChain.xml><?xml version="1.0" encoding="utf-8"?>
<calcChain xmlns="http://schemas.openxmlformats.org/spreadsheetml/2006/main">
  <c r="L31" i="1" l="1"/>
  <c r="L26" i="1" l="1"/>
  <c r="L22" i="1" l="1"/>
  <c r="L21" i="1" l="1"/>
  <c r="L24" i="1" l="1"/>
  <c r="L30" i="1"/>
  <c r="L23" i="1"/>
  <c r="L27" i="1" l="1"/>
  <c r="L32" i="1" l="1"/>
  <c r="L20" i="1" l="1"/>
  <c r="L29" i="1"/>
  <c r="L35" i="1" l="1"/>
  <c r="L36" i="1" s="1"/>
  <c r="L38" i="1" s="1"/>
</calcChain>
</file>

<file path=xl/sharedStrings.xml><?xml version="1.0" encoding="utf-8"?>
<sst xmlns="http://schemas.openxmlformats.org/spreadsheetml/2006/main" count="69" uniqueCount="65">
  <si>
    <t>FULL DE TREBALL INTERN</t>
  </si>
  <si>
    <t>Full: al peu</t>
  </si>
  <si>
    <t>Data: al peu</t>
  </si>
  <si>
    <t>Assumpte:</t>
  </si>
  <si>
    <t>DEPARTAMENT D'INFRASTRUCTURES</t>
  </si>
  <si>
    <t>BIMSA</t>
  </si>
  <si>
    <t>Import de licitació de projecte:</t>
  </si>
  <si>
    <t>Projecte:</t>
  </si>
  <si>
    <t>PEC a/iva</t>
  </si>
  <si>
    <t>Director d'obra</t>
  </si>
  <si>
    <t>Enginyer de Camins</t>
  </si>
  <si>
    <t>10 anys</t>
  </si>
  <si>
    <t>Titulació</t>
  </si>
  <si>
    <t>Experiència</t>
  </si>
  <si>
    <t>mesos</t>
  </si>
  <si>
    <t>unitari</t>
  </si>
  <si>
    <t>parcial</t>
  </si>
  <si>
    <t>Dedicació</t>
  </si>
  <si>
    <t>Oficina</t>
  </si>
  <si>
    <t>Imprevistos</t>
  </si>
  <si>
    <t>Totals:</t>
  </si>
  <si>
    <t>Total amb iva al 21%</t>
  </si>
  <si>
    <t>Percentatge sobre l'import de licitació:</t>
  </si>
  <si>
    <t>Durada de les obres licitació:</t>
  </si>
  <si>
    <t>PERFIL DE L'EQUIP</t>
  </si>
  <si>
    <t>2.</t>
  </si>
  <si>
    <t>5 anys</t>
  </si>
  <si>
    <t>3.</t>
  </si>
  <si>
    <t>VIGILANT D'OBRA</t>
  </si>
  <si>
    <t>Proposta d'equip de Project Management</t>
  </si>
  <si>
    <t>15 anys</t>
  </si>
  <si>
    <t>Concepte</t>
  </si>
  <si>
    <t>4.</t>
  </si>
  <si>
    <t>1.</t>
  </si>
  <si>
    <t>Francisco Alcañiz Carretero</t>
  </si>
  <si>
    <t>Director Tècnic d'Infraestructures</t>
  </si>
  <si>
    <t>Enginyer d'Obres Públiques</t>
  </si>
  <si>
    <t>Ut</t>
  </si>
  <si>
    <t>DIRECTOR D'OBRA</t>
  </si>
  <si>
    <t>Obres relatives al projecte refós del “Projecte executiu d’estructura per a la cobertura de la Ronda de Dalt, entre el Pk 10,15 (Av. Vallcarca) i el Pk 10,50. Fase 2B (Coberta)” i “Projecte executiu d’instal·lacions per a la cobertura de la Ronda de Dalt, entre el Pk 10,15 (Av. Vallcarca) i el Pk 10,70 (Av. Jordà).Districtes d’Horta-Guinardó i Gràcia</t>
  </si>
  <si>
    <t xml:space="preserve">PROPOSTA SERVEI DE DO </t>
  </si>
  <si>
    <t>21 mesos</t>
  </si>
  <si>
    <t>AJUDANTS DEL DIRECTOR D'OBRA</t>
  </si>
  <si>
    <t>Ajudant de DO Instalacions</t>
  </si>
  <si>
    <t>Ajudant de DO Obra Civil</t>
  </si>
  <si>
    <t>Enginyer Industrial</t>
  </si>
  <si>
    <t xml:space="preserve">Ajudant del Director d'Obra, Enginyer Industrial o titulat competent, amb una experiència superior a 10 anys. Es requereix experiència, acreditada mitjançant curriculum, en posicions similars en alguna obra de les següents característiques:
Obres d'instalacions en grans infraestructura (tipus viaductes, túnels, ponts,...) amb un PEC &gt; 3.000.000 € (IVA Exclòs) </t>
  </si>
  <si>
    <t xml:space="preserve">Director d'Obra, Enginyer de Camins, o titulat competent, amb una experiència superior a 15 anys. Es requereix experiència, acreditada mitjançant curriculum, en posicions rellevants en alguna obra de les següents característiques:
* Obres de grans infraestructures (tipus viaductes, túnels, ponts,...), que incloguin instal·lacions amb un PEC &gt; 6.000.000 € (IVA Exclòs) 
</t>
  </si>
  <si>
    <t xml:space="preserve">Ajudant del Director d'Obra, Enginyer tècnic d'obres públiques, o titulat competent, amb una experiència superior a 10 anys. Es requereix experiència, acreditada mitjançant curriculum, en posicions similars en alguna obra de les següents característiques:
Obres de grans infraestructures (tipus viaductes, túnels, ponts,...) amb un PEC &gt; 3.000.000 € (IVA Exclòs) </t>
  </si>
  <si>
    <t>Enginyer de Telecomunicacions</t>
  </si>
  <si>
    <t>Ajudant de DO Sistemes i Integració</t>
  </si>
  <si>
    <t>Vigilant d'obra i supervisió dimplantació en domini públic</t>
  </si>
  <si>
    <t xml:space="preserve">Vigilant d'obra, tècnic no qualificat, responsables de la supervisió directa, amb experiència mínima de 5 anys. Es requereix experiència, acreditada mitjançant curriculum, en treballs rellevants de supervisió o construcció d'alguna obra de les següents característiques:
Obres de grans infraestructures (tipus viaductes, túnels, ponts,...) amb un PEC &gt; 3.000.000 € (IVA Exclòs) </t>
  </si>
  <si>
    <t>Responsable Seguretat de Tunels en fase d'obres</t>
  </si>
  <si>
    <t>Titulació habilitant</t>
  </si>
  <si>
    <t>RESPONSABLE SEGURETAT DE TUNELS EN FASE D'OBRES</t>
  </si>
  <si>
    <t>Responsable seguretat de Tunels en fase d'Obres, tècnic amb la qualificació habilitant, amb experiència mínima de 5 anys. Es requereix experiència, acreditada mitjançant curriculum de:
Cal que durant els darrers 5 anys hagi realitzat un minim de 2 obres com a responsable de la seguretat en l’explotació de túnels en fase d’obres.</t>
  </si>
  <si>
    <t>Titulació competent</t>
  </si>
  <si>
    <t xml:space="preserve">Responsable de BIM , tècnic o titulat competent, amb una experiència superior a 5 anys. Es requereix experiència, acreditada mitjançant curriculum, en treballs de projecte, supervisió o construcció de les següents característiques:
1.- Cal que durant els últims dos anys hagi treballat en tasques de desenvolupament i modelatge de projectes en BIM, en el rol de Modelador.
2.- Així mateix, caldrà haver realitzat tasques de Modelador o superior en el desenvolupament i modelatge de projectes en BIM en al menys una actuació de les següents característiques:
- Obres o projectes de grans infraestructures amb PEC &gt; 3.000.000 €  (IVA exclòs).
   o    
- Obres o projectes d’espai públic amb PEC &gt; 3.000.000 € (IVA exclòs).
</t>
  </si>
  <si>
    <t>Projecte As-built</t>
  </si>
  <si>
    <t>Responsable BIM</t>
  </si>
  <si>
    <t>RESPONSABLE DE BIM</t>
  </si>
  <si>
    <t>7.</t>
  </si>
  <si>
    <t>Partida alçada a justificar per la redacció i aprovació del Manual d'explotació de tunels</t>
  </si>
  <si>
    <t>Ajudant del Director d'Obra, Enginyer de telecomunicacions o titulat competent, amb una experiència superior a 15 anys. Es requereix experiència, acreditada mitjançant curriculum, en posicions similars en alguna obra de les següents característiques:
- Obres d’instal·lacions de senyal de comunicacions, control i seguretat,  en grans infraestructures amb PEC  per la part de sistemes  &gt; 1.000.000 € (IVA Exclòs).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</si>
</sst>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2" fillId="0" borderId="1" xfId="0" applyFont="1" applyBorder="1" applyProtection="1"/>
    <xf numFmtId="0" fontId="1" fillId="0" borderId="8" xfId="0" applyFont="1" applyBorder="1" applyAlignment="1" applyProtection="1">
      <alignment horizontal="right"/>
    </xf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1" fillId="0" borderId="9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0" fillId="0" borderId="6" xfId="0" applyBorder="1" applyProtection="1"/>
    <xf numFmtId="0" fontId="3" fillId="0" borderId="11" xfId="0" applyFont="1" applyBorder="1" applyAlignment="1" applyProtection="1">
      <alignment horizontal="center" vertical="top"/>
    </xf>
    <xf numFmtId="0" fontId="0" fillId="0" borderId="7" xfId="0" applyBorder="1" applyProtection="1"/>
    <xf numFmtId="0" fontId="0" fillId="0" borderId="10" xfId="0" applyBorder="1" applyAlignment="1" applyProtection="1">
      <alignment horizontal="right"/>
    </xf>
    <xf numFmtId="0" fontId="7" fillId="0" borderId="19" xfId="0" applyFont="1" applyBorder="1" applyProtection="1"/>
    <xf numFmtId="0" fontId="0" fillId="0" borderId="24" xfId="0" applyBorder="1" applyProtection="1"/>
    <xf numFmtId="0" fontId="7" fillId="0" borderId="0" xfId="0" applyFont="1" applyBorder="1" applyProtection="1"/>
    <xf numFmtId="164" fontId="4" fillId="0" borderId="0" xfId="0" applyNumberFormat="1" applyFont="1" applyFill="1" applyBorder="1" applyProtection="1"/>
    <xf numFmtId="4" fontId="0" fillId="0" borderId="0" xfId="0" applyNumberFormat="1" applyBorder="1" applyProtection="1"/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Protection="1"/>
    <xf numFmtId="0" fontId="2" fillId="0" borderId="0" xfId="0" applyFont="1" applyProtection="1"/>
    <xf numFmtId="0" fontId="4" fillId="2" borderId="12" xfId="0" applyFont="1" applyFill="1" applyBorder="1" applyProtection="1"/>
    <xf numFmtId="0" fontId="0" fillId="2" borderId="15" xfId="0" applyFill="1" applyBorder="1" applyProtection="1"/>
    <xf numFmtId="0" fontId="0" fillId="2" borderId="13" xfId="0" applyFill="1" applyBorder="1" applyProtection="1"/>
    <xf numFmtId="0" fontId="7" fillId="2" borderId="15" xfId="0" applyFont="1" applyFill="1" applyBorder="1" applyProtection="1"/>
    <xf numFmtId="0" fontId="0" fillId="2" borderId="13" xfId="0" applyFill="1" applyBorder="1" applyAlignment="1" applyProtection="1">
      <alignment horizontal="right"/>
    </xf>
    <xf numFmtId="0" fontId="7" fillId="2" borderId="14" xfId="0" applyFont="1" applyFill="1" applyBorder="1" applyAlignment="1" applyProtection="1">
      <alignment horizontal="center"/>
    </xf>
    <xf numFmtId="0" fontId="7" fillId="2" borderId="14" xfId="0" applyFont="1" applyFill="1" applyBorder="1" applyProtection="1"/>
    <xf numFmtId="0" fontId="7" fillId="2" borderId="14" xfId="0" applyFont="1" applyFill="1" applyBorder="1" applyAlignment="1" applyProtection="1">
      <alignment horizontal="right"/>
    </xf>
    <xf numFmtId="0" fontId="4" fillId="0" borderId="16" xfId="0" applyFont="1" applyBorder="1" applyAlignment="1" applyProtection="1">
      <alignment horizontal="right"/>
    </xf>
    <xf numFmtId="0" fontId="7" fillId="0" borderId="17" xfId="0" applyFont="1" applyBorder="1" applyProtection="1"/>
    <xf numFmtId="0" fontId="0" fillId="0" borderId="17" xfId="0" applyBorder="1" applyProtection="1"/>
    <xf numFmtId="0" fontId="4" fillId="0" borderId="17" xfId="0" applyFont="1" applyBorder="1" applyAlignment="1" applyProtection="1">
      <alignment horizontal="center"/>
    </xf>
    <xf numFmtId="9" fontId="0" fillId="0" borderId="17" xfId="0" applyNumberFormat="1" applyBorder="1" applyProtection="1"/>
    <xf numFmtId="4" fontId="9" fillId="0" borderId="17" xfId="0" applyNumberFormat="1" applyFont="1" applyBorder="1" applyProtection="1"/>
    <xf numFmtId="1" fontId="0" fillId="0" borderId="17" xfId="0" applyNumberFormat="1" applyBorder="1" applyProtection="1"/>
    <xf numFmtId="4" fontId="0" fillId="0" borderId="18" xfId="0" applyNumberFormat="1" applyBorder="1" applyProtection="1"/>
    <xf numFmtId="0" fontId="4" fillId="0" borderId="17" xfId="0" applyFont="1" applyBorder="1" applyProtection="1"/>
    <xf numFmtId="0" fontId="0" fillId="0" borderId="16" xfId="0" applyBorder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9" fontId="0" fillId="0" borderId="0" xfId="0" applyNumberFormat="1" applyProtection="1"/>
    <xf numFmtId="3" fontId="9" fillId="0" borderId="0" xfId="0" applyNumberFormat="1" applyFont="1" applyProtection="1"/>
    <xf numFmtId="1" fontId="0" fillId="0" borderId="0" xfId="0" applyNumberFormat="1" applyProtection="1"/>
    <xf numFmtId="3" fontId="0" fillId="0" borderId="27" xfId="0" applyNumberFormat="1" applyBorder="1" applyProtection="1"/>
    <xf numFmtId="0" fontId="0" fillId="0" borderId="16" xfId="0" applyBorder="1" applyAlignment="1" applyProtection="1">
      <alignment horizontal="right"/>
    </xf>
    <xf numFmtId="0" fontId="7" fillId="0" borderId="0" xfId="0" applyFont="1" applyFill="1" applyBorder="1" applyProtection="1"/>
    <xf numFmtId="3" fontId="0" fillId="0" borderId="0" xfId="0" applyNumberFormat="1" applyProtection="1"/>
    <xf numFmtId="2" fontId="0" fillId="0" borderId="0" xfId="0" applyNumberFormat="1" applyProtection="1"/>
    <xf numFmtId="4" fontId="6" fillId="0" borderId="0" xfId="0" applyNumberFormat="1" applyFont="1" applyProtection="1"/>
    <xf numFmtId="4" fontId="0" fillId="0" borderId="0" xfId="0" applyNumberFormat="1" applyProtection="1"/>
    <xf numFmtId="0" fontId="7" fillId="0" borderId="0" xfId="0" applyFont="1" applyAlignment="1" applyProtection="1">
      <alignment horizontal="right"/>
    </xf>
    <xf numFmtId="10" fontId="0" fillId="0" borderId="0" xfId="0" applyNumberFormat="1" applyProtection="1"/>
    <xf numFmtId="0" fontId="8" fillId="0" borderId="0" xfId="0" applyFont="1" applyProtection="1"/>
    <xf numFmtId="0" fontId="4" fillId="0" borderId="0" xfId="0" applyFont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4" fillId="0" borderId="22" xfId="0" quotePrefix="1" applyFont="1" applyBorder="1" applyAlignment="1" applyProtection="1">
      <alignment horizontal="left"/>
    </xf>
    <xf numFmtId="0" fontId="0" fillId="0" borderId="22" xfId="0" applyBorder="1" applyProtection="1"/>
    <xf numFmtId="0" fontId="0" fillId="0" borderId="25" xfId="0" applyBorder="1" applyProtection="1"/>
    <xf numFmtId="0" fontId="0" fillId="0" borderId="26" xfId="0" applyBorder="1" applyProtection="1"/>
    <xf numFmtId="0" fontId="4" fillId="0" borderId="22" xfId="0" quotePrefix="1" applyFont="1" applyBorder="1" applyProtection="1"/>
    <xf numFmtId="0" fontId="0" fillId="0" borderId="0" xfId="0" applyBorder="1" applyAlignment="1" applyProtection="1">
      <alignment horizontal="left" vertical="top" wrapText="1"/>
    </xf>
    <xf numFmtId="0" fontId="4" fillId="0" borderId="25" xfId="0" applyFont="1" applyBorder="1" applyProtection="1"/>
    <xf numFmtId="0" fontId="0" fillId="0" borderId="25" xfId="0" applyBorder="1" applyAlignment="1" applyProtection="1">
      <alignment horizontal="justify" vertical="top" wrapText="1"/>
    </xf>
    <xf numFmtId="0" fontId="0" fillId="0" borderId="20" xfId="0" applyBorder="1" applyAlignment="1" applyProtection="1">
      <alignment horizontal="left" vertical="top" wrapText="1"/>
    </xf>
    <xf numFmtId="0" fontId="0" fillId="0" borderId="21" xfId="0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0" fontId="0" fillId="0" borderId="26" xfId="0" applyBorder="1" applyAlignment="1" applyProtection="1">
      <alignment horizontal="left" vertical="top" wrapText="1"/>
    </xf>
    <xf numFmtId="0" fontId="4" fillId="0" borderId="22" xfId="0" applyFont="1" applyBorder="1" applyProtection="1"/>
    <xf numFmtId="4" fontId="9" fillId="0" borderId="17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23" xfId="0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0" fontId="0" fillId="0" borderId="26" xfId="0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6" fillId="0" borderId="11" xfId="0" applyFont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center" wrapText="1"/>
    </xf>
    <xf numFmtId="0" fontId="4" fillId="0" borderId="23" xfId="0" applyFont="1" applyBorder="1" applyAlignment="1" applyProtection="1">
      <alignment horizontal="left" vertical="top" wrapText="1"/>
    </xf>
    <xf numFmtId="0" fontId="4" fillId="0" borderId="20" xfId="0" applyFont="1" applyBorder="1" applyAlignment="1" applyProtection="1">
      <alignment horizontal="justify" vertical="top" wrapText="1"/>
    </xf>
    <xf numFmtId="0" fontId="7" fillId="0" borderId="20" xfId="0" applyFont="1" applyBorder="1" applyAlignment="1" applyProtection="1">
      <alignment horizontal="justify" vertical="top" wrapText="1"/>
    </xf>
    <xf numFmtId="0" fontId="7" fillId="0" borderId="21" xfId="0" applyFont="1" applyBorder="1" applyAlignment="1" applyProtection="1">
      <alignment horizontal="justify" vertical="top" wrapText="1"/>
    </xf>
    <xf numFmtId="0" fontId="7" fillId="0" borderId="25" xfId="0" applyFont="1" applyBorder="1" applyAlignment="1" applyProtection="1">
      <alignment horizontal="justify" vertical="top" wrapText="1"/>
    </xf>
    <xf numFmtId="0" fontId="7" fillId="0" borderId="26" xfId="0" applyFont="1" applyBorder="1" applyAlignment="1" applyProtection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1061" name="2 Imagen" descr="logo ajunt1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543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9"/>
  <sheetViews>
    <sheetView tabSelected="1" zoomScale="90" zoomScaleNormal="90" zoomScaleSheetLayoutView="80" workbookViewId="0">
      <selection activeCell="L31" sqref="L31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24.85546875" customWidth="1"/>
    <col min="5" max="5" width="8" customWidth="1"/>
    <col min="6" max="6" width="25.7109375" customWidth="1"/>
    <col min="7" max="7" width="5.7109375" customWidth="1"/>
    <col min="8" max="8" width="12.140625" customWidth="1"/>
    <col min="9" max="9" width="9.7109375" customWidth="1"/>
    <col min="10" max="10" width="11.42578125" customWidth="1"/>
    <col min="12" max="12" width="14.140625" bestFit="1" customWidth="1"/>
  </cols>
  <sheetData>
    <row r="1" spans="1:12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25">
      <c r="A2" s="2"/>
      <c r="B2" s="3"/>
      <c r="C2" s="4"/>
      <c r="D2" s="5" t="s">
        <v>0</v>
      </c>
      <c r="E2" s="3"/>
      <c r="F2" s="3"/>
      <c r="G2" s="3"/>
      <c r="H2" s="3"/>
      <c r="I2" s="3"/>
      <c r="J2" s="3"/>
      <c r="K2" s="4"/>
      <c r="L2" s="6" t="s">
        <v>2</v>
      </c>
    </row>
    <row r="3" spans="1:12" ht="21" customHeight="1" x14ac:dyDescent="0.2">
      <c r="A3" s="7"/>
      <c r="B3" s="8"/>
      <c r="C3" s="9"/>
      <c r="D3" s="7" t="s">
        <v>3</v>
      </c>
      <c r="E3" s="8"/>
      <c r="F3" s="8"/>
      <c r="G3" s="8"/>
      <c r="H3" s="8"/>
      <c r="I3" s="8"/>
      <c r="J3" s="8"/>
      <c r="K3" s="9"/>
      <c r="L3" s="10" t="s">
        <v>1</v>
      </c>
    </row>
    <row r="4" spans="1:12" ht="13.5" customHeight="1" x14ac:dyDescent="0.2">
      <c r="A4" s="7"/>
      <c r="B4" s="11" t="s">
        <v>5</v>
      </c>
      <c r="C4" s="9"/>
      <c r="D4" s="80" t="s">
        <v>40</v>
      </c>
      <c r="E4" s="81"/>
      <c r="F4" s="81"/>
      <c r="G4" s="81"/>
      <c r="H4" s="81"/>
      <c r="I4" s="81"/>
      <c r="J4" s="81"/>
      <c r="K4" s="82"/>
      <c r="L4" s="10"/>
    </row>
    <row r="5" spans="1:12" ht="11.25" customHeight="1" thickBot="1" x14ac:dyDescent="0.25">
      <c r="A5" s="12"/>
      <c r="B5" s="13" t="s">
        <v>4</v>
      </c>
      <c r="C5" s="14"/>
      <c r="D5" s="83"/>
      <c r="E5" s="84"/>
      <c r="F5" s="84"/>
      <c r="G5" s="84"/>
      <c r="H5" s="84"/>
      <c r="I5" s="84"/>
      <c r="J5" s="84"/>
      <c r="K5" s="85"/>
      <c r="L5" s="15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">
      <c r="A8" s="16" t="s">
        <v>7</v>
      </c>
      <c r="B8" s="87" t="s">
        <v>39</v>
      </c>
      <c r="C8" s="88"/>
      <c r="D8" s="88"/>
      <c r="E8" s="88"/>
      <c r="F8" s="88"/>
      <c r="G8" s="88"/>
      <c r="H8" s="88"/>
      <c r="I8" s="88"/>
      <c r="J8" s="88"/>
      <c r="K8" s="88"/>
      <c r="L8" s="89"/>
    </row>
    <row r="9" spans="1:12" ht="28.5" customHeight="1" x14ac:dyDescent="0.2">
      <c r="A9" s="17"/>
      <c r="B9" s="90"/>
      <c r="C9" s="90"/>
      <c r="D9" s="90"/>
      <c r="E9" s="90"/>
      <c r="F9" s="90"/>
      <c r="G9" s="90"/>
      <c r="H9" s="90"/>
      <c r="I9" s="90"/>
      <c r="J9" s="90"/>
      <c r="K9" s="90"/>
      <c r="L9" s="91"/>
    </row>
    <row r="10" spans="1:12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">
      <c r="A11" s="18" t="s">
        <v>6</v>
      </c>
      <c r="B11" s="8"/>
      <c r="C11" s="8"/>
      <c r="D11" s="18" t="s">
        <v>8</v>
      </c>
      <c r="E11" s="8"/>
      <c r="F11" s="19">
        <v>19618345.739999998</v>
      </c>
      <c r="G11" s="20"/>
      <c r="H11" s="8"/>
      <c r="I11" s="8"/>
      <c r="J11" s="8"/>
      <c r="K11" s="8"/>
      <c r="L11" s="8"/>
    </row>
    <row r="12" spans="1:12" x14ac:dyDescent="0.2">
      <c r="A12" s="8"/>
      <c r="B12" s="8"/>
      <c r="C12" s="8"/>
      <c r="D12" s="8"/>
      <c r="E12" s="8"/>
      <c r="F12" s="20"/>
      <c r="G12" s="20"/>
      <c r="H12" s="8"/>
      <c r="I12" s="8"/>
      <c r="J12" s="8"/>
      <c r="K12" s="8"/>
      <c r="L12" s="8"/>
    </row>
    <row r="13" spans="1:12" x14ac:dyDescent="0.2">
      <c r="A13" s="18" t="s">
        <v>23</v>
      </c>
      <c r="B13" s="8"/>
      <c r="C13" s="8"/>
      <c r="D13" s="8"/>
      <c r="E13" s="8"/>
      <c r="F13" s="21" t="s">
        <v>41</v>
      </c>
      <c r="G13" s="21"/>
      <c r="H13" s="8"/>
      <c r="I13" s="22"/>
      <c r="J13" s="8"/>
      <c r="K13" s="8"/>
      <c r="L13" s="8"/>
    </row>
    <row r="14" spans="1:12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x14ac:dyDescent="0.25">
      <c r="A16" s="23" t="s">
        <v>29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s="1"/>
      <c r="B18" s="24" t="s">
        <v>31</v>
      </c>
      <c r="C18" s="25"/>
      <c r="D18" s="26"/>
      <c r="E18" s="27" t="s">
        <v>12</v>
      </c>
      <c r="F18" s="26"/>
      <c r="G18" s="28" t="s">
        <v>37</v>
      </c>
      <c r="H18" s="29" t="s">
        <v>13</v>
      </c>
      <c r="I18" s="30" t="s">
        <v>17</v>
      </c>
      <c r="J18" s="31" t="s">
        <v>15</v>
      </c>
      <c r="K18" s="31" t="s">
        <v>14</v>
      </c>
      <c r="L18" s="31" t="s">
        <v>16</v>
      </c>
    </row>
    <row r="19" spans="1:12" ht="5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.75" customHeight="1" x14ac:dyDescent="0.2">
      <c r="A20" s="32">
        <v>1</v>
      </c>
      <c r="B20" s="33" t="s">
        <v>9</v>
      </c>
      <c r="C20" s="34"/>
      <c r="D20" s="34"/>
      <c r="E20" s="33" t="s">
        <v>10</v>
      </c>
      <c r="F20" s="34"/>
      <c r="G20" s="34">
        <v>1</v>
      </c>
      <c r="H20" s="35" t="s">
        <v>30</v>
      </c>
      <c r="I20" s="36">
        <v>0.5</v>
      </c>
      <c r="J20" s="74">
        <v>0</v>
      </c>
      <c r="K20" s="38">
        <v>23</v>
      </c>
      <c r="L20" s="39">
        <f>I20*J20*K20*G20</f>
        <v>0</v>
      </c>
    </row>
    <row r="21" spans="1:12" ht="15.75" customHeight="1" x14ac:dyDescent="0.2">
      <c r="A21" s="32">
        <v>2</v>
      </c>
      <c r="B21" s="40" t="s">
        <v>44</v>
      </c>
      <c r="C21" s="34"/>
      <c r="D21" s="34"/>
      <c r="E21" s="40" t="s">
        <v>36</v>
      </c>
      <c r="F21" s="34"/>
      <c r="G21" s="34">
        <v>1</v>
      </c>
      <c r="H21" s="35" t="s">
        <v>11</v>
      </c>
      <c r="I21" s="36">
        <v>1</v>
      </c>
      <c r="J21" s="74">
        <v>0</v>
      </c>
      <c r="K21" s="38">
        <v>21</v>
      </c>
      <c r="L21" s="39">
        <f>I21*J21*K21*G21</f>
        <v>0</v>
      </c>
    </row>
    <row r="22" spans="1:12" ht="15.75" customHeight="1" x14ac:dyDescent="0.2">
      <c r="A22" s="32">
        <v>3</v>
      </c>
      <c r="B22" s="40" t="s">
        <v>43</v>
      </c>
      <c r="C22" s="34"/>
      <c r="D22" s="34"/>
      <c r="E22" s="40" t="s">
        <v>45</v>
      </c>
      <c r="F22" s="34"/>
      <c r="G22" s="34">
        <v>1</v>
      </c>
      <c r="H22" s="35" t="s">
        <v>11</v>
      </c>
      <c r="I22" s="36">
        <v>0.5</v>
      </c>
      <c r="J22" s="74">
        <v>0</v>
      </c>
      <c r="K22" s="38">
        <v>21</v>
      </c>
      <c r="L22" s="39">
        <f>I22*J22*K22*G22</f>
        <v>0</v>
      </c>
    </row>
    <row r="23" spans="1:12" ht="15.75" customHeight="1" x14ac:dyDescent="0.2">
      <c r="A23" s="32">
        <v>4</v>
      </c>
      <c r="B23" s="40" t="s">
        <v>50</v>
      </c>
      <c r="C23" s="34"/>
      <c r="D23" s="34"/>
      <c r="E23" s="40" t="s">
        <v>49</v>
      </c>
      <c r="F23" s="34"/>
      <c r="G23" s="34">
        <v>1</v>
      </c>
      <c r="H23" s="35" t="s">
        <v>30</v>
      </c>
      <c r="I23" s="36">
        <v>0.3</v>
      </c>
      <c r="J23" s="74">
        <v>0</v>
      </c>
      <c r="K23" s="38">
        <v>21</v>
      </c>
      <c r="L23" s="39">
        <f>I23*J23*K23*G23</f>
        <v>0</v>
      </c>
    </row>
    <row r="24" spans="1:12" ht="15.75" customHeight="1" x14ac:dyDescent="0.2">
      <c r="A24" s="41">
        <v>5</v>
      </c>
      <c r="B24" s="40" t="s">
        <v>51</v>
      </c>
      <c r="C24" s="34"/>
      <c r="D24" s="34"/>
      <c r="E24" s="40"/>
      <c r="F24" s="34"/>
      <c r="G24" s="34">
        <v>1</v>
      </c>
      <c r="H24" s="35" t="s">
        <v>26</v>
      </c>
      <c r="I24" s="36">
        <v>1</v>
      </c>
      <c r="J24" s="74">
        <v>0</v>
      </c>
      <c r="K24" s="38">
        <v>21</v>
      </c>
      <c r="L24" s="39">
        <f>I24*J24*K24*G24</f>
        <v>0</v>
      </c>
    </row>
    <row r="25" spans="1:12" ht="15.75" customHeight="1" x14ac:dyDescent="0.2">
      <c r="A25" s="41"/>
      <c r="B25" s="40"/>
      <c r="C25" s="34"/>
      <c r="D25" s="34"/>
      <c r="E25" s="40"/>
      <c r="F25" s="34"/>
      <c r="G25" s="34"/>
      <c r="H25" s="35"/>
      <c r="I25" s="36"/>
      <c r="J25" s="37"/>
      <c r="K25" s="38"/>
      <c r="L25" s="39"/>
    </row>
    <row r="26" spans="1:12" ht="15.75" customHeight="1" x14ac:dyDescent="0.2">
      <c r="A26" s="32">
        <v>6</v>
      </c>
      <c r="B26" s="40" t="s">
        <v>53</v>
      </c>
      <c r="C26" s="34"/>
      <c r="D26" s="34"/>
      <c r="E26" s="40" t="s">
        <v>54</v>
      </c>
      <c r="F26" s="34"/>
      <c r="G26" s="34">
        <v>1</v>
      </c>
      <c r="H26" s="35" t="s">
        <v>26</v>
      </c>
      <c r="I26" s="36">
        <v>1</v>
      </c>
      <c r="J26" s="74">
        <v>0</v>
      </c>
      <c r="K26" s="38">
        <v>21</v>
      </c>
      <c r="L26" s="39">
        <f>I26*J26*K26*G26</f>
        <v>0</v>
      </c>
    </row>
    <row r="27" spans="1:12" ht="15.75" customHeight="1" x14ac:dyDescent="0.2">
      <c r="A27" s="41">
        <v>7</v>
      </c>
      <c r="B27" s="40" t="s">
        <v>60</v>
      </c>
      <c r="C27" s="34"/>
      <c r="D27" s="34"/>
      <c r="E27" s="40" t="s">
        <v>57</v>
      </c>
      <c r="F27" s="34"/>
      <c r="G27" s="34">
        <v>1</v>
      </c>
      <c r="H27" s="35" t="s">
        <v>26</v>
      </c>
      <c r="I27" s="36">
        <v>0.5</v>
      </c>
      <c r="J27" s="74">
        <v>0</v>
      </c>
      <c r="K27" s="38">
        <v>21</v>
      </c>
      <c r="L27" s="39">
        <f t="shared" ref="L27" si="0">I27*J27*K27*G27</f>
        <v>0</v>
      </c>
    </row>
    <row r="28" spans="1:12" ht="14.25" customHeight="1" x14ac:dyDescent="0.2">
      <c r="A28" s="1"/>
      <c r="B28" s="42"/>
      <c r="C28" s="1"/>
      <c r="D28" s="1"/>
      <c r="E28" s="42"/>
      <c r="F28" s="1"/>
      <c r="G28" s="1"/>
      <c r="H28" s="43"/>
      <c r="I28" s="44"/>
      <c r="J28" s="45"/>
      <c r="K28" s="46"/>
      <c r="L28" s="47"/>
    </row>
    <row r="29" spans="1:12" ht="15.75" customHeight="1" x14ac:dyDescent="0.2">
      <c r="A29" s="41"/>
      <c r="B29" s="33" t="s">
        <v>18</v>
      </c>
      <c r="C29" s="34"/>
      <c r="D29" s="34"/>
      <c r="E29" s="33"/>
      <c r="F29" s="34"/>
      <c r="G29" s="34">
        <v>1</v>
      </c>
      <c r="H29" s="35"/>
      <c r="I29" s="36"/>
      <c r="J29" s="37">
        <v>1500</v>
      </c>
      <c r="K29" s="38">
        <v>21</v>
      </c>
      <c r="L29" s="39">
        <f>J29*K29</f>
        <v>31500</v>
      </c>
    </row>
    <row r="30" spans="1:12" ht="15.75" customHeight="1" x14ac:dyDescent="0.2">
      <c r="A30" s="41"/>
      <c r="B30" s="40" t="s">
        <v>59</v>
      </c>
      <c r="C30" s="34"/>
      <c r="D30" s="34"/>
      <c r="E30" s="33"/>
      <c r="F30" s="34"/>
      <c r="G30" s="34">
        <v>1</v>
      </c>
      <c r="H30" s="35"/>
      <c r="I30" s="36"/>
      <c r="J30" s="37">
        <v>15000</v>
      </c>
      <c r="K30" s="38">
        <v>1</v>
      </c>
      <c r="L30" s="39">
        <f>J30*K30</f>
        <v>15000</v>
      </c>
    </row>
    <row r="31" spans="1:12" ht="14.25" customHeight="1" x14ac:dyDescent="0.2">
      <c r="A31" s="48"/>
      <c r="B31" s="40" t="s">
        <v>63</v>
      </c>
      <c r="C31" s="34"/>
      <c r="D31" s="34"/>
      <c r="E31" s="33"/>
      <c r="F31" s="34"/>
      <c r="G31" s="34">
        <v>1</v>
      </c>
      <c r="H31" s="35"/>
      <c r="I31" s="36"/>
      <c r="J31" s="37">
        <v>100000</v>
      </c>
      <c r="K31" s="38">
        <v>1</v>
      </c>
      <c r="L31" s="39">
        <f>J31*K31</f>
        <v>100000</v>
      </c>
    </row>
    <row r="32" spans="1:12" ht="14.25" customHeight="1" x14ac:dyDescent="0.2">
      <c r="A32" s="41"/>
      <c r="B32" s="33" t="s">
        <v>19</v>
      </c>
      <c r="C32" s="34"/>
      <c r="D32" s="34"/>
      <c r="E32" s="33"/>
      <c r="F32" s="34"/>
      <c r="G32" s="34"/>
      <c r="H32" s="35"/>
      <c r="I32" s="36"/>
      <c r="J32" s="37">
        <v>77621.566500000001</v>
      </c>
      <c r="K32" s="38">
        <v>1</v>
      </c>
      <c r="L32" s="39">
        <f>J32*K32</f>
        <v>77621.566500000001</v>
      </c>
    </row>
    <row r="33" spans="1:12" ht="7.5" customHeight="1" x14ac:dyDescent="0.2">
      <c r="A33" s="1"/>
      <c r="B33" s="49"/>
      <c r="C33" s="1"/>
      <c r="D33" s="1"/>
      <c r="E33" s="1"/>
      <c r="F33" s="1"/>
      <c r="G33" s="1"/>
      <c r="H33" s="1"/>
      <c r="I33" s="1"/>
      <c r="J33" s="50"/>
      <c r="K33" s="51"/>
      <c r="L33" s="50"/>
    </row>
    <row r="34" spans="1:1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">
      <c r="A35" s="1"/>
      <c r="B35" s="1"/>
      <c r="C35" s="1"/>
      <c r="D35" s="1"/>
      <c r="E35" s="1"/>
      <c r="F35" s="1"/>
      <c r="G35" s="1"/>
      <c r="H35" s="1"/>
      <c r="I35" s="1"/>
      <c r="J35" s="42" t="s">
        <v>20</v>
      </c>
      <c r="K35" s="1"/>
      <c r="L35" s="52">
        <f>SUM(L20:L33)</f>
        <v>224121.56650000002</v>
      </c>
    </row>
    <row r="36" spans="1:12" x14ac:dyDescent="0.2">
      <c r="A36" s="1"/>
      <c r="B36" s="1"/>
      <c r="C36" s="1"/>
      <c r="D36" s="1"/>
      <c r="E36" s="1"/>
      <c r="F36" s="1"/>
      <c r="G36" s="1"/>
      <c r="H36" s="1"/>
      <c r="I36" s="1"/>
      <c r="J36" s="42" t="s">
        <v>21</v>
      </c>
      <c r="K36" s="1"/>
      <c r="L36" s="53">
        <f>1.21*L35</f>
        <v>271187.09546500002</v>
      </c>
    </row>
    <row r="37" spans="1:1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54" t="s">
        <v>22</v>
      </c>
      <c r="L38" s="55">
        <f>L36/F11</f>
        <v>1.3823137743570016E-2</v>
      </c>
    </row>
    <row r="39" spans="1:12" ht="18" x14ac:dyDescent="0.25">
      <c r="A39" s="5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" x14ac:dyDescent="0.25">
      <c r="A40" s="56" t="s">
        <v>24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">
      <c r="A43" s="57" t="s">
        <v>38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60"/>
    </row>
    <row r="45" spans="1:12" ht="12.75" customHeight="1" x14ac:dyDescent="0.2">
      <c r="A45" s="61" t="s">
        <v>33</v>
      </c>
      <c r="B45" s="75" t="s">
        <v>47</v>
      </c>
      <c r="C45" s="75"/>
      <c r="D45" s="75"/>
      <c r="E45" s="75"/>
      <c r="F45" s="75"/>
      <c r="G45" s="75"/>
      <c r="H45" s="75"/>
      <c r="I45" s="75"/>
      <c r="J45" s="75"/>
      <c r="K45" s="75"/>
      <c r="L45" s="86"/>
    </row>
    <row r="46" spans="1:12" x14ac:dyDescent="0.2">
      <c r="A46" s="62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86"/>
    </row>
    <row r="47" spans="1:12" ht="45" customHeight="1" x14ac:dyDescent="0.2">
      <c r="A47" s="62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86"/>
    </row>
    <row r="48" spans="1:12" x14ac:dyDescent="0.2">
      <c r="A48" s="17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</row>
    <row r="49" spans="1:12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x14ac:dyDescent="0.2">
      <c r="A50" s="57" t="s">
        <v>42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5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0"/>
    </row>
    <row r="52" spans="1:12" ht="12.75" customHeight="1" x14ac:dyDescent="0.2">
      <c r="A52" s="65" t="s">
        <v>25</v>
      </c>
      <c r="B52" s="75" t="s">
        <v>48</v>
      </c>
      <c r="C52" s="75"/>
      <c r="D52" s="75"/>
      <c r="E52" s="75"/>
      <c r="F52" s="75"/>
      <c r="G52" s="75"/>
      <c r="H52" s="75"/>
      <c r="I52" s="75"/>
      <c r="J52" s="75"/>
      <c r="K52" s="75"/>
      <c r="L52" s="86"/>
    </row>
    <row r="53" spans="1:12" x14ac:dyDescent="0.2">
      <c r="A53" s="62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86"/>
    </row>
    <row r="54" spans="1:12" ht="45" customHeight="1" x14ac:dyDescent="0.2">
      <c r="A54" s="62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86"/>
    </row>
    <row r="55" spans="1:12" x14ac:dyDescent="0.2">
      <c r="A55" s="17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4"/>
    </row>
    <row r="56" spans="1:12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x14ac:dyDescent="0.2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60"/>
    </row>
    <row r="58" spans="1:12" ht="12.75" customHeight="1" x14ac:dyDescent="0.2">
      <c r="A58" s="65" t="s">
        <v>27</v>
      </c>
      <c r="B58" s="75" t="s">
        <v>46</v>
      </c>
      <c r="C58" s="75"/>
      <c r="D58" s="75"/>
      <c r="E58" s="75"/>
      <c r="F58" s="75"/>
      <c r="G58" s="75"/>
      <c r="H58" s="75"/>
      <c r="I58" s="75"/>
      <c r="J58" s="75"/>
      <c r="K58" s="75"/>
      <c r="L58" s="86"/>
    </row>
    <row r="59" spans="1:12" x14ac:dyDescent="0.2">
      <c r="A59" s="62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86"/>
    </row>
    <row r="60" spans="1:12" ht="45" customHeight="1" x14ac:dyDescent="0.2">
      <c r="A60" s="62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86"/>
    </row>
    <row r="61" spans="1:12" x14ac:dyDescent="0.2">
      <c r="A61" s="17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4"/>
    </row>
    <row r="62" spans="1:12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x14ac:dyDescent="0.2">
      <c r="A63" s="58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60"/>
    </row>
    <row r="64" spans="1:12" ht="12.75" customHeight="1" x14ac:dyDescent="0.2">
      <c r="A64" s="65" t="s">
        <v>32</v>
      </c>
      <c r="B64" s="75" t="s">
        <v>64</v>
      </c>
      <c r="C64" s="75"/>
      <c r="D64" s="75"/>
      <c r="E64" s="75"/>
      <c r="F64" s="75"/>
      <c r="G64" s="75"/>
      <c r="H64" s="75"/>
      <c r="I64" s="75"/>
      <c r="J64" s="75"/>
      <c r="K64" s="75"/>
      <c r="L64" s="86"/>
    </row>
    <row r="65" spans="1:12" x14ac:dyDescent="0.2">
      <c r="A65" s="62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86"/>
    </row>
    <row r="66" spans="1:12" ht="45" customHeight="1" x14ac:dyDescent="0.2">
      <c r="A66" s="62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86"/>
    </row>
    <row r="67" spans="1:12" x14ac:dyDescent="0.2">
      <c r="A67" s="17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4"/>
    </row>
    <row r="68" spans="1:12" x14ac:dyDescent="0.2">
      <c r="A68" s="8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</row>
    <row r="69" spans="1:12" ht="15" customHeight="1" x14ac:dyDescent="0.2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1:12" x14ac:dyDescent="0.2">
      <c r="A70" s="58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70"/>
    </row>
    <row r="71" spans="1:12" x14ac:dyDescent="0.2">
      <c r="A71" s="61">
        <v>5</v>
      </c>
      <c r="B71" s="75" t="s">
        <v>52</v>
      </c>
      <c r="C71" s="76"/>
      <c r="D71" s="76"/>
      <c r="E71" s="76"/>
      <c r="F71" s="76"/>
      <c r="G71" s="76"/>
      <c r="H71" s="76"/>
      <c r="I71" s="76"/>
      <c r="J71" s="76"/>
      <c r="K71" s="76"/>
      <c r="L71" s="77"/>
    </row>
    <row r="72" spans="1:12" x14ac:dyDescent="0.2">
      <c r="A72" s="62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7"/>
    </row>
    <row r="73" spans="1:12" ht="44.25" customHeight="1" x14ac:dyDescent="0.2">
      <c r="A73" s="62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7"/>
    </row>
    <row r="74" spans="1:12" x14ac:dyDescent="0.2">
      <c r="A74" s="17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2"/>
    </row>
    <row r="75" spans="1:12" x14ac:dyDescent="0.2">
      <c r="A75" s="8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</row>
    <row r="76" spans="1:12" ht="15" customHeight="1" x14ac:dyDescent="0.2">
      <c r="A76" s="67" t="s">
        <v>55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1:12" x14ac:dyDescent="0.2">
      <c r="A77" s="58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70"/>
    </row>
    <row r="78" spans="1:12" x14ac:dyDescent="0.2">
      <c r="A78" s="61">
        <v>6</v>
      </c>
      <c r="B78" s="75" t="s">
        <v>56</v>
      </c>
      <c r="C78" s="76"/>
      <c r="D78" s="76"/>
      <c r="E78" s="76"/>
      <c r="F78" s="76"/>
      <c r="G78" s="76"/>
      <c r="H78" s="76"/>
      <c r="I78" s="76"/>
      <c r="J78" s="76"/>
      <c r="K78" s="76"/>
      <c r="L78" s="77"/>
    </row>
    <row r="79" spans="1:12" x14ac:dyDescent="0.2">
      <c r="A79" s="62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7"/>
    </row>
    <row r="80" spans="1:12" ht="44.25" customHeight="1" x14ac:dyDescent="0.2">
      <c r="A80" s="62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7"/>
    </row>
    <row r="81" spans="1:12" x14ac:dyDescent="0.2">
      <c r="A81" s="17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2"/>
    </row>
    <row r="82" spans="1:1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" customHeight="1" x14ac:dyDescent="0.2">
      <c r="A83" s="22" t="s">
        <v>61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</row>
    <row r="84" spans="1:12" x14ac:dyDescent="0.2">
      <c r="A84" s="58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60"/>
    </row>
    <row r="85" spans="1:12" x14ac:dyDescent="0.2">
      <c r="A85" s="73" t="s">
        <v>62</v>
      </c>
      <c r="B85" s="75" t="s">
        <v>58</v>
      </c>
      <c r="C85" s="76"/>
      <c r="D85" s="76"/>
      <c r="E85" s="76"/>
      <c r="F85" s="76"/>
      <c r="G85" s="76"/>
      <c r="H85" s="76"/>
      <c r="I85" s="76"/>
      <c r="J85" s="76"/>
      <c r="K85" s="76"/>
      <c r="L85" s="77"/>
    </row>
    <row r="86" spans="1:12" x14ac:dyDescent="0.2">
      <c r="A86" s="62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7"/>
    </row>
    <row r="87" spans="1:12" ht="118.5" customHeight="1" x14ac:dyDescent="0.2">
      <c r="A87" s="62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7"/>
    </row>
    <row r="88" spans="1:12" ht="12" customHeight="1" x14ac:dyDescent="0.2">
      <c r="A88" s="17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9"/>
    </row>
    <row r="89" spans="1:1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8" spans="2:2" x14ac:dyDescent="0.2">
      <c r="B98" t="s">
        <v>34</v>
      </c>
    </row>
    <row r="99" spans="2:2" x14ac:dyDescent="0.2">
      <c r="B99" t="s">
        <v>35</v>
      </c>
    </row>
  </sheetData>
  <sheetProtection sheet="1" objects="1" scenarios="1"/>
  <mergeCells count="10">
    <mergeCell ref="B85:L87"/>
    <mergeCell ref="B88:L88"/>
    <mergeCell ref="B78:L80"/>
    <mergeCell ref="D4:K5"/>
    <mergeCell ref="B45:L47"/>
    <mergeCell ref="B71:L73"/>
    <mergeCell ref="B8:L9"/>
    <mergeCell ref="B52:L54"/>
    <mergeCell ref="B58:L60"/>
    <mergeCell ref="B64:L66"/>
  </mergeCells>
  <phoneticPr fontId="1" type="noConversion"/>
  <pageMargins left="0.23622047244094491" right="0.23622047244094491" top="0.35433070866141736" bottom="0.74803149606299213" header="0.31496062992125984" footer="0.31496062992125984"/>
  <pageSetup paperSize="9" scale="66" fitToHeight="0" orientation="portrait" r:id="rId1"/>
  <headerFooter alignWithMargins="0">
    <oddFooter>&amp;R&amp;9&amp;F
Pàgina &amp;P de &amp;N</oddFooter>
  </headerFooter>
  <rowBreaks count="1" manualBreakCount="1">
    <brk id="6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2025-03-13T15:01:19Z</cp:lastPrinted>
  <dcterms:created xsi:type="dcterms:W3CDTF">2005-10-11T08:42:37Z</dcterms:created>
  <dcterms:modified xsi:type="dcterms:W3CDTF">2025-03-28T12:50:21Z</dcterms:modified>
</cp:coreProperties>
</file>