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calcChain.xml" ContentType="application/vnd.openxmlformats-officedocument.spreadsheetml.calcChain+xml"/>
  <Override PartName="/xl/theme/theme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e9624c0990d4a5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c89b5ff949e4bf9ae16a9fbe8eee631.psmdcp" Id="Rb8ed55ff2e1648c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T-PRES" sheetId="2" r:id="rId2"/>
    <x:sheet name="T-APU" sheetId="7" r:id="rId7"/>
    <x:sheet name="T-SMP" sheetId="8" r:id="rId8"/>
    <x:sheet name="T-DIM" sheetId="9" r:id="rId9"/>
  </x:sheets>
  <x:definedNames/>
  <x:calcPr calcId="125725"/>
</x:workbook>
</file>

<file path=xl/calcChain.xml><?xml version="1.0" encoding="utf-8"?>
<x:calcChain xmlns:x="http://schemas.openxmlformats.org/spreadsheetml/2006/main">
  <x:c r="H27" i="2"/>
  <x:c r="H69" i="2"/>
  <x:c r="K11" i="7"/>
  <x:c r="J13" i="7"/>
  <x:c r="J14" i="7"/>
  <x:c r="K15" i="7"/>
  <x:c r="J17" i="7"/>
  <x:c r="K18" i="7"/>
  <x:c r="J20" i="7"/>
  <x:c r="K21" i="7"/>
  <x:c r="J23" i="7"/>
  <x:c r="K24" i="7"/>
  <x:c r="K25" i="7"/>
  <x:c r="K26" i="7"/>
  <x:c r="K28" i="7"/>
  <x:c r="J30" i="7"/>
  <x:c r="J31" i="7"/>
  <x:c r="K32" i="7"/>
  <x:c r="J34" i="7"/>
  <x:c r="J35" i="7"/>
  <x:c r="J36" i="7"/>
  <x:c r="K37" i="7"/>
  <x:c r="J39" i="7"/>
  <x:c r="K40" i="7"/>
  <x:c r="K41" i="7"/>
  <x:c r="K42" i="7"/>
  <x:c r="K46" i="7"/>
  <x:c r="J48" i="7"/>
  <x:c r="J49" i="7"/>
  <x:c r="K50" i="7"/>
  <x:c r="J52" i="7"/>
  <x:c r="K53" i="7"/>
  <x:c r="J55" i="7"/>
  <x:c r="K56" i="7"/>
  <x:c r="K57" i="7"/>
  <x:c r="K58" i="7"/>
  <x:c r="K60" i="7"/>
  <x:c r="J62" i="7"/>
  <x:c r="K63" i="7"/>
  <x:c r="J65" i="7"/>
  <x:c r="K66" i="7"/>
  <x:c r="K67" i="7"/>
  <x:c r="K68" i="7"/>
  <x:c r="K70" i="7"/>
  <x:c r="J72" i="7"/>
  <x:c r="K73" i="7"/>
  <x:c r="J75" i="7"/>
  <x:c r="K76" i="7"/>
  <x:c r="K77" i="7"/>
  <x:c r="K78" i="7"/>
  <x:c r="K80" i="7"/>
  <x:c r="J82" i="7"/>
  <x:c r="K83" i="7"/>
  <x:c r="J85" i="7"/>
  <x:c r="K86" i="7"/>
  <x:c r="K87" i="7"/>
  <x:c r="K88" i="7"/>
  <x:c r="K90" i="7"/>
  <x:c r="J92" i="7"/>
  <x:c r="J93" i="7"/>
  <x:c r="K94" i="7"/>
  <x:c r="J96" i="7"/>
  <x:c r="K97" i="7"/>
  <x:c r="K98" i="7"/>
  <x:c r="K99" i="7"/>
  <x:c r="K101" i="7"/>
  <x:c r="J103" i="7"/>
  <x:c r="J104" i="7"/>
  <x:c r="K105" i="7"/>
  <x:c r="J107" i="7"/>
  <x:c r="J108" i="7"/>
  <x:c r="J109" i="7"/>
  <x:c r="J110" i="7"/>
  <x:c r="J111" i="7"/>
  <x:c r="J112" i="7"/>
  <x:c r="K113" i="7"/>
  <x:c r="J115" i="7"/>
  <x:c r="K116" i="7"/>
  <x:c r="K117" i="7"/>
  <x:c r="K118" i="7"/>
  <x:c r="K120" i="7"/>
  <x:c r="J122" i="7"/>
  <x:c r="J123" i="7"/>
  <x:c r="K124" i="7"/>
  <x:c r="J126" i="7"/>
  <x:c r="J127" i="7"/>
  <x:c r="K128" i="7"/>
  <x:c r="J130" i="7"/>
  <x:c r="K131" i="7"/>
  <x:c r="K132" i="7"/>
  <x:c r="K133" i="7"/>
  <x:c r="K135" i="7"/>
  <x:c r="J137" i="7"/>
  <x:c r="J138" i="7"/>
  <x:c r="K139" i="7"/>
  <x:c r="J141" i="7"/>
  <x:c r="J142" i="7"/>
  <x:c r="J143" i="7"/>
  <x:c r="J144" i="7"/>
  <x:c r="J145" i="7"/>
  <x:c r="K146" i="7"/>
  <x:c r="J148" i="7"/>
  <x:c r="K149" i="7"/>
  <x:c r="K150" i="7"/>
  <x:c r="K151" i="7"/>
  <x:c r="K153" i="7"/>
  <x:c r="J155" i="7"/>
  <x:c r="J156" i="7"/>
  <x:c r="K157" i="7"/>
  <x:c r="J159" i="7"/>
  <x:c r="J160" i="7"/>
  <x:c r="J161" i="7"/>
  <x:c r="J162" i="7"/>
  <x:c r="J163" i="7"/>
  <x:c r="K164" i="7"/>
  <x:c r="J166" i="7"/>
  <x:c r="K167" i="7"/>
  <x:c r="K168" i="7"/>
  <x:c r="K169" i="7"/>
  <x:c r="K171" i="7"/>
  <x:c r="J173" i="7"/>
  <x:c r="J174" i="7"/>
  <x:c r="K175" i="7"/>
  <x:c r="J177" i="7"/>
  <x:c r="J178" i="7"/>
  <x:c r="J179" i="7"/>
  <x:c r="J180" i="7"/>
  <x:c r="J181" i="7"/>
  <x:c r="K182" i="7"/>
  <x:c r="J184" i="7"/>
  <x:c r="K185" i="7"/>
  <x:c r="K186" i="7"/>
  <x:c r="K187" i="7"/>
  <x:c r="K189" i="7"/>
  <x:c r="J191" i="7"/>
  <x:c r="K192" i="7"/>
  <x:c r="J194" i="7"/>
  <x:c r="J195" i="7"/>
  <x:c r="J196" i="7"/>
  <x:c r="J197" i="7"/>
  <x:c r="K198" i="7"/>
  <x:c r="J200" i="7"/>
  <x:c r="K201" i="7"/>
  <x:c r="K202" i="7"/>
  <x:c r="K203" i="7"/>
  <x:c r="K205" i="7"/>
  <x:c r="J207" i="7"/>
  <x:c r="J208" i="7"/>
  <x:c r="K209" i="7"/>
  <x:c r="J211" i="7"/>
  <x:c r="J212" i="7"/>
  <x:c r="J213" i="7"/>
  <x:c r="J214" i="7"/>
  <x:c r="J215" i="7"/>
  <x:c r="K216" i="7"/>
  <x:c r="J218" i="7"/>
  <x:c r="K219" i="7"/>
  <x:c r="J221" i="7"/>
  <x:c r="K222" i="7"/>
  <x:c r="K223" i="7"/>
  <x:c r="K224" i="7"/>
  <x:c r="K226" i="7"/>
  <x:c r="J228" i="7"/>
  <x:c r="J229" i="7"/>
  <x:c r="K230" i="7"/>
  <x:c r="J232" i="7"/>
  <x:c r="J233" i="7"/>
  <x:c r="J234" i="7"/>
  <x:c r="J235" i="7"/>
  <x:c r="J236" i="7"/>
  <x:c r="J237" i="7"/>
  <x:c r="K238" i="7"/>
  <x:c r="J240" i="7"/>
  <x:c r="K241" i="7"/>
  <x:c r="K242" i="7"/>
  <x:c r="K243" i="7"/>
  <x:c r="K247" i="7"/>
  <x:c r="J249" i="7"/>
  <x:c r="K250" i="7"/>
  <x:c r="J252" i="7"/>
  <x:c r="K253" i="7"/>
  <x:c r="J255" i="7"/>
  <x:c r="K256" i="7"/>
  <x:c r="K257" i="7"/>
  <x:c r="K258" i="7"/>
  <x:c r="K260" i="7"/>
  <x:c r="J262" i="7"/>
  <x:c r="K263" i="7"/>
  <x:c r="J265" i="7"/>
  <x:c r="K266" i="7"/>
  <x:c r="K267" i="7"/>
  <x:c r="K268" i="7"/>
  <x:c r="K270" i="7"/>
  <x:c r="J272" i="7"/>
  <x:c r="J273" i="7"/>
  <x:c r="K274" i="7"/>
  <x:c r="J276" i="7"/>
  <x:c r="J277" i="7"/>
  <x:c r="K278" i="7"/>
  <x:c r="J280" i="7"/>
  <x:c r="K281" i="7"/>
  <x:c r="K282" i="7"/>
  <x:c r="K283" i="7"/>
  <x:c r="K285" i="7"/>
  <x:c r="J287" i="7"/>
  <x:c r="K288" i="7"/>
  <x:c r="J290" i="7"/>
  <x:c r="K291" i="7"/>
  <x:c r="K292" i="7"/>
  <x:c r="K293" i="7"/>
  <x:c r="K295" i="7"/>
  <x:c r="J297" i="7"/>
  <x:c r="J298" i="7"/>
  <x:c r="K299" i="7"/>
  <x:c r="J301" i="7"/>
  <x:c r="J302" i="7"/>
  <x:c r="K303" i="7"/>
  <x:c r="J305" i="7"/>
  <x:c r="K306" i="7"/>
  <x:c r="K307" i="7"/>
  <x:c r="K308" i="7"/>
  <x:c r="K310" i="7"/>
  <x:c r="J312" i="7"/>
  <x:c r="J313" i="7"/>
  <x:c r="K314" i="7"/>
  <x:c r="J316" i="7"/>
  <x:c r="K317" i="7"/>
  <x:c r="J319" i="7"/>
  <x:c r="K320" i="7"/>
  <x:c r="K321" i="7"/>
  <x:c r="K322" i="7"/>
  <x:c r="K324" i="7"/>
  <x:c r="J326" i="7"/>
  <x:c r="K327" i="7"/>
  <x:c r="J329" i="7"/>
  <x:c r="J330" i="7"/>
  <x:c r="J331" i="7"/>
  <x:c r="J332" i="7"/>
  <x:c r="J333" i="7"/>
  <x:c r="J334" i="7"/>
  <x:c r="J335" i="7"/>
  <x:c r="J336" i="7"/>
  <x:c r="J337" i="7"/>
  <x:c r="J338" i="7"/>
  <x:c r="J339" i="7"/>
  <x:c r="K340" i="7"/>
  <x:c r="J342" i="7"/>
  <x:c r="K343" i="7"/>
  <x:c r="K344" i="7"/>
  <x:c r="K345" i="7"/>
  <x:c r="K347" i="7"/>
  <x:c r="K348" i="7"/>
  <x:c r="K349" i="7"/>
  <x:c r="K352" i="7"/>
  <x:c r="J354" i="7"/>
  <x:c r="J355" i="7"/>
  <x:c r="K356" i="7"/>
  <x:c r="K357" i="7"/>
  <x:c r="K358" i="7"/>
  <x:c r="G13" i="9"/>
  <x:c r="G14" i="9"/>
  <x:c r="G15" i="9"/>
  <x:c r="G16" i="9"/>
  <x:c r="G17" i="9"/>
  <x:c r="G19" i="9"/>
  <x:c r="G20" i="9"/>
  <x:c r="G22" i="9"/>
  <x:c r="G23" i="9"/>
  <x:c r="G24" i="9"/>
  <x:c r="G25" i="9"/>
  <x:c r="G26" i="9"/>
  <x:c r="G28" i="9"/>
  <x:c r="G29" i="9"/>
  <x:c r="G31" i="9"/>
  <x:c r="G32" i="9"/>
  <x:c r="G34" i="9"/>
  <x:c r="G35" i="9"/>
  <x:c r="G40" i="9"/>
  <x:c r="G41" i="9"/>
  <x:c r="G42" i="9"/>
  <x:c r="G43" i="9"/>
  <x:c r="G44" i="9"/>
  <x:c r="G45" i="9"/>
  <x:c r="G47" i="9"/>
  <x:c r="G48" i="9"/>
  <x:c r="G50" i="9"/>
  <x:c r="G51" i="9"/>
  <x:c r="G52" i="9"/>
  <x:c r="G54" i="9"/>
  <x:c r="G55" i="9"/>
  <x:c r="G56" i="9"/>
  <x:c r="G57" i="9"/>
  <x:c r="G59" i="9"/>
  <x:c r="G60" i="9"/>
  <x:c r="G61" i="9"/>
  <x:c r="G63" i="9"/>
  <x:c r="G64" i="9"/>
  <x:c r="G65" i="9"/>
  <x:c r="G67" i="9"/>
  <x:c r="G68" i="9"/>
  <x:c r="G70" i="9"/>
  <x:c r="G71" i="9"/>
  <x:c r="G73" i="9"/>
  <x:c r="G74" i="9"/>
  <x:c r="G75" i="9"/>
  <x:c r="G76" i="9"/>
  <x:c r="G77" i="9"/>
  <x:c r="G78" i="9"/>
  <x:c r="G79" i="9"/>
  <x:c r="G85" i="9"/>
  <x:c r="G86" i="9"/>
  <x:c r="G88" i="9"/>
  <x:c r="G89" i="9"/>
  <x:c r="G94" i="9"/>
  <x:c r="G95" i="9"/>
  <x:c r="G97" i="9"/>
  <x:c r="G98" i="9"/>
  <x:c r="G99" i="9"/>
  <x:c r="G100" i="9"/>
  <x:c r="G101" i="9"/>
  <x:c r="G106" i="9"/>
  <x:c r="G107" i="9"/>
  <x:c r="G109" i="9"/>
  <x:c r="G110" i="9"/>
  <x:c r="G112" i="9"/>
  <x:c r="G113" i="9"/>
  <x:c r="G118" i="9"/>
  <x:c r="G119" i="9"/>
  <x:c r="G121" i="9"/>
  <x:c r="G122" i="9"/>
  <x:c r="G127" i="9"/>
  <x:c r="G128" i="9"/>
  <x:c r="G133" i="9"/>
  <x:c r="G134" i="9"/>
</x:calcChain>
</file>

<file path=xl/sharedStrings.xml><?xml version="1.0" encoding="utf-8"?>
<x:sst xmlns:x="http://schemas.openxmlformats.org/spreadsheetml/2006/main" count="386" uniqueCount="386">
  <x:si>
    <x:t>Nou recobriment de part de la coberta del Mercat de la Flor. Sant Boi de Ll. (Mercabarna)</x:t>
  </x:si>
  <x:si>
    <x:t>PRESSUPOST</x:t>
  </x:si>
  <x:si>
    <x:t>Preu</x:t>
  </x:si>
  <x:si>
    <x:t>Amidament</x:t>
  </x:si>
  <x:si>
    <x:t>Import</x:t>
  </x:si>
  <x:si>
    <x:t>Obra</x:t>
  </x:si>
  <x:si>
    <x:t>01</x:t>
  </x:si>
  <x:si>
    <x:t>PressupostFLOR</x:t>
  </x:si>
  <x:si>
    <x:t>Capítol</x:t>
  </x:si>
  <x:si>
    <x:t>Desmontatges i gestio de residus</x:t>
  </x:si>
  <x:si>
    <x:t>01.01</x:t>
  </x:si>
  <x:si>
    <x:t>PB70-HCX1</x:t>
  </x:si>
  <x:si>
    <x:t>m</x:t>
  </x:si>
  <x:si>
    <x:t>desmuntatge  de Cable d'acer inoxidable de linia de vida existent i punts de suport .
Inclou el trasllat del material dins de l'obra fins el punt de recollida per dur a abocador. Inclou trasllat a abocador o punt de reaprofitament.nclou mitjans auxiliars necessaris per treballs en alçada.</x:t>
  </x:si>
  <x:si>
    <x:t>P214L-CXG2</x:t>
  </x:si>
  <x:si>
    <x:t>m2</x:t>
  </x:si>
  <x:si>
    <x:t>Desmuntatge de lluernaris  de material poliester translucid de dos capes i malles de protecció dels mateixos; amb mitjans manuals i càrrega manual sobre camió o contenidor.El preu inclou el desmontatge dels elements de fixació,remats, canalons.. Inclou el trasllat del material dins de l'obra fins el punt de recollida per dur a abocador. Inclou trasllat a abocador o punt de reaprofitament..nclou mitjans auxiliars necessaris per treballs en alçada.</x:t>
  </x:si>
  <x:si>
    <x:t>P214L-CRRF</x:t>
  </x:si>
  <x:si>
    <x:t>Desmuntatge de xapa d'acabat de coronament coberta inclinada i remats perimetrals i de evaporadors, situat a una altura de fins a 20 m, amb mitjans manuals, i càrrega manual d'enderrocs sobre camió o contenidor.Inclòs transport i gestio de residus en abocador autoritzat.nclou mitjans auxiliars necessaris per treballs en alçada.</x:t>
  </x:si>
  <x:si>
    <x:t>P214L-CXG3</x:t>
  </x:si>
  <x:si>
    <x:t>Desmuntatge de passera de relliga galvanitzada i trasllat a magatzem pel seu reaprofitament.Inclou mitjans auxiliars necessaris per treballs en alçada.</x:t>
  </x:si>
  <x:si>
    <x:t>P21D3-HCXG</x:t>
  </x:si>
  <x:si>
    <x:t>Desmuntatge  i montatge de tubs per a distribució de gasos i fluids, de 2'' o 60 mm de diàmetre, com a màxim, muntat superficialment i amb desmuntatge i montatge de  fixacions amb barilles roscades adaptades al increment de gruix de coberta, amb mitjans manuals.Inclou encaixos necessaris, llamines necessaries TPO, segellats i tor el necessari per deixar el suport totalment estanc. Inclou mitjans auxiliars necessaris per treballs en alçada.</x:t>
  </x:si>
  <x:si>
    <x:t>GR1</x:t>
  </x:si>
  <x:si>
    <x:t>ut</x:t>
  </x:si>
  <x:si>
    <x:t>Abonament Integre de partida de Gestio de Residus de totes les partides de projecte que es realitzi desmontatge i/o enderroc: inclou classificació,transport intern i extern, abocament, taxes i fiances.</x:t>
  </x:si>
  <x:si>
    <x:t>TOTAL</x:t>
  </x:si>
  <x:si>
    <x:t>02</x:t>
  </x:si>
  <x:si>
    <x:t>Coberta</x:t>
  </x:si>
  <x:si>
    <x:t>01.02</x:t>
  </x:si>
  <x:si>
    <x:t>P540-CX21</x:t>
  </x:si>
  <x:si>
    <x:t>Coberta Deck :
Farciment de grecas amb amb panell de XPS tipus ChovAFOAM 300 o equivalent tècnic, amb un gruix de 50 mm i 40 kg/m³ de densitat,  i reacció al foc Euroclase E. Barrera de vapor en polietilè de 0,2 mm i 170 g/m² - Aïllament en Panell superior d'escuma de poliisocianurat PIR revestit per totes dues cares amb revestiment de vel de vidre, amb un gruix de 50 mm,densitat de 35kg/m3, amb resistència a compressió de 200 kPa, de dimensions 2.400 x1.200 mm. i conductivitat tèrmica 0,028 W/(mK), fixat mecànicament.-Impermeabilització amb sistema monocapa, fixat mecànicament, soldadures en els solapis mitjançant aire calent, amb làmina de poliolefines termoplàstiques tipus EVERGUARD TPO de BMI de 1,5 mm de gruix o equivalent tècnic, amb armadura de polièster no teixit tricotat, acabada en color blanc amb un elevat índex de reflectància solar (SRI&gt;94), resistència a tracció &gt;1150 N/50 mm segons EN 12311-2 (A), resistència al cisallament  en solapi =800 N/50 mm segons EN 12317-2, resistència a l'impacte =400 / 1150 mm segons EN 12691 (A/B), estabilitat dimensional =0,3% segons EN 1107-2 i una alta durabilitat. Fixació mecànica tradicional, fixant la làmina en els solapis, amb rotllos de fins a 2,44 m d'ample, mitjançant fixació amb una protecció enfront de la corrosió d'almenys 15 cicles Kesternich. Instal·ladors homologats RoofPro. Fins i tot obertura de buits en coberta per a pas d'instal·lacions,  nans i bancades i impermeabilització dels mateixos segons prescripció tècnica de guia d'aplicació del sistema.Certificació mitjançant monitoratge dels treballs d'execució del projecte, aportant informes de seguiment periodics, directament a la propietat i D.F.  Sistema certificat segons DIT Núm. 680/23; BRoofT1 al foc extern. Inclou els solapaments necessaris i el reforços colaminats necessaris.Inclou tots els elements i mitjans necessaris per a la realitzacio dels treballs a més de tres metres d'altura</x:t>
  </x:si>
  <x:si>
    <x:t>P540-CXG5</x:t>
  </x:si>
  <x:si>
    <x:t>Subministre i col·locació de cubetes d'embornals amb con especial per connexió de desaigua de pluvials amb element sintètic de Ønominal de 160mm de la casa Soprema o equivalent tècnic, que que s'instal·laran col·locant la platina plana d'aquest entre la làmina de TPO i una banda de reforç tipus amb la mateixa làmina TPO , soldada en tots dos costats de la platina, fins i tot segellat.Inclou el paragraves universal de HDPE. Inclou tots els elements i mitjans necessaris per a la realitzacio dels treballs a més de tres metres d'altura</x:t>
  </x:si>
  <x:si>
    <x:t>P540-CXG10</x:t>
  </x:si>
  <x:si>
    <x:t>ml</x:t>
  </x:si>
  <x:si>
    <x:t>Conjunt de remat de coronació de coberta format per: xapa base plegada d'acer galvanitzat , de 0,8 mm de gruix de 30 cm de desenvolupament i 2  plecs i  amb reblons per a la unió de les xapes entre si; remats angulars de xapa galvanitzada colaminada TPO ;Xapa de coronament d'acer galvanitzat prelacat de 0,6 mm de fins 30 cm de desenvolupament amb 4 plecs;làmina de rematada de TPO 1,5 mm amb les mateixes característiques i garanties que la làmina de coberta  . Fixacions entre llàmines mitjançant termosoldadures. Fins i tot accessoris de fixació de les peces mecánicament, i segellador adhesiu monocomponent, per al segellament de les juntes entre xapes. Inclou tots els elements i mitjans necessaris per a la realitzacio dels treballs a més de tres metres d'altura. Tipus 3.1</x:t>
  </x:si>
  <x:si>
    <x:t>P540-CXG11</x:t>
  </x:si>
  <x:si>
    <x:t>Conjunt de remat de coronació de coberta format per: xapa base plegada d'acer galvanitzat , de 0,8 mm de gruix de 40 cm de desenvolupament i 3  plecs i  amb reblons per a la unió de les xapes entre si; remat angular de xapa galvanitzada colaminada TPO de 30cm de desenvolupament i 4 plecs,  làmina de rematada de TPO 1,5 mm amb les mateixes característiques i garanties que la làmina de coberta.Fixacions entre llàmines mitjançant termosoldadures . Base realizada amb llata de fusta hidrofuga base ciment de 10x2cm . Inclou tots els elements i mitjans necessaris per a la realitzacio dels treballs a més de tres metres d'altura.Tipus 3.2</x:t>
  </x:si>
  <x:si>
    <x:t>P7C10-65PM</x:t>
  </x:si>
  <x:si>
    <x:t>Reomplert amb aïllament amorf,d'escuma de poliuretà (PUR) de densitat 35 kg/m3, projectat.Inclou tots els elements i mitjans necessaris per a la realitzacio dels treballs a més de tres metres d'altura.</x:t>
  </x:si>
  <x:si>
    <x:t>P540-CX22</x:t>
  </x:si>
  <x:si>
    <x:t>Anulació de canal de desaigua  i aiguafons amb remat de xapa galvanitzada de 1,5mm. Amplada de 500mm.Inclou tots els elements i mitjans necessaris per a la realitzacio dels treballs a més de tres metres d'altura</x:t>
  </x:si>
  <x:si>
    <x:t>P540-CXG2</x:t>
  </x:si>
  <x:si>
    <x:t>Rematada perimetral contra paraments verticals, format per rematada de xapa galvanitzada de 0,8 mm de gruix de 30 cm de desenvolupament i dos plecs fixada amb cargols a xapa existent , reforços en esquadres de xapa colaminada de TPO de 50x50 mm  i làmina de rematada de TPO 1,5 mm amb les mateixes característiques i garanties que la làmina de coberta, amb un desenvolupament de 25 cm sobre la vertical i 25 cm sobre l'horitzontal, i/ p.p d'adhesiu per a adhesivar la làmina a la rematada i/o soldadures termiques. Remat superior metalic en forma de Z fixat a mur mitjera i segellat elastic en la seva partt superior. Inclou tots els elements i mitjans necessaris per a la realitzacio dels treballs a més de tres metres d'altura</x:t>
  </x:si>
  <x:si>
    <x:t>P540-CXG4</x:t>
  </x:si>
  <x:si>
    <x:t>Rematada perimetral contra evaporadors , format per rematada de xapa galvanitzada de 0,8 mm de gruix, de 30 cm de desenvolupament i dos plecs, impermeabilització de rematada mitjançant reforços de xapa colaminada de TPO de 50x50 mm en perímetres i llàmina de rematada de TPO 1,5 mm amb les mateixes característiques i garanties que la làmina de coberta, amb un desenvolupament de 20 cm sobre la vertical i 25 cm sobre l'horitzontal, i/ p.p de cola per a adhesivar la làmina a la rematada i/o soldadures tèrmiques.Remat superior metalic en forma de Z fixat mecanicament i i barra d'ancoratge galvanitzada com fixació final de la llamina a la seva part superior. Inclou tots els elements i mitjans necessaris per a la realitzacio dels treballs a més de tres metres d'altura</x:t>
  </x:si>
  <x:si>
    <x:t>P540-CX23</x:t>
  </x:si>
  <x:si>
    <x:t>Rematada perimetral contra lluernaris , format per  impermeabilització de rematada mitjançant reforços de xapa colaminada de TPO de 50x50 mm i llàmina de rematada de TPO 1,5 mm amb les mateixes característiques i garanties que la làmina de coberta, amb un desenvolupament de 20 cm sobre la vertical i 25 cm sobre l'horitzontal, i/ p.p de cola per a adhesivar la làmina a la rematada i/o soldadures tèrmiques. Inclou tots els elements i mitjans necessaris per a la realitzacio dels treballs a més de tres metres d'altura</x:t>
  </x:si>
  <x:si>
    <x:t>03</x:t>
  </x:si>
  <x:si>
    <x:t>Revestiments</x:t>
  </x:si>
  <x:si>
    <x:t>Titol 3</x:t>
  </x:si>
  <x:si>
    <x:t>pintures</x:t>
  </x:si>
  <x:si>
    <x:t>01.03.01</x:t>
  </x:si>
  <x:si>
    <x:t>P89J-4UDD</x:t>
  </x:si>
  <x:si>
    <x:t>Pintat de parament horitzontal d'acer, amb esmalt de poliuretà, amb dues capes d'imprimació antioxidant i dues d'acabat. Inclou mitjans auxiliars necessaris per treballs en alçada a més de tres metres d'alçada.</x:t>
  </x:si>
  <x:si>
    <x:t>P892-4UXG</x:t>
  </x:si>
  <x:si>
    <x:t xml:space="preserve">Fregat d'òxid, neteja  de planxa metàl·lica . Inclou mitjans auxiliars necessaris per treballs en alçada a més de tres metres d'altura. </x:t>
  </x:si>
  <x:si>
    <x:t>04</x:t>
  </x:si>
  <x:si>
    <x:t>Sistemes de protecció de coberta</x:t>
  </x:si>
  <x:si>
    <x:t>01.04</x:t>
  </x:si>
  <x:si>
    <x:t>P151P-48XG</x:t>
  </x:si>
  <x:si>
    <x:t>Protecció col·lectiva horitzontal d'obertures de lluernaris curvs , amb xarxa per a proteccions superficials contra caigudes, de fil d'acer plastificat de 2mm de Ø , malla de 125x125 mm , resistencia de 1200 joules. fixada amb fleixos i 2 cargols inox M6/25 cada fleix.Inclou mitjans auxiliars necessaris per treballs en alçada.</x:t>
  </x:si>
  <x:si>
    <x:t>SP8</x:t>
  </x:si>
  <x:si>
    <x:t>Línia de vida Horitzontal Securope® de Fallprotec® o equivalent tècnic conforme a la norma EN795Cy CEN/TS16415 . Fabricat concorde al sistema de control de qualitat certificat per l'organisme notificat APAVE segons directiva europea 89/689/CEE art.11.Inclou tot  el material de montatge necessari , i certificaciò oficial final de linia
Configurada per a fins a 2 usuaris. Sistema compost per:
. Elements intermedis resistència màx. admissible 6kN amb sistema d'absorció d'energia, sense deformació permanent, amb testimoni de
sobrecàrrega 4kN i reactivació manual.
. Suports específics per a coberta metàl·lica hot deck (Làmina Sarnafil Sika).
. Cable d'acer inoxidable de 8mm construcció 1x19 resistència màx. admissible 20 kN.
. Casquets finals de 12mm resistència 20kN. Inviolable (sense possible manipulació posterior).
. Casquets intermedis de 12mm resistència 5kN.
. Placa de senyalització obligatòria conforme a la norma EN 795.
La totalitat del sistema està fabricat en acer inoxidable per a assegurar la perdurabilitat del mateix i garantir una vida útil mínima de 10 anys.
Tot segons especificacions de projecte.
Inclou mitjans auxiliars necessaris per treballs en alçada.</x:t>
  </x:si>
  <x:si>
    <x:t>05</x:t>
  </x:si>
  <x:si>
    <x:t>Lluernaris</x:t>
  </x:si>
  <x:si>
    <x:t>01.05</x:t>
  </x:si>
  <x:si>
    <x:t>P540-LXG1</x:t>
  </x:si>
  <x:si>
    <x:t>Socol lluernaris. Subministre i col·locació d'estructura composada: per perfil de xapa galvanitzada prelacada  de 1,2 mm en forma de C de desenvolupament de 600mm amb tres plecs i  fixada amb reblons a tubs verticals de 60x40x1,5mm soldats a estructura horitzontal existent.Inclou ptintura antioxidant oi esmalt d'acabat . Inclou mitjans auxiliars per feines a més de tres metres d'alçada.</x:t>
  </x:si>
  <x:si>
    <x:t>P540-L-XG2</x:t>
  </x:si>
  <x:si>
    <x:t>Subministrament i col·locació de sistema modular format per panell de policarbonat cel·lular en color cristall model Arcoplus 6124 curv, de la casa Aislux o equivalent tècnic Coextruit de 4 parets amb protecció U.V. de 12 mm de gruix, col·locats a pressió sobre costelles corbades de radi mínim R2000, de perfilería d'alumini en color lacat blanc. S'Inclouen escumes de tancament i termosellat de plaques.Inclouen els remats laterals de xapa d'acer galvanizat i prelacat de 0,6mm i idesenvolupament de 200 mm.  Inclou perfils perimetrals d'alumini per rebre els perfils d'alumini curvs. Classificació europea a la reacció al foc Bs1d0, inclou Declaració ambiental de producte. Transmitàncoia tèrmica de 2,7 W/m2K.Inclou mitjans auxiliars necessaris per treballs en alçada.</x:t>
  </x:si>
  <x:si>
    <x:t>P540-LXG3</x:t>
  </x:si>
  <x:si>
    <x:t>Tapes laterals d'acer galvanitzat prelacat, impermeabilitzades mitjant llàmina de les mateixes característiques que el resta de la coberta.Inclou mitjans auxiliars necessaris per treballs en alçada.</x:t>
  </x:si>
  <x:si>
    <x:t>06</x:t>
  </x:si>
  <x:si>
    <x:t>Instal·lacions</x:t>
  </x:si>
  <x:si>
    <x:t>01.06</x:t>
  </x:si>
  <x:si>
    <x:t>PG12-DHXG</x:t>
  </x:si>
  <x:si>
    <x:t>u</x:t>
  </x:si>
  <x:si>
    <x:t>Adaptació de les alimentacions d'electricitat i aigua a les torretes refredadores. Desplaçament de la caixa de derivació quadrada de fosa del evaporadors, de 100x100 mm, amb grau de protecció IP-65, muntada superficialment. Recol·locació del tub d'alimentació d'aigua amb adpatació del seu pas fins la clau de pas. Inclou el segellat i material necessari pel seu desplaçament dins de la mateixa vertical de la torreta del evaporador, deixant totes els passos totalment estancs.Inclou mitjans auxiliars necessaris per treballs en alçada.</x:t>
  </x:si>
  <x:si>
    <x:t>PEG2-XG</x:t>
  </x:si>
  <x:si>
    <x:t>Desmuntatge d'unitat centralitzada aïri-aigua de refrigeració o bomba de calor reversible i els seus components, instal·lada en exterior (coberta), de 30 kW de potència frigorífica màxima, amb mitjans manuals i mecànics, i recuperació, apilament i muntatge del material en mitjera, i càrrega mecànica sobre camió o contenidor.Inclou mitjans auxiliars necessaris per treballs en alçada.</x:t>
  </x:si>
  <x:si>
    <x:t>CQ</x:t>
  </x:si>
  <x:si>
    <x:t>Control de Qualitat</x:t>
  </x:si>
  <x:si>
    <x:t>01.CQ</x:t>
  </x:si>
  <x:si>
    <x:t>CQ1</x:t>
  </x:si>
  <x:si>
    <x:t>Abonament a justificar del Pla de Control de Qualitat</x:t>
  </x:si>
  <x:si>
    <x:t>SS</x:t>
  </x:si>
  <x:si>
    <x:t>Seguretat i Salut</x:t>
  </x:si>
  <x:si>
    <x:t>01.SS</x:t>
  </x:si>
  <x:si>
    <x:t>SS1</x:t>
  </x:si>
  <x:si>
    <x:t>Abonament integre del Pressupost segons amidaments i pressupost de L'Estudi de seguretat i salut</x:t>
  </x:si>
  <x:si>
    <x:t xml:space="preserve">IMPORT TOTAL DEL PRESSUPOST : </x:t>
  </x:si>
  <x:si>
    <x:t>Justificació d'elements</x:t>
  </x:si>
  <x:si>
    <x:t>Nº</x:t>
  </x:si>
  <x:si>
    <x:t>Codi</x:t>
  </x:si>
  <x:si>
    <x:t>U.A.</x:t>
  </x:si>
  <x:si>
    <x:t>Descripció</x:t>
  </x:si>
  <x:si>
    <x:t>Descripció curta</x:t>
  </x:si>
  <x:si>
    <x:t>Partida d'obra</x:t>
  </x:si>
  <x:si>
    <x:t>P447-DMDG</x:t>
  </x:si>
  <x:si>
    <x:t>kg</x:t>
  </x:si>
  <x:si>
    <x:t>Acero S275JR según UNE-EN 10025-2, en perfiles laminados en caliente serie L, LD, T, redondo, cuadrado, rectangular y plancha, trabajado en taller y con una capa de imprimación antioxidante, colocado en obra con soldadura</x:t>
  </x:si>
  <x:si>
    <x:t>Rend.:</x:t>
  </x:si>
  <x:si>
    <x:t>Acero S275JR,perf.lam.L,LD,T,red.,cuad.,rectang.,trab.taller+antiox.,col.obra sold.</x:t>
  </x:si>
  <x:si>
    <x:t>Mà d'obra</x:t>
  </x:si>
  <x:si>
    <x:t>A0F-000Y</x:t>
  </x:si>
  <x:si>
    <x:t>h</x:t>
  </x:si>
  <x:si>
    <x:t>Oficial 1a soldador</x:t>
  </x:si>
  <x:si>
    <x:t>/R</x:t>
  </x:si>
  <x:si>
    <x:t>x</x:t>
  </x:si>
  <x:si>
    <x:t>=</x:t>
  </x:si>
  <x:si>
    <x:t>A01-FEP1</x:t>
  </x:si>
  <x:si>
    <x:t>Ajudant soldador</x:t>
  </x:si>
  <x:si>
    <x:t>Subtotal mà d'obra</x:t>
  </x:si>
  <x:si>
    <x:t>Maquinària</x:t>
  </x:si>
  <x:si>
    <x:t>C206-00DW</x:t>
  </x:si>
  <x:si>
    <x:t>Equip i elements auxiliars per a soldadura elèctrica</x:t>
  </x:si>
  <x:si>
    <x:t>Subtotal maquinària</x:t>
  </x:si>
  <x:si>
    <x:t>Material</x:t>
  </x:si>
  <x:si>
    <x:t>B44Z-0M1J</x:t>
  </x:si>
  <x:si>
    <x:t>Acer S275JR segons UNE-EN 10025-2, format per peça simple, en perfils laminats en calent sèrie L, LD, T, rodó, quadrat, rectangular i planxa, treballat al taller per a col·locar amb soldadura i amb una capa d'imprimació antioxidant</x:t>
  </x:si>
  <x:si>
    <x:t>Subtotal material</x:t>
  </x:si>
  <x:si>
    <x:t>Despeses auxiliars</x:t>
  </x:si>
  <x:si>
    <x:t>%</x:t>
  </x:si>
  <x:si>
    <x:t>Cost directe</x:t>
  </x:si>
  <x:si>
    <x:t>Despeses indirectes</x:t>
  </x:si>
  <x:si>
    <x:t>Total</x:t>
  </x:si>
  <x:si>
    <x:t>P8M2-HR1T</x:t>
  </x:si>
  <x:si>
    <x:t>Remate de plancha de acero plegada con acabado galvanizado y prelacado, de 1 mm de espesor, 60 cm de desarrollo, como máximo, con 5 pliegues, para jamba, colocado con fijaciones mecánicas, y sellado</x:t>
  </x:si>
  <x:si>
    <x:t>Remate plan.acero p galv.+prelac. e=1mm, desarr.&lt;60cm 5 pliegues, p/jamba col.fix.mec+sellado</x:t>
  </x:si>
  <x:si>
    <x:t>A0F-000D</x:t>
  </x:si>
  <x:si>
    <x:t>Oficial 1a col·locador</x:t>
  </x:si>
  <x:si>
    <x:t>A01-FEP3</x:t>
  </x:si>
  <x:si>
    <x:t>Ajudant col·locador</x:t>
  </x:si>
  <x:si>
    <x:t>B7JE-0GTM</x:t>
  </x:si>
  <x:si>
    <x:t>dm3</x:t>
  </x:si>
  <x:si>
    <x:t>Massilla per a segellats, d'aplicació amb pistola, de base silicona neutra monocomponent</x:t>
  </x:si>
  <x:si>
    <x:t>B0CHK-2OW0</x:t>
  </x:si>
  <x:si>
    <x:t>Remat de planxa d'acer plegada amb acabat galvanitzat i prelacat, d'1 mm de gruix, 60 cm de desenvolupament, com a màxim, amb 5 plecs, per a brancal</x:t>
  </x:si>
  <x:si>
    <x:t>B0A5-06VX</x:t>
  </x:si>
  <x:si>
    <x:t>Cargol autoroscant amb volandera</x:t>
  </x:si>
  <x:si>
    <x:t>P-1</x:t>
  </x:si>
  <x:si>
    <x:t>control de qualitat</x:t>
  </x:si>
  <x:si>
    <x:t>P-2</x:t>
  </x:si>
  <x:si>
    <x:t>Gestio de Residus</x:t>
  </x:si>
  <x:si>
    <x:t>P-3</x:t>
  </x:si>
  <x:si>
    <x:t>Protecció col·lectiva horitzontal d'obertures de lluernaris curvs , amb xarxa per a proteccions supe</x:t>
  </x:si>
  <x:si>
    <x:t>A0D-0007</x:t>
  </x:si>
  <x:si>
    <x:t>Manobre</x:t>
  </x:si>
  <x:si>
    <x:t>A0F-000B</x:t>
  </x:si>
  <x:si>
    <x:t>Oficial 1a</x:t>
  </x:si>
  <x:si>
    <x:t>B151L-0MXG</x:t>
  </x:si>
  <x:si>
    <x:t>Xarxa de fil d'acer galvanitzat i plastificat de 2mm interior, de malla 25x25 i resitencia de 1600 J. inclou cargols inoxidable i fleixos de fixació</x:t>
  </x:si>
  <x:si>
    <x:t>P-4</x:t>
  </x:si>
  <x:si>
    <x:t xml:space="preserve">Desmuntatge de xapa d'acabat decoronament coberta inclinada i remats perimetrals i de evaporadors, </x:t>
  </x:si>
  <x:si>
    <x:t>P-5</x:t>
  </x:si>
  <x:si>
    <x:t xml:space="preserve">Desmuntatge de lluernaris  de material poliester translucid de dos capes i malles de protecció dels </x:t>
  </x:si>
  <x:si>
    <x:t>P-6</x:t>
  </x:si>
  <x:si>
    <x:t>Desmuntatge de passera de relliga galvanitzada i trasllat a magatzem pel seu reaprofitament</x:t>
  </x:si>
  <x:si>
    <x:t>P-7</x:t>
  </x:si>
  <x:si>
    <x:t>Desmuntatge  i montatge de tubs per a distribució de gasos i fluids, de 2'' o 60 mm de diàmetre, com</x:t>
  </x:si>
  <x:si>
    <x:t>A0F-000N</x:t>
  </x:si>
  <x:si>
    <x:t>Oficial 1a lampista</x:t>
  </x:si>
  <x:si>
    <x:t>P-8</x:t>
  </x:si>
  <x:si>
    <x:t>Recobriment Coberta</x:t>
  </x:si>
  <x:si>
    <x:t>B7C30-2BMI</x:t>
  </x:si>
  <x:si>
    <x:t>Placa rígida d'escuma de poliisocianurat, Thermazone MG PIR sp de BIM de 35 kg/m3 de densitat, de 50 mm de gruix i 0,028 W/(m·K) de conductivitat tèrmica, amb recobriment de vel de vidre a la cara inferior i superior,  per a cobertes.Resistencia tèrmica 1,75 m2K/W.Reaccio alf foc B-S2, d0.Resistencia a compressió 200</x:t>
  </x:si>
  <x:si>
    <x:t>B775-0KR6</x:t>
  </x:si>
  <x:si>
    <x:t>Vel de polietilè de gruix 200 µm i de pes 192 g/m2</x:t>
  </x:si>
  <x:si>
    <x:t>B774-1KCW</x:t>
  </x:si>
  <x:si>
    <x:t>Làmina de poliolefines d'1,5 mm de gruix, 2 armadures de vel de vidre i de malla de polièster, resistent a la intempèrie</x:t>
  </x:si>
  <x:si>
    <x:t>B7C25-185Q</x:t>
  </x:si>
  <x:si>
    <x:t>Planxa de poliestirè extruït (XPS), de 50 mm de gruix, resistència a compressió &gt;= 300 kPa, resistència tèrmica entre 1,471 i 1,351 m2·K/W, amb la superfície llisa i cantell recte</x:t>
  </x:si>
  <x:si>
    <x:t>B7Z0-13F3</x:t>
  </x:si>
  <x:si>
    <x:t>Emulsió bituminosa, tipusED</x:t>
  </x:si>
  <x:si>
    <x:t>B0A5-06PESP</x:t>
  </x:si>
  <x:si>
    <x:t>Peces especials coberta TPO</x:t>
  </x:si>
  <x:si>
    <x:t>P-9</x:t>
  </x:si>
  <x:si>
    <x:t>Anulació de canal de desaigua  i aiguafons amb remat de xapa galvanitzada de 1,5mm. Amplada de 500mm</x:t>
  </x:si>
  <x:si>
    <x:t>B5Z-FIXCOL</x:t>
  </x:si>
  <x:si>
    <x:t>fixacions i coles adhesives remats</x:t>
  </x:si>
  <x:si>
    <x:t>B5Z-RMT1250</x:t>
  </x:si>
  <x:si>
    <x:t>remat xapa galvanizada</x:t>
  </x:si>
  <x:si>
    <x:t>P-10</x:t>
  </x:si>
  <x:si>
    <x:t xml:space="preserve">Rematada perimetral contra lluernaris </x:t>
  </x:si>
  <x:si>
    <x:t>B5Z-COL</x:t>
  </x:si>
  <x:si>
    <x:t>Reforç xapa colaminada</x:t>
  </x:si>
  <x:si>
    <x:t>B5ZZB-131J</x:t>
  </x:si>
  <x:si>
    <x:t>Vis d'acer galvanitzat de 5.4x65 mm, amb junts de metall i goma</x:t>
  </x:si>
  <x:si>
    <x:t>B7C30-2HY7</x:t>
  </x:si>
  <x:si>
    <x:t>Placa rígida d'escuma de poliisocianurat, de 35 kg/m3 de densitat, de 40 mm de gruix i 0,028 W/(m·K) de conductivitat tèrmica, amb recobriment de vel de vidre a les dues cares, per a cobertes</x:t>
  </x:si>
  <x:si>
    <x:t>P-11</x:t>
  </x:si>
  <x:si>
    <x:t>Remat impermeabilització perimetral tpo. vertical</x:t>
  </x:si>
  <x:si>
    <x:t>B5Z-RGALV</x:t>
  </x:si>
  <x:si>
    <x:t xml:space="preserve">Remat de planxa d'acer plegada amb acabat galvanitzat, de 0,8 mm de gruix, 50 cm de desenvolupament, com a màxim, amb 3 plecs, </x:t>
  </x:si>
  <x:si>
    <x:t>B5Z-D00KWN</x:t>
  </x:si>
  <x:si>
    <x:t>Peça per a minvell de planxa d'acer galvanitzat de 0,7 mm de gruix de 25 cm de desenvolupament, com a màxim, amb tres plecs</x:t>
  </x:si>
  <x:si>
    <x:t>P-12</x:t>
  </x:si>
  <x:si>
    <x:t>Rematada perimetral contra evaporadors</x:t>
  </x:si>
  <x:si>
    <x:t>B0CHK2OHW</x:t>
  </x:si>
  <x:si>
    <x:t>P-13</x:t>
  </x:si>
  <x:si>
    <x:t xml:space="preserve">Subministre i col·locació de cubetes d'embornals amb con especial per connexió de desaigua </x:t>
  </x:si>
  <x:si>
    <x:t>B5Z-CON</x:t>
  </x:si>
  <x:si>
    <x:t>desaigua pluvials TPO Ø160</x:t>
  </x:si>
  <x:si>
    <x:t>B5Z-REI</x:t>
  </x:si>
  <x:si>
    <x:t>parafulles universal</x:t>
  </x:si>
  <x:si>
    <x:t>P-15</x:t>
  </x:si>
  <x:si>
    <x:t>Coronació de coberta 1</x:t>
  </x:si>
  <x:si>
    <x:t>Altres</x:t>
  </x:si>
  <x:si>
    <x:t>COR-1</x:t>
  </x:si>
  <x:si>
    <x:t>coronació xapa galvanitzada prelacada 0,6mm desenvolupament 300mm.4 plecs</x:t>
  </x:si>
  <x:si>
    <x:t>Subtotal altres</x:t>
  </x:si>
  <x:si>
    <x:t>P-16</x:t>
  </x:si>
  <x:si>
    <x:t>Coronació de coberta 2</x:t>
  </x:si>
  <x:si>
    <x:t>B0CU82GCG</x:t>
  </x:si>
  <x:si>
    <x:t>Tauler de partícules de fusta aglomerades amb ciment portland CBP.E, de 10 mm de gruix, per a ambient exterior segons UNE-EN 634-2, reacció al foc B-s2, d0, acabat llis color gris, tallat a mida</x:t>
  </x:si>
  <x:si>
    <x:t>P-17</x:t>
  </x:si>
  <x:si>
    <x:t>Subministrament i col·locació de sistema modular format per panell de policarbonat cel·lular en colo</x:t>
  </x:si>
  <x:si>
    <x:t>P-18</x:t>
  </x:si>
  <x:si>
    <x:t>Tapes laterals d'acer galvanitzat prelacat, impermeabilitzades mitjant llàmina de les mateixes carac</x:t>
  </x:si>
  <x:si>
    <x:t>P-19</x:t>
  </x:si>
  <x:si>
    <x:t>Aïll.amorf,escuma PUR,35kg/m3,projec.</x:t>
  </x:si>
  <x:si>
    <x:t>B7C11-0KOY</x:t>
  </x:si>
  <x:si>
    <x:t>m3</x:t>
  </x:si>
  <x:si>
    <x:t>Escuma de poliuretà (PUR) de densitat 35 kg/m3, preparada per a projectar</x:t>
  </x:si>
  <x:si>
    <x:t>P-20</x:t>
  </x:si>
  <x:si>
    <x:t xml:space="preserve">Fregat d'òxid, neteja </x:t>
  </x:si>
  <x:si>
    <x:t>A01-FEP9</x:t>
  </x:si>
  <x:si>
    <x:t>Ajudant pintor</x:t>
  </x:si>
  <x:si>
    <x:t>P-21</x:t>
  </x:si>
  <x:si>
    <x:t>Pintat horitz.acer, esmalt poliuretà 2capes imprimació antioxidant +2acabat</x:t>
  </x:si>
  <x:si>
    <x:t>A0F-000V</x:t>
  </x:si>
  <x:si>
    <x:t>Oficial 1a pintor</x:t>
  </x:si>
  <x:si>
    <x:t>B8Z6-0P2D</x:t>
  </x:si>
  <x:si>
    <x:t>Imprimació antioxidant</x:t>
  </x:si>
  <x:si>
    <x:t>B891-0P01</x:t>
  </x:si>
  <x:si>
    <x:t>Esmalt de poliuretà d'un u component</x:t>
  </x:si>
  <x:si>
    <x:t>P-22</x:t>
  </x:si>
  <x:si>
    <x:t xml:space="preserve">desmuntatge  de Cable d'acer inoxidable de linia de vida existent </x:t>
  </x:si>
  <x:si>
    <x:t>A0F-000R</x:t>
  </x:si>
  <x:si>
    <x:t>Oficial 1a muntador</x:t>
  </x:si>
  <x:si>
    <x:t>P-23</x:t>
  </x:si>
  <x:si>
    <x:t>Desmuntatge d'unitat centralitzada aïri-aigua de refrigeració o bomba de calor reversible i els seus</x:t>
  </x:si>
  <x:si>
    <x:t>A0F-000C</x:t>
  </x:si>
  <x:si>
    <x:t>Oficial 1a calefactor</x:t>
  </x:si>
  <x:si>
    <x:t>A01-FEPC</x:t>
  </x:si>
  <x:si>
    <x:t>Ajudant calefactor</x:t>
  </x:si>
  <x:si>
    <x:t>BEZ7-34C0</x:t>
  </x:si>
  <x:si>
    <x:t>Suport mural d'acer lacat d'1,5 mm de gruix, per a una càrrega màxima de 80 kg</x:t>
  </x:si>
  <x:si>
    <x:t>BEZ4-1CJN</x:t>
  </x:si>
  <x:si>
    <x:t>Gas refrigerant tipus R-407c o R-410a, per a circuits refrigerants</x:t>
  </x:si>
  <x:si>
    <x:t>P-24</x:t>
  </x:si>
  <x:si>
    <x:t>Adaptació de les alimentacions d'electricitat i aigua a les torretes refredadores.</x:t>
  </x:si>
  <x:si>
    <x:t>A01-FEPD</x:t>
  </x:si>
  <x:si>
    <x:t>Ajudant electricista</x:t>
  </x:si>
  <x:si>
    <x:t>A0F-000E</x:t>
  </x:si>
  <x:si>
    <x:t>Oficial 1a electricista</x:t>
  </x:si>
  <x:si>
    <x:t>BGW2-093M</x:t>
  </x:si>
  <x:si>
    <x:t>Part proporcional d'accessoris de caixa de derivació quadrada</x:t>
  </x:si>
  <x:si>
    <x:t>P-25</x:t>
  </x:si>
  <x:si>
    <x:t xml:space="preserve">Linia de vida horitzontal </x:t>
  </x:si>
  <x:si>
    <x:t>SP-LDV011</x:t>
  </x:si>
  <x:si>
    <x:t>Anilla para engastar longitud 30mm (0,02 kg)
Material: AISI 316
2 por curva y 2 cada 60m de tramo recto</x:t>
  </x:si>
  <x:si>
    <x:t>SP-LDV043</x:t>
  </x:si>
  <x:si>
    <x:t>Anclaje NEO para línea de vida horizontal o inclinada (0,50 kg) Material: AISI 316 o Duplex 2205 Equipado con pasador</x:t>
  </x:si>
  <x:si>
    <x:t>SP-LDV015</x:t>
  </x:si>
  <x:si>
    <x:t>Plato de curva para ángulos entre 45° y 140° Multipost.
Material: Inox 304. 1 por curva. (2,02kg)</x:t>
  </x:si>
  <x:si>
    <x:t>SP-IDF022</x:t>
  </x:si>
  <x:si>
    <x:t>Multipost h=100 mm con collar bituminoso.
Material: Inox 304. 1 por anclaje.</x:t>
  </x:si>
  <x:si>
    <x:t>SP-FAS005</x:t>
  </x:si>
  <x:si>
    <x:t>Set de 4 tornillos toggle de alta resistencia M10 x
500mm.
Material: Acero con recubrimiento en zinc.
Resistencia 20 kN. (17,70 kg)</x:t>
  </x:si>
  <x:si>
    <x:t>SP-LDV091</x:t>
  </x:si>
  <x:si>
    <x:t>Mini Multipost / Spotanchor con collar bituminoso.
Material: Inox 304, aluminio y varilla roscada en acero
con recubrimiento de zinc. Para anclaje intermedio NEO
LDV043. Tornillo toggle incluido. (2,50kg)</x:t>
  </x:si>
  <x:si>
    <x:t>SP-LDV006</x:t>
  </x:si>
  <x:si>
    <x:t>Cable de Ø 8 mm construcción 7 x 7.
Inox 316. (0,25 kg)</x:t>
  </x:si>
  <x:si>
    <x:t>SP-LDV138</x:t>
  </x:si>
  <x:si>
    <x:t>Tensor en línea. Inox 316. (0,30 kg)
1 por Línea de vida horizontal en circuito cerrado
1 por línea de vida vertical al extremo inferior</x:t>
  </x:si>
  <x:si>
    <x:t>SP-LDV010</x:t>
  </x:si>
  <x:si>
    <x:t>Tubo para unión de cable longitud 200mm.
Material: AISI 316
1 sí la línea está por encima de 100 m (0,13 kg)</x:t>
  </x:si>
  <x:si>
    <x:t>SP-LDV007ES</x:t>
  </x:si>
  <x:si>
    <x:t>Placa de identificación y advertencia obligatoria EN795-
C:2012 en Español (0,05 kg)</x:t>
  </x:si>
  <x:si>
    <x:t>SP-LDV034</x:t>
  </x:si>
  <x:si>
    <x:t>Arandela hexagonal para anclaje NEO
Material: Inox 304. (0,004 kg)</x:t>
  </x:si>
  <x:si>
    <x:t>P-26</x:t>
  </x:si>
  <x:si>
    <x:t>seguretat i salut</x:t>
  </x:si>
  <x:si>
    <x:t>P-14</x:t>
  </x:si>
  <x:si>
    <x:t xml:space="preserve">Socol lluernaris. Subministre i col·locació d'estructura composada: per perfil de xapa galvanitzada </x:t>
  </x:si>
  <x:si>
    <x:t>CO2eq (kg)</x:t>
  </x:si>
  <x:si>
    <x:t>MJ</x:t>
  </x:si>
  <x:si>
    <x:t>Equip+elem.aux.p/soldadura elèctrica</x:t>
  </x:si>
  <x:si>
    <x:t>Cargol autorosc.,voland.</x:t>
  </x:si>
  <x:si>
    <x:t>Remat de planxa d'acer plegada a</x:t>
  </x:si>
  <x:si>
    <x:t>Remat plan.acer pl. galv.+prelac. g=1mm, desenv.&lt;60cm 5 plecs, p/brancal</x:t>
  </x:si>
  <x:si>
    <x:t>Tauler de partícules de fusta aglomerades amb ciment portland CBP.E, de 10 mm de gruix, per a ambien</x:t>
  </x:si>
  <x:si>
    <x:t>Xarxa de fil d'acer galvanitzat i plastificat de 2mm interior, de malla 25x25 i resitencia de 1600 J</x:t>
  </x:si>
  <x:si>
    <x:t>Acer S275JR,peça simp.,perf.lam.L,LD,T,rodó,quad.,rectang.,treb.taller p/col.sold.+antiox.</x:t>
  </x:si>
  <x:si>
    <x:t>reforç colaminat TPO</x:t>
  </x:si>
  <x:si>
    <x:t>parafulles</x:t>
  </x:si>
  <x:si>
    <x:t xml:space="preserve">Peça per a minvell de planxa d'acer galvanitzat de 0,7 mm de gruix de 25 cm de desenvolupament, com </x:t>
  </x:si>
  <x:si>
    <x:t xml:space="preserve">fixacions i coles adhesives </x:t>
  </x:si>
  <x:si>
    <x:t>remate 750x1,5</x:t>
  </x:si>
  <x:si>
    <x:t>Vis acer galv.5.4x65mm,junt metall/goma</x:t>
  </x:si>
  <x:si>
    <x:t>Làmina poliolefines g=1,5mm,2 arm.,vel vidre i malla polièster,p/intemp.</x:t>
  </x:si>
  <x:si>
    <x:t>Vel poliet.,g=200µm,192g/m2</x:t>
  </x:si>
  <x:si>
    <x:t>Escuma PUR 35kg/m3,prep.p/projec.</x:t>
  </x:si>
  <x:si>
    <x:t>Planxa XPS,g=50mm,resist.compress.&gt;= 300 kPa,res.tèrmica=1,471-1,351m2·K/W,superf.llisa,cantell rect</x:t>
  </x:si>
  <x:si>
    <x:t>Placa rígida poliisocianurato,dens.=35kg/m3,g=50mm,cond.tèrmica=0,028W/(m·K),recob.vel vidre+vel vid</x:t>
  </x:si>
  <x:si>
    <x:t>Placa rígida poliisocianurato,dens.=35kg/m3,g=40mm,cond.tèrmica=0,028W/(m·K),recob.vel vidre 2 cares</x:t>
  </x:si>
  <x:si>
    <x:t>Massilla segell.,silicona neut. monocomponent</x:t>
  </x:si>
  <x:si>
    <x:t>Esmalt poliuretà,un compon.</x:t>
  </x:si>
  <x:si>
    <x:t>Gas R-407c/R-410a,p/circuits refrigerants</x:t>
  </x:si>
  <x:si>
    <x:t>Sup.mural acer lacat,gruix=1,5mm,80kg</x:t>
  </x:si>
  <x:si>
    <x:t>P.p.accessoris caixa derivació quadr.</x:t>
  </x:si>
  <x:si>
    <x:t>cargols toggle</x:t>
  </x:si>
  <x:si>
    <x:t>multipost</x:t>
  </x:si>
  <x:si>
    <x:t>cable inox Ø8</x:t>
  </x:si>
  <x:si>
    <x:t>tub unio cable</x:t>
  </x:si>
  <x:si>
    <x:t>anella engastar</x:t>
  </x:si>
  <x:si>
    <x:t>plat de curva</x:t>
  </x:si>
  <x:si>
    <x:t>arandela hexagonal</x:t>
  </x:si>
  <x:si>
    <x:t>ancoratge</x:t>
  </x:si>
  <x:si>
    <x:t>Minimulipost</x:t>
  </x:si>
  <x:si>
    <x:t>tensor inox 316</x:t>
  </x:si>
  <x:si>
    <x:t>placa normativa</x:t>
  </x:si>
  <x:si>
    <x:t>coronació xapa galvanitzada prelacada</x:t>
  </x:si>
  <x:si>
    <x:t>AMIDAMENTS</x:t>
  </x:si>
  <x:si>
    <x:t>N</x:t>
  </x:si>
  <x:si>
    <x:t>01.01.001</x:t>
  </x:si>
  <x:si>
    <x:t>L</x:t>
  </x:si>
  <x:si>
    <x:t>desmuntatge  de Cable d'acer inoxidable de linia de vida existent i punts de suport .
Inclou el trasllat del material dins de l'obra fins el punt de recollida per dur a abocador. Inclou trasllat a abocador o punt de reaprofitament.nclou mitjans auxiliars necessaris per treballs en alçada.</x:t>
  </x:si>
  <x:si>
    <x:t>ldv1</x:t>
  </x:si>
  <x:si>
    <x:t>ldv2</x:t>
  </x:si>
  <x:si>
    <x:t>ldv3</x:t>
  </x:si>
  <x:si>
    <x:t>ldv4</x:t>
  </x:si>
  <x:si>
    <x:t>01.01.002</x:t>
  </x:si>
  <x:si>
    <x:t>lluernaris</x:t>
  </x:si>
  <x:si>
    <x:t>01.01.003</x:t>
  </x:si>
  <x:si>
    <x:t>permitres i remats</x:t>
  </x:si>
  <x:si>
    <x:t>careners</x:t>
  </x:si>
  <x:si>
    <x:t>evaporadors</x:t>
  </x:si>
  <x:si>
    <x:t>retall mitjera</x:t>
  </x:si>
  <x:si>
    <x:t>01.01.004</x:t>
  </x:si>
  <x:si>
    <x:t>passeres</x:t>
  </x:si>
  <x:si>
    <x:t>01.01.005</x:t>
  </x:si>
  <x:si>
    <x:t xml:space="preserve">tub gas coberta </x:t>
  </x:si>
  <x:si>
    <x:t>01.01.006</x:t>
  </x:si>
  <x:si>
    <x:t>abonament integre estudi de gestio de residus</x:t>
  </x:si>
  <x:si>
    <x:t>01.02.001</x:t>
  </x:si>
  <x:si>
    <x:t>Coberta Deck :
Farciment de grecas amb amb panell de XPS tipus ChovAFOAM 300 o equivalent tècnic, amb un gruix de 50 mm i 40 kg/m³ de densitat,  i reacció al foc Euroclase E. Barrera de vapor en polietilè de 0,2 mm i 170 g/m² - Aïllament en Panell superior d'escuma de poliisocianurat PIR revestit per totes dues cares amb revestiment de vel de vidre, amb un gruix de 50 mm,densitat de 35kg/m3, amb resistència a compressió de 200 kPa, de dimensions 2.400 x1.200 mm. i conductivitat tèrmica 0,028 W/(mK), fixat mecànicament.-Impermeabilització amb sistema monocapa, fixat mecànicament, soldadures en els solapis mitjançant aire calent, amb làmina de poliolefines termoplàstiques tipus EVERGUARD TPO de BMI de 1,5 mm de gruix o equivalent tècnic, amb armadura de polièster no teixit tricotat, acabada en color blanc amb un elevat índex de reflectància solar (SRI&gt;94), resistència a tracció &gt;1150 N/50 mm segons EN 12311-2 (A), resistència al cisallament  en solapi =800 N/50 mm segons EN 12317-2, resistència a l'impacte =400 / 1150 mm segons EN 12691 (A/B), estabilitat dimensional =0,3% segons EN 1107-2 i una alta durabilitat. Fixació mecànica tradicional, fixant la làmina en els solapis, amb rotllos de fins a 2,44 m d'ample, mitjançant fixació amb una protecció enfront de la corrosió d'almenys 15 cicles Kesternich. Instal·ladors homologats RoofPro. Fins i tot obertura de buits en coberta per a pas d'instal·lacions,  nans i bancades i impermeabilització dels mateixos segons prescripció tècnica de guia d'aplicació del sistema.Certificació mitjançant monitoratge dels treballs d'execució del projecte, aportant informes de seguiment periodics, directament a la propietat i D.F.  Sistema certificat segons DIT Núm. 680/23; BRoofT1 al foc extern. Inclou els solapaments necessaris i el reforços colaminats necessaris.Inclou tots els elements i mitjans necessaris per a la realitzacio dels treballs a més de tres metres d'altura</x:t>
  </x:si>
  <x:si>
    <x:t>coberta</x:t>
  </x:si>
  <x:si>
    <x:t>resta lluernaris</x:t>
  </x:si>
  <x:si>
    <x:t>01.02.002</x:t>
  </x:si>
  <x:si>
    <x:t>central</x:t>
  </x:si>
  <x:si>
    <x:t>01.02.003</x:t>
  </x:si>
  <x:si>
    <x:t>coronament detall 3.1</x:t>
  </x:si>
  <x:si>
    <x:t>01.02.004</x:t>
  </x:si>
  <x:si>
    <x:t>coronament detall 3.2</x:t>
  </x:si>
  <x:si>
    <x:t>01.02.005</x:t>
  </x:si>
  <x:si>
    <x:t>canals existents</x:t>
  </x:si>
  <x:si>
    <x:t>limahoya</x:t>
  </x:si>
  <x:si>
    <x:t>01.02.006</x:t>
  </x:si>
  <x:si>
    <x:t>canalo</x:t>
  </x:si>
  <x:si>
    <x:t>01.02.007</x:t>
  </x:si>
  <x:si>
    <x:t>mitjera</x:t>
  </x:si>
  <x:si>
    <x:t>01.02.008</x:t>
  </x:si>
  <x:si>
    <x:t>perimetres evaporadors</x:t>
  </x:si>
  <x:si>
    <x:t>01.02.009</x:t>
  </x:si>
  <x:si>
    <x:t>01.03.01.001</x:t>
  </x:si>
  <x:si>
    <x:t>canal desaigua part inferior</x:t>
  </x:si>
  <x:si>
    <x:t>01.03.01.002</x:t>
  </x:si>
  <x:si>
    <x:t>canalons inferiors</x:t>
  </x:si>
  <x:si>
    <x:t>01.04.001</x:t>
  </x:si>
  <x:si>
    <x:t>01.04.002</x:t>
  </x:si>
  <x:si>
    <x:t>Línia de vida Horitzontal Securope® de Fallprotec® o equivalent tècnic conforme a la norma EN795Cy CEN/TS16415 . Fabricat concorde al sistema de control de qualitat certificat per l'organisme notificat APAVE segons directiva europea 89/689/CEE art.11.Inclou tot  el material de montatge necessari , i certificaciò oficial final de linia
Configurada per a fins a 2 usuaris. Sistema compost per:
. Elements intermedis resistència màx. admissible 6kN amb sistema d'absorció d'energia, sense deformació permanent, amb testimoni de
sobrecàrrega 4kN i reactivació manual.
. Suports específics per a coberta metàl·lica hot deck (Làmina Sarnafil Sika).
. Cable d'acer inoxidable de 8mm construcció 1x19 resistència màx. admissible 20 kN.
. Casquets finals de 12mm resistència 20kN. Inviolable (sense possible manipulació posterior).
. Casquets intermedis de 12mm resistència 5kN.
. Placa de senyalització obligatòria conforme a la norma EN 795.
La totalitat del sistema està fabricat en acer inoxidable per a assegurar la perdurabilitat del mateix i garantir una vida útil mínima de 10 anys.
Tot segons especificacions de projecte.
Inclou mitjans auxiliars necessaris per treballs en alçada.</x:t>
  </x:si>
  <x:si>
    <x:t>01.05.001</x:t>
  </x:si>
  <x:si>
    <x:t>socols de lluernaris</x:t>
  </x:si>
  <x:si>
    <x:t>01.05.002</x:t>
  </x:si>
  <x:si>
    <x:t>01.05.003</x:t>
  </x:si>
  <x:si>
    <x:t>01.06.001</x:t>
  </x:si>
  <x:si>
    <x:t>01.06.002</x:t>
  </x:si>
  <x:si>
    <x:t>unitat exterior</x:t>
  </x:si>
  <x:si>
    <x:t>01.CQ.001</x:t>
  </x:si>
  <x:si>
    <x:t>Pla de control de qualitat</x:t>
  </x:si>
  <x:si>
    <x:t>01.SS.001</x:t>
  </x:si>
  <x:si>
    <x:t>seguretat i salut total</x:t>
  </x:si>
</x:sst>
</file>

<file path=xl/styles.xml><?xml version="1.0" encoding="utf-8"?>
<x:styleSheet xmlns:x="http://schemas.openxmlformats.org/spreadsheetml/2006/main">
  <x:numFmts count="6">
    <x:numFmt numFmtId="0" formatCode=""/>
    <x:numFmt numFmtId="1" formatCode="@"/>
    <x:numFmt numFmtId="2" formatCode="General"/>
    <x:numFmt numFmtId="3" formatCode="###,###,##0.00"/>
    <x:numFmt numFmtId="4" formatCode="###,###,##0.000"/>
    <x:numFmt numFmtId="5" formatCode="###,###,##0.00000"/>
  </x:numFmts>
  <x:fonts count="16">
    <x:font>
      <x:vertAlign val="baseline"/>
      <x:sz val="11"/>
      <x:color rgb="FF000000"/>
      <x:name val="Calibri"/>
      <x:family val="2"/>
    </x:font>
    <x:font>
      <x:vertAlign val="baseline"/>
      <x:sz val="8"/>
      <x:color rgb="FF000000"/>
      <x:name val="Calibri"/>
      <x:family val="2"/>
    </x:font>
    <x:font>
      <x:b/>
      <x:vertAlign val="baseline"/>
      <x:sz val="14"/>
      <x:color rgb="FF000000"/>
      <x:name val="Calibri"/>
      <x:family val="2"/>
    </x:font>
    <x:font>
      <x:b/>
      <x:vertAlign val="baseline"/>
      <x:sz val="8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vertAlign val="baseline"/>
      <x:sz val="11"/>
      <x:color rgb="FF000000"/>
      <x:name val="Calibri"/>
      <x:family val="2"/>
    </x:font>
    <x:font>
      <x:vertAlign val="baseline"/>
      <x:sz val="10"/>
      <x:color rgb="FF000000"/>
      <x:name val="Calibri"/>
      <x:family val="2"/>
    </x:font>
    <x:font>
      <x:b/>
      <x:vertAlign val="baseline"/>
      <x:sz val="14"/>
      <x:color rgb="FF000000"/>
      <x:name val="Calibri"/>
      <x:family val="2"/>
    </x:font>
    <x:font>
      <x:b/>
      <x:vertAlign val="baseline"/>
      <x:sz val="8"/>
      <x:color rgb="FF000000"/>
      <x:name val="Calibri"/>
      <x:family val="2"/>
    </x:font>
    <x:font>
      <x:b/>
      <x:vertAlign val="baseline"/>
      <x:sz val="10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vertAlign val="baseline"/>
      <x:sz val="11"/>
      <x:color rgb="FF000000"/>
      <x:name val="Calibri"/>
      <x:family val="2"/>
    </x:font>
    <x:font>
      <x:vertAlign val="baseline"/>
      <x:sz val="8"/>
      <x:color rgb="FF000000"/>
      <x:name val="Calibri"/>
      <x:family val="2"/>
    </x:font>
    <x:font>
      <x:b/>
      <x:vertAlign val="baseline"/>
      <x:sz val="14"/>
      <x:color rgb="FF000000"/>
      <x:name val="Calibri"/>
      <x:family val="2"/>
    </x:font>
    <x:font>
      <x:b/>
      <x:vertAlign val="baseline"/>
      <x:sz val="8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99CCFF"/>
        <x:bgColor rgb="FF99CCFF"/>
      </x:patternFill>
    </x:fill>
    <x:fill>
      <x:patternFill patternType="solid">
        <x:fgColor rgb="FFC0C0C0"/>
        <x:bgColor rgb="FFC0C0C0"/>
      </x:patternFill>
    </x:fill>
    <x:fill>
      <x:patternFill patternType="solid">
        <x:fgColor rgb="FFFFFFCC"/>
        <x:bgColor rgb="FFFFFFCC"/>
      </x:patternFill>
    </x:fill>
    <x:fill>
      <x:patternFill patternType="solid">
        <x:fgColor rgb="FFC0C0C0"/>
        <x:bgColor rgb="FFC0C0C0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64">
    <x:xf numFmtId="0" fontId="0" fillId="0" borderId="0" applyNumberFormat="0" applyFill="1" applyBorder="0" applyAlignment="0" applyProtection="1">
      <x:protection locked="1" hidden="0"/>
    </x:xf>
    <x:xf numFmtId="0" fontId="1" fillId="0" borderId="0" applyNumberFormat="0" applyFill="1" applyBorder="0" applyAlignment="0" applyProtection="1">
      <x:protection locked="1" hidden="0"/>
    </x:xf>
    <x:xf numFmtId="0" fontId="0" fillId="2" borderId="0" applyNumberFormat="0" applyFill="0" applyBorder="0" applyAlignment="0" applyProtection="1">
      <x:protection locked="1" hidden="0"/>
    </x:xf>
    <x:xf numFmtId="0" fontId="2" fillId="2" borderId="0" applyNumberFormat="0" applyFill="0" applyBorder="0" applyAlignment="0" applyProtection="1">
      <x:protection locked="1" hidden="0"/>
    </x:xf>
    <x:xf numFmtId="0" fontId="3" fillId="3" borderId="0" applyNumberFormat="0" applyFill="0" applyBorder="0" applyAlignment="0" applyProtection="1">
      <x:protection locked="1" hidden="0"/>
    </x:xf>
    <x:xf numFmtId="0" fontId="3" fillId="0" borderId="0" applyNumberFormat="0" applyFill="1" applyBorder="0" applyAlignment="0" applyProtection="1">
      <x:protection locked="1" hidden="0"/>
    </x:xf>
    <x:xf numFmtId="1" fontId="3" fillId="0" borderId="0" applyNumberFormat="0" applyFill="1" applyBorder="0" applyAlignment="0" applyProtection="1">
      <x:protection locked="1" hidden="0"/>
    </x:xf>
    <x:xf numFmtId="1" fontId="1" fillId="0" borderId="0" applyNumberFormat="0" applyFill="1" applyBorder="0" applyAlignment="0" applyProtection="1">
      <x:protection locked="1" hidden="0"/>
    </x:xf>
    <x:xf numFmtId="2" fontId="1" fillId="0" borderId="0" applyNumberFormat="0" applyFill="1" applyBorder="0" applyAlignment="0" applyProtection="1">
      <x:protection locked="1" hidden="0"/>
    </x:xf>
    <x:xf numFmtId="3" fontId="1" fillId="4" borderId="0" applyNumberFormat="0" applyFill="0" applyBorder="0" applyAlignment="0" applyProtection="1">
      <x:protection locked="0" hidden="0"/>
    </x:xf>
    <x:xf numFmtId="4" fontId="1" fillId="0" borderId="0" applyNumberFormat="0" applyFill="1" applyBorder="0" applyAlignment="0" applyProtection="1">
      <x:protection locked="1" hidden="0"/>
    </x:xf>
    <x:xf numFmtId="3" fontId="1" fillId="0" borderId="0" applyNumberFormat="0" applyFill="1" applyBorder="0" applyAlignment="0" applyProtection="1">
      <x:protection locked="1" hidden="0"/>
    </x:xf>
    <x:xf numFmtId="3" fontId="3" fillId="0" borderId="0" applyNumberFormat="0" applyFill="1" applyBorder="0" applyAlignment="0" applyProtection="1">
      <x:protection locked="1" hidden="0"/>
    </x:xf>
    <x:xf numFmtId="0" fontId="4" fillId="0" borderId="0" applyNumberFormat="0" applyFill="1" applyBorder="0" applyAlignment="0" applyProtection="1">
      <x:protection locked="1" hidden="0"/>
    </x:xf>
    <x:xf numFmtId="3" fontId="4" fillId="0" borderId="0" applyNumberFormat="0" applyFill="1" applyBorder="0" applyAlignment="0" applyProtection="1">
      <x:protection locked="1" hidden="0"/>
    </x:xf>
    <x:xf numFmtId="0" fontId="2" fillId="2" borderId="0" applyNumberFormat="0" applyFill="0" applyBorder="0" applyAlignment="0" applyProtection="1">
      <x:protection locked="1" hidden="0"/>
    </x:xf>
    <x:xf numFmtId="0" fontId="3" fillId="3" borderId="0" applyNumberFormat="0" applyFill="0" applyBorder="0" applyAlignment="0" applyProtection="1">
      <x:protection locked="1" hidden="0"/>
    </x:xf>
    <x:xf numFmtId="2" fontId="1" fillId="0" borderId="0" applyNumberFormat="0" applyFill="1" applyBorder="0" applyAlignment="0" applyProtection="1">
      <x:protection locked="1" hidden="0"/>
    </x:xf>
    <x:xf numFmtId="0" fontId="6" fillId="0" borderId="0" applyNumberFormat="0" applyFill="1" applyBorder="0" applyAlignment="0" applyProtection="1">
      <x:protection locked="1" hidden="0"/>
    </x:xf>
    <x:xf numFmtId="0" fontId="7" fillId="2" borderId="0" applyNumberFormat="0" applyFill="0" applyBorder="0" applyAlignment="0" applyProtection="1">
      <x:protection locked="1" hidden="0"/>
    </x:xf>
    <x:xf numFmtId="0" fontId="8" fillId="5" borderId="0" applyNumberFormat="0" applyFill="0" applyBorder="0" applyAlignment="0" applyProtection="1">
      <x:protection locked="1" hidden="0"/>
    </x:xf>
    <x:xf numFmtId="0" fontId="9" fillId="2" borderId="0" applyNumberFormat="0" applyFill="0" applyBorder="0" applyAlignment="0" applyProtection="1">
      <x:protection locked="1" hidden="0"/>
    </x:xf>
    <x:xf numFmtId="0" fontId="10" fillId="0" borderId="0" applyNumberFormat="0" applyFill="1" applyBorder="0" applyAlignment="0" applyProtection="1">
      <x:protection locked="1" hidden="0"/>
    </x:xf>
    <x:xf numFmtId="0" fontId="5" fillId="0" borderId="0" applyNumberFormat="0" applyFill="1" applyBorder="0" applyAlignment="0" applyProtection="1">
      <x:protection locked="1" hidden="0"/>
    </x:xf>
    <x:xf numFmtId="0" fontId="5" fillId="0" borderId="0" applyNumberFormat="0" applyFill="1" applyBorder="0" applyAlignment="0" applyProtection="1">
      <x:protection locked="1" hidden="0"/>
    </x:xf>
    <x:xf numFmtId="4" fontId="10" fillId="0" borderId="0" applyNumberFormat="0" applyFill="1" applyBorder="0" applyAlignment="0" applyProtection="1">
      <x:protection locked="1" hidden="0"/>
    </x:xf>
    <x:xf numFmtId="4" fontId="10" fillId="4" borderId="0" applyNumberFormat="0" applyFill="0" applyBorder="0" applyAlignment="0" applyProtection="1">
      <x:protection locked="0" hidden="0"/>
    </x:xf>
    <x:xf numFmtId="0" fontId="5" fillId="4" borderId="0" applyNumberFormat="0" applyFill="0" applyBorder="0" applyAlignment="0" applyProtection="1">
      <x:protection locked="0" hidden="0"/>
    </x:xf>
    <x:xf numFmtId="3" fontId="10" fillId="4" borderId="0" applyNumberFormat="0" applyFill="0" applyBorder="0" applyAlignment="0" applyProtection="1">
      <x:protection locked="0" hidden="0"/>
    </x:xf>
    <x:xf numFmtId="4" fontId="5" fillId="4" borderId="0" applyNumberFormat="0" applyFill="0" applyBorder="0" applyAlignment="0" applyProtection="1">
      <x:protection locked="0" hidden="0"/>
    </x:xf>
    <x:xf numFmtId="5" fontId="5" fillId="4" borderId="0" applyNumberFormat="0" applyFill="0" applyBorder="0" applyAlignment="0" applyProtection="1">
      <x:protection locked="0" hidden="0"/>
    </x:xf>
    <x:xf numFmtId="5" fontId="5" fillId="0" borderId="0" applyNumberFormat="0" applyFill="1" applyBorder="0" applyAlignment="0" applyProtection="1">
      <x:protection locked="1" hidden="0"/>
    </x:xf>
    <x:xf numFmtId="0" fontId="5" fillId="0" borderId="0" applyNumberFormat="0" applyFill="1" applyBorder="0" applyAlignment="0" applyProtection="1">
      <x:protection locked="1" hidden="0"/>
    </x:xf>
    <x:xf numFmtId="5" fontId="5" fillId="4" borderId="1" applyNumberFormat="0" applyFill="0" applyBorder="1" applyAlignment="0" applyProtection="1">
      <x:protection locked="0" hidden="0"/>
    </x:xf>
    <x:xf numFmtId="0" fontId="5" fillId="0" borderId="0" applyNumberFormat="0" applyFill="1" applyBorder="0" applyAlignment="0" applyProtection="1">
      <x:protection locked="1" hidden="0"/>
    </x:xf>
    <x:xf numFmtId="4" fontId="5" fillId="0" borderId="0" applyNumberFormat="0" applyFill="1" applyBorder="0" applyAlignment="0" applyProtection="1">
      <x:protection locked="1" hidden="0"/>
    </x:xf>
    <x:xf numFmtId="0" fontId="2" fillId="2" borderId="0" applyNumberFormat="0" applyFill="0" applyBorder="0" applyAlignment="0" applyProtection="1">
      <x:protection locked="1" hidden="0"/>
    </x:xf>
    <x:xf numFmtId="0" fontId="3" fillId="3" borderId="0" applyNumberFormat="0" applyFill="0" applyBorder="0" applyAlignment="0" applyProtection="1">
      <x:protection locked="1" hidden="0"/>
    </x:xf>
    <x:xf numFmtId="2" fontId="1" fillId="0" borderId="0" applyNumberFormat="0" applyFill="1" applyBorder="0" applyAlignment="0" applyProtection="1">
      <x:protection locked="1" hidden="0"/>
    </x:xf>
    <x:xf numFmtId="0" fontId="3" fillId="3" borderId="0" applyNumberFormat="0" applyFill="0" applyBorder="0" applyAlignment="0" applyProtection="1">
      <x:protection locked="1" hidden="0"/>
    </x:xf>
    <x:xf numFmtId="0" fontId="4" fillId="0" borderId="0" applyNumberFormat="0" applyFill="1" applyBorder="0" applyAlignment="0" applyProtection="1">
      <x:protection locked="1" hidden="0"/>
    </x:xf>
    <x:xf numFmtId="0" fontId="0" fillId="0" borderId="0" applyNumberFormat="0" applyFill="1" applyBorder="0" applyAlignment="0" applyProtection="1">
      <x:protection locked="1" hidden="0"/>
    </x:xf>
    <x:xf numFmtId="0" fontId="0" fillId="0" borderId="0" applyNumberFormat="0" applyFill="1" applyBorder="0" applyAlignment="0" applyProtection="1">
      <x:protection locked="1" hidden="0"/>
    </x:xf>
    <x:xf numFmtId="4" fontId="4" fillId="0" borderId="0" applyNumberFormat="0" applyFill="1" applyBorder="0" applyAlignment="0" applyProtection="1">
      <x:protection locked="1" hidden="0"/>
    </x:xf>
    <x:xf numFmtId="4" fontId="4" fillId="4" borderId="0" applyNumberFormat="0" applyFill="0" applyBorder="0" applyAlignment="0" applyProtection="1">
      <x:protection locked="0" hidden="0"/>
    </x:xf>
    <x:xf numFmtId="0" fontId="0" fillId="4" borderId="0" applyNumberFormat="0" applyFill="0" applyBorder="0" applyAlignment="0" applyProtection="1">
      <x:protection locked="0" hidden="0"/>
    </x:xf>
    <x:xf numFmtId="3" fontId="4" fillId="4" borderId="0" applyNumberFormat="0" applyFill="0" applyBorder="0" applyAlignment="0" applyProtection="1">
      <x:protection locked="0" hidden="0"/>
    </x:xf>
    <x:xf numFmtId="4" fontId="0" fillId="4" borderId="0" applyNumberFormat="0" applyFill="0" applyBorder="0" applyAlignment="0" applyProtection="1">
      <x:protection locked="0" hidden="0"/>
    </x:xf>
    <x:xf numFmtId="5" fontId="0" fillId="4" borderId="0" applyNumberFormat="0" applyFill="0" applyBorder="0" applyAlignment="0" applyProtection="1">
      <x:protection locked="0" hidden="0"/>
    </x:xf>
    <x:xf numFmtId="5" fontId="0" fillId="0" borderId="0" applyNumberFormat="0" applyFill="1" applyBorder="0" applyAlignment="0" applyProtection="1">
      <x:protection locked="1" hidden="0"/>
    </x:xf>
    <x:xf numFmtId="0" fontId="0" fillId="0" borderId="0" applyNumberFormat="0" applyFill="1" applyBorder="0" applyAlignment="0" applyProtection="1">
      <x:protection locked="1" hidden="0"/>
    </x:xf>
    <x:xf numFmtId="5" fontId="0" fillId="4" borderId="1" applyNumberFormat="0" applyFill="0" applyBorder="1" applyAlignment="0" applyProtection="1">
      <x:protection locked="0" hidden="0"/>
    </x:xf>
    <x:xf numFmtId="0" fontId="0" fillId="0" borderId="0" applyNumberFormat="0" applyFill="1" applyBorder="0" applyAlignment="0" applyProtection="1">
      <x:protection locked="1" hidden="0"/>
    </x:xf>
    <x:xf numFmtId="4" fontId="0" fillId="0" borderId="0" applyNumberFormat="0" applyFill="1" applyBorder="0" applyAlignment="0" applyProtection="1">
      <x:protection locked="1" hidden="0"/>
    </x:xf>
    <x:xf numFmtId="0" fontId="12" fillId="0" borderId="0" applyNumberFormat="0" applyFill="1" applyBorder="0" applyAlignment="0" applyProtection="1">
      <x:protection locked="1" hidden="0"/>
    </x:xf>
    <x:xf numFmtId="0" fontId="13" fillId="2" borderId="0" applyNumberFormat="0" applyFill="0" applyBorder="0" applyAlignment="0" applyProtection="1">
      <x:protection locked="1" hidden="0"/>
    </x:xf>
    <x:xf numFmtId="0" fontId="14" fillId="0" borderId="0" applyNumberFormat="0" applyFill="1" applyBorder="0" applyAlignment="0" applyProtection="1">
      <x:protection locked="1" hidden="0"/>
    </x:xf>
    <x:xf numFmtId="1" fontId="14" fillId="0" borderId="0" applyNumberFormat="0" applyFill="1" applyBorder="0" applyAlignment="0" applyProtection="1">
      <x:protection locked="1" hidden="0"/>
    </x:xf>
    <x:xf numFmtId="0" fontId="15" fillId="0" borderId="0" applyNumberFormat="0" applyFill="1" applyBorder="0" applyAlignment="0" applyProtection="1">
      <x:protection locked="1" hidden="0"/>
    </x:xf>
    <x:xf numFmtId="1" fontId="15" fillId="0" borderId="0" applyNumberFormat="0" applyFill="1" applyBorder="0" applyAlignment="0" applyProtection="1">
      <x:protection locked="1" hidden="0"/>
    </x:xf>
    <x:xf numFmtId="2" fontId="15" fillId="0" borderId="0" applyNumberFormat="0" applyFill="1" applyBorder="0" applyAlignment="0" applyProtection="1">
      <x:protection locked="1" hidden="0"/>
    </x:xf>
    <x:xf numFmtId="4" fontId="15" fillId="0" borderId="0" applyNumberFormat="0" applyFill="1" applyBorder="0" applyAlignment="0" applyProtection="1">
      <x:protection locked="1" hidden="0"/>
    </x:xf>
    <x:xf numFmtId="4" fontId="11" fillId="0" borderId="0" applyNumberFormat="0" applyFill="1" applyBorder="0" applyAlignment="0" applyProtection="1">
      <x:protection locked="1" hidden="0"/>
    </x:xf>
    <x:xf numFmtId="4" fontId="11" fillId="0" borderId="2" applyNumberFormat="0" applyFill="1" applyBorder="1" applyAlignment="0" applyProtection="1">
      <x:protection locked="1" hidden="0"/>
    </x:xf>
  </x:cellStyleXfs>
  <x:cellXfs count="62">
    <x:xf numFmtId="0" fontId="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0" applyFill="0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0" xfId="0" applyNumberFormat="0" applyFill="0" applyBorder="0" applyAlignment="0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3" fillId="3" borderId="0" xfId="0" applyNumberFormat="0" applyFill="0" applyBorder="0" applyAlignment="0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3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1" fontId="3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1" fontId="1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2" fontId="1" fillId="0" borderId="0" xfId="0" applyNumberFormat="0" applyFill="1" applyBorder="0" applyAlignment="0" applyProtection="1">
      <x:alignment horizontal="general" vertical="bottom" textRotation="0" wrapText="1" indent="0" relativeIndent="0" justifyLastLine="0" shrinkToFit="0" readingOrder="0"/>
      <x:protection locked="1" hidden="0"/>
    </x:xf>
    <x:xf numFmtId="3" fontId="1" fillId="4" borderId="0" xfId="0" applyNumberFormat="0" applyFill="0" applyBorder="0" applyAlignment="0" applyProtection="1">
      <x:alignment horizontal="general" vertical="bottom" textRotation="0" wrapText="0" indent="0" relativeIndent="0" justifyLastLine="0" shrinkToFit="0" readingOrder="0"/>
      <x:protection locked="0" hidden="0"/>
    </x:xf>
    <x:xf numFmtId="4" fontId="1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3" fontId="1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2" fontId="1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3" fontId="3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4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3" fontId="4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6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7" fillId="2" borderId="0" xfId="0" applyNumberFormat="0" applyFill="0" applyBorder="0" applyAlignment="0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8" fillId="5" borderId="0" xfId="0" applyNumberFormat="0" applyFill="0" applyBorder="0" applyAlignment="0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9" fillId="2" borderId="0" xfId="0" applyNumberFormat="0" applyFill="0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0" fillId="0" borderId="0" xfId="0" applyNumberFormat="0" applyFill="1" applyBorder="0" applyAlignment="0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5" fillId="0" borderId="0" xfId="0" applyNumberFormat="0" applyFill="1" applyBorder="0" applyAlignment="0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5" fillId="0" borderId="0" xfId="0" applyNumberFormat="0" applyFill="1" applyBorder="0" applyAlignment="0" applyProtection="1">
      <x:alignment horizontal="justify" vertical="top" textRotation="0" wrapText="1" indent="0" relativeIndent="0" justifyLastLine="0" shrinkToFit="0" readingOrder="0"/>
      <x:protection locked="1" hidden="0"/>
    </x:xf>
    <x:xf numFmtId="4" fontId="10" fillId="0" borderId="0" xfId="0" applyNumberFormat="0" applyFill="1" applyBorder="0" applyAlignment="0" applyProtection="1">
      <x:alignment horizontal="center" vertical="top" textRotation="0" wrapText="0" indent="0" relativeIndent="0" justifyLastLine="0" shrinkToFit="0" readingOrder="0"/>
      <x:protection locked="1" hidden="0"/>
    </x:xf>
    <x:xf numFmtId="4" fontId="10" fillId="4" borderId="0" xfId="0" applyNumberFormat="0" applyFill="0" applyBorder="0" applyAlignment="0" applyProtection="1">
      <x:alignment horizontal="left" vertical="top" textRotation="0" wrapText="0" indent="0" relativeIndent="0" justifyLastLine="0" shrinkToFit="0" readingOrder="0"/>
      <x:protection locked="0" hidden="0"/>
    </x:xf>
    <x:xf numFmtId="0" fontId="5" fillId="4" borderId="0" xfId="0" applyNumberFormat="0" applyFill="0" applyBorder="0" applyAlignment="0" applyProtection="1">
      <x:alignment horizontal="general" vertical="top" textRotation="0" wrapText="0" indent="0" relativeIndent="0" justifyLastLine="0" shrinkToFit="0" readingOrder="0"/>
      <x:protection locked="0" hidden="0"/>
    </x:xf>
    <x:xf numFmtId="3" fontId="10" fillId="4" borderId="0" xfId="0" applyNumberFormat="0" applyFill="0" applyBorder="0" applyAlignment="0" applyProtection="1">
      <x:alignment horizontal="general" vertical="top" textRotation="0" wrapText="0" indent="0" relativeIndent="0" justifyLastLine="0" shrinkToFit="0" readingOrder="0"/>
      <x:protection locked="0" hidden="0"/>
    </x:xf>
    <x:xf numFmtId="0" fontId="1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4" fontId="5" fillId="4" borderId="0" xfId="0" applyNumberFormat="0" applyFill="0" applyBorder="0" applyAlignment="0" applyProtection="1">
      <x:alignment horizontal="general" vertical="bottom" textRotation="0" wrapText="0" indent="0" relativeIndent="0" justifyLastLine="0" shrinkToFit="0" readingOrder="0"/>
      <x:protection locked="0" hidden="0"/>
    </x:xf>
    <x:xf numFmtId="5" fontId="5" fillId="4" borderId="0" xfId="0" applyNumberFormat="0" applyFill="0" applyBorder="0" applyAlignment="0" applyProtection="1">
      <x:alignment horizontal="general" vertical="bottom" textRotation="0" wrapText="0" indent="0" relativeIndent="0" justifyLastLine="0" shrinkToFit="0" readingOrder="0"/>
      <x:protection locked="0" hidden="0"/>
    </x:xf>
    <x:xf numFmtId="5" fontId="5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5" fillId="4" borderId="0" xfId="0" applyNumberFormat="0" applyFill="0" applyBorder="0" applyAlignment="0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5" fillId="0" borderId="0" xfId="0" applyNumberFormat="0" applyFill="1" applyBorder="0" applyAlignment="0" applyProtection="1">
      <x:alignment horizontal="right" vertical="bottom" textRotation="0" wrapText="0" indent="0" relativeIndent="0" justifyLastLine="0" shrinkToFit="0" readingOrder="0"/>
      <x:protection locked="1" hidden="0"/>
    </x:xf>
    <x:xf numFmtId="5" fontId="5" fillId="4" borderId="1" xfId="0" applyNumberFormat="0" applyFill="0" applyBorder="1" applyAlignment="0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5" fillId="0" borderId="0" xfId="0" applyNumberFormat="0" applyFill="1" applyBorder="0" applyAlignment="0" applyProtection="1">
      <x:alignment horizontal="general" vertical="bottom" textRotation="0" wrapText="1" indent="0" relativeIndent="0" justifyLastLine="0" shrinkToFit="0" readingOrder="0"/>
      <x:protection locked="1" hidden="0"/>
    </x:xf>
    <x:xf numFmtId="4" fontId="5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3" fillId="3" borderId="0" xfId="0" applyNumberFormat="0" applyFill="0" applyBorder="0" applyAlignment="0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4" fillId="0" borderId="0" xfId="0" applyNumberFormat="0" applyFill="1" applyBorder="0" applyAlignment="0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0" fillId="0" borderId="0" xfId="0" applyNumberFormat="0" applyFill="1" applyBorder="0" applyAlignment="0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0" fillId="0" borderId="0" xfId="0" applyNumberFormat="0" applyFill="1" applyBorder="0" applyAlignment="0" applyProtection="1">
      <x:alignment horizontal="justify" vertical="top" textRotation="0" wrapText="1" indent="0" relativeIndent="0" justifyLastLine="0" shrinkToFit="0" readingOrder="0"/>
      <x:protection locked="1" hidden="0"/>
    </x:xf>
    <x:xf numFmtId="4" fontId="4" fillId="0" borderId="0" xfId="0" applyNumberFormat="0" applyFill="1" applyBorder="0" applyAlignment="0" applyProtection="1">
      <x:alignment horizontal="center" vertical="top" textRotation="0" wrapText="0" indent="0" relativeIndent="0" justifyLastLine="0" shrinkToFit="0" readingOrder="0"/>
      <x:protection locked="1" hidden="0"/>
    </x:xf>
    <x:xf numFmtId="4" fontId="4" fillId="4" borderId="0" xfId="0" applyNumberFormat="0" applyFill="0" applyBorder="0" applyAlignment="0" applyProtection="1">
      <x:alignment horizontal="left" vertical="top" textRotation="0" wrapText="0" indent="0" relativeIndent="0" justifyLastLine="0" shrinkToFit="0" readingOrder="0"/>
      <x:protection locked="0" hidden="0"/>
    </x:xf>
    <x:xf numFmtId="0" fontId="0" fillId="4" borderId="0" xfId="0" applyNumberFormat="0" applyFill="0" applyBorder="0" applyAlignment="0" applyProtection="1">
      <x:alignment horizontal="general" vertical="top" textRotation="0" wrapText="0" indent="0" relativeIndent="0" justifyLastLine="0" shrinkToFit="0" readingOrder="0"/>
      <x:protection locked="0" hidden="0"/>
    </x:xf>
    <x:xf numFmtId="3" fontId="4" fillId="4" borderId="0" xfId="0" applyNumberFormat="0" applyFill="0" applyBorder="0" applyAlignment="0" applyProtection="1">
      <x:alignment horizontal="general" vertical="top" textRotation="0" wrapText="0" indent="0" relativeIndent="0" justifyLastLine="0" shrinkToFit="0" readingOrder="0"/>
      <x:protection locked="0" hidden="0"/>
    </x:xf>
    <x:xf numFmtId="4" fontId="0" fillId="4" borderId="0" xfId="0" applyNumberFormat="0" applyFill="0" applyBorder="0" applyAlignment="0" applyProtection="1">
      <x:alignment horizontal="general" vertical="bottom" textRotation="0" wrapText="0" indent="0" relativeIndent="0" justifyLastLine="0" shrinkToFit="0" readingOrder="0"/>
      <x:protection locked="0" hidden="0"/>
    </x:xf>
    <x:xf numFmtId="5" fontId="0" fillId="4" borderId="0" xfId="0" applyNumberFormat="0" applyFill="0" applyBorder="0" applyAlignment="0" applyProtection="1">
      <x:alignment horizontal="general" vertical="bottom" textRotation="0" wrapText="0" indent="0" relativeIndent="0" justifyLastLine="0" shrinkToFit="0" readingOrder="0"/>
      <x:protection locked="0" hidden="0"/>
    </x:xf>
    <x:xf numFmtId="5" fontId="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0" xfId="0" applyNumberFormat="0" applyFill="0" applyBorder="0" applyAlignment="0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0" borderId="0" xfId="0" applyNumberFormat="0" applyFill="1" applyBorder="0" applyAlignment="0" applyProtection="1">
      <x:alignment horizontal="right" vertical="bottom" textRotation="0" wrapText="0" indent="0" relativeIndent="0" justifyLastLine="0" shrinkToFit="0" readingOrder="0"/>
      <x:protection locked="1" hidden="0"/>
    </x:xf>
    <x:xf numFmtId="5" fontId="0" fillId="4" borderId="1" xfId="0" applyNumberFormat="0" applyFill="0" applyBorder="1" applyAlignment="0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0" borderId="0" xfId="0" applyNumberFormat="0" applyFill="1" applyBorder="0" applyAlignment="0" applyProtection="1">
      <x:alignment horizontal="general" vertical="bottom" textRotation="0" wrapText="1" indent="0" relativeIndent="0" justifyLastLine="0" shrinkToFit="0" readingOrder="0"/>
      <x:protection locked="1" hidden="0"/>
    </x:xf>
    <x:xf numFmtId="4" fontId="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2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3" fillId="2" borderId="0" xfId="0" applyNumberFormat="0" applyFill="0" applyBorder="0" applyAlignment="0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14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1" fontId="14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5" fillId="0" borderId="0" xfId="0" applyNumberFormat="0" applyFill="1" applyBorder="0" applyAlignment="0" applyProtection="1">
      <x:alignment horizontal="general" vertical="top" textRotation="0" wrapText="0" indent="0" relativeIndent="0" justifyLastLine="0" shrinkToFit="0" readingOrder="0"/>
      <x:protection locked="1" hidden="0"/>
    </x:xf>
    <x:xf numFmtId="1" fontId="15" fillId="0" borderId="0" xfId="0" applyNumberFormat="0" applyFill="1" applyBorder="0" applyAlignment="0" applyProtection="1">
      <x:alignment horizontal="general" vertical="top" textRotation="0" wrapText="0" indent="0" relativeIndent="0" justifyLastLine="0" shrinkToFit="0" readingOrder="0"/>
      <x:protection locked="1" hidden="0"/>
    </x:xf>
    <x:xf numFmtId="2" fontId="15" fillId="0" borderId="0" xfId="0" applyNumberFormat="0" applyFill="1" applyBorder="0" applyAlignment="0" applyProtection="1">
      <x:alignment horizontal="justify" vertical="top" textRotation="0" wrapText="1" indent="0" relativeIndent="0" justifyLastLine="0" shrinkToFit="0" readingOrder="0"/>
      <x:protection locked="1" hidden="0"/>
    </x:xf>
    <x:xf numFmtId="4" fontId="15" fillId="0" borderId="0" xfId="0" applyNumberFormat="0" applyFill="1" applyBorder="0" applyAlignment="0" applyProtection="1">
      <x:alignment horizontal="general" vertical="top" textRotation="0" wrapText="0" indent="0" relativeIndent="0" justifyLastLine="0" shrinkToFit="0" readingOrder="0"/>
      <x:protection locked="1" hidden="0"/>
    </x:xf>
    <x:xf numFmtId="4" fontId="11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4" fontId="11" fillId="0" borderId="2" xfId="0" applyNumberFormat="0" applyFill="1" applyBorder="1" applyAlignment="0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calcChain" Target="/xl/calcChain.xml" Id="rId5" /><Relationship Type="http://schemas.openxmlformats.org/officeDocument/2006/relationships/theme" Target="/xl/theme/theme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77"/>
  <x:sheetViews>
    <x:sheetView workbookViewId="0">
      <x:pane xSplit="0" ySplit="8" topLeftCell="A9" state="frozenSplit"/>
    </x:sheetView>
  </x:sheetViews>
  <x:sheetFormatPr defaultRowHeight="15"/>
  <x:cols>
    <x:col min="1" max="1" width="18.710625" style="0" customWidth="1"/>
    <x:col min="2" max="2" width="3.410625" style="0" customWidth="1"/>
    <x:col min="3" max="3" width="13.710625" style="0" customWidth="1"/>
    <x:col min="4" max="4" width="4.4106250000000005" style="0" customWidth="1"/>
    <x:col min="5" max="5" width="48.710625" style="0" customWidth="1"/>
    <x:col min="6" max="7" width="12.710625" style="0" customWidth="1"/>
    <x:col min="8" max="8" width="13.710625" style="0" customWidth="1"/>
  </x:cols>
  <x:sheetData>
    <x:row r="1" spans="1:8">
      <x:c r="E1" s="1" t="s"/>
      <x:c r="F1" s="1" t="s"/>
      <x:c r="G1" s="1" t="s"/>
      <x:c r="H1" s="1" t="s"/>
    </x:row>
    <x:row r="2" spans="1:8">
      <x:c r="E2" s="1" t="s">
        <x:v>0</x:v>
      </x:c>
      <x:c r="F2" s="1" t="s">
        <x:v>0</x:v>
      </x:c>
      <x:c r="G2" s="1" t="s">
        <x:v>0</x:v>
      </x:c>
      <x:c r="H2" s="1" t="s">
        <x:v>0</x:v>
      </x:c>
    </x:row>
    <x:row r="3" spans="1:8">
      <x:c r="E3" s="1" t="s"/>
      <x:c r="F3" s="1" t="s"/>
      <x:c r="G3" s="1" t="s"/>
      <x:c r="H3" s="1" t="s"/>
    </x:row>
    <x:row r="4" spans="1:8">
      <x:c r="E4" s="1" t="s"/>
      <x:c r="F4" s="1" t="s"/>
      <x:c r="G4" s="1" t="s"/>
      <x:c r="H4" s="1" t="s"/>
    </x:row>
    <x:row r="6" spans="1:8">
      <x:c r="C6" s="2" t="s"/>
      <x:c r="D6" s="2" t="s"/>
      <x:c r="E6" s="3" t="s">
        <x:v>1</x:v>
      </x:c>
      <x:c r="F6" s="2" t="s"/>
      <x:c r="G6" s="2" t="s"/>
      <x:c r="H6" s="2" t="s"/>
    </x:row>
    <x:row r="8" spans="1:8">
      <x:c r="F8" s="4" t="s">
        <x:v>2</x:v>
      </x:c>
      <x:c r="G8" s="4" t="s">
        <x:v>3</x:v>
      </x:c>
      <x:c r="H8" s="4" t="s">
        <x:v>4</x:v>
      </x:c>
    </x:row>
    <x:row r="10" spans="1:8">
      <x:c r="C10" s="5" t="s">
        <x:v>5</x:v>
      </x:c>
      <x:c r="D10" s="6" t="s">
        <x:v>6</x:v>
      </x:c>
      <x:c r="E10" s="5" t="s">
        <x:v>7</x:v>
      </x:c>
    </x:row>
    <x:row r="11" spans="1:8">
      <x:c r="C11" s="5" t="s">
        <x:v>8</x:v>
      </x:c>
      <x:c r="D11" s="6" t="s">
        <x:v>6</x:v>
      </x:c>
      <x:c r="E11" s="5" t="s">
        <x:v>9</x:v>
      </x:c>
    </x:row>
    <x:row r="13" spans="1:8">
      <x:c r="A13" s="1" t="s">
        <x:v>10</x:v>
      </x:c>
      <x:c r="B13" s="1" t="n">
        <x:v>1</x:v>
      </x:c>
      <x:c r="C13" s="1" t="s">
        <x:v>11</x:v>
      </x:c>
      <x:c r="D13" s="7" t="s">
        <x:v>12</x:v>
      </x:c>
      <x:c r="E13" s="8" t="s">
        <x:v>13</x:v>
      </x:c>
      <x:c r="F13" s="9" t="n">
        <x:v>0</x:v>
      </x:c>
      <x:c r="G13" s="10" t="n">
        <x:v>379</x:v>
      </x:c>
      <x:c r="H13" s="11">
        <x:f>ROUND(ROUND(F13,2)*ROUND(G13,3),2)</x:f>
      </x:c>
    </x:row>
    <x:row r="14" spans="1:8">
      <x:c r="A14" s="1" t="s">
        <x:v>10</x:v>
      </x:c>
      <x:c r="B14" s="1" t="n">
        <x:v>2</x:v>
      </x:c>
      <x:c r="C14" s="1" t="s">
        <x:v>14</x:v>
      </x:c>
      <x:c r="D14" s="7" t="s">
        <x:v>15</x:v>
      </x:c>
      <x:c r="E14" s="12" t="s">
        <x:v>16</x:v>
      </x:c>
      <x:c r="F14" s="9" t="n">
        <x:v>0</x:v>
      </x:c>
      <x:c r="G14" s="10" t="n">
        <x:v>475.2</x:v>
      </x:c>
      <x:c r="H14" s="11">
        <x:f>ROUND(ROUND(F14,2)*ROUND(G14,3),2)</x:f>
      </x:c>
    </x:row>
    <x:row r="15" spans="1:8">
      <x:c r="A15" s="1" t="s">
        <x:v>10</x:v>
      </x:c>
      <x:c r="B15" s="1" t="n">
        <x:v>3</x:v>
      </x:c>
      <x:c r="C15" s="1" t="s">
        <x:v>17</x:v>
      </x:c>
      <x:c r="D15" s="7" t="s">
        <x:v>12</x:v>
      </x:c>
      <x:c r="E15" s="12" t="s">
        <x:v>18</x:v>
      </x:c>
      <x:c r="F15" s="9" t="n">
        <x:v>0</x:v>
      </x:c>
      <x:c r="G15" s="10" t="n">
        <x:v>287</x:v>
      </x:c>
      <x:c r="H15" s="11">
        <x:f>ROUND(ROUND(F15,2)*ROUND(G15,3),2)</x:f>
      </x:c>
    </x:row>
    <x:row r="16" spans="1:8">
      <x:c r="A16" s="1" t="s">
        <x:v>10</x:v>
      </x:c>
      <x:c r="B16" s="1" t="n">
        <x:v>4</x:v>
      </x:c>
      <x:c r="C16" s="1" t="s">
        <x:v>19</x:v>
      </x:c>
      <x:c r="D16" s="7" t="s">
        <x:v>15</x:v>
      </x:c>
      <x:c r="E16" s="12" t="s">
        <x:v>20</x:v>
      </x:c>
      <x:c r="F16" s="9" t="n">
        <x:v>0</x:v>
      </x:c>
      <x:c r="G16" s="10" t="n">
        <x:v>82</x:v>
      </x:c>
      <x:c r="H16" s="11">
        <x:f>ROUND(ROUND(F16,2)*ROUND(G16,3),2)</x:f>
      </x:c>
    </x:row>
    <x:row r="17" spans="1:8">
      <x:c r="A17" s="1" t="s">
        <x:v>10</x:v>
      </x:c>
      <x:c r="B17" s="1" t="n">
        <x:v>5</x:v>
      </x:c>
      <x:c r="C17" s="1" t="s">
        <x:v>21</x:v>
      </x:c>
      <x:c r="D17" s="7" t="s">
        <x:v>12</x:v>
      </x:c>
      <x:c r="E17" s="12" t="s">
        <x:v>22</x:v>
      </x:c>
      <x:c r="F17" s="9" t="n">
        <x:v>0</x:v>
      </x:c>
      <x:c r="G17" s="10" t="n">
        <x:v>55</x:v>
      </x:c>
      <x:c r="H17" s="11">
        <x:f>ROUND(ROUND(F17,2)*ROUND(G17,3),2)</x:f>
      </x:c>
    </x:row>
    <x:row r="18" spans="1:8">
      <x:c r="A18" s="1" t="s">
        <x:v>10</x:v>
      </x:c>
      <x:c r="B18" s="1" t="n">
        <x:v>6</x:v>
      </x:c>
      <x:c r="C18" s="1" t="s">
        <x:v>23</x:v>
      </x:c>
      <x:c r="D18" s="7" t="s">
        <x:v>24</x:v>
      </x:c>
      <x:c r="E18" s="12" t="s">
        <x:v>25</x:v>
      </x:c>
      <x:c r="F18" s="9" t="n">
        <x:v>0</x:v>
      </x:c>
      <x:c r="G18" s="10" t="n">
        <x:v>1</x:v>
      </x:c>
      <x:c r="H18" s="11">
        <x:f>ROUND(ROUND(F18,2)*ROUND(G18,3),2)</x:f>
      </x:c>
    </x:row>
    <x:row r="19" spans="1:8">
      <x:c r="E19" s="5" t="s">
        <x:v>26</x:v>
      </x:c>
      <x:c r="F19" s="5" t="s"/>
      <x:c r="G19" s="5" t="s"/>
      <x:c r="H19" s="13">
        <x:f>SUM(H13:H18)</x:f>
      </x:c>
    </x:row>
    <x:row r="21" spans="1:8">
      <x:c r="C21" s="5" t="s">
        <x:v>5</x:v>
      </x:c>
      <x:c r="D21" s="6" t="s">
        <x:v>6</x:v>
      </x:c>
      <x:c r="E21" s="5" t="s">
        <x:v>7</x:v>
      </x:c>
    </x:row>
    <x:row r="22" spans="1:8">
      <x:c r="C22" s="5" t="s">
        <x:v>8</x:v>
      </x:c>
      <x:c r="D22" s="6" t="s">
        <x:v>27</x:v>
      </x:c>
      <x:c r="E22" s="5" t="s">
        <x:v>28</x:v>
      </x:c>
    </x:row>
    <x:row r="24" spans="1:8">
      <x:c r="A24" s="1" t="s">
        <x:v>29</x:v>
      </x:c>
      <x:c r="B24" s="1" t="n">
        <x:v>1</x:v>
      </x:c>
      <x:c r="C24" s="1" t="s">
        <x:v>30</x:v>
      </x:c>
      <x:c r="D24" s="7" t="s">
        <x:v>15</x:v>
      </x:c>
      <x:c r="E24" s="8" t="s">
        <x:v>31</x:v>
      </x:c>
      <x:c r="F24" s="9" t="n">
        <x:v>0</x:v>
      </x:c>
      <x:c r="G24" s="10" t="n">
        <x:v>3691.827</x:v>
      </x:c>
      <x:c r="H24" s="11">
        <x:f>ROUND(ROUND(F24,2)*ROUND(G24,3),2)</x:f>
      </x:c>
    </x:row>
    <x:row r="25" spans="1:8">
      <x:c r="A25" s="1" t="s">
        <x:v>29</x:v>
      </x:c>
      <x:c r="B25" s="1" t="n">
        <x:v>2</x:v>
      </x:c>
      <x:c r="C25" s="1" t="s">
        <x:v>32</x:v>
      </x:c>
      <x:c r="D25" s="7" t="s">
        <x:v>24</x:v>
      </x:c>
      <x:c r="E25" s="12" t="s">
        <x:v>33</x:v>
      </x:c>
      <x:c r="F25" s="9" t="n">
        <x:v>0</x:v>
      </x:c>
      <x:c r="G25" s="10" t="n">
        <x:v>10</x:v>
      </x:c>
      <x:c r="H25" s="11">
        <x:f>ROUND(ROUND(F25,2)*ROUND(G25,3),2)</x:f>
      </x:c>
    </x:row>
    <x:row r="26" spans="1:8">
      <x:c r="A26" s="1" t="s">
        <x:v>29</x:v>
      </x:c>
      <x:c r="B26" s="1" t="n">
        <x:v>3</x:v>
      </x:c>
      <x:c r="C26" s="1" t="s">
        <x:v>34</x:v>
      </x:c>
      <x:c r="D26" s="7" t="s">
        <x:v>35</x:v>
      </x:c>
      <x:c r="E26" s="12" t="s">
        <x:v>36</x:v>
      </x:c>
      <x:c r="F26" s="9" t="n">
        <x:v>0</x:v>
      </x:c>
      <x:c r="G26" s="10" t="n">
        <x:v>65</x:v>
      </x:c>
      <x:c r="H26" s="11">
        <x:f>ROUND(ROUND(F26,2)*ROUND(G26,3),2)</x:f>
      </x:c>
    </x:row>
    <x:row r="27" spans="1:8">
      <x:c r="A27" s="1" t="s">
        <x:v>29</x:v>
      </x:c>
      <x:c r="B27" s="1" t="n">
        <x:v>4</x:v>
      </x:c>
      <x:c r="C27" s="1" t="s">
        <x:v>37</x:v>
      </x:c>
      <x:c r="D27" s="7" t="s">
        <x:v>35</x:v>
      </x:c>
      <x:c r="E27" s="12" t="s">
        <x:v>38</x:v>
      </x:c>
      <x:c r="F27" s="9" t="n">
        <x:v>0</x:v>
      </x:c>
      <x:c r="G27" s="10" t="n">
        <x:v>115</x:v>
      </x:c>
      <x:c r="H27" s="11">
        <x:f>ROUND(ROUND(F27,2)*ROUND(G27,3),2)</x:f>
      </x:c>
    </x:row>
    <x:row r="28" spans="1:8">
      <x:c r="A28" s="1" t="s">
        <x:v>29</x:v>
      </x:c>
      <x:c r="B28" s="1" t="n">
        <x:v>5</x:v>
      </x:c>
      <x:c r="C28" s="1" t="s">
        <x:v>39</x:v>
      </x:c>
      <x:c r="D28" s="7" t="s">
        <x:v>35</x:v>
      </x:c>
      <x:c r="E28" s="12" t="s">
        <x:v>40</x:v>
      </x:c>
      <x:c r="F28" s="9" t="n">
        <x:v>0</x:v>
      </x:c>
      <x:c r="G28" s="10" t="n">
        <x:v>170</x:v>
      </x:c>
      <x:c r="H28" s="11">
        <x:f>ROUND(ROUND(F28,2)*ROUND(G28,3),2)</x:f>
      </x:c>
    </x:row>
    <x:row r="29" spans="1:8">
      <x:c r="A29" s="1" t="s">
        <x:v>29</x:v>
      </x:c>
      <x:c r="B29" s="1" t="n">
        <x:v>6</x:v>
      </x:c>
      <x:c r="C29" s="1" t="s">
        <x:v>41</x:v>
      </x:c>
      <x:c r="D29" s="7" t="s">
        <x:v>35</x:v>
      </x:c>
      <x:c r="E29" s="12" t="s">
        <x:v>42</x:v>
      </x:c>
      <x:c r="F29" s="9" t="n">
        <x:v>0</x:v>
      </x:c>
      <x:c r="G29" s="10" t="n">
        <x:v>170</x:v>
      </x:c>
      <x:c r="H29" s="11">
        <x:f>ROUND(ROUND(F29,2)*ROUND(G29,3),2)</x:f>
      </x:c>
    </x:row>
    <x:row r="30" spans="1:8">
      <x:c r="A30" s="1" t="s">
        <x:v>29</x:v>
      </x:c>
      <x:c r="B30" s="1" t="n">
        <x:v>7</x:v>
      </x:c>
      <x:c r="C30" s="1" t="s">
        <x:v>43</x:v>
      </x:c>
      <x:c r="D30" s="7" t="s">
        <x:v>35</x:v>
      </x:c>
      <x:c r="E30" s="12" t="s">
        <x:v>44</x:v>
      </x:c>
      <x:c r="F30" s="9" t="n">
        <x:v>0</x:v>
      </x:c>
      <x:c r="G30" s="10" t="n">
        <x:v>76</x:v>
      </x:c>
      <x:c r="H30" s="11">
        <x:f>ROUND(ROUND(F30,2)*ROUND(G30,3),2)</x:f>
      </x:c>
    </x:row>
    <x:row r="31" spans="1:8">
      <x:c r="A31" s="1" t="s">
        <x:v>29</x:v>
      </x:c>
      <x:c r="B31" s="1" t="n">
        <x:v>8</x:v>
      </x:c>
      <x:c r="C31" s="1" t="s">
        <x:v>45</x:v>
      </x:c>
      <x:c r="D31" s="7" t="s">
        <x:v>35</x:v>
      </x:c>
      <x:c r="E31" s="12" t="s">
        <x:v>46</x:v>
      </x:c>
      <x:c r="F31" s="9" t="n">
        <x:v>0</x:v>
      </x:c>
      <x:c r="G31" s="10" t="n">
        <x:v>44</x:v>
      </x:c>
      <x:c r="H31" s="11">
        <x:f>ROUND(ROUND(F31,2)*ROUND(G31,3),2)</x:f>
      </x:c>
    </x:row>
    <x:row r="32" spans="1:8">
      <x:c r="A32" s="1" t="s">
        <x:v>29</x:v>
      </x:c>
      <x:c r="B32" s="1" t="n">
        <x:v>9</x:v>
      </x:c>
      <x:c r="C32" s="1" t="s">
        <x:v>47</x:v>
      </x:c>
      <x:c r="D32" s="7" t="s">
        <x:v>35</x:v>
      </x:c>
      <x:c r="E32" s="12" t="s">
        <x:v>48</x:v>
      </x:c>
      <x:c r="F32" s="9" t="n">
        <x:v>0</x:v>
      </x:c>
      <x:c r="G32" s="10" t="n">
        <x:v>909.56</x:v>
      </x:c>
      <x:c r="H32" s="11">
        <x:f>ROUND(ROUND(F32,2)*ROUND(G32,3),2)</x:f>
      </x:c>
    </x:row>
    <x:row r="33" spans="1:8">
      <x:c r="E33" s="5" t="s">
        <x:v>26</x:v>
      </x:c>
      <x:c r="F33" s="5" t="s"/>
      <x:c r="G33" s="5" t="s"/>
      <x:c r="H33" s="13">
        <x:f>SUM(H24:H32)</x:f>
      </x:c>
    </x:row>
    <x:row r="35" spans="1:8">
      <x:c r="C35" s="5" t="s">
        <x:v>5</x:v>
      </x:c>
      <x:c r="D35" s="6" t="s">
        <x:v>6</x:v>
      </x:c>
      <x:c r="E35" s="5" t="s">
        <x:v>7</x:v>
      </x:c>
    </x:row>
    <x:row r="36" spans="1:8">
      <x:c r="C36" s="5" t="s">
        <x:v>8</x:v>
      </x:c>
      <x:c r="D36" s="6" t="s">
        <x:v>49</x:v>
      </x:c>
      <x:c r="E36" s="5" t="s">
        <x:v>50</x:v>
      </x:c>
    </x:row>
    <x:row r="37" spans="1:8">
      <x:c r="C37" s="5" t="s">
        <x:v>51</x:v>
      </x:c>
      <x:c r="D37" s="6" t="s">
        <x:v>6</x:v>
      </x:c>
      <x:c r="E37" s="5" t="s">
        <x:v>52</x:v>
      </x:c>
    </x:row>
    <x:row r="39" spans="1:8">
      <x:c r="A39" s="1" t="s">
        <x:v>53</x:v>
      </x:c>
      <x:c r="B39" s="1" t="n">
        <x:v>1</x:v>
      </x:c>
      <x:c r="C39" s="1" t="s">
        <x:v>54</x:v>
      </x:c>
      <x:c r="D39" s="7" t="s">
        <x:v>15</x:v>
      </x:c>
      <x:c r="E39" s="12" t="s">
        <x:v>55</x:v>
      </x:c>
      <x:c r="F39" s="9" t="n">
        <x:v>0</x:v>
      </x:c>
      <x:c r="G39" s="10" t="n">
        <x:v>102</x:v>
      </x:c>
      <x:c r="H39" s="11">
        <x:f>ROUND(ROUND(F39,2)*ROUND(G39,3),2)</x:f>
      </x:c>
    </x:row>
    <x:row r="40" spans="1:8">
      <x:c r="A40" s="1" t="s">
        <x:v>53</x:v>
      </x:c>
      <x:c r="B40" s="1" t="n">
        <x:v>2</x:v>
      </x:c>
      <x:c r="C40" s="1" t="s">
        <x:v>56</x:v>
      </x:c>
      <x:c r="D40" s="7" t="s">
        <x:v>15</x:v>
      </x:c>
      <x:c r="E40" s="12" t="s">
        <x:v>57</x:v>
      </x:c>
      <x:c r="F40" s="9" t="n">
        <x:v>0</x:v>
      </x:c>
      <x:c r="G40" s="10" t="n">
        <x:v>102</x:v>
      </x:c>
      <x:c r="H40" s="11">
        <x:f>ROUND(ROUND(F40,2)*ROUND(G40,3),2)</x:f>
      </x:c>
    </x:row>
    <x:row r="41" spans="1:8">
      <x:c r="E41" s="5" t="s">
        <x:v>26</x:v>
      </x:c>
      <x:c r="F41" s="5" t="s"/>
      <x:c r="G41" s="5" t="s"/>
      <x:c r="H41" s="13">
        <x:f>SUM(H39:H40)</x:f>
      </x:c>
    </x:row>
    <x:row r="43" spans="1:8">
      <x:c r="C43" s="5" t="s">
        <x:v>5</x:v>
      </x:c>
      <x:c r="D43" s="6" t="s">
        <x:v>6</x:v>
      </x:c>
      <x:c r="E43" s="5" t="s">
        <x:v>7</x:v>
      </x:c>
    </x:row>
    <x:row r="44" spans="1:8">
      <x:c r="C44" s="5" t="s">
        <x:v>8</x:v>
      </x:c>
      <x:c r="D44" s="6" t="s">
        <x:v>58</x:v>
      </x:c>
      <x:c r="E44" s="5" t="s">
        <x:v>59</x:v>
      </x:c>
    </x:row>
    <x:row r="46" spans="1:8">
      <x:c r="A46" s="1" t="s">
        <x:v>60</x:v>
      </x:c>
      <x:c r="B46" s="1" t="n">
        <x:v>1</x:v>
      </x:c>
      <x:c r="C46" s="1" t="s">
        <x:v>61</x:v>
      </x:c>
      <x:c r="D46" s="7" t="s">
        <x:v>15</x:v>
      </x:c>
      <x:c r="E46" s="12" t="s">
        <x:v>62</x:v>
      </x:c>
      <x:c r="F46" s="9" t="n">
        <x:v>0</x:v>
      </x:c>
      <x:c r="G46" s="10" t="n">
        <x:v>496.8</x:v>
      </x:c>
      <x:c r="H46" s="11">
        <x:f>ROUND(ROUND(F46,2)*ROUND(G46,3),2)</x:f>
      </x:c>
    </x:row>
    <x:row r="47" spans="1:8">
      <x:c r="A47" s="1" t="s">
        <x:v>60</x:v>
      </x:c>
      <x:c r="B47" s="1" t="n">
        <x:v>2</x:v>
      </x:c>
      <x:c r="C47" s="1" t="s">
        <x:v>63</x:v>
      </x:c>
      <x:c r="D47" s="7" t="s">
        <x:v>35</x:v>
      </x:c>
      <x:c r="E47" s="8" t="s">
        <x:v>64</x:v>
      </x:c>
      <x:c r="F47" s="9" t="n">
        <x:v>0</x:v>
      </x:c>
      <x:c r="G47" s="10" t="n">
        <x:v>368</x:v>
      </x:c>
      <x:c r="H47" s="11">
        <x:f>ROUND(ROUND(F47,2)*ROUND(G47,3),2)</x:f>
      </x:c>
    </x:row>
    <x:row r="48" spans="1:8">
      <x:c r="E48" s="5" t="s">
        <x:v>26</x:v>
      </x:c>
      <x:c r="F48" s="5" t="s"/>
      <x:c r="G48" s="5" t="s"/>
      <x:c r="H48" s="13">
        <x:f>SUM(H46:H47)</x:f>
      </x:c>
    </x:row>
    <x:row r="50" spans="1:8">
      <x:c r="C50" s="5" t="s">
        <x:v>5</x:v>
      </x:c>
      <x:c r="D50" s="6" t="s">
        <x:v>6</x:v>
      </x:c>
      <x:c r="E50" s="5" t="s">
        <x:v>7</x:v>
      </x:c>
    </x:row>
    <x:row r="51" spans="1:8">
      <x:c r="C51" s="5" t="s">
        <x:v>8</x:v>
      </x:c>
      <x:c r="D51" s="6" t="s">
        <x:v>65</x:v>
      </x:c>
      <x:c r="E51" s="5" t="s">
        <x:v>66</x:v>
      </x:c>
    </x:row>
    <x:row r="53" spans="1:8">
      <x:c r="A53" s="1" t="s">
        <x:v>67</x:v>
      </x:c>
      <x:c r="B53" s="1" t="n">
        <x:v>1</x:v>
      </x:c>
      <x:c r="C53" s="1" t="s">
        <x:v>68</x:v>
      </x:c>
      <x:c r="D53" s="7" t="s">
        <x:v>35</x:v>
      </x:c>
      <x:c r="E53" s="12" t="s">
        <x:v>69</x:v>
      </x:c>
      <x:c r="F53" s="9" t="n">
        <x:v>0</x:v>
      </x:c>
      <x:c r="G53" s="10" t="n">
        <x:v>918</x:v>
      </x:c>
      <x:c r="H53" s="11">
        <x:f>ROUND(ROUND(F53,2)*ROUND(G53,3),2)</x:f>
      </x:c>
    </x:row>
    <x:row r="54" spans="1:8">
      <x:c r="A54" s="1" t="s">
        <x:v>67</x:v>
      </x:c>
      <x:c r="B54" s="1" t="n">
        <x:v>2</x:v>
      </x:c>
      <x:c r="C54" s="1" t="s">
        <x:v>70</x:v>
      </x:c>
      <x:c r="D54" s="7" t="s">
        <x:v>15</x:v>
      </x:c>
      <x:c r="E54" s="12" t="s">
        <x:v>71</x:v>
      </x:c>
      <x:c r="F54" s="9" t="n">
        <x:v>0</x:v>
      </x:c>
      <x:c r="G54" s="10" t="n">
        <x:v>515.12</x:v>
      </x:c>
      <x:c r="H54" s="11">
        <x:f>ROUND(ROUND(F54,2)*ROUND(G54,3),2)</x:f>
      </x:c>
    </x:row>
    <x:row r="55" spans="1:8">
      <x:c r="A55" s="1" t="s">
        <x:v>67</x:v>
      </x:c>
      <x:c r="B55" s="1" t="n">
        <x:v>3</x:v>
      </x:c>
      <x:c r="C55" s="1" t="s">
        <x:v>72</x:v>
      </x:c>
      <x:c r="D55" s="7" t="s">
        <x:v>15</x:v>
      </x:c>
      <x:c r="E55" s="12" t="s">
        <x:v>73</x:v>
      </x:c>
      <x:c r="F55" s="9" t="n">
        <x:v>0</x:v>
      </x:c>
      <x:c r="G55" s="10" t="n">
        <x:v>54</x:v>
      </x:c>
      <x:c r="H55" s="11">
        <x:f>ROUND(ROUND(F55,2)*ROUND(G55,3),2)</x:f>
      </x:c>
    </x:row>
    <x:row r="56" spans="1:8">
      <x:c r="E56" s="5" t="s">
        <x:v>26</x:v>
      </x:c>
      <x:c r="F56" s="5" t="s"/>
      <x:c r="G56" s="5" t="s"/>
      <x:c r="H56" s="13">
        <x:f>SUM(H53:H55)</x:f>
      </x:c>
    </x:row>
    <x:row r="58" spans="1:8">
      <x:c r="C58" s="5" t="s">
        <x:v>5</x:v>
      </x:c>
      <x:c r="D58" s="6" t="s">
        <x:v>6</x:v>
      </x:c>
      <x:c r="E58" s="5" t="s">
        <x:v>7</x:v>
      </x:c>
    </x:row>
    <x:row r="59" spans="1:8">
      <x:c r="C59" s="5" t="s">
        <x:v>8</x:v>
      </x:c>
      <x:c r="D59" s="6" t="s">
        <x:v>74</x:v>
      </x:c>
      <x:c r="E59" s="5" t="s">
        <x:v>75</x:v>
      </x:c>
    </x:row>
    <x:row r="61" spans="1:8">
      <x:c r="A61" s="1" t="s">
        <x:v>76</x:v>
      </x:c>
      <x:c r="B61" s="1" t="n">
        <x:v>1</x:v>
      </x:c>
      <x:c r="C61" s="1" t="s">
        <x:v>77</x:v>
      </x:c>
      <x:c r="D61" s="7" t="s">
        <x:v>78</x:v>
      </x:c>
      <x:c r="E61" s="12" t="s">
        <x:v>79</x:v>
      </x:c>
      <x:c r="F61" s="9" t="n">
        <x:v>0</x:v>
      </x:c>
      <x:c r="G61" s="10" t="n">
        <x:v>22</x:v>
      </x:c>
      <x:c r="H61" s="11">
        <x:f>ROUND(ROUND(F61,2)*ROUND(G61,3),2)</x:f>
      </x:c>
    </x:row>
    <x:row r="62" spans="1:8">
      <x:c r="A62" s="1" t="s">
        <x:v>76</x:v>
      </x:c>
      <x:c r="B62" s="1" t="n">
        <x:v>2</x:v>
      </x:c>
      <x:c r="C62" s="1" t="s">
        <x:v>80</x:v>
      </x:c>
      <x:c r="D62" s="7" t="s">
        <x:v>78</x:v>
      </x:c>
      <x:c r="E62" s="12" t="s">
        <x:v>81</x:v>
      </x:c>
      <x:c r="F62" s="9" t="n">
        <x:v>0</x:v>
      </x:c>
      <x:c r="G62" s="10" t="n">
        <x:v>1</x:v>
      </x:c>
      <x:c r="H62" s="11">
        <x:f>ROUND(ROUND(F62,2)*ROUND(G62,3),2)</x:f>
      </x:c>
    </x:row>
    <x:row r="63" spans="1:8">
      <x:c r="E63" s="5" t="s">
        <x:v>26</x:v>
      </x:c>
      <x:c r="F63" s="5" t="s"/>
      <x:c r="G63" s="5" t="s"/>
      <x:c r="H63" s="13">
        <x:f>SUM(H61:H62)</x:f>
      </x:c>
    </x:row>
    <x:row r="65" spans="1:8">
      <x:c r="C65" s="5" t="s">
        <x:v>5</x:v>
      </x:c>
      <x:c r="D65" s="6" t="s">
        <x:v>6</x:v>
      </x:c>
      <x:c r="E65" s="5" t="s">
        <x:v>7</x:v>
      </x:c>
    </x:row>
    <x:row r="66" spans="1:8">
      <x:c r="C66" s="5" t="s">
        <x:v>8</x:v>
      </x:c>
      <x:c r="D66" s="6" t="s">
        <x:v>82</x:v>
      </x:c>
      <x:c r="E66" s="5" t="s">
        <x:v>83</x:v>
      </x:c>
    </x:row>
    <x:row r="68" spans="1:8">
      <x:c r="A68" s="1" t="s">
        <x:v>84</x:v>
      </x:c>
      <x:c r="B68" s="1" t="n">
        <x:v>1</x:v>
      </x:c>
      <x:c r="C68" s="1" t="s">
        <x:v>85</x:v>
      </x:c>
      <x:c r="D68" s="7" t="s">
        <x:v>78</x:v>
      </x:c>
      <x:c r="E68" s="12" t="s">
        <x:v>86</x:v>
      </x:c>
      <x:c r="F68" s="9" t="n">
        <x:v>0</x:v>
      </x:c>
      <x:c r="G68" s="10" t="n">
        <x:v>1</x:v>
      </x:c>
      <x:c r="H68" s="11">
        <x:f>ROUND(ROUND(F68,2)*ROUND(G68,3),2)</x:f>
      </x:c>
    </x:row>
    <x:row r="69" spans="1:8">
      <x:c r="E69" s="5" t="s">
        <x:v>26</x:v>
      </x:c>
      <x:c r="F69" s="5" t="s"/>
      <x:c r="G69" s="5" t="s"/>
      <x:c r="H69" s="13">
        <x:f>SUM(H68:H68)</x:f>
      </x:c>
    </x:row>
    <x:row r="71" spans="1:8">
      <x:c r="C71" s="5" t="s">
        <x:v>5</x:v>
      </x:c>
      <x:c r="D71" s="6" t="s">
        <x:v>6</x:v>
      </x:c>
      <x:c r="E71" s="5" t="s">
        <x:v>7</x:v>
      </x:c>
    </x:row>
    <x:row r="72" spans="1:8">
      <x:c r="C72" s="5" t="s">
        <x:v>8</x:v>
      </x:c>
      <x:c r="D72" s="6" t="s">
        <x:v>87</x:v>
      </x:c>
      <x:c r="E72" s="5" t="s">
        <x:v>88</x:v>
      </x:c>
    </x:row>
    <x:row r="74" spans="1:8">
      <x:c r="A74" s="1" t="s">
        <x:v>89</x:v>
      </x:c>
      <x:c r="B74" s="1" t="n">
        <x:v>1</x:v>
      </x:c>
      <x:c r="C74" s="1" t="s">
        <x:v>90</x:v>
      </x:c>
      <x:c r="D74" s="7" t="s">
        <x:v>78</x:v>
      </x:c>
      <x:c r="E74" s="12" t="s">
        <x:v>91</x:v>
      </x:c>
      <x:c r="F74" s="9" t="n">
        <x:v>0</x:v>
      </x:c>
      <x:c r="G74" s="10" t="n">
        <x:v>1</x:v>
      </x:c>
      <x:c r="H74" s="11">
        <x:f>ROUND(ROUND(F74,2)*ROUND(G74,3),2)</x:f>
      </x:c>
    </x:row>
    <x:row r="75" spans="1:8">
      <x:c r="E75" s="5" t="s">
        <x:v>26</x:v>
      </x:c>
      <x:c r="F75" s="5" t="s"/>
      <x:c r="G75" s="5" t="s"/>
      <x:c r="H75" s="13">
        <x:f>SUM(H74:H74)</x:f>
      </x:c>
    </x:row>
    <x:row r="77" spans="1:8">
      <x:c r="E77" s="14" t="s">
        <x:v>92</x:v>
      </x:c>
      <x:c r="H77" s="15">
        <x:f>SUM(H9:H76)/2</x:f>
      </x:c>
    </x:row>
  </x:sheetData>
  <x:sheetProtection sheet="1"/>
  <x:mergeCells count="4">
    <x:mergeCell ref="E1:H1"/>
    <x:mergeCell ref="E2:H2"/>
    <x:mergeCell ref="E3:H3"/>
    <x:mergeCell ref="E4:H4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AA358"/>
  <x:sheetViews>
    <x:sheetView workbookViewId="0">
      <x:pane xSplit="0" ySplit="8" topLeftCell="A9" state="frozenSplit"/>
    </x:sheetView>
  </x:sheetViews>
  <x:sheetFormatPr defaultRowHeight="15"/>
  <x:cols>
    <x:col min="1" max="1" width="6.710625" style="0" customWidth="1"/>
    <x:col min="2" max="2" width="14.710625" style="0" customWidth="1"/>
    <x:col min="3" max="3" width="6.210625" style="0" customWidth="1"/>
    <x:col min="4" max="4" width="30.710625" style="0" customWidth="1"/>
    <x:col min="5" max="5" width="10.710625" style="0" customWidth="1"/>
    <x:col min="6" max="6" width="3.0106249999999997" style="0" customWidth="1"/>
    <x:col min="7" max="7" width="2.210625" style="0" customWidth="1"/>
    <x:col min="8" max="8" width="10.710625" style="0" customWidth="1"/>
    <x:col min="9" max="9" width="2.210625" style="0" customWidth="1"/>
    <x:col min="10" max="11" width="10.710625" style="0" customWidth="1"/>
    <x:col min="12" max="12" width="90.710625" style="0" customWidth="1"/>
  </x:cols>
  <x:sheetData>
    <x:row r="1" spans="1:27">
      <x:c r="A1" s="16" t="s"/>
      <x:c r="B1" s="16" t="s"/>
      <x:c r="C1" s="16" t="s"/>
      <x:c r="D1" s="16" t="s"/>
      <x:c r="E1" s="16" t="s"/>
      <x:c r="F1" s="16" t="s"/>
      <x:c r="G1" s="16" t="s"/>
      <x:c r="H1" s="16" t="s"/>
      <x:c r="I1" s="16" t="s"/>
      <x:c r="J1" s="16" t="s"/>
      <x:c r="K1" s="16" t="s"/>
    </x:row>
    <x:row r="2" spans="1:27">
      <x:c r="A2" s="16" t="s">
        <x:v>0</x:v>
      </x:c>
      <x:c r="B2" s="16" t="s">
        <x:v>0</x:v>
      </x:c>
      <x:c r="C2" s="16" t="s">
        <x:v>0</x:v>
      </x:c>
      <x:c r="D2" s="16" t="s">
        <x:v>0</x:v>
      </x:c>
      <x:c r="E2" s="16" t="s">
        <x:v>0</x:v>
      </x:c>
      <x:c r="F2" s="16" t="s">
        <x:v>0</x:v>
      </x:c>
      <x:c r="G2" s="16" t="s">
        <x:v>0</x:v>
      </x:c>
      <x:c r="H2" s="16" t="s">
        <x:v>0</x:v>
      </x:c>
      <x:c r="I2" s="16" t="s">
        <x:v>0</x:v>
      </x:c>
      <x:c r="J2" s="16" t="s">
        <x:v>0</x:v>
      </x:c>
      <x:c r="K2" s="16" t="s">
        <x:v>0</x:v>
      </x:c>
    </x:row>
    <x:row r="3" spans="1:27">
      <x:c r="A3" s="16" t="s"/>
      <x:c r="B3" s="16" t="s"/>
      <x:c r="C3" s="16" t="s"/>
      <x:c r="D3" s="16" t="s"/>
      <x:c r="E3" s="16" t="s"/>
      <x:c r="F3" s="16" t="s"/>
      <x:c r="G3" s="16" t="s"/>
      <x:c r="H3" s="16" t="s"/>
      <x:c r="I3" s="16" t="s"/>
      <x:c r="J3" s="16" t="s"/>
      <x:c r="K3" s="16" t="s"/>
    </x:row>
    <x:row r="4" spans="1:27">
      <x:c r="A4" s="16" t="s"/>
      <x:c r="B4" s="16" t="s"/>
      <x:c r="C4" s="16" t="s"/>
      <x:c r="D4" s="16" t="s"/>
      <x:c r="E4" s="16" t="s"/>
      <x:c r="F4" s="16" t="s"/>
      <x:c r="G4" s="16" t="s"/>
      <x:c r="H4" s="16" t="s"/>
      <x:c r="I4" s="16" t="s"/>
      <x:c r="J4" s="16" t="s"/>
      <x:c r="K4" s="16" t="s"/>
    </x:row>
    <x:row r="6" spans="1:27">
      <x:c r="A6" s="3" t="s">
        <x:v>93</x:v>
      </x:c>
      <x:c r="B6" s="3" t="s">
        <x:v>93</x:v>
      </x:c>
      <x:c r="C6" s="3" t="s">
        <x:v>93</x:v>
      </x:c>
      <x:c r="D6" s="3" t="s">
        <x:v>93</x:v>
      </x:c>
      <x:c r="E6" s="3" t="s">
        <x:v>93</x:v>
      </x:c>
      <x:c r="F6" s="3" t="s">
        <x:v>93</x:v>
      </x:c>
      <x:c r="G6" s="3" t="s">
        <x:v>93</x:v>
      </x:c>
      <x:c r="H6" s="3" t="s">
        <x:v>93</x:v>
      </x:c>
      <x:c r="I6" s="3" t="s">
        <x:v>93</x:v>
      </x:c>
      <x:c r="J6" s="3" t="s">
        <x:v>93</x:v>
      </x:c>
      <x:c r="K6" s="3" t="s">
        <x:v>93</x:v>
      </x:c>
    </x:row>
    <x:row r="8" spans="1:27">
      <x:c r="A8" s="36" t="s">
        <x:v>94</x:v>
      </x:c>
      <x:c r="B8" s="36" t="s">
        <x:v>95</x:v>
      </x:c>
      <x:c r="C8" s="36" t="s">
        <x:v>96</x:v>
      </x:c>
      <x:c r="D8" s="36" t="s">
        <x:v>97</x:v>
      </x:c>
      <x:c r="E8" s="36" t="s"/>
      <x:c r="F8" s="36" t="s"/>
      <x:c r="G8" s="36" t="s"/>
      <x:c r="H8" s="36" t="s"/>
      <x:c r="I8" s="36" t="s"/>
      <x:c r="J8" s="36" t="s"/>
      <x:c r="K8" s="36" t="s">
        <x:v>2</x:v>
      </x:c>
      <x:c r="L8" s="36" t="s">
        <x:v>98</x:v>
      </x:c>
    </x:row>
    <x:row r="10" spans="1:27">
      <x:c r="A10" s="19" t="s">
        <x:v>99</x:v>
      </x:c>
      <x:c r="B10" s="19" t="s"/>
    </x:row>
    <x:row r="11" spans="1:27" customFormat="1" ht="45" customHeight="1">
      <x:c r="A11" s="37" t="s"/>
      <x:c r="B11" s="37" t="s">
        <x:v>100</x:v>
      </x:c>
      <x:c r="C11" s="38" t="s">
        <x:v>101</x:v>
      </x:c>
      <x:c r="D11" s="39" t="s">
        <x:v>102</x:v>
      </x:c>
      <x:c r="E11" s="38" t="s"/>
      <x:c r="F11" s="38" t="s"/>
      <x:c r="G11" s="38" t="s"/>
      <x:c r="H11" s="40" t="s">
        <x:v>103</x:v>
      </x:c>
      <x:c r="I11" s="41" t="n">
        <x:v>1</x:v>
      </x:c>
      <x:c r="J11" s="42" t="s"/>
      <x:c r="K11" s="43">
        <x:f>ROUND(K26,2)</x:f>
      </x:c>
      <x:c r="L11" s="39" t="s">
        <x:v>104</x:v>
      </x:c>
      <x:c r="M11" s="38" t="s"/>
      <x:c r="N11" s="38" t="s"/>
      <x:c r="O11" s="38" t="s"/>
      <x:c r="P11" s="38" t="s"/>
      <x:c r="Q11" s="38" t="s"/>
      <x:c r="R11" s="38" t="s"/>
      <x:c r="S11" s="38" t="s"/>
      <x:c r="T11" s="38" t="s"/>
      <x:c r="U11" s="38" t="s"/>
      <x:c r="V11" s="38" t="s"/>
      <x:c r="W11" s="38" t="s"/>
      <x:c r="X11" s="38" t="s"/>
      <x:c r="Y11" s="38" t="s"/>
      <x:c r="Z11" s="38" t="s"/>
      <x:c r="AA11" s="38" t="s"/>
    </x:row>
    <x:row r="12" spans="1:27">
      <x:c r="B12" s="14" t="s">
        <x:v>105</x:v>
      </x:c>
    </x:row>
    <x:row r="13" spans="1:27">
      <x:c r="B13" s="0" t="s">
        <x:v>106</x:v>
      </x:c>
      <x:c r="C13" s="0" t="s">
        <x:v>107</x:v>
      </x:c>
      <x:c r="D13" s="0" t="s">
        <x:v>108</x:v>
      </x:c>
      <x:c r="E13" s="44" t="n">
        <x:v>0.05</x:v>
      </x:c>
      <x:c r="F13" s="0" t="s">
        <x:v>109</x:v>
      </x:c>
      <x:c r="G13" s="0" t="s">
        <x:v>110</x:v>
      </x:c>
      <x:c r="H13" s="45" t="s"/>
      <x:c r="I13" s="0" t="s">
        <x:v>111</x:v>
      </x:c>
      <x:c r="J13" s="46">
        <x:f>ROUND(E13/I11* H13,5)</x:f>
      </x:c>
      <x:c r="K13" s="47" t="s"/>
    </x:row>
    <x:row r="14" spans="1:27">
      <x:c r="B14" s="0" t="s">
        <x:v>112</x:v>
      </x:c>
      <x:c r="C14" s="0" t="s">
        <x:v>107</x:v>
      </x:c>
      <x:c r="D14" s="0" t="s">
        <x:v>113</x:v>
      </x:c>
      <x:c r="E14" s="44" t="n">
        <x:v>0.05</x:v>
      </x:c>
      <x:c r="F14" s="0" t="s">
        <x:v>109</x:v>
      </x:c>
      <x:c r="G14" s="0" t="s">
        <x:v>110</x:v>
      </x:c>
      <x:c r="H14" s="45" t="s"/>
      <x:c r="I14" s="0" t="s">
        <x:v>111</x:v>
      </x:c>
      <x:c r="J14" s="46">
        <x:f>ROUND(E14/I11* H14,5)</x:f>
      </x:c>
      <x:c r="K14" s="47" t="s"/>
    </x:row>
    <x:row r="15" spans="1:27">
      <x:c r="D15" s="48" t="s">
        <x:v>114</x:v>
      </x:c>
      <x:c r="E15" s="47" t="s"/>
      <x:c r="H15" s="47" t="s"/>
      <x:c r="K15" s="45">
        <x:f>SUM(J13:J14)</x:f>
      </x:c>
    </x:row>
    <x:row r="16" spans="1:27">
      <x:c r="B16" s="14" t="s">
        <x:v>115</x:v>
      </x:c>
      <x:c r="E16" s="47" t="s"/>
      <x:c r="H16" s="47" t="s"/>
      <x:c r="K16" s="47" t="s"/>
    </x:row>
    <x:row r="17" spans="1:27">
      <x:c r="B17" s="0" t="s">
        <x:v>116</x:v>
      </x:c>
      <x:c r="C17" s="0" t="s">
        <x:v>107</x:v>
      </x:c>
      <x:c r="D17" s="0" t="s">
        <x:v>117</x:v>
      </x:c>
      <x:c r="E17" s="44" t="n">
        <x:v>0.05</x:v>
      </x:c>
      <x:c r="F17" s="0" t="s">
        <x:v>109</x:v>
      </x:c>
      <x:c r="G17" s="0" t="s">
        <x:v>110</x:v>
      </x:c>
      <x:c r="H17" s="45" t="s"/>
      <x:c r="I17" s="0" t="s">
        <x:v>111</x:v>
      </x:c>
      <x:c r="J17" s="46">
        <x:f>ROUND(E17/I11* H17,5)</x:f>
      </x:c>
      <x:c r="K17" s="47" t="s"/>
    </x:row>
    <x:row r="18" spans="1:27">
      <x:c r="D18" s="48" t="s">
        <x:v>118</x:v>
      </x:c>
      <x:c r="E18" s="47" t="s"/>
      <x:c r="H18" s="47" t="s"/>
      <x:c r="K18" s="45">
        <x:f>SUM(J17:J17)</x:f>
      </x:c>
    </x:row>
    <x:row r="19" spans="1:27">
      <x:c r="B19" s="14" t="s">
        <x:v>119</x:v>
      </x:c>
      <x:c r="E19" s="47" t="s"/>
      <x:c r="H19" s="47" t="s"/>
      <x:c r="K19" s="47" t="s"/>
    </x:row>
    <x:row r="20" spans="1:27">
      <x:c r="B20" s="0" t="s">
        <x:v>120</x:v>
      </x:c>
      <x:c r="C20" s="0" t="s">
        <x:v>101</x:v>
      </x:c>
      <x:c r="D20" s="0" t="s">
        <x:v>121</x:v>
      </x:c>
      <x:c r="E20" s="44" t="n">
        <x:v>1</x:v>
      </x:c>
      <x:c r="G20" s="0" t="s">
        <x:v>110</x:v>
      </x:c>
      <x:c r="H20" s="45" t="s"/>
      <x:c r="I20" s="0" t="s">
        <x:v>111</x:v>
      </x:c>
      <x:c r="J20" s="46">
        <x:f>ROUND(E20* H20,5)</x:f>
      </x:c>
      <x:c r="K20" s="47" t="s"/>
    </x:row>
    <x:row r="21" spans="1:27">
      <x:c r="D21" s="48" t="s">
        <x:v>122</x:v>
      </x:c>
      <x:c r="E21" s="47" t="s"/>
      <x:c r="H21" s="47" t="s"/>
      <x:c r="K21" s="45">
        <x:f>SUM(J20:J20)</x:f>
      </x:c>
    </x:row>
    <x:row r="22" spans="1:27">
      <x:c r="E22" s="47" t="s"/>
      <x:c r="H22" s="47" t="s"/>
      <x:c r="K22" s="47" t="s"/>
    </x:row>
    <x:row r="23" spans="1:27">
      <x:c r="D23" s="48" t="s">
        <x:v>123</x:v>
      </x:c>
      <x:c r="E23" s="47" t="s"/>
      <x:c r="H23" s="47" t="n">
        <x:v>1.5</x:v>
      </x:c>
      <x:c r="I23" s="0" t="s">
        <x:v>124</x:v>
      </x:c>
      <x:c r="J23" s="0">
        <x:f>ROUND(H23/100*K15,5)</x:f>
      </x:c>
      <x:c r="K23" s="47" t="s"/>
    </x:row>
    <x:row r="24" spans="1:27">
      <x:c r="D24" s="48" t="s">
        <x:v>125</x:v>
      </x:c>
      <x:c r="E24" s="47" t="s"/>
      <x:c r="H24" s="47" t="s"/>
      <x:c r="K24" s="49">
        <x:f>SUM(J12:J23)</x:f>
      </x:c>
    </x:row>
    <x:row r="25" spans="1:27">
      <x:c r="D25" s="48" t="s">
        <x:v>126</x:v>
      </x:c>
      <x:c r="E25" s="47" t="s"/>
      <x:c r="H25" s="47" t="n">
        <x:v>8</x:v>
      </x:c>
      <x:c r="I25" s="0" t="s">
        <x:v>124</x:v>
      </x:c>
      <x:c r="K25" s="45">
        <x:f>ROUND(H25/100*K24,5)</x:f>
      </x:c>
    </x:row>
    <x:row r="26" spans="1:27">
      <x:c r="D26" s="48" t="s">
        <x:v>127</x:v>
      </x:c>
      <x:c r="E26" s="47" t="s"/>
      <x:c r="H26" s="47" t="s"/>
      <x:c r="K26" s="49">
        <x:f>SUM(K24:K25)</x:f>
      </x:c>
    </x:row>
    <x:row r="28" spans="1:27" customFormat="1" ht="45" customHeight="1">
      <x:c r="A28" s="37" t="s"/>
      <x:c r="B28" s="37" t="s">
        <x:v>128</x:v>
      </x:c>
      <x:c r="C28" s="38" t="s">
        <x:v>12</x:v>
      </x:c>
      <x:c r="D28" s="39" t="s">
        <x:v>129</x:v>
      </x:c>
      <x:c r="E28" s="38" t="s"/>
      <x:c r="F28" s="38" t="s"/>
      <x:c r="G28" s="38" t="s"/>
      <x:c r="H28" s="40" t="s">
        <x:v>103</x:v>
      </x:c>
      <x:c r="I28" s="41" t="n">
        <x:v>1</x:v>
      </x:c>
      <x:c r="J28" s="42" t="s"/>
      <x:c r="K28" s="43">
        <x:f>ROUND(K42,2)</x:f>
      </x:c>
      <x:c r="L28" s="39" t="s">
        <x:v>130</x:v>
      </x:c>
      <x:c r="M28" s="38" t="s"/>
      <x:c r="N28" s="38" t="s"/>
      <x:c r="O28" s="38" t="s"/>
      <x:c r="P28" s="38" t="s"/>
      <x:c r="Q28" s="38" t="s"/>
      <x:c r="R28" s="38" t="s"/>
      <x:c r="S28" s="38" t="s"/>
      <x:c r="T28" s="38" t="s"/>
      <x:c r="U28" s="38" t="s"/>
      <x:c r="V28" s="38" t="s"/>
      <x:c r="W28" s="38" t="s"/>
      <x:c r="X28" s="38" t="s"/>
      <x:c r="Y28" s="38" t="s"/>
      <x:c r="Z28" s="38" t="s"/>
      <x:c r="AA28" s="38" t="s"/>
    </x:row>
    <x:row r="29" spans="1:27">
      <x:c r="B29" s="14" t="s">
        <x:v>105</x:v>
      </x:c>
    </x:row>
    <x:row r="30" spans="1:27">
      <x:c r="B30" s="0" t="s">
        <x:v>131</x:v>
      </x:c>
      <x:c r="C30" s="0" t="s">
        <x:v>107</x:v>
      </x:c>
      <x:c r="D30" s="0" t="s">
        <x:v>132</x:v>
      </x:c>
      <x:c r="E30" s="44" t="n">
        <x:v>0.3</x:v>
      </x:c>
      <x:c r="F30" s="0" t="s">
        <x:v>109</x:v>
      </x:c>
      <x:c r="G30" s="0" t="s">
        <x:v>110</x:v>
      </x:c>
      <x:c r="H30" s="45" t="s"/>
      <x:c r="I30" s="0" t="s">
        <x:v>111</x:v>
      </x:c>
      <x:c r="J30" s="46">
        <x:f>ROUND(E30/I28* H30,5)</x:f>
      </x:c>
      <x:c r="K30" s="47" t="s"/>
    </x:row>
    <x:row r="31" spans="1:27">
      <x:c r="B31" s="0" t="s">
        <x:v>133</x:v>
      </x:c>
      <x:c r="C31" s="0" t="s">
        <x:v>107</x:v>
      </x:c>
      <x:c r="D31" s="0" t="s">
        <x:v>134</x:v>
      </x:c>
      <x:c r="E31" s="44" t="n">
        <x:v>0.3</x:v>
      </x:c>
      <x:c r="F31" s="0" t="s">
        <x:v>109</x:v>
      </x:c>
      <x:c r="G31" s="0" t="s">
        <x:v>110</x:v>
      </x:c>
      <x:c r="H31" s="45" t="s"/>
      <x:c r="I31" s="0" t="s">
        <x:v>111</x:v>
      </x:c>
      <x:c r="J31" s="46">
        <x:f>ROUND(E31/I28* H31,5)</x:f>
      </x:c>
      <x:c r="K31" s="47" t="s"/>
    </x:row>
    <x:row r="32" spans="1:27">
      <x:c r="D32" s="48" t="s">
        <x:v>114</x:v>
      </x:c>
      <x:c r="E32" s="47" t="s"/>
      <x:c r="H32" s="47" t="s"/>
      <x:c r="K32" s="45">
        <x:f>SUM(J30:J31)</x:f>
      </x:c>
    </x:row>
    <x:row r="33" spans="1:27">
      <x:c r="B33" s="14" t="s">
        <x:v>119</x:v>
      </x:c>
      <x:c r="E33" s="47" t="s"/>
      <x:c r="H33" s="47" t="s"/>
      <x:c r="K33" s="47" t="s"/>
    </x:row>
    <x:row r="34" spans="1:27">
      <x:c r="B34" s="0" t="s">
        <x:v>135</x:v>
      </x:c>
      <x:c r="C34" s="0" t="s">
        <x:v>136</x:v>
      </x:c>
      <x:c r="D34" s="0" t="s">
        <x:v>137</x:v>
      </x:c>
      <x:c r="E34" s="44" t="n">
        <x:v>0.05</x:v>
      </x:c>
      <x:c r="G34" s="0" t="s">
        <x:v>110</x:v>
      </x:c>
      <x:c r="H34" s="45" t="s"/>
      <x:c r="I34" s="0" t="s">
        <x:v>111</x:v>
      </x:c>
      <x:c r="J34" s="46">
        <x:f>ROUND(E34* H34,5)</x:f>
      </x:c>
      <x:c r="K34" s="47" t="s"/>
    </x:row>
    <x:row r="35" spans="1:27">
      <x:c r="B35" s="0" t="s">
        <x:v>138</x:v>
      </x:c>
      <x:c r="C35" s="0" t="s">
        <x:v>12</x:v>
      </x:c>
      <x:c r="D35" s="0" t="s">
        <x:v>139</x:v>
      </x:c>
      <x:c r="E35" s="44" t="n">
        <x:v>1.071</x:v>
      </x:c>
      <x:c r="G35" s="0" t="s">
        <x:v>110</x:v>
      </x:c>
      <x:c r="H35" s="45" t="s"/>
      <x:c r="I35" s="0" t="s">
        <x:v>111</x:v>
      </x:c>
      <x:c r="J35" s="46">
        <x:f>ROUND(E35* H35,5)</x:f>
      </x:c>
      <x:c r="K35" s="47" t="s"/>
    </x:row>
    <x:row r="36" spans="1:27">
      <x:c r="B36" s="0" t="s">
        <x:v>140</x:v>
      </x:c>
      <x:c r="C36" s="0" t="s">
        <x:v>78</x:v>
      </x:c>
      <x:c r="D36" s="0" t="s">
        <x:v>141</x:v>
      </x:c>
      <x:c r="E36" s="44" t="n">
        <x:v>6</x:v>
      </x:c>
      <x:c r="G36" s="0" t="s">
        <x:v>110</x:v>
      </x:c>
      <x:c r="H36" s="45" t="s"/>
      <x:c r="I36" s="0" t="s">
        <x:v>111</x:v>
      </x:c>
      <x:c r="J36" s="46">
        <x:f>ROUND(E36* H36,5)</x:f>
      </x:c>
      <x:c r="K36" s="47" t="s"/>
    </x:row>
    <x:row r="37" spans="1:27">
      <x:c r="D37" s="48" t="s">
        <x:v>122</x:v>
      </x:c>
      <x:c r="E37" s="47" t="s"/>
      <x:c r="H37" s="47" t="s"/>
      <x:c r="K37" s="45">
        <x:f>SUM(J34:J36)</x:f>
      </x:c>
    </x:row>
    <x:row r="38" spans="1:27">
      <x:c r="E38" s="47" t="s"/>
      <x:c r="H38" s="47" t="s"/>
      <x:c r="K38" s="47" t="s"/>
    </x:row>
    <x:row r="39" spans="1:27">
      <x:c r="D39" s="48" t="s">
        <x:v>123</x:v>
      </x:c>
      <x:c r="E39" s="47" t="s"/>
      <x:c r="H39" s="47" t="n">
        <x:v>1.5</x:v>
      </x:c>
      <x:c r="I39" s="0" t="s">
        <x:v>124</x:v>
      </x:c>
      <x:c r="J39" s="0">
        <x:f>ROUND(H39/100*K32,5)</x:f>
      </x:c>
      <x:c r="K39" s="47" t="s"/>
    </x:row>
    <x:row r="40" spans="1:27">
      <x:c r="D40" s="48" t="s">
        <x:v>125</x:v>
      </x:c>
      <x:c r="E40" s="47" t="s"/>
      <x:c r="H40" s="47" t="s"/>
      <x:c r="K40" s="49">
        <x:f>SUM(J29:J39)</x:f>
      </x:c>
    </x:row>
    <x:row r="41" spans="1:27">
      <x:c r="D41" s="48" t="s">
        <x:v>126</x:v>
      </x:c>
      <x:c r="E41" s="47" t="s"/>
      <x:c r="H41" s="47" t="n">
        <x:v>8</x:v>
      </x:c>
      <x:c r="I41" s="0" t="s">
        <x:v>124</x:v>
      </x:c>
      <x:c r="K41" s="45">
        <x:f>ROUND(H41/100*K40,5)</x:f>
      </x:c>
    </x:row>
    <x:row r="42" spans="1:27">
      <x:c r="D42" s="48" t="s">
        <x:v>127</x:v>
      </x:c>
      <x:c r="E42" s="47" t="s"/>
      <x:c r="H42" s="47" t="s"/>
      <x:c r="K42" s="49">
        <x:f>SUM(K40:K41)</x:f>
      </x:c>
    </x:row>
    <x:row r="44" spans="1:27" customFormat="1" ht="45" customHeight="1">
      <x:c r="A44" s="37" t="s">
        <x:v>142</x:v>
      </x:c>
      <x:c r="B44" s="37" t="s">
        <x:v>85</x:v>
      </x:c>
      <x:c r="C44" s="38" t="s">
        <x:v>78</x:v>
      </x:c>
      <x:c r="D44" s="39" t="s">
        <x:v>86</x:v>
      </x:c>
      <x:c r="E44" s="38" t="s"/>
      <x:c r="F44" s="38" t="s"/>
      <x:c r="G44" s="38" t="s"/>
      <x:c r="H44" s="40" t="s">
        <x:v>103</x:v>
      </x:c>
      <x:c r="I44" s="41" t="n">
        <x:v>1</x:v>
      </x:c>
      <x:c r="J44" s="42" t="s"/>
      <x:c r="K44" s="43" t="s"/>
      <x:c r="L44" s="39" t="s">
        <x:v>143</x:v>
      </x:c>
      <x:c r="M44" s="38" t="s"/>
      <x:c r="N44" s="38" t="s"/>
      <x:c r="O44" s="38" t="s"/>
      <x:c r="P44" s="38" t="s"/>
      <x:c r="Q44" s="38" t="s"/>
      <x:c r="R44" s="38" t="s"/>
      <x:c r="S44" s="38" t="s"/>
      <x:c r="T44" s="38" t="s"/>
      <x:c r="U44" s="38" t="s"/>
      <x:c r="V44" s="38" t="s"/>
      <x:c r="W44" s="38" t="s"/>
      <x:c r="X44" s="38" t="s"/>
      <x:c r="Y44" s="38" t="s"/>
      <x:c r="Z44" s="38" t="s"/>
      <x:c r="AA44" s="38" t="s"/>
    </x:row>
    <x:row r="45" spans="1:27" customFormat="1" ht="45" customHeight="1">
      <x:c r="A45" s="37" t="s">
        <x:v>144</x:v>
      </x:c>
      <x:c r="B45" s="37" t="s">
        <x:v>23</x:v>
      </x:c>
      <x:c r="C45" s="38" t="s">
        <x:v>24</x:v>
      </x:c>
      <x:c r="D45" s="39" t="s">
        <x:v>25</x:v>
      </x:c>
      <x:c r="E45" s="38" t="s"/>
      <x:c r="F45" s="38" t="s"/>
      <x:c r="G45" s="38" t="s"/>
      <x:c r="H45" s="40" t="s">
        <x:v>103</x:v>
      </x:c>
      <x:c r="I45" s="41" t="n">
        <x:v>1</x:v>
      </x:c>
      <x:c r="J45" s="42" t="s"/>
      <x:c r="K45" s="43" t="s"/>
      <x:c r="L45" s="39" t="s">
        <x:v>145</x:v>
      </x:c>
      <x:c r="M45" s="38" t="s"/>
      <x:c r="N45" s="38" t="s"/>
      <x:c r="O45" s="38" t="s"/>
      <x:c r="P45" s="38" t="s"/>
      <x:c r="Q45" s="38" t="s"/>
      <x:c r="R45" s="38" t="s"/>
      <x:c r="S45" s="38" t="s"/>
      <x:c r="T45" s="38" t="s"/>
      <x:c r="U45" s="38" t="s"/>
      <x:c r="V45" s="38" t="s"/>
      <x:c r="W45" s="38" t="s"/>
      <x:c r="X45" s="38" t="s"/>
      <x:c r="Y45" s="38" t="s"/>
      <x:c r="Z45" s="38" t="s"/>
      <x:c r="AA45" s="38" t="s"/>
    </x:row>
    <x:row r="46" spans="1:27" customFormat="1" ht="45" customHeight="1">
      <x:c r="A46" s="37" t="s">
        <x:v>146</x:v>
      </x:c>
      <x:c r="B46" s="37" t="s">
        <x:v>61</x:v>
      </x:c>
      <x:c r="C46" s="38" t="s">
        <x:v>15</x:v>
      </x:c>
      <x:c r="D46" s="39" t="s">
        <x:v>62</x:v>
      </x:c>
      <x:c r="E46" s="38" t="s"/>
      <x:c r="F46" s="38" t="s"/>
      <x:c r="G46" s="38" t="s"/>
      <x:c r="H46" s="40" t="s">
        <x:v>103</x:v>
      </x:c>
      <x:c r="I46" s="41" t="n">
        <x:v>1</x:v>
      </x:c>
      <x:c r="J46" s="42" t="s"/>
      <x:c r="K46" s="43">
        <x:f>ROUND(K58,2)</x:f>
      </x:c>
      <x:c r="L46" s="39" t="s">
        <x:v>147</x:v>
      </x:c>
      <x:c r="M46" s="38" t="s"/>
      <x:c r="N46" s="38" t="s"/>
      <x:c r="O46" s="38" t="s"/>
      <x:c r="P46" s="38" t="s"/>
      <x:c r="Q46" s="38" t="s"/>
      <x:c r="R46" s="38" t="s"/>
      <x:c r="S46" s="38" t="s"/>
      <x:c r="T46" s="38" t="s"/>
      <x:c r="U46" s="38" t="s"/>
      <x:c r="V46" s="38" t="s"/>
      <x:c r="W46" s="38" t="s"/>
      <x:c r="X46" s="38" t="s"/>
      <x:c r="Y46" s="38" t="s"/>
      <x:c r="Z46" s="38" t="s"/>
      <x:c r="AA46" s="38" t="s"/>
    </x:row>
    <x:row r="47" spans="1:27">
      <x:c r="B47" s="14" t="s">
        <x:v>105</x:v>
      </x:c>
    </x:row>
    <x:row r="48" spans="1:27">
      <x:c r="B48" s="0" t="s">
        <x:v>148</x:v>
      </x:c>
      <x:c r="C48" s="0" t="s">
        <x:v>107</x:v>
      </x:c>
      <x:c r="D48" s="0" t="s">
        <x:v>149</x:v>
      </x:c>
      <x:c r="E48" s="44" t="n">
        <x:v>0.12</x:v>
      </x:c>
      <x:c r="F48" s="0" t="s">
        <x:v>109</x:v>
      </x:c>
      <x:c r="G48" s="0" t="s">
        <x:v>110</x:v>
      </x:c>
      <x:c r="H48" s="45" t="s"/>
      <x:c r="I48" s="0" t="s">
        <x:v>111</x:v>
      </x:c>
      <x:c r="J48" s="46">
        <x:f>ROUND(E48/I46* H48,5)</x:f>
      </x:c>
      <x:c r="K48" s="47" t="s"/>
    </x:row>
    <x:row r="49" spans="1:27">
      <x:c r="B49" s="0" t="s">
        <x:v>150</x:v>
      </x:c>
      <x:c r="C49" s="0" t="s">
        <x:v>107</x:v>
      </x:c>
      <x:c r="D49" s="0" t="s">
        <x:v>151</x:v>
      </x:c>
      <x:c r="E49" s="44" t="n">
        <x:v>0.1</x:v>
      </x:c>
      <x:c r="F49" s="0" t="s">
        <x:v>109</x:v>
      </x:c>
      <x:c r="G49" s="0" t="s">
        <x:v>110</x:v>
      </x:c>
      <x:c r="H49" s="45" t="s"/>
      <x:c r="I49" s="0" t="s">
        <x:v>111</x:v>
      </x:c>
      <x:c r="J49" s="46">
        <x:f>ROUND(E49/I46* H49,5)</x:f>
      </x:c>
      <x:c r="K49" s="47" t="s"/>
    </x:row>
    <x:row r="50" spans="1:27">
      <x:c r="D50" s="48" t="s">
        <x:v>114</x:v>
      </x:c>
      <x:c r="E50" s="47" t="s"/>
      <x:c r="H50" s="47" t="s"/>
      <x:c r="K50" s="45">
        <x:f>SUM(J48:J49)</x:f>
      </x:c>
    </x:row>
    <x:row r="51" spans="1:27">
      <x:c r="B51" s="14" t="s">
        <x:v>119</x:v>
      </x:c>
      <x:c r="E51" s="47" t="s"/>
      <x:c r="H51" s="47" t="s"/>
      <x:c r="K51" s="47" t="s"/>
    </x:row>
    <x:row r="52" spans="1:27">
      <x:c r="B52" s="0" t="s">
        <x:v>152</x:v>
      </x:c>
      <x:c r="C52" s="0" t="s">
        <x:v>15</x:v>
      </x:c>
      <x:c r="D52" s="0" t="s">
        <x:v>153</x:v>
      </x:c>
      <x:c r="E52" s="44" t="n">
        <x:v>1</x:v>
      </x:c>
      <x:c r="G52" s="0" t="s">
        <x:v>110</x:v>
      </x:c>
      <x:c r="H52" s="45" t="s"/>
      <x:c r="I52" s="0" t="s">
        <x:v>111</x:v>
      </x:c>
      <x:c r="J52" s="46">
        <x:f>ROUND(E52* H52,5)</x:f>
      </x:c>
      <x:c r="K52" s="47" t="s"/>
    </x:row>
    <x:row r="53" spans="1:27">
      <x:c r="D53" s="48" t="s">
        <x:v>122</x:v>
      </x:c>
      <x:c r="E53" s="47" t="s"/>
      <x:c r="H53" s="47" t="s"/>
      <x:c r="K53" s="45">
        <x:f>SUM(J52:J52)</x:f>
      </x:c>
    </x:row>
    <x:row r="54" spans="1:27">
      <x:c r="E54" s="47" t="s"/>
      <x:c r="H54" s="47" t="s"/>
      <x:c r="K54" s="47" t="s"/>
    </x:row>
    <x:row r="55" spans="1:27">
      <x:c r="D55" s="48" t="s">
        <x:v>123</x:v>
      </x:c>
      <x:c r="E55" s="47" t="s"/>
      <x:c r="H55" s="47" t="n">
        <x:v>1.5</x:v>
      </x:c>
      <x:c r="I55" s="0" t="s">
        <x:v>124</x:v>
      </x:c>
      <x:c r="J55" s="0">
        <x:f>ROUND(H55/100*K50,5)</x:f>
      </x:c>
      <x:c r="K55" s="47" t="s"/>
    </x:row>
    <x:row r="56" spans="1:27">
      <x:c r="D56" s="48" t="s">
        <x:v>125</x:v>
      </x:c>
      <x:c r="E56" s="47" t="s"/>
      <x:c r="H56" s="47" t="s"/>
      <x:c r="K56" s="49">
        <x:f>SUM(J47:J55)</x:f>
      </x:c>
    </x:row>
    <x:row r="57" spans="1:27">
      <x:c r="D57" s="48" t="s">
        <x:v>126</x:v>
      </x:c>
      <x:c r="E57" s="47" t="s"/>
      <x:c r="H57" s="47" t="n">
        <x:v>8</x:v>
      </x:c>
      <x:c r="I57" s="0" t="s">
        <x:v>124</x:v>
      </x:c>
      <x:c r="K57" s="45">
        <x:f>ROUND(H57/100*K56,5)</x:f>
      </x:c>
    </x:row>
    <x:row r="58" spans="1:27">
      <x:c r="D58" s="48" t="s">
        <x:v>127</x:v>
      </x:c>
      <x:c r="E58" s="47" t="s"/>
      <x:c r="H58" s="47" t="s"/>
      <x:c r="K58" s="49">
        <x:f>SUM(K56:K57)</x:f>
      </x:c>
    </x:row>
    <x:row r="60" spans="1:27" customFormat="1" ht="45" customHeight="1">
      <x:c r="A60" s="37" t="s">
        <x:v>154</x:v>
      </x:c>
      <x:c r="B60" s="37" t="s">
        <x:v>17</x:v>
      </x:c>
      <x:c r="C60" s="38" t="s">
        <x:v>12</x:v>
      </x:c>
      <x:c r="D60" s="39" t="s">
        <x:v>18</x:v>
      </x:c>
      <x:c r="E60" s="38" t="s"/>
      <x:c r="F60" s="38" t="s"/>
      <x:c r="G60" s="38" t="s"/>
      <x:c r="H60" s="40" t="s">
        <x:v>103</x:v>
      </x:c>
      <x:c r="I60" s="41" t="n">
        <x:v>1</x:v>
      </x:c>
      <x:c r="J60" s="42" t="s"/>
      <x:c r="K60" s="43">
        <x:f>ROUND(K68,2)</x:f>
      </x:c>
      <x:c r="L60" s="39" t="s">
        <x:v>155</x:v>
      </x:c>
      <x:c r="M60" s="38" t="s"/>
      <x:c r="N60" s="38" t="s"/>
      <x:c r="O60" s="38" t="s"/>
      <x:c r="P60" s="38" t="s"/>
      <x:c r="Q60" s="38" t="s"/>
      <x:c r="R60" s="38" t="s"/>
      <x:c r="S60" s="38" t="s"/>
      <x:c r="T60" s="38" t="s"/>
      <x:c r="U60" s="38" t="s"/>
      <x:c r="V60" s="38" t="s"/>
      <x:c r="W60" s="38" t="s"/>
      <x:c r="X60" s="38" t="s"/>
      <x:c r="Y60" s="38" t="s"/>
      <x:c r="Z60" s="38" t="s"/>
      <x:c r="AA60" s="38" t="s"/>
    </x:row>
    <x:row r="61" spans="1:27">
      <x:c r="B61" s="14" t="s">
        <x:v>105</x:v>
      </x:c>
    </x:row>
    <x:row r="62" spans="1:27">
      <x:c r="B62" s="0" t="s">
        <x:v>148</x:v>
      </x:c>
      <x:c r="C62" s="0" t="s">
        <x:v>107</x:v>
      </x:c>
      <x:c r="D62" s="0" t="s">
        <x:v>149</x:v>
      </x:c>
      <x:c r="E62" s="44" t="n">
        <x:v>0.25</x:v>
      </x:c>
      <x:c r="F62" s="0" t="s">
        <x:v>109</x:v>
      </x:c>
      <x:c r="G62" s="0" t="s">
        <x:v>110</x:v>
      </x:c>
      <x:c r="H62" s="45" t="s"/>
      <x:c r="I62" s="0" t="s">
        <x:v>111</x:v>
      </x:c>
      <x:c r="J62" s="46">
        <x:f>ROUND(E62/I60* H62,5)</x:f>
      </x:c>
      <x:c r="K62" s="47" t="s"/>
    </x:row>
    <x:row r="63" spans="1:27">
      <x:c r="D63" s="48" t="s">
        <x:v>114</x:v>
      </x:c>
      <x:c r="E63" s="47" t="s"/>
      <x:c r="H63" s="47" t="s"/>
      <x:c r="K63" s="45">
        <x:f>SUM(J62:J62)</x:f>
      </x:c>
    </x:row>
    <x:row r="64" spans="1:27">
      <x:c r="E64" s="47" t="s"/>
      <x:c r="H64" s="47" t="s"/>
      <x:c r="K64" s="47" t="s"/>
    </x:row>
    <x:row r="65" spans="1:27">
      <x:c r="D65" s="48" t="s">
        <x:v>123</x:v>
      </x:c>
      <x:c r="E65" s="47" t="s"/>
      <x:c r="H65" s="47" t="n">
        <x:v>1.5</x:v>
      </x:c>
      <x:c r="I65" s="0" t="s">
        <x:v>124</x:v>
      </x:c>
      <x:c r="J65" s="0">
        <x:f>ROUND(H65/100*K63,5)</x:f>
      </x:c>
      <x:c r="K65" s="47" t="s"/>
    </x:row>
    <x:row r="66" spans="1:27">
      <x:c r="D66" s="48" t="s">
        <x:v>125</x:v>
      </x:c>
      <x:c r="E66" s="47" t="s"/>
      <x:c r="H66" s="47" t="s"/>
      <x:c r="K66" s="49">
        <x:f>SUM(J61:J65)</x:f>
      </x:c>
    </x:row>
    <x:row r="67" spans="1:27">
      <x:c r="D67" s="48" t="s">
        <x:v>126</x:v>
      </x:c>
      <x:c r="E67" s="47" t="s"/>
      <x:c r="H67" s="47" t="n">
        <x:v>8</x:v>
      </x:c>
      <x:c r="I67" s="0" t="s">
        <x:v>124</x:v>
      </x:c>
      <x:c r="K67" s="45">
        <x:f>ROUND(H67/100*K66,5)</x:f>
      </x:c>
    </x:row>
    <x:row r="68" spans="1:27">
      <x:c r="D68" s="48" t="s">
        <x:v>127</x:v>
      </x:c>
      <x:c r="E68" s="47" t="s"/>
      <x:c r="H68" s="47" t="s"/>
      <x:c r="K68" s="49">
        <x:f>SUM(K66:K67)</x:f>
      </x:c>
    </x:row>
    <x:row r="70" spans="1:27" customFormat="1" ht="45" customHeight="1">
      <x:c r="A70" s="37" t="s">
        <x:v>156</x:v>
      </x:c>
      <x:c r="B70" s="37" t="s">
        <x:v>14</x:v>
      </x:c>
      <x:c r="C70" s="38" t="s">
        <x:v>15</x:v>
      </x:c>
      <x:c r="D70" s="39" t="s">
        <x:v>16</x:v>
      </x:c>
      <x:c r="E70" s="38" t="s"/>
      <x:c r="F70" s="38" t="s"/>
      <x:c r="G70" s="38" t="s"/>
      <x:c r="H70" s="40" t="s">
        <x:v>103</x:v>
      </x:c>
      <x:c r="I70" s="41" t="n">
        <x:v>1</x:v>
      </x:c>
      <x:c r="J70" s="42" t="s"/>
      <x:c r="K70" s="43">
        <x:f>ROUND(K78,2)</x:f>
      </x:c>
      <x:c r="L70" s="39" t="s">
        <x:v>157</x:v>
      </x:c>
      <x:c r="M70" s="38" t="s"/>
      <x:c r="N70" s="38" t="s"/>
      <x:c r="O70" s="38" t="s"/>
      <x:c r="P70" s="38" t="s"/>
      <x:c r="Q70" s="38" t="s"/>
      <x:c r="R70" s="38" t="s"/>
      <x:c r="S70" s="38" t="s"/>
      <x:c r="T70" s="38" t="s"/>
      <x:c r="U70" s="38" t="s"/>
      <x:c r="V70" s="38" t="s"/>
      <x:c r="W70" s="38" t="s"/>
      <x:c r="X70" s="38" t="s"/>
      <x:c r="Y70" s="38" t="s"/>
      <x:c r="Z70" s="38" t="s"/>
      <x:c r="AA70" s="38" t="s"/>
    </x:row>
    <x:row r="71" spans="1:27">
      <x:c r="B71" s="14" t="s">
        <x:v>105</x:v>
      </x:c>
    </x:row>
    <x:row r="72" spans="1:27">
      <x:c r="B72" s="0" t="s">
        <x:v>148</x:v>
      </x:c>
      <x:c r="C72" s="0" t="s">
        <x:v>107</x:v>
      </x:c>
      <x:c r="D72" s="0" t="s">
        <x:v>149</x:v>
      </x:c>
      <x:c r="E72" s="44" t="n">
        <x:v>0.4</x:v>
      </x:c>
      <x:c r="F72" s="0" t="s">
        <x:v>109</x:v>
      </x:c>
      <x:c r="G72" s="0" t="s">
        <x:v>110</x:v>
      </x:c>
      <x:c r="H72" s="45" t="s"/>
      <x:c r="I72" s="0" t="s">
        <x:v>111</x:v>
      </x:c>
      <x:c r="J72" s="46">
        <x:f>ROUND(E72/I70* H72,5)</x:f>
      </x:c>
      <x:c r="K72" s="47" t="s"/>
    </x:row>
    <x:row r="73" spans="1:27">
      <x:c r="D73" s="48" t="s">
        <x:v>114</x:v>
      </x:c>
      <x:c r="E73" s="47" t="s"/>
      <x:c r="H73" s="47" t="s"/>
      <x:c r="K73" s="45">
        <x:f>SUM(J72:J72)</x:f>
      </x:c>
    </x:row>
    <x:row r="74" spans="1:27">
      <x:c r="E74" s="47" t="s"/>
      <x:c r="H74" s="47" t="s"/>
      <x:c r="K74" s="47" t="s"/>
    </x:row>
    <x:row r="75" spans="1:27">
      <x:c r="D75" s="48" t="s">
        <x:v>123</x:v>
      </x:c>
      <x:c r="E75" s="47" t="s"/>
      <x:c r="H75" s="47" t="n">
        <x:v>1.5</x:v>
      </x:c>
      <x:c r="I75" s="0" t="s">
        <x:v>124</x:v>
      </x:c>
      <x:c r="J75" s="0">
        <x:f>ROUND(H75/100*K73,5)</x:f>
      </x:c>
      <x:c r="K75" s="47" t="s"/>
    </x:row>
    <x:row r="76" spans="1:27">
      <x:c r="D76" s="48" t="s">
        <x:v>125</x:v>
      </x:c>
      <x:c r="E76" s="47" t="s"/>
      <x:c r="H76" s="47" t="s"/>
      <x:c r="K76" s="49">
        <x:f>SUM(J71:J75)</x:f>
      </x:c>
    </x:row>
    <x:row r="77" spans="1:27">
      <x:c r="D77" s="48" t="s">
        <x:v>126</x:v>
      </x:c>
      <x:c r="E77" s="47" t="s"/>
      <x:c r="H77" s="47" t="n">
        <x:v>8</x:v>
      </x:c>
      <x:c r="I77" s="0" t="s">
        <x:v>124</x:v>
      </x:c>
      <x:c r="K77" s="45">
        <x:f>ROUND(H77/100*K76,5)</x:f>
      </x:c>
    </x:row>
    <x:row r="78" spans="1:27">
      <x:c r="D78" s="48" t="s">
        <x:v>127</x:v>
      </x:c>
      <x:c r="E78" s="47" t="s"/>
      <x:c r="H78" s="47" t="s"/>
      <x:c r="K78" s="49">
        <x:f>SUM(K76:K77)</x:f>
      </x:c>
    </x:row>
    <x:row r="80" spans="1:27" customFormat="1" ht="45" customHeight="1">
      <x:c r="A80" s="37" t="s">
        <x:v>158</x:v>
      </x:c>
      <x:c r="B80" s="37" t="s">
        <x:v>19</x:v>
      </x:c>
      <x:c r="C80" s="38" t="s">
        <x:v>15</x:v>
      </x:c>
      <x:c r="D80" s="39" t="s">
        <x:v>20</x:v>
      </x:c>
      <x:c r="E80" s="38" t="s"/>
      <x:c r="F80" s="38" t="s"/>
      <x:c r="G80" s="38" t="s"/>
      <x:c r="H80" s="40" t="s">
        <x:v>103</x:v>
      </x:c>
      <x:c r="I80" s="41" t="n">
        <x:v>1</x:v>
      </x:c>
      <x:c r="J80" s="42" t="s"/>
      <x:c r="K80" s="43">
        <x:f>ROUND(K88,2)</x:f>
      </x:c>
      <x:c r="L80" s="39" t="s">
        <x:v>159</x:v>
      </x:c>
      <x:c r="M80" s="38" t="s"/>
      <x:c r="N80" s="38" t="s"/>
      <x:c r="O80" s="38" t="s"/>
      <x:c r="P80" s="38" t="s"/>
      <x:c r="Q80" s="38" t="s"/>
      <x:c r="R80" s="38" t="s"/>
      <x:c r="S80" s="38" t="s"/>
      <x:c r="T80" s="38" t="s"/>
      <x:c r="U80" s="38" t="s"/>
      <x:c r="V80" s="38" t="s"/>
      <x:c r="W80" s="38" t="s"/>
      <x:c r="X80" s="38" t="s"/>
      <x:c r="Y80" s="38" t="s"/>
      <x:c r="Z80" s="38" t="s"/>
      <x:c r="AA80" s="38" t="s"/>
    </x:row>
    <x:row r="81" spans="1:27">
      <x:c r="B81" s="14" t="s">
        <x:v>105</x:v>
      </x:c>
    </x:row>
    <x:row r="82" spans="1:27">
      <x:c r="B82" s="0" t="s">
        <x:v>148</x:v>
      </x:c>
      <x:c r="C82" s="0" t="s">
        <x:v>107</x:v>
      </x:c>
      <x:c r="D82" s="0" t="s">
        <x:v>149</x:v>
      </x:c>
      <x:c r="E82" s="44" t="n">
        <x:v>0.3</x:v>
      </x:c>
      <x:c r="F82" s="0" t="s">
        <x:v>109</x:v>
      </x:c>
      <x:c r="G82" s="0" t="s">
        <x:v>110</x:v>
      </x:c>
      <x:c r="H82" s="45" t="s"/>
      <x:c r="I82" s="0" t="s">
        <x:v>111</x:v>
      </x:c>
      <x:c r="J82" s="46">
        <x:f>ROUND(E82/I80* H82,5)</x:f>
      </x:c>
      <x:c r="K82" s="47" t="s"/>
    </x:row>
    <x:row r="83" spans="1:27">
      <x:c r="D83" s="48" t="s">
        <x:v>114</x:v>
      </x:c>
      <x:c r="E83" s="47" t="s"/>
      <x:c r="H83" s="47" t="s"/>
      <x:c r="K83" s="45">
        <x:f>SUM(J82:J82)</x:f>
      </x:c>
    </x:row>
    <x:row r="84" spans="1:27">
      <x:c r="E84" s="47" t="s"/>
      <x:c r="H84" s="47" t="s"/>
      <x:c r="K84" s="47" t="s"/>
    </x:row>
    <x:row r="85" spans="1:27">
      <x:c r="D85" s="48" t="s">
        <x:v>123</x:v>
      </x:c>
      <x:c r="E85" s="47" t="s"/>
      <x:c r="H85" s="47" t="n">
        <x:v>1.5</x:v>
      </x:c>
      <x:c r="I85" s="0" t="s">
        <x:v>124</x:v>
      </x:c>
      <x:c r="J85" s="0">
        <x:f>ROUND(H85/100*K83,5)</x:f>
      </x:c>
      <x:c r="K85" s="47" t="s"/>
    </x:row>
    <x:row r="86" spans="1:27">
      <x:c r="D86" s="48" t="s">
        <x:v>125</x:v>
      </x:c>
      <x:c r="E86" s="47" t="s"/>
      <x:c r="H86" s="47" t="s"/>
      <x:c r="K86" s="49">
        <x:f>SUM(J81:J85)</x:f>
      </x:c>
    </x:row>
    <x:row r="87" spans="1:27">
      <x:c r="D87" s="48" t="s">
        <x:v>126</x:v>
      </x:c>
      <x:c r="E87" s="47" t="s"/>
      <x:c r="H87" s="47" t="n">
        <x:v>8</x:v>
      </x:c>
      <x:c r="I87" s="0" t="s">
        <x:v>124</x:v>
      </x:c>
      <x:c r="K87" s="45">
        <x:f>ROUND(H87/100*K86,5)</x:f>
      </x:c>
    </x:row>
    <x:row r="88" spans="1:27">
      <x:c r="D88" s="48" t="s">
        <x:v>127</x:v>
      </x:c>
      <x:c r="E88" s="47" t="s"/>
      <x:c r="H88" s="47" t="s"/>
      <x:c r="K88" s="49">
        <x:f>SUM(K86:K87)</x:f>
      </x:c>
    </x:row>
    <x:row r="90" spans="1:27" customFormat="1" ht="45" customHeight="1">
      <x:c r="A90" s="37" t="s">
        <x:v>160</x:v>
      </x:c>
      <x:c r="B90" s="37" t="s">
        <x:v>21</x:v>
      </x:c>
      <x:c r="C90" s="38" t="s">
        <x:v>12</x:v>
      </x:c>
      <x:c r="D90" s="39" t="s">
        <x:v>22</x:v>
      </x:c>
      <x:c r="E90" s="38" t="s"/>
      <x:c r="F90" s="38" t="s"/>
      <x:c r="G90" s="38" t="s"/>
      <x:c r="H90" s="40" t="s">
        <x:v>103</x:v>
      </x:c>
      <x:c r="I90" s="41" t="n">
        <x:v>0.934</x:v>
      </x:c>
      <x:c r="J90" s="42" t="s"/>
      <x:c r="K90" s="43">
        <x:f>ROUND(K99,2)</x:f>
      </x:c>
      <x:c r="L90" s="39" t="s">
        <x:v>161</x:v>
      </x:c>
      <x:c r="M90" s="38" t="s"/>
      <x:c r="N90" s="38" t="s"/>
      <x:c r="O90" s="38" t="s"/>
      <x:c r="P90" s="38" t="s"/>
      <x:c r="Q90" s="38" t="s"/>
      <x:c r="R90" s="38" t="s"/>
      <x:c r="S90" s="38" t="s"/>
      <x:c r="T90" s="38" t="s"/>
      <x:c r="U90" s="38" t="s"/>
      <x:c r="V90" s="38" t="s"/>
      <x:c r="W90" s="38" t="s"/>
      <x:c r="X90" s="38" t="s"/>
      <x:c r="Y90" s="38" t="s"/>
      <x:c r="Z90" s="38" t="s"/>
      <x:c r="AA90" s="38" t="s"/>
    </x:row>
    <x:row r="91" spans="1:27">
      <x:c r="B91" s="14" t="s">
        <x:v>105</x:v>
      </x:c>
    </x:row>
    <x:row r="92" spans="1:27">
      <x:c r="B92" s="0" t="s">
        <x:v>148</x:v>
      </x:c>
      <x:c r="C92" s="0" t="s">
        <x:v>107</x:v>
      </x:c>
      <x:c r="D92" s="0" t="s">
        <x:v>149</x:v>
      </x:c>
      <x:c r="E92" s="44" t="n">
        <x:v>0.14</x:v>
      </x:c>
      <x:c r="F92" s="0" t="s">
        <x:v>109</x:v>
      </x:c>
      <x:c r="G92" s="0" t="s">
        <x:v>110</x:v>
      </x:c>
      <x:c r="H92" s="45" t="s"/>
      <x:c r="I92" s="0" t="s">
        <x:v>111</x:v>
      </x:c>
      <x:c r="J92" s="46">
        <x:f>ROUND(E92/I90* H92,5)</x:f>
      </x:c>
      <x:c r="K92" s="47" t="s"/>
    </x:row>
    <x:row r="93" spans="1:27">
      <x:c r="B93" s="0" t="s">
        <x:v>162</x:v>
      </x:c>
      <x:c r="C93" s="0" t="s">
        <x:v>107</x:v>
      </x:c>
      <x:c r="D93" s="0" t="s">
        <x:v>163</x:v>
      </x:c>
      <x:c r="E93" s="44" t="n">
        <x:v>0.14</x:v>
      </x:c>
      <x:c r="F93" s="0" t="s">
        <x:v>109</x:v>
      </x:c>
      <x:c r="G93" s="0" t="s">
        <x:v>110</x:v>
      </x:c>
      <x:c r="H93" s="45" t="s"/>
      <x:c r="I93" s="0" t="s">
        <x:v>111</x:v>
      </x:c>
      <x:c r="J93" s="46">
        <x:f>ROUND(E93/I90* H93,5)</x:f>
      </x:c>
      <x:c r="K93" s="47" t="s"/>
    </x:row>
    <x:row r="94" spans="1:27">
      <x:c r="D94" s="48" t="s">
        <x:v>114</x:v>
      </x:c>
      <x:c r="E94" s="47" t="s"/>
      <x:c r="H94" s="47" t="s"/>
      <x:c r="K94" s="45">
        <x:f>SUM(J92:J93)</x:f>
      </x:c>
    </x:row>
    <x:row r="95" spans="1:27">
      <x:c r="E95" s="47" t="s"/>
      <x:c r="H95" s="47" t="s"/>
      <x:c r="K95" s="47" t="s"/>
    </x:row>
    <x:row r="96" spans="1:27">
      <x:c r="D96" s="48" t="s">
        <x:v>123</x:v>
      </x:c>
      <x:c r="E96" s="47" t="s"/>
      <x:c r="H96" s="47" t="n">
        <x:v>1.5</x:v>
      </x:c>
      <x:c r="I96" s="0" t="s">
        <x:v>124</x:v>
      </x:c>
      <x:c r="J96" s="0">
        <x:f>ROUND(H96/100*K94,5)</x:f>
      </x:c>
      <x:c r="K96" s="47" t="s"/>
    </x:row>
    <x:row r="97" spans="1:27">
      <x:c r="D97" s="48" t="s">
        <x:v>125</x:v>
      </x:c>
      <x:c r="E97" s="47" t="s"/>
      <x:c r="H97" s="47" t="s"/>
      <x:c r="K97" s="49">
        <x:f>SUM(J91:J96)</x:f>
      </x:c>
    </x:row>
    <x:row r="98" spans="1:27">
      <x:c r="D98" s="48" t="s">
        <x:v>126</x:v>
      </x:c>
      <x:c r="E98" s="47" t="s"/>
      <x:c r="H98" s="47" t="n">
        <x:v>8</x:v>
      </x:c>
      <x:c r="I98" s="0" t="s">
        <x:v>124</x:v>
      </x:c>
      <x:c r="K98" s="45">
        <x:f>ROUND(H98/100*K97,5)</x:f>
      </x:c>
    </x:row>
    <x:row r="99" spans="1:27">
      <x:c r="D99" s="48" t="s">
        <x:v>127</x:v>
      </x:c>
      <x:c r="E99" s="47" t="s"/>
      <x:c r="H99" s="47" t="s"/>
      <x:c r="K99" s="49">
        <x:f>SUM(K97:K98)</x:f>
      </x:c>
    </x:row>
    <x:row r="101" spans="1:27" customFormat="1" ht="45" customHeight="1">
      <x:c r="A101" s="37" t="s">
        <x:v>164</x:v>
      </x:c>
      <x:c r="B101" s="37" t="s">
        <x:v>30</x:v>
      </x:c>
      <x:c r="C101" s="38" t="s">
        <x:v>15</x:v>
      </x:c>
      <x:c r="D101" s="39" t="s">
        <x:v>31</x:v>
      </x:c>
      <x:c r="E101" s="38" t="s"/>
      <x:c r="F101" s="38" t="s"/>
      <x:c r="G101" s="38" t="s"/>
      <x:c r="H101" s="40" t="s">
        <x:v>103</x:v>
      </x:c>
      <x:c r="I101" s="41" t="n">
        <x:v>1</x:v>
      </x:c>
      <x:c r="J101" s="42" t="s"/>
      <x:c r="K101" s="43">
        <x:f>ROUND(K118,2)</x:f>
      </x:c>
      <x:c r="L101" s="39" t="s">
        <x:v>165</x:v>
      </x:c>
      <x:c r="M101" s="38" t="s"/>
      <x:c r="N101" s="38" t="s"/>
      <x:c r="O101" s="38" t="s"/>
      <x:c r="P101" s="38" t="s"/>
      <x:c r="Q101" s="38" t="s"/>
      <x:c r="R101" s="38" t="s"/>
      <x:c r="S101" s="38" t="s"/>
      <x:c r="T101" s="38" t="s"/>
      <x:c r="U101" s="38" t="s"/>
      <x:c r="V101" s="38" t="s"/>
      <x:c r="W101" s="38" t="s"/>
      <x:c r="X101" s="38" t="s"/>
      <x:c r="Y101" s="38" t="s"/>
      <x:c r="Z101" s="38" t="s"/>
      <x:c r="AA101" s="38" t="s"/>
    </x:row>
    <x:row r="102" spans="1:27">
      <x:c r="B102" s="14" t="s">
        <x:v>105</x:v>
      </x:c>
    </x:row>
    <x:row r="103" spans="1:27">
      <x:c r="B103" s="0" t="s">
        <x:v>133</x:v>
      </x:c>
      <x:c r="C103" s="0" t="s">
        <x:v>107</x:v>
      </x:c>
      <x:c r="D103" s="0" t="s">
        <x:v>134</x:v>
      </x:c>
      <x:c r="E103" s="44" t="n">
        <x:v>0.12</x:v>
      </x:c>
      <x:c r="F103" s="0" t="s">
        <x:v>109</x:v>
      </x:c>
      <x:c r="G103" s="0" t="s">
        <x:v>110</x:v>
      </x:c>
      <x:c r="H103" s="45" t="s"/>
      <x:c r="I103" s="0" t="s">
        <x:v>111</x:v>
      </x:c>
      <x:c r="J103" s="46">
        <x:f>ROUND(E103/I101* H103,5)</x:f>
      </x:c>
      <x:c r="K103" s="47" t="s"/>
    </x:row>
    <x:row r="104" spans="1:27">
      <x:c r="B104" s="0" t="s">
        <x:v>131</x:v>
      </x:c>
      <x:c r="C104" s="0" t="s">
        <x:v>107</x:v>
      </x:c>
      <x:c r="D104" s="0" t="s">
        <x:v>132</x:v>
      </x:c>
      <x:c r="E104" s="44" t="n">
        <x:v>0.15</x:v>
      </x:c>
      <x:c r="F104" s="0" t="s">
        <x:v>109</x:v>
      </x:c>
      <x:c r="G104" s="0" t="s">
        <x:v>110</x:v>
      </x:c>
      <x:c r="H104" s="45" t="s"/>
      <x:c r="I104" s="0" t="s">
        <x:v>111</x:v>
      </x:c>
      <x:c r="J104" s="46">
        <x:f>ROUND(E104/I101* H104,5)</x:f>
      </x:c>
      <x:c r="K104" s="47" t="s"/>
    </x:row>
    <x:row r="105" spans="1:27">
      <x:c r="D105" s="48" t="s">
        <x:v>114</x:v>
      </x:c>
      <x:c r="E105" s="47" t="s"/>
      <x:c r="H105" s="47" t="s"/>
      <x:c r="K105" s="45">
        <x:f>SUM(J103:J104)</x:f>
      </x:c>
    </x:row>
    <x:row r="106" spans="1:27">
      <x:c r="B106" s="14" t="s">
        <x:v>119</x:v>
      </x:c>
      <x:c r="E106" s="47" t="s"/>
      <x:c r="H106" s="47" t="s"/>
      <x:c r="K106" s="47" t="s"/>
    </x:row>
    <x:row r="107" spans="1:27">
      <x:c r="B107" s="0" t="s">
        <x:v>166</x:v>
      </x:c>
      <x:c r="C107" s="0" t="s">
        <x:v>15</x:v>
      </x:c>
      <x:c r="D107" s="0" t="s">
        <x:v>167</x:v>
      </x:c>
      <x:c r="E107" s="44" t="n">
        <x:v>1</x:v>
      </x:c>
      <x:c r="G107" s="0" t="s">
        <x:v>110</x:v>
      </x:c>
      <x:c r="H107" s="45" t="s"/>
      <x:c r="I107" s="0" t="s">
        <x:v>111</x:v>
      </x:c>
      <x:c r="J107" s="46">
        <x:f>ROUND(E107* H107,5)</x:f>
      </x:c>
      <x:c r="K107" s="47" t="s"/>
    </x:row>
    <x:row r="108" spans="1:27">
      <x:c r="B108" s="0" t="s">
        <x:v>168</x:v>
      </x:c>
      <x:c r="C108" s="0" t="s">
        <x:v>15</x:v>
      </x:c>
      <x:c r="D108" s="0" t="s">
        <x:v>169</x:v>
      </x:c>
      <x:c r="E108" s="44" t="n">
        <x:v>1</x:v>
      </x:c>
      <x:c r="G108" s="0" t="s">
        <x:v>110</x:v>
      </x:c>
      <x:c r="H108" s="45" t="s"/>
      <x:c r="I108" s="0" t="s">
        <x:v>111</x:v>
      </x:c>
      <x:c r="J108" s="46">
        <x:f>ROUND(E108* H108,5)</x:f>
      </x:c>
      <x:c r="K108" s="47" t="s"/>
    </x:row>
    <x:row r="109" spans="1:27">
      <x:c r="B109" s="0" t="s">
        <x:v>170</x:v>
      </x:c>
      <x:c r="C109" s="0" t="s">
        <x:v>15</x:v>
      </x:c>
      <x:c r="D109" s="0" t="s">
        <x:v>171</x:v>
      </x:c>
      <x:c r="E109" s="44" t="n">
        <x:v>1</x:v>
      </x:c>
      <x:c r="G109" s="0" t="s">
        <x:v>110</x:v>
      </x:c>
      <x:c r="H109" s="45" t="s"/>
      <x:c r="I109" s="0" t="s">
        <x:v>111</x:v>
      </x:c>
      <x:c r="J109" s="46">
        <x:f>ROUND(E109* H109,5)</x:f>
      </x:c>
      <x:c r="K109" s="47" t="s"/>
    </x:row>
    <x:row r="110" spans="1:27">
      <x:c r="B110" s="0" t="s">
        <x:v>172</x:v>
      </x:c>
      <x:c r="C110" s="0" t="s">
        <x:v>15</x:v>
      </x:c>
      <x:c r="D110" s="0" t="s">
        <x:v>173</x:v>
      </x:c>
      <x:c r="E110" s="44" t="n">
        <x:v>0.8</x:v>
      </x:c>
      <x:c r="G110" s="0" t="s">
        <x:v>110</x:v>
      </x:c>
      <x:c r="H110" s="45" t="s"/>
      <x:c r="I110" s="0" t="s">
        <x:v>111</x:v>
      </x:c>
      <x:c r="J110" s="46">
        <x:f>ROUND(E110* H110,5)</x:f>
      </x:c>
      <x:c r="K110" s="47" t="s"/>
    </x:row>
    <x:row r="111" spans="1:27">
      <x:c r="B111" s="0" t="s">
        <x:v>174</x:v>
      </x:c>
      <x:c r="C111" s="0" t="s">
        <x:v>101</x:v>
      </x:c>
      <x:c r="D111" s="0" t="s">
        <x:v>175</x:v>
      </x:c>
      <x:c r="E111" s="44" t="n">
        <x:v>1</x:v>
      </x:c>
      <x:c r="G111" s="0" t="s">
        <x:v>110</x:v>
      </x:c>
      <x:c r="H111" s="45" t="s"/>
      <x:c r="I111" s="0" t="s">
        <x:v>111</x:v>
      </x:c>
      <x:c r="J111" s="46">
        <x:f>ROUND(E111* H111,5)</x:f>
      </x:c>
      <x:c r="K111" s="47" t="s"/>
    </x:row>
    <x:row r="112" spans="1:27">
      <x:c r="B112" s="0" t="s">
        <x:v>176</x:v>
      </x:c>
      <x:c r="C112" s="0" t="s">
        <x:v>24</x:v>
      </x:c>
      <x:c r="D112" s="0" t="s">
        <x:v>177</x:v>
      </x:c>
      <x:c r="E112" s="44" t="n">
        <x:v>1</x:v>
      </x:c>
      <x:c r="G112" s="0" t="s">
        <x:v>110</x:v>
      </x:c>
      <x:c r="H112" s="45" t="s"/>
      <x:c r="I112" s="0" t="s">
        <x:v>111</x:v>
      </x:c>
      <x:c r="J112" s="46">
        <x:f>ROUND(E112* H112,5)</x:f>
      </x:c>
      <x:c r="K112" s="47" t="s"/>
    </x:row>
    <x:row r="113" spans="1:27">
      <x:c r="D113" s="48" t="s">
        <x:v>122</x:v>
      </x:c>
      <x:c r="E113" s="47" t="s"/>
      <x:c r="H113" s="47" t="s"/>
      <x:c r="K113" s="45">
        <x:f>SUM(J107:J112)</x:f>
      </x:c>
    </x:row>
    <x:row r="114" spans="1:27">
      <x:c r="E114" s="47" t="s"/>
      <x:c r="H114" s="47" t="s"/>
      <x:c r="K114" s="47" t="s"/>
    </x:row>
    <x:row r="115" spans="1:27">
      <x:c r="D115" s="48" t="s">
        <x:v>123</x:v>
      </x:c>
      <x:c r="E115" s="47" t="s"/>
      <x:c r="H115" s="47" t="n">
        <x:v>1.5</x:v>
      </x:c>
      <x:c r="I115" s="0" t="s">
        <x:v>124</x:v>
      </x:c>
      <x:c r="J115" s="0">
        <x:f>ROUND(H115/100*K105,5)</x:f>
      </x:c>
      <x:c r="K115" s="47" t="s"/>
    </x:row>
    <x:row r="116" spans="1:27">
      <x:c r="D116" s="48" t="s">
        <x:v>125</x:v>
      </x:c>
      <x:c r="E116" s="47" t="s"/>
      <x:c r="H116" s="47" t="s"/>
      <x:c r="K116" s="49">
        <x:f>SUM(J102:J115)</x:f>
      </x:c>
    </x:row>
    <x:row r="117" spans="1:27">
      <x:c r="D117" s="48" t="s">
        <x:v>126</x:v>
      </x:c>
      <x:c r="E117" s="47" t="s"/>
      <x:c r="H117" s="47" t="n">
        <x:v>8</x:v>
      </x:c>
      <x:c r="I117" s="0" t="s">
        <x:v>124</x:v>
      </x:c>
      <x:c r="K117" s="45">
        <x:f>ROUND(H117/100*K116,5)</x:f>
      </x:c>
    </x:row>
    <x:row r="118" spans="1:27">
      <x:c r="D118" s="48" t="s">
        <x:v>127</x:v>
      </x:c>
      <x:c r="E118" s="47" t="s"/>
      <x:c r="H118" s="47" t="s"/>
      <x:c r="K118" s="49">
        <x:f>SUM(K116:K117)</x:f>
      </x:c>
    </x:row>
    <x:row r="120" spans="1:27" customFormat="1" ht="45" customHeight="1">
      <x:c r="A120" s="37" t="s">
        <x:v>178</x:v>
      </x:c>
      <x:c r="B120" s="37" t="s">
        <x:v>41</x:v>
      </x:c>
      <x:c r="C120" s="38" t="s">
        <x:v>35</x:v>
      </x:c>
      <x:c r="D120" s="39" t="s">
        <x:v>42</x:v>
      </x:c>
      <x:c r="E120" s="38" t="s"/>
      <x:c r="F120" s="38" t="s"/>
      <x:c r="G120" s="38" t="s"/>
      <x:c r="H120" s="40" t="s">
        <x:v>103</x:v>
      </x:c>
      <x:c r="I120" s="41" t="n">
        <x:v>1</x:v>
      </x:c>
      <x:c r="J120" s="42" t="s"/>
      <x:c r="K120" s="43">
        <x:f>ROUND(K133,2)</x:f>
      </x:c>
      <x:c r="L120" s="39" t="s">
        <x:v>179</x:v>
      </x:c>
      <x:c r="M120" s="38" t="s"/>
      <x:c r="N120" s="38" t="s"/>
      <x:c r="O120" s="38" t="s"/>
      <x:c r="P120" s="38" t="s"/>
      <x:c r="Q120" s="38" t="s"/>
      <x:c r="R120" s="38" t="s"/>
      <x:c r="S120" s="38" t="s"/>
      <x:c r="T120" s="38" t="s"/>
      <x:c r="U120" s="38" t="s"/>
      <x:c r="V120" s="38" t="s"/>
      <x:c r="W120" s="38" t="s"/>
      <x:c r="X120" s="38" t="s"/>
      <x:c r="Y120" s="38" t="s"/>
      <x:c r="Z120" s="38" t="s"/>
      <x:c r="AA120" s="38" t="s"/>
    </x:row>
    <x:row r="121" spans="1:27">
      <x:c r="B121" s="14" t="s">
        <x:v>105</x:v>
      </x:c>
    </x:row>
    <x:row r="122" spans="1:27">
      <x:c r="B122" s="0" t="s">
        <x:v>133</x:v>
      </x:c>
      <x:c r="C122" s="0" t="s">
        <x:v>107</x:v>
      </x:c>
      <x:c r="D122" s="0" t="s">
        <x:v>134</x:v>
      </x:c>
      <x:c r="E122" s="44" t="n">
        <x:v>0.15</x:v>
      </x:c>
      <x:c r="F122" s="0" t="s">
        <x:v>109</x:v>
      </x:c>
      <x:c r="G122" s="0" t="s">
        <x:v>110</x:v>
      </x:c>
      <x:c r="H122" s="45" t="s"/>
      <x:c r="I122" s="0" t="s">
        <x:v>111</x:v>
      </x:c>
      <x:c r="J122" s="46">
        <x:f>ROUND(E122/I120* H122,5)</x:f>
      </x:c>
      <x:c r="K122" s="47" t="s"/>
    </x:row>
    <x:row r="123" spans="1:27">
      <x:c r="B123" s="0" t="s">
        <x:v>131</x:v>
      </x:c>
      <x:c r="C123" s="0" t="s">
        <x:v>107</x:v>
      </x:c>
      <x:c r="D123" s="0" t="s">
        <x:v>132</x:v>
      </x:c>
      <x:c r="E123" s="44" t="n">
        <x:v>0.2</x:v>
      </x:c>
      <x:c r="F123" s="0" t="s">
        <x:v>109</x:v>
      </x:c>
      <x:c r="G123" s="0" t="s">
        <x:v>110</x:v>
      </x:c>
      <x:c r="H123" s="45" t="s"/>
      <x:c r="I123" s="0" t="s">
        <x:v>111</x:v>
      </x:c>
      <x:c r="J123" s="46">
        <x:f>ROUND(E123/I120* H123,5)</x:f>
      </x:c>
      <x:c r="K123" s="47" t="s"/>
    </x:row>
    <x:row r="124" spans="1:27">
      <x:c r="D124" s="48" t="s">
        <x:v>114</x:v>
      </x:c>
      <x:c r="E124" s="47" t="s"/>
      <x:c r="H124" s="47" t="s"/>
      <x:c r="K124" s="45">
        <x:f>SUM(J122:J123)</x:f>
      </x:c>
    </x:row>
    <x:row r="125" spans="1:27">
      <x:c r="B125" s="14" t="s">
        <x:v>119</x:v>
      </x:c>
      <x:c r="E125" s="47" t="s"/>
      <x:c r="H125" s="47" t="s"/>
      <x:c r="K125" s="47" t="s"/>
    </x:row>
    <x:row r="126" spans="1:27">
      <x:c r="B126" s="0" t="s">
        <x:v>180</x:v>
      </x:c>
      <x:c r="C126" s="0" t="s">
        <x:v>24</x:v>
      </x:c>
      <x:c r="D126" s="0" t="s">
        <x:v>181</x:v>
      </x:c>
      <x:c r="E126" s="44" t="n">
        <x:v>1.05</x:v>
      </x:c>
      <x:c r="G126" s="0" t="s">
        <x:v>110</x:v>
      </x:c>
      <x:c r="H126" s="45" t="s"/>
      <x:c r="I126" s="0" t="s">
        <x:v>111</x:v>
      </x:c>
      <x:c r="J126" s="46">
        <x:f>ROUND(E126* H126,5)</x:f>
      </x:c>
      <x:c r="K126" s="47" t="s"/>
    </x:row>
    <x:row r="127" spans="1:27">
      <x:c r="B127" s="0" t="s">
        <x:v>182</x:v>
      </x:c>
      <x:c r="C127" s="0" t="s">
        <x:v>35</x:v>
      </x:c>
      <x:c r="D127" s="0" t="s">
        <x:v>183</x:v>
      </x:c>
      <x:c r="E127" s="44" t="n">
        <x:v>1</x:v>
      </x:c>
      <x:c r="G127" s="0" t="s">
        <x:v>110</x:v>
      </x:c>
      <x:c r="H127" s="45" t="s"/>
      <x:c r="I127" s="0" t="s">
        <x:v>111</x:v>
      </x:c>
      <x:c r="J127" s="46">
        <x:f>ROUND(E127* H127,5)</x:f>
      </x:c>
      <x:c r="K127" s="47" t="s"/>
    </x:row>
    <x:row r="128" spans="1:27">
      <x:c r="D128" s="48" t="s">
        <x:v>122</x:v>
      </x:c>
      <x:c r="E128" s="47" t="s"/>
      <x:c r="H128" s="47" t="s"/>
      <x:c r="K128" s="45">
        <x:f>SUM(J126:J127)</x:f>
      </x:c>
    </x:row>
    <x:row r="129" spans="1:27">
      <x:c r="E129" s="47" t="s"/>
      <x:c r="H129" s="47" t="s"/>
      <x:c r="K129" s="47" t="s"/>
    </x:row>
    <x:row r="130" spans="1:27">
      <x:c r="D130" s="48" t="s">
        <x:v>123</x:v>
      </x:c>
      <x:c r="E130" s="47" t="s"/>
      <x:c r="H130" s="47" t="n">
        <x:v>1.5</x:v>
      </x:c>
      <x:c r="I130" s="0" t="s">
        <x:v>124</x:v>
      </x:c>
      <x:c r="J130" s="0">
        <x:f>ROUND(H130/100*K124,5)</x:f>
      </x:c>
      <x:c r="K130" s="47" t="s"/>
    </x:row>
    <x:row r="131" spans="1:27">
      <x:c r="D131" s="48" t="s">
        <x:v>125</x:v>
      </x:c>
      <x:c r="E131" s="47" t="s"/>
      <x:c r="H131" s="47" t="s"/>
      <x:c r="K131" s="49">
        <x:f>SUM(J121:J130)</x:f>
      </x:c>
    </x:row>
    <x:row r="132" spans="1:27">
      <x:c r="D132" s="48" t="s">
        <x:v>126</x:v>
      </x:c>
      <x:c r="E132" s="47" t="s"/>
      <x:c r="H132" s="47" t="n">
        <x:v>8</x:v>
      </x:c>
      <x:c r="I132" s="0" t="s">
        <x:v>124</x:v>
      </x:c>
      <x:c r="K132" s="45">
        <x:f>ROUND(H132/100*K131,5)</x:f>
      </x:c>
    </x:row>
    <x:row r="133" spans="1:27">
      <x:c r="D133" s="48" t="s">
        <x:v>127</x:v>
      </x:c>
      <x:c r="E133" s="47" t="s"/>
      <x:c r="H133" s="47" t="s"/>
      <x:c r="K133" s="49">
        <x:f>SUM(K131:K132)</x:f>
      </x:c>
    </x:row>
    <x:row r="135" spans="1:27" customFormat="1" ht="45" customHeight="1">
      <x:c r="A135" s="37" t="s">
        <x:v>184</x:v>
      </x:c>
      <x:c r="B135" s="37" t="s">
        <x:v>47</x:v>
      </x:c>
      <x:c r="C135" s="38" t="s">
        <x:v>35</x:v>
      </x:c>
      <x:c r="D135" s="39" t="s">
        <x:v>48</x:v>
      </x:c>
      <x:c r="E135" s="38" t="s"/>
      <x:c r="F135" s="38" t="s"/>
      <x:c r="G135" s="38" t="s"/>
      <x:c r="H135" s="40" t="s">
        <x:v>103</x:v>
      </x:c>
      <x:c r="I135" s="41" t="n">
        <x:v>1</x:v>
      </x:c>
      <x:c r="J135" s="42" t="s"/>
      <x:c r="K135" s="43">
        <x:f>ROUND(K151,2)</x:f>
      </x:c>
      <x:c r="L135" s="39" t="s">
        <x:v>185</x:v>
      </x:c>
      <x:c r="M135" s="38" t="s"/>
      <x:c r="N135" s="38" t="s"/>
      <x:c r="O135" s="38" t="s"/>
      <x:c r="P135" s="38" t="s"/>
      <x:c r="Q135" s="38" t="s"/>
      <x:c r="R135" s="38" t="s"/>
      <x:c r="S135" s="38" t="s"/>
      <x:c r="T135" s="38" t="s"/>
      <x:c r="U135" s="38" t="s"/>
      <x:c r="V135" s="38" t="s"/>
      <x:c r="W135" s="38" t="s"/>
      <x:c r="X135" s="38" t="s"/>
      <x:c r="Y135" s="38" t="s"/>
      <x:c r="Z135" s="38" t="s"/>
      <x:c r="AA135" s="38" t="s"/>
    </x:row>
    <x:row r="136" spans="1:27">
      <x:c r="B136" s="14" t="s">
        <x:v>105</x:v>
      </x:c>
    </x:row>
    <x:row r="137" spans="1:27">
      <x:c r="B137" s="0" t="s">
        <x:v>131</x:v>
      </x:c>
      <x:c r="C137" s="0" t="s">
        <x:v>107</x:v>
      </x:c>
      <x:c r="D137" s="0" t="s">
        <x:v>132</x:v>
      </x:c>
      <x:c r="E137" s="44" t="n">
        <x:v>0.12</x:v>
      </x:c>
      <x:c r="F137" s="0" t="s">
        <x:v>109</x:v>
      </x:c>
      <x:c r="G137" s="0" t="s">
        <x:v>110</x:v>
      </x:c>
      <x:c r="H137" s="45" t="s"/>
      <x:c r="I137" s="0" t="s">
        <x:v>111</x:v>
      </x:c>
      <x:c r="J137" s="46">
        <x:f>ROUND(E137/I135* H137,5)</x:f>
      </x:c>
      <x:c r="K137" s="47" t="s"/>
    </x:row>
    <x:row r="138" spans="1:27">
      <x:c r="B138" s="0" t="s">
        <x:v>133</x:v>
      </x:c>
      <x:c r="C138" s="0" t="s">
        <x:v>107</x:v>
      </x:c>
      <x:c r="D138" s="0" t="s">
        <x:v>134</x:v>
      </x:c>
      <x:c r="E138" s="44" t="n">
        <x:v>0.1</x:v>
      </x:c>
      <x:c r="F138" s="0" t="s">
        <x:v>109</x:v>
      </x:c>
      <x:c r="G138" s="0" t="s">
        <x:v>110</x:v>
      </x:c>
      <x:c r="H138" s="45" t="s"/>
      <x:c r="I138" s="0" t="s">
        <x:v>111</x:v>
      </x:c>
      <x:c r="J138" s="46">
        <x:f>ROUND(E138/I135* H138,5)</x:f>
      </x:c>
      <x:c r="K138" s="47" t="s"/>
    </x:row>
    <x:row r="139" spans="1:27">
      <x:c r="D139" s="48" t="s">
        <x:v>114</x:v>
      </x:c>
      <x:c r="E139" s="47" t="s"/>
      <x:c r="H139" s="47" t="s"/>
      <x:c r="K139" s="45">
        <x:f>SUM(J137:J138)</x:f>
      </x:c>
    </x:row>
    <x:row r="140" spans="1:27">
      <x:c r="B140" s="14" t="s">
        <x:v>119</x:v>
      </x:c>
      <x:c r="E140" s="47" t="s"/>
      <x:c r="H140" s="47" t="s"/>
      <x:c r="K140" s="47" t="s"/>
    </x:row>
    <x:row r="141" spans="1:27">
      <x:c r="B141" s="0" t="s">
        <x:v>186</x:v>
      </x:c>
      <x:c r="C141" s="0" t="s">
        <x:v>15</x:v>
      </x:c>
      <x:c r="D141" s="0" t="s">
        <x:v>187</x:v>
      </x:c>
      <x:c r="E141" s="44" t="n">
        <x:v>0.1</x:v>
      </x:c>
      <x:c r="G141" s="0" t="s">
        <x:v>110</x:v>
      </x:c>
      <x:c r="H141" s="45" t="s"/>
      <x:c r="I141" s="0" t="s">
        <x:v>111</x:v>
      </x:c>
      <x:c r="J141" s="46">
        <x:f>ROUND(E141* H141,5)</x:f>
      </x:c>
      <x:c r="K141" s="47" t="s"/>
    </x:row>
    <x:row r="142" spans="1:27">
      <x:c r="B142" s="0" t="s">
        <x:v>180</x:v>
      </x:c>
      <x:c r="C142" s="0" t="s">
        <x:v>24</x:v>
      </x:c>
      <x:c r="D142" s="0" t="s">
        <x:v>181</x:v>
      </x:c>
      <x:c r="E142" s="44" t="n">
        <x:v>2</x:v>
      </x:c>
      <x:c r="G142" s="0" t="s">
        <x:v>110</x:v>
      </x:c>
      <x:c r="H142" s="45" t="s"/>
      <x:c r="I142" s="0" t="s">
        <x:v>111</x:v>
      </x:c>
      <x:c r="J142" s="46">
        <x:f>ROUND(E142* H142,5)</x:f>
      </x:c>
      <x:c r="K142" s="47" t="s"/>
    </x:row>
    <x:row r="143" spans="1:27">
      <x:c r="B143" s="0" t="s">
        <x:v>170</x:v>
      </x:c>
      <x:c r="C143" s="0" t="s">
        <x:v>15</x:v>
      </x:c>
      <x:c r="D143" s="0" t="s">
        <x:v>171</x:v>
      </x:c>
      <x:c r="E143" s="44" t="n">
        <x:v>0.5</x:v>
      </x:c>
      <x:c r="G143" s="0" t="s">
        <x:v>110</x:v>
      </x:c>
      <x:c r="H143" s="45" t="s"/>
      <x:c r="I143" s="0" t="s">
        <x:v>111</x:v>
      </x:c>
      <x:c r="J143" s="46">
        <x:f>ROUND(E143* H143,5)</x:f>
      </x:c>
      <x:c r="K143" s="47" t="s"/>
    </x:row>
    <x:row r="144" spans="1:27">
      <x:c r="B144" s="0" t="s">
        <x:v>188</x:v>
      </x:c>
      <x:c r="C144" s="0" t="s">
        <x:v>78</x:v>
      </x:c>
      <x:c r="D144" s="0" t="s">
        <x:v>189</x:v>
      </x:c>
      <x:c r="E144" s="44" t="n">
        <x:v>5</x:v>
      </x:c>
      <x:c r="G144" s="0" t="s">
        <x:v>110</x:v>
      </x:c>
      <x:c r="H144" s="45" t="s"/>
      <x:c r="I144" s="0" t="s">
        <x:v>111</x:v>
      </x:c>
      <x:c r="J144" s="46">
        <x:f>ROUND(E144* H144,5)</x:f>
      </x:c>
      <x:c r="K144" s="47" t="s"/>
    </x:row>
    <x:row r="145" spans="1:27">
      <x:c r="B145" s="0" t="s">
        <x:v>190</x:v>
      </x:c>
      <x:c r="C145" s="0" t="s">
        <x:v>15</x:v>
      </x:c>
      <x:c r="D145" s="0" t="s">
        <x:v>191</x:v>
      </x:c>
      <x:c r="E145" s="44" t="n">
        <x:v>0.25</x:v>
      </x:c>
      <x:c r="G145" s="0" t="s">
        <x:v>110</x:v>
      </x:c>
      <x:c r="H145" s="45" t="s"/>
      <x:c r="I145" s="0" t="s">
        <x:v>111</x:v>
      </x:c>
      <x:c r="J145" s="46">
        <x:f>ROUND(E145* H145,5)</x:f>
      </x:c>
      <x:c r="K145" s="47" t="s"/>
    </x:row>
    <x:row r="146" spans="1:27">
      <x:c r="D146" s="48" t="s">
        <x:v>122</x:v>
      </x:c>
      <x:c r="E146" s="47" t="s"/>
      <x:c r="H146" s="47" t="s"/>
      <x:c r="K146" s="45">
        <x:f>SUM(J141:J145)</x:f>
      </x:c>
    </x:row>
    <x:row r="147" spans="1:27">
      <x:c r="E147" s="47" t="s"/>
      <x:c r="H147" s="47" t="s"/>
      <x:c r="K147" s="47" t="s"/>
    </x:row>
    <x:row r="148" spans="1:27">
      <x:c r="D148" s="48" t="s">
        <x:v>123</x:v>
      </x:c>
      <x:c r="E148" s="47" t="s"/>
      <x:c r="H148" s="47" t="n">
        <x:v>1.5</x:v>
      </x:c>
      <x:c r="I148" s="0" t="s">
        <x:v>124</x:v>
      </x:c>
      <x:c r="J148" s="0">
        <x:f>ROUND(H148/100*K139,5)</x:f>
      </x:c>
      <x:c r="K148" s="47" t="s"/>
    </x:row>
    <x:row r="149" spans="1:27">
      <x:c r="D149" s="48" t="s">
        <x:v>125</x:v>
      </x:c>
      <x:c r="E149" s="47" t="s"/>
      <x:c r="H149" s="47" t="s"/>
      <x:c r="K149" s="49">
        <x:f>SUM(J136:J148)</x:f>
      </x:c>
    </x:row>
    <x:row r="150" spans="1:27">
      <x:c r="D150" s="48" t="s">
        <x:v>126</x:v>
      </x:c>
      <x:c r="E150" s="47" t="s"/>
      <x:c r="H150" s="47" t="n">
        <x:v>8</x:v>
      </x:c>
      <x:c r="I150" s="0" t="s">
        <x:v>124</x:v>
      </x:c>
      <x:c r="K150" s="45">
        <x:f>ROUND(H150/100*K149,5)</x:f>
      </x:c>
    </x:row>
    <x:row r="151" spans="1:27">
      <x:c r="D151" s="48" t="s">
        <x:v>127</x:v>
      </x:c>
      <x:c r="E151" s="47" t="s"/>
      <x:c r="H151" s="47" t="s"/>
      <x:c r="K151" s="49">
        <x:f>SUM(K149:K150)</x:f>
      </x:c>
    </x:row>
    <x:row r="153" spans="1:27" customFormat="1" ht="45" customHeight="1">
      <x:c r="A153" s="37" t="s">
        <x:v>192</x:v>
      </x:c>
      <x:c r="B153" s="37" t="s">
        <x:v>43</x:v>
      </x:c>
      <x:c r="C153" s="38" t="s">
        <x:v>35</x:v>
      </x:c>
      <x:c r="D153" s="39" t="s">
        <x:v>44</x:v>
      </x:c>
      <x:c r="E153" s="38" t="s"/>
      <x:c r="F153" s="38" t="s"/>
      <x:c r="G153" s="38" t="s"/>
      <x:c r="H153" s="40" t="s">
        <x:v>103</x:v>
      </x:c>
      <x:c r="I153" s="41" t="n">
        <x:v>1</x:v>
      </x:c>
      <x:c r="J153" s="42" t="s"/>
      <x:c r="K153" s="43">
        <x:f>ROUND(K169,2)</x:f>
      </x:c>
      <x:c r="L153" s="39" t="s">
        <x:v>193</x:v>
      </x:c>
      <x:c r="M153" s="38" t="s"/>
      <x:c r="N153" s="38" t="s"/>
      <x:c r="O153" s="38" t="s"/>
      <x:c r="P153" s="38" t="s"/>
      <x:c r="Q153" s="38" t="s"/>
      <x:c r="R153" s="38" t="s"/>
      <x:c r="S153" s="38" t="s"/>
      <x:c r="T153" s="38" t="s"/>
      <x:c r="U153" s="38" t="s"/>
      <x:c r="V153" s="38" t="s"/>
      <x:c r="W153" s="38" t="s"/>
      <x:c r="X153" s="38" t="s"/>
      <x:c r="Y153" s="38" t="s"/>
      <x:c r="Z153" s="38" t="s"/>
      <x:c r="AA153" s="38" t="s"/>
    </x:row>
    <x:row r="154" spans="1:27">
      <x:c r="B154" s="14" t="s">
        <x:v>105</x:v>
      </x:c>
    </x:row>
    <x:row r="155" spans="1:27">
      <x:c r="B155" s="0" t="s">
        <x:v>133</x:v>
      </x:c>
      <x:c r="C155" s="0" t="s">
        <x:v>107</x:v>
      </x:c>
      <x:c r="D155" s="0" t="s">
        <x:v>134</x:v>
      </x:c>
      <x:c r="E155" s="44" t="n">
        <x:v>0.1</x:v>
      </x:c>
      <x:c r="F155" s="0" t="s">
        <x:v>109</x:v>
      </x:c>
      <x:c r="G155" s="0" t="s">
        <x:v>110</x:v>
      </x:c>
      <x:c r="H155" s="45" t="s"/>
      <x:c r="I155" s="0" t="s">
        <x:v>111</x:v>
      </x:c>
      <x:c r="J155" s="46">
        <x:f>ROUND(E155/I153* H155,5)</x:f>
      </x:c>
      <x:c r="K155" s="47" t="s"/>
    </x:row>
    <x:row r="156" spans="1:27">
      <x:c r="B156" s="0" t="s">
        <x:v>131</x:v>
      </x:c>
      <x:c r="C156" s="0" t="s">
        <x:v>107</x:v>
      </x:c>
      <x:c r="D156" s="0" t="s">
        <x:v>132</x:v>
      </x:c>
      <x:c r="E156" s="44" t="n">
        <x:v>0.24</x:v>
      </x:c>
      <x:c r="F156" s="0" t="s">
        <x:v>109</x:v>
      </x:c>
      <x:c r="G156" s="0" t="s">
        <x:v>110</x:v>
      </x:c>
      <x:c r="H156" s="45" t="s"/>
      <x:c r="I156" s="0" t="s">
        <x:v>111</x:v>
      </x:c>
      <x:c r="J156" s="46">
        <x:f>ROUND(E156/I153* H156,5)</x:f>
      </x:c>
      <x:c r="K156" s="47" t="s"/>
    </x:row>
    <x:row r="157" spans="1:27">
      <x:c r="D157" s="48" t="s">
        <x:v>114</x:v>
      </x:c>
      <x:c r="E157" s="47" t="s"/>
      <x:c r="H157" s="47" t="s"/>
      <x:c r="K157" s="45">
        <x:f>SUM(J155:J156)</x:f>
      </x:c>
    </x:row>
    <x:row r="158" spans="1:27">
      <x:c r="B158" s="14" t="s">
        <x:v>119</x:v>
      </x:c>
      <x:c r="E158" s="47" t="s"/>
      <x:c r="H158" s="47" t="s"/>
      <x:c r="K158" s="47" t="s"/>
    </x:row>
    <x:row r="159" spans="1:27">
      <x:c r="B159" s="0" t="s">
        <x:v>194</x:v>
      </x:c>
      <x:c r="C159" s="0" t="s">
        <x:v>35</x:v>
      </x:c>
      <x:c r="D159" s="0" t="s">
        <x:v>195</x:v>
      </x:c>
      <x:c r="E159" s="44" t="n">
        <x:v>1.03</x:v>
      </x:c>
      <x:c r="G159" s="0" t="s">
        <x:v>110</x:v>
      </x:c>
      <x:c r="H159" s="45" t="s"/>
      <x:c r="I159" s="0" t="s">
        <x:v>111</x:v>
      </x:c>
      <x:c r="J159" s="46">
        <x:f>ROUND(E159* H159,5)</x:f>
      </x:c>
      <x:c r="K159" s="47" t="s"/>
    </x:row>
    <x:row r="160" spans="1:27">
      <x:c r="B160" s="0" t="s">
        <x:v>170</x:v>
      </x:c>
      <x:c r="C160" s="0" t="s">
        <x:v>15</x:v>
      </x:c>
      <x:c r="D160" s="0" t="s">
        <x:v>171</x:v>
      </x:c>
      <x:c r="E160" s="44" t="n">
        <x:v>0.56</x:v>
      </x:c>
      <x:c r="G160" s="0" t="s">
        <x:v>110</x:v>
      </x:c>
      <x:c r="H160" s="45" t="s"/>
      <x:c r="I160" s="0" t="s">
        <x:v>111</x:v>
      </x:c>
      <x:c r="J160" s="46">
        <x:f>ROUND(E160* H160,5)</x:f>
      </x:c>
      <x:c r="K160" s="47" t="s"/>
    </x:row>
    <x:row r="161" spans="1:27">
      <x:c r="B161" s="0" t="s">
        <x:v>180</x:v>
      </x:c>
      <x:c r="C161" s="0" t="s">
        <x:v>24</x:v>
      </x:c>
      <x:c r="D161" s="0" t="s">
        <x:v>181</x:v>
      </x:c>
      <x:c r="E161" s="44" t="n">
        <x:v>1</x:v>
      </x:c>
      <x:c r="G161" s="0" t="s">
        <x:v>110</x:v>
      </x:c>
      <x:c r="H161" s="45" t="s"/>
      <x:c r="I161" s="0" t="s">
        <x:v>111</x:v>
      </x:c>
      <x:c r="J161" s="46">
        <x:f>ROUND(E161* H161,5)</x:f>
      </x:c>
      <x:c r="K161" s="47" t="s"/>
    </x:row>
    <x:row r="162" spans="1:27">
      <x:c r="B162" s="0" t="s">
        <x:v>186</x:v>
      </x:c>
      <x:c r="C162" s="0" t="s">
        <x:v>15</x:v>
      </x:c>
      <x:c r="D162" s="0" t="s">
        <x:v>187</x:v>
      </x:c>
      <x:c r="E162" s="44" t="n">
        <x:v>0.1</x:v>
      </x:c>
      <x:c r="G162" s="0" t="s">
        <x:v>110</x:v>
      </x:c>
      <x:c r="H162" s="45" t="s"/>
      <x:c r="I162" s="0" t="s">
        <x:v>111</x:v>
      </x:c>
      <x:c r="J162" s="46">
        <x:f>ROUND(E162* H162,5)</x:f>
      </x:c>
      <x:c r="K162" s="47" t="s"/>
    </x:row>
    <x:row r="163" spans="1:27">
      <x:c r="B163" s="0" t="s">
        <x:v>196</x:v>
      </x:c>
      <x:c r="C163" s="0" t="s">
        <x:v>35</x:v>
      </x:c>
      <x:c r="D163" s="0" t="s">
        <x:v>197</x:v>
      </x:c>
      <x:c r="E163" s="44" t="n">
        <x:v>1</x:v>
      </x:c>
      <x:c r="G163" s="0" t="s">
        <x:v>110</x:v>
      </x:c>
      <x:c r="H163" s="45" t="s"/>
      <x:c r="I163" s="0" t="s">
        <x:v>111</x:v>
      </x:c>
      <x:c r="J163" s="46">
        <x:f>ROUND(E163* H163,5)</x:f>
      </x:c>
      <x:c r="K163" s="47" t="s"/>
    </x:row>
    <x:row r="164" spans="1:27">
      <x:c r="D164" s="48" t="s">
        <x:v>122</x:v>
      </x:c>
      <x:c r="E164" s="47" t="s"/>
      <x:c r="H164" s="47" t="s"/>
      <x:c r="K164" s="45">
        <x:f>SUM(J159:J163)</x:f>
      </x:c>
    </x:row>
    <x:row r="165" spans="1:27">
      <x:c r="E165" s="47" t="s"/>
      <x:c r="H165" s="47" t="s"/>
      <x:c r="K165" s="47" t="s"/>
    </x:row>
    <x:row r="166" spans="1:27">
      <x:c r="D166" s="48" t="s">
        <x:v>123</x:v>
      </x:c>
      <x:c r="E166" s="47" t="s"/>
      <x:c r="H166" s="47" t="n">
        <x:v>1.5</x:v>
      </x:c>
      <x:c r="I166" s="0" t="s">
        <x:v>124</x:v>
      </x:c>
      <x:c r="J166" s="0">
        <x:f>ROUND(H166/100*K157,5)</x:f>
      </x:c>
      <x:c r="K166" s="47" t="s"/>
    </x:row>
    <x:row r="167" spans="1:27">
      <x:c r="D167" s="48" t="s">
        <x:v>125</x:v>
      </x:c>
      <x:c r="E167" s="47" t="s"/>
      <x:c r="H167" s="47" t="s"/>
      <x:c r="K167" s="49">
        <x:f>SUM(J154:J166)</x:f>
      </x:c>
    </x:row>
    <x:row r="168" spans="1:27">
      <x:c r="D168" s="48" t="s">
        <x:v>126</x:v>
      </x:c>
      <x:c r="E168" s="47" t="s"/>
      <x:c r="H168" s="47" t="n">
        <x:v>8</x:v>
      </x:c>
      <x:c r="I168" s="0" t="s">
        <x:v>124</x:v>
      </x:c>
      <x:c r="K168" s="45">
        <x:f>ROUND(H168/100*K167,5)</x:f>
      </x:c>
    </x:row>
    <x:row r="169" spans="1:27">
      <x:c r="D169" s="48" t="s">
        <x:v>127</x:v>
      </x:c>
      <x:c r="E169" s="47" t="s"/>
      <x:c r="H169" s="47" t="s"/>
      <x:c r="K169" s="49">
        <x:f>SUM(K167:K168)</x:f>
      </x:c>
    </x:row>
    <x:row r="171" spans="1:27" customFormat="1" ht="45" customHeight="1">
      <x:c r="A171" s="37" t="s">
        <x:v>198</x:v>
      </x:c>
      <x:c r="B171" s="37" t="s">
        <x:v>45</x:v>
      </x:c>
      <x:c r="C171" s="38" t="s">
        <x:v>35</x:v>
      </x:c>
      <x:c r="D171" s="39" t="s">
        <x:v>46</x:v>
      </x:c>
      <x:c r="E171" s="38" t="s"/>
      <x:c r="F171" s="38" t="s"/>
      <x:c r="G171" s="38" t="s"/>
      <x:c r="H171" s="40" t="s">
        <x:v>103</x:v>
      </x:c>
      <x:c r="I171" s="41" t="n">
        <x:v>1</x:v>
      </x:c>
      <x:c r="J171" s="42" t="s"/>
      <x:c r="K171" s="43">
        <x:f>ROUND(K187,2)</x:f>
      </x:c>
      <x:c r="L171" s="39" t="s">
        <x:v>199</x:v>
      </x:c>
      <x:c r="M171" s="38" t="s"/>
      <x:c r="N171" s="38" t="s"/>
      <x:c r="O171" s="38" t="s"/>
      <x:c r="P171" s="38" t="s"/>
      <x:c r="Q171" s="38" t="s"/>
      <x:c r="R171" s="38" t="s"/>
      <x:c r="S171" s="38" t="s"/>
      <x:c r="T171" s="38" t="s"/>
      <x:c r="U171" s="38" t="s"/>
      <x:c r="V171" s="38" t="s"/>
      <x:c r="W171" s="38" t="s"/>
      <x:c r="X171" s="38" t="s"/>
      <x:c r="Y171" s="38" t="s"/>
      <x:c r="Z171" s="38" t="s"/>
      <x:c r="AA171" s="38" t="s"/>
    </x:row>
    <x:row r="172" spans="1:27">
      <x:c r="B172" s="14" t="s">
        <x:v>105</x:v>
      </x:c>
    </x:row>
    <x:row r="173" spans="1:27">
      <x:c r="B173" s="0" t="s">
        <x:v>131</x:v>
      </x:c>
      <x:c r="C173" s="0" t="s">
        <x:v>107</x:v>
      </x:c>
      <x:c r="D173" s="0" t="s">
        <x:v>132</x:v>
      </x:c>
      <x:c r="E173" s="44" t="n">
        <x:v>0.15</x:v>
      </x:c>
      <x:c r="F173" s="0" t="s">
        <x:v>109</x:v>
      </x:c>
      <x:c r="G173" s="0" t="s">
        <x:v>110</x:v>
      </x:c>
      <x:c r="H173" s="45" t="s"/>
      <x:c r="I173" s="0" t="s">
        <x:v>111</x:v>
      </x:c>
      <x:c r="J173" s="46">
        <x:f>ROUND(E173/I171* H173,5)</x:f>
      </x:c>
      <x:c r="K173" s="47" t="s"/>
    </x:row>
    <x:row r="174" spans="1:27">
      <x:c r="B174" s="0" t="s">
        <x:v>133</x:v>
      </x:c>
      <x:c r="C174" s="0" t="s">
        <x:v>107</x:v>
      </x:c>
      <x:c r="D174" s="0" t="s">
        <x:v>134</x:v>
      </x:c>
      <x:c r="E174" s="44" t="n">
        <x:v>0.1</x:v>
      </x:c>
      <x:c r="F174" s="0" t="s">
        <x:v>109</x:v>
      </x:c>
      <x:c r="G174" s="0" t="s">
        <x:v>110</x:v>
      </x:c>
      <x:c r="H174" s="45" t="s"/>
      <x:c r="I174" s="0" t="s">
        <x:v>111</x:v>
      </x:c>
      <x:c r="J174" s="46">
        <x:f>ROUND(E174/I171* H174,5)</x:f>
      </x:c>
      <x:c r="K174" s="47" t="s"/>
    </x:row>
    <x:row r="175" spans="1:27">
      <x:c r="D175" s="48" t="s">
        <x:v>114</x:v>
      </x:c>
      <x:c r="E175" s="47" t="s"/>
      <x:c r="H175" s="47" t="s"/>
      <x:c r="K175" s="45">
        <x:f>SUM(J173:J174)</x:f>
      </x:c>
    </x:row>
    <x:row r="176" spans="1:27">
      <x:c r="B176" s="14" t="s">
        <x:v>119</x:v>
      </x:c>
      <x:c r="E176" s="47" t="s"/>
      <x:c r="H176" s="47" t="s"/>
      <x:c r="K176" s="47" t="s"/>
    </x:row>
    <x:row r="177" spans="1:27">
      <x:c r="B177" s="0" t="s">
        <x:v>196</x:v>
      </x:c>
      <x:c r="C177" s="0" t="s">
        <x:v>35</x:v>
      </x:c>
      <x:c r="D177" s="0" t="s">
        <x:v>197</x:v>
      </x:c>
      <x:c r="E177" s="44" t="n">
        <x:v>1</x:v>
      </x:c>
      <x:c r="G177" s="0" t="s">
        <x:v>110</x:v>
      </x:c>
      <x:c r="H177" s="45" t="s"/>
      <x:c r="I177" s="0" t="s">
        <x:v>111</x:v>
      </x:c>
      <x:c r="J177" s="46">
        <x:f>ROUND(E177* H177,5)</x:f>
      </x:c>
      <x:c r="K177" s="47" t="s"/>
    </x:row>
    <x:row r="178" spans="1:27">
      <x:c r="B178" s="0" t="s">
        <x:v>180</x:v>
      </x:c>
      <x:c r="C178" s="0" t="s">
        <x:v>24</x:v>
      </x:c>
      <x:c r="D178" s="0" t="s">
        <x:v>181</x:v>
      </x:c>
      <x:c r="E178" s="44" t="n">
        <x:v>1</x:v>
      </x:c>
      <x:c r="G178" s="0" t="s">
        <x:v>110</x:v>
      </x:c>
      <x:c r="H178" s="45" t="s"/>
      <x:c r="I178" s="0" t="s">
        <x:v>111</x:v>
      </x:c>
      <x:c r="J178" s="46">
        <x:f>ROUND(E178* H178,5)</x:f>
      </x:c>
      <x:c r="K178" s="47" t="s"/>
    </x:row>
    <x:row r="179" spans="1:27">
      <x:c r="B179" s="0" t="s">
        <x:v>186</x:v>
      </x:c>
      <x:c r="C179" s="0" t="s">
        <x:v>15</x:v>
      </x:c>
      <x:c r="D179" s="0" t="s">
        <x:v>187</x:v>
      </x:c>
      <x:c r="E179" s="44" t="n">
        <x:v>0.2</x:v>
      </x:c>
      <x:c r="G179" s="0" t="s">
        <x:v>110</x:v>
      </x:c>
      <x:c r="H179" s="45" t="s"/>
      <x:c r="I179" s="0" t="s">
        <x:v>111</x:v>
      </x:c>
      <x:c r="J179" s="46">
        <x:f>ROUND(E179* H179,5)</x:f>
      </x:c>
      <x:c r="K179" s="47" t="s"/>
    </x:row>
    <x:row r="180" spans="1:27">
      <x:c r="B180" s="0" t="s">
        <x:v>200</x:v>
      </x:c>
      <x:c r="C180" s="0" t="s">
        <x:v>35</x:v>
      </x:c>
      <x:c r="D180" s="0" t="s">
        <x:v>195</x:v>
      </x:c>
      <x:c r="E180" s="44" t="n">
        <x:v>1</x:v>
      </x:c>
      <x:c r="G180" s="0" t="s">
        <x:v>110</x:v>
      </x:c>
      <x:c r="H180" s="45" t="s"/>
      <x:c r="I180" s="0" t="s">
        <x:v>111</x:v>
      </x:c>
      <x:c r="J180" s="46">
        <x:f>ROUND(E180* H180,5)</x:f>
      </x:c>
      <x:c r="K180" s="47" t="s"/>
    </x:row>
    <x:row r="181" spans="1:27">
      <x:c r="B181" s="0" t="s">
        <x:v>170</x:v>
      </x:c>
      <x:c r="C181" s="0" t="s">
        <x:v>15</x:v>
      </x:c>
      <x:c r="D181" s="0" t="s">
        <x:v>171</x:v>
      </x:c>
      <x:c r="E181" s="44" t="n">
        <x:v>0.5</x:v>
      </x:c>
      <x:c r="G181" s="0" t="s">
        <x:v>110</x:v>
      </x:c>
      <x:c r="H181" s="45" t="s"/>
      <x:c r="I181" s="0" t="s">
        <x:v>111</x:v>
      </x:c>
      <x:c r="J181" s="46">
        <x:f>ROUND(E181* H181,5)</x:f>
      </x:c>
      <x:c r="K181" s="47" t="s"/>
    </x:row>
    <x:row r="182" spans="1:27">
      <x:c r="D182" s="48" t="s">
        <x:v>122</x:v>
      </x:c>
      <x:c r="E182" s="47" t="s"/>
      <x:c r="H182" s="47" t="s"/>
      <x:c r="K182" s="45">
        <x:f>SUM(J177:J181)</x:f>
      </x:c>
    </x:row>
    <x:row r="183" spans="1:27">
      <x:c r="E183" s="47" t="s"/>
      <x:c r="H183" s="47" t="s"/>
      <x:c r="K183" s="47" t="s"/>
    </x:row>
    <x:row r="184" spans="1:27">
      <x:c r="D184" s="48" t="s">
        <x:v>123</x:v>
      </x:c>
      <x:c r="E184" s="47" t="s"/>
      <x:c r="H184" s="47" t="n">
        <x:v>1.5</x:v>
      </x:c>
      <x:c r="I184" s="0" t="s">
        <x:v>124</x:v>
      </x:c>
      <x:c r="J184" s="0">
        <x:f>ROUND(H184/100*K175,5)</x:f>
      </x:c>
      <x:c r="K184" s="47" t="s"/>
    </x:row>
    <x:row r="185" spans="1:27">
      <x:c r="D185" s="48" t="s">
        <x:v>125</x:v>
      </x:c>
      <x:c r="E185" s="47" t="s"/>
      <x:c r="H185" s="47" t="s"/>
      <x:c r="K185" s="49">
        <x:f>SUM(J172:J184)</x:f>
      </x:c>
    </x:row>
    <x:row r="186" spans="1:27">
      <x:c r="D186" s="48" t="s">
        <x:v>126</x:v>
      </x:c>
      <x:c r="E186" s="47" t="s"/>
      <x:c r="H186" s="47" t="n">
        <x:v>8</x:v>
      </x:c>
      <x:c r="I186" s="0" t="s">
        <x:v>124</x:v>
      </x:c>
      <x:c r="K186" s="45">
        <x:f>ROUND(H186/100*K185,5)</x:f>
      </x:c>
    </x:row>
    <x:row r="187" spans="1:27">
      <x:c r="D187" s="48" t="s">
        <x:v>127</x:v>
      </x:c>
      <x:c r="E187" s="47" t="s"/>
      <x:c r="H187" s="47" t="s"/>
      <x:c r="K187" s="49">
        <x:f>SUM(K185:K186)</x:f>
      </x:c>
    </x:row>
    <x:row r="189" spans="1:27" customFormat="1" ht="45" customHeight="1">
      <x:c r="A189" s="37" t="s">
        <x:v>201</x:v>
      </x:c>
      <x:c r="B189" s="37" t="s">
        <x:v>32</x:v>
      </x:c>
      <x:c r="C189" s="38" t="s">
        <x:v>24</x:v>
      </x:c>
      <x:c r="D189" s="39" t="s">
        <x:v>33</x:v>
      </x:c>
      <x:c r="E189" s="38" t="s"/>
      <x:c r="F189" s="38" t="s"/>
      <x:c r="G189" s="38" t="s"/>
      <x:c r="H189" s="40" t="s">
        <x:v>103</x:v>
      </x:c>
      <x:c r="I189" s="41" t="n">
        <x:v>1</x:v>
      </x:c>
      <x:c r="J189" s="42" t="s"/>
      <x:c r="K189" s="43">
        <x:f>ROUND(K203,2)</x:f>
      </x:c>
      <x:c r="L189" s="39" t="s">
        <x:v>202</x:v>
      </x:c>
      <x:c r="M189" s="38" t="s"/>
      <x:c r="N189" s="38" t="s"/>
      <x:c r="O189" s="38" t="s"/>
      <x:c r="P189" s="38" t="s"/>
      <x:c r="Q189" s="38" t="s"/>
      <x:c r="R189" s="38" t="s"/>
      <x:c r="S189" s="38" t="s"/>
      <x:c r="T189" s="38" t="s"/>
      <x:c r="U189" s="38" t="s"/>
      <x:c r="V189" s="38" t="s"/>
      <x:c r="W189" s="38" t="s"/>
      <x:c r="X189" s="38" t="s"/>
      <x:c r="Y189" s="38" t="s"/>
      <x:c r="Z189" s="38" t="s"/>
      <x:c r="AA189" s="38" t="s"/>
    </x:row>
    <x:row r="190" spans="1:27">
      <x:c r="B190" s="14" t="s">
        <x:v>105</x:v>
      </x:c>
    </x:row>
    <x:row r="191" spans="1:27">
      <x:c r="B191" s="0" t="s">
        <x:v>131</x:v>
      </x:c>
      <x:c r="C191" s="0" t="s">
        <x:v>107</x:v>
      </x:c>
      <x:c r="D191" s="0" t="s">
        <x:v>132</x:v>
      </x:c>
      <x:c r="E191" s="44" t="n">
        <x:v>1.1</x:v>
      </x:c>
      <x:c r="F191" s="0" t="s">
        <x:v>109</x:v>
      </x:c>
      <x:c r="G191" s="0" t="s">
        <x:v>110</x:v>
      </x:c>
      <x:c r="H191" s="45" t="s"/>
      <x:c r="I191" s="0" t="s">
        <x:v>111</x:v>
      </x:c>
      <x:c r="J191" s="46">
        <x:f>ROUND(E191/I189* H191,5)</x:f>
      </x:c>
      <x:c r="K191" s="47" t="s"/>
    </x:row>
    <x:row r="192" spans="1:27">
      <x:c r="D192" s="48" t="s">
        <x:v>114</x:v>
      </x:c>
      <x:c r="E192" s="47" t="s"/>
      <x:c r="H192" s="47" t="s"/>
      <x:c r="K192" s="45">
        <x:f>SUM(J191:J191)</x:f>
      </x:c>
    </x:row>
    <x:row r="193" spans="1:27">
      <x:c r="B193" s="14" t="s">
        <x:v>119</x:v>
      </x:c>
      <x:c r="E193" s="47" t="s"/>
      <x:c r="H193" s="47" t="s"/>
      <x:c r="K193" s="47" t="s"/>
    </x:row>
    <x:row r="194" spans="1:27">
      <x:c r="B194" s="0" t="s">
        <x:v>170</x:v>
      </x:c>
      <x:c r="C194" s="0" t="s">
        <x:v>15</x:v>
      </x:c>
      <x:c r="D194" s="0" t="s">
        <x:v>171</x:v>
      </x:c>
      <x:c r="E194" s="44" t="n">
        <x:v>1.14</x:v>
      </x:c>
      <x:c r="G194" s="0" t="s">
        <x:v>110</x:v>
      </x:c>
      <x:c r="H194" s="45" t="s"/>
      <x:c r="I194" s="0" t="s">
        <x:v>111</x:v>
      </x:c>
      <x:c r="J194" s="46">
        <x:f>ROUND(E194* H194,5)</x:f>
      </x:c>
      <x:c r="K194" s="47" t="s"/>
    </x:row>
    <x:row r="195" spans="1:27">
      <x:c r="B195" s="0" t="s">
        <x:v>203</x:v>
      </x:c>
      <x:c r="C195" s="0" t="s">
        <x:v>24</x:v>
      </x:c>
      <x:c r="D195" s="0" t="s">
        <x:v>204</x:v>
      </x:c>
      <x:c r="E195" s="44" t="n">
        <x:v>1</x:v>
      </x:c>
      <x:c r="G195" s="0" t="s">
        <x:v>110</x:v>
      </x:c>
      <x:c r="H195" s="45" t="s"/>
      <x:c r="I195" s="0" t="s">
        <x:v>111</x:v>
      </x:c>
      <x:c r="J195" s="46">
        <x:f>ROUND(E195* H195,5)</x:f>
      </x:c>
      <x:c r="K195" s="47" t="s"/>
    </x:row>
    <x:row r="196" spans="1:27">
      <x:c r="B196" s="0" t="s">
        <x:v>205</x:v>
      </x:c>
      <x:c r="C196" s="0" t="s">
        <x:v>24</x:v>
      </x:c>
      <x:c r="D196" s="0" t="s">
        <x:v>206</x:v>
      </x:c>
      <x:c r="E196" s="44" t="n">
        <x:v>1</x:v>
      </x:c>
      <x:c r="G196" s="0" t="s">
        <x:v>110</x:v>
      </x:c>
      <x:c r="H196" s="45" t="s"/>
      <x:c r="I196" s="0" t="s">
        <x:v>111</x:v>
      </x:c>
      <x:c r="J196" s="46">
        <x:f>ROUND(E196* H196,5)</x:f>
      </x:c>
      <x:c r="K196" s="47" t="s"/>
    </x:row>
    <x:row r="197" spans="1:27">
      <x:c r="B197" s="0" t="s">
        <x:v>180</x:v>
      </x:c>
      <x:c r="C197" s="0" t="s">
        <x:v>24</x:v>
      </x:c>
      <x:c r="D197" s="0" t="s">
        <x:v>181</x:v>
      </x:c>
      <x:c r="E197" s="44" t="n">
        <x:v>1.1</x:v>
      </x:c>
      <x:c r="G197" s="0" t="s">
        <x:v>110</x:v>
      </x:c>
      <x:c r="H197" s="45" t="s"/>
      <x:c r="I197" s="0" t="s">
        <x:v>111</x:v>
      </x:c>
      <x:c r="J197" s="46">
        <x:f>ROUND(E197* H197,5)</x:f>
      </x:c>
      <x:c r="K197" s="47" t="s"/>
    </x:row>
    <x:row r="198" spans="1:27">
      <x:c r="D198" s="48" t="s">
        <x:v>122</x:v>
      </x:c>
      <x:c r="E198" s="47" t="s"/>
      <x:c r="H198" s="47" t="s"/>
      <x:c r="K198" s="45">
        <x:f>SUM(J194:J197)</x:f>
      </x:c>
    </x:row>
    <x:row r="199" spans="1:27">
      <x:c r="E199" s="47" t="s"/>
      <x:c r="H199" s="47" t="s"/>
      <x:c r="K199" s="47" t="s"/>
    </x:row>
    <x:row r="200" spans="1:27">
      <x:c r="D200" s="48" t="s">
        <x:v>123</x:v>
      </x:c>
      <x:c r="E200" s="47" t="s"/>
      <x:c r="H200" s="47" t="n">
        <x:v>1.5</x:v>
      </x:c>
      <x:c r="I200" s="0" t="s">
        <x:v>124</x:v>
      </x:c>
      <x:c r="J200" s="0">
        <x:f>ROUND(H200/100*K192,5)</x:f>
      </x:c>
      <x:c r="K200" s="47" t="s"/>
    </x:row>
    <x:row r="201" spans="1:27">
      <x:c r="D201" s="48" t="s">
        <x:v>125</x:v>
      </x:c>
      <x:c r="E201" s="47" t="s"/>
      <x:c r="H201" s="47" t="s"/>
      <x:c r="K201" s="49">
        <x:f>SUM(J190:J200)</x:f>
      </x:c>
    </x:row>
    <x:row r="202" spans="1:27">
      <x:c r="D202" s="48" t="s">
        <x:v>126</x:v>
      </x:c>
      <x:c r="E202" s="47" t="s"/>
      <x:c r="H202" s="47" t="n">
        <x:v>8</x:v>
      </x:c>
      <x:c r="I202" s="0" t="s">
        <x:v>124</x:v>
      </x:c>
      <x:c r="K202" s="45">
        <x:f>ROUND(H202/100*K201,5)</x:f>
      </x:c>
    </x:row>
    <x:row r="203" spans="1:27">
      <x:c r="D203" s="48" t="s">
        <x:v>127</x:v>
      </x:c>
      <x:c r="E203" s="47" t="s"/>
      <x:c r="H203" s="47" t="s"/>
      <x:c r="K203" s="49">
        <x:f>SUM(K201:K202)</x:f>
      </x:c>
    </x:row>
    <x:row r="205" spans="1:27" customFormat="1" ht="45" customHeight="1">
      <x:c r="A205" s="37" t="s">
        <x:v>207</x:v>
      </x:c>
      <x:c r="B205" s="37" t="s">
        <x:v>34</x:v>
      </x:c>
      <x:c r="C205" s="38" t="s">
        <x:v>35</x:v>
      </x:c>
      <x:c r="D205" s="39" t="s">
        <x:v>36</x:v>
      </x:c>
      <x:c r="E205" s="38" t="s"/>
      <x:c r="F205" s="38" t="s"/>
      <x:c r="G205" s="38" t="s"/>
      <x:c r="H205" s="40" t="s">
        <x:v>103</x:v>
      </x:c>
      <x:c r="I205" s="41" t="n">
        <x:v>1</x:v>
      </x:c>
      <x:c r="J205" s="42" t="s"/>
      <x:c r="K205" s="43">
        <x:f>ROUND(K224,2)</x:f>
      </x:c>
      <x:c r="L205" s="39" t="s">
        <x:v>208</x:v>
      </x:c>
      <x:c r="M205" s="38" t="s"/>
      <x:c r="N205" s="38" t="s"/>
      <x:c r="O205" s="38" t="s"/>
      <x:c r="P205" s="38" t="s"/>
      <x:c r="Q205" s="38" t="s"/>
      <x:c r="R205" s="38" t="s"/>
      <x:c r="S205" s="38" t="s"/>
      <x:c r="T205" s="38" t="s"/>
      <x:c r="U205" s="38" t="s"/>
      <x:c r="V205" s="38" t="s"/>
      <x:c r="W205" s="38" t="s"/>
      <x:c r="X205" s="38" t="s"/>
      <x:c r="Y205" s="38" t="s"/>
      <x:c r="Z205" s="38" t="s"/>
      <x:c r="AA205" s="38" t="s"/>
    </x:row>
    <x:row r="206" spans="1:27">
      <x:c r="B206" s="14" t="s">
        <x:v>105</x:v>
      </x:c>
    </x:row>
    <x:row r="207" spans="1:27">
      <x:c r="B207" s="0" t="s">
        <x:v>131</x:v>
      </x:c>
      <x:c r="C207" s="0" t="s">
        <x:v>107</x:v>
      </x:c>
      <x:c r="D207" s="0" t="s">
        <x:v>132</x:v>
      </x:c>
      <x:c r="E207" s="44" t="n">
        <x:v>0.15</x:v>
      </x:c>
      <x:c r="F207" s="0" t="s">
        <x:v>109</x:v>
      </x:c>
      <x:c r="G207" s="0" t="s">
        <x:v>110</x:v>
      </x:c>
      <x:c r="H207" s="45" t="s"/>
      <x:c r="I207" s="0" t="s">
        <x:v>111</x:v>
      </x:c>
      <x:c r="J207" s="46">
        <x:f>ROUND(E207/I205* H207,5)</x:f>
      </x:c>
      <x:c r="K207" s="47" t="s"/>
    </x:row>
    <x:row r="208" spans="1:27">
      <x:c r="B208" s="0" t="s">
        <x:v>133</x:v>
      </x:c>
      <x:c r="C208" s="0" t="s">
        <x:v>107</x:v>
      </x:c>
      <x:c r="D208" s="0" t="s">
        <x:v>134</x:v>
      </x:c>
      <x:c r="E208" s="44" t="n">
        <x:v>0.1</x:v>
      </x:c>
      <x:c r="F208" s="0" t="s">
        <x:v>109</x:v>
      </x:c>
      <x:c r="G208" s="0" t="s">
        <x:v>110</x:v>
      </x:c>
      <x:c r="H208" s="45" t="s"/>
      <x:c r="I208" s="0" t="s">
        <x:v>111</x:v>
      </x:c>
      <x:c r="J208" s="46">
        <x:f>ROUND(E208/I205* H208,5)</x:f>
      </x:c>
      <x:c r="K208" s="47" t="s"/>
    </x:row>
    <x:row r="209" spans="1:27">
      <x:c r="D209" s="48" t="s">
        <x:v>114</x:v>
      </x:c>
      <x:c r="E209" s="47" t="s"/>
      <x:c r="H209" s="47" t="s"/>
      <x:c r="K209" s="45">
        <x:f>SUM(J207:J208)</x:f>
      </x:c>
    </x:row>
    <x:row r="210" spans="1:27">
      <x:c r="B210" s="14" t="s">
        <x:v>119</x:v>
      </x:c>
      <x:c r="E210" s="47" t="s"/>
      <x:c r="H210" s="47" t="s"/>
      <x:c r="K210" s="47" t="s"/>
    </x:row>
    <x:row r="211" spans="1:27">
      <x:c r="B211" s="0" t="s">
        <x:v>170</x:v>
      </x:c>
      <x:c r="C211" s="0" t="s">
        <x:v>15</x:v>
      </x:c>
      <x:c r="D211" s="0" t="s">
        <x:v>171</x:v>
      </x:c>
      <x:c r="E211" s="44" t="n">
        <x:v>0.5</x:v>
      </x:c>
      <x:c r="G211" s="0" t="s">
        <x:v>110</x:v>
      </x:c>
      <x:c r="H211" s="45" t="s"/>
      <x:c r="I211" s="0" t="s">
        <x:v>111</x:v>
      </x:c>
      <x:c r="J211" s="46">
        <x:f>ROUND(E211* H211,5)</x:f>
      </x:c>
      <x:c r="K211" s="47" t="s"/>
    </x:row>
    <x:row r="212" spans="1:27">
      <x:c r="B212" s="0" t="s">
        <x:v>180</x:v>
      </x:c>
      <x:c r="C212" s="0" t="s">
        <x:v>24</x:v>
      </x:c>
      <x:c r="D212" s="0" t="s">
        <x:v>181</x:v>
      </x:c>
      <x:c r="E212" s="44" t="n">
        <x:v>1</x:v>
      </x:c>
      <x:c r="G212" s="0" t="s">
        <x:v>110</x:v>
      </x:c>
      <x:c r="H212" s="45" t="s"/>
      <x:c r="I212" s="0" t="s">
        <x:v>111</x:v>
      </x:c>
      <x:c r="J212" s="46">
        <x:f>ROUND(E212* H212,5)</x:f>
      </x:c>
      <x:c r="K212" s="47" t="s"/>
    </x:row>
    <x:row r="213" spans="1:27">
      <x:c r="B213" s="0" t="s">
        <x:v>188</x:v>
      </x:c>
      <x:c r="C213" s="0" t="s">
        <x:v>78</x:v>
      </x:c>
      <x:c r="D213" s="0" t="s">
        <x:v>189</x:v>
      </x:c>
      <x:c r="E213" s="44" t="n">
        <x:v>10</x:v>
      </x:c>
      <x:c r="G213" s="0" t="s">
        <x:v>110</x:v>
      </x:c>
      <x:c r="H213" s="45" t="s"/>
      <x:c r="I213" s="0" t="s">
        <x:v>111</x:v>
      </x:c>
      <x:c r="J213" s="46">
        <x:f>ROUND(E213* H213,5)</x:f>
      </x:c>
      <x:c r="K213" s="47" t="s"/>
    </x:row>
    <x:row r="214" spans="1:27">
      <x:c r="B214" s="0" t="s">
        <x:v>200</x:v>
      </x:c>
      <x:c r="C214" s="0" t="s">
        <x:v>35</x:v>
      </x:c>
      <x:c r="D214" s="0" t="s">
        <x:v>195</x:v>
      </x:c>
      <x:c r="E214" s="44" t="n">
        <x:v>1</x:v>
      </x:c>
      <x:c r="G214" s="0" t="s">
        <x:v>110</x:v>
      </x:c>
      <x:c r="H214" s="45" t="s"/>
      <x:c r="I214" s="0" t="s">
        <x:v>111</x:v>
      </x:c>
      <x:c r="J214" s="46">
        <x:f>ROUND(E214* H214,5)</x:f>
      </x:c>
      <x:c r="K214" s="47" t="s"/>
    </x:row>
    <x:row r="215" spans="1:27">
      <x:c r="B215" s="0" t="s">
        <x:v>186</x:v>
      </x:c>
      <x:c r="C215" s="0" t="s">
        <x:v>15</x:v>
      </x:c>
      <x:c r="D215" s="0" t="s">
        <x:v>187</x:v>
      </x:c>
      <x:c r="E215" s="44" t="n">
        <x:v>0.2</x:v>
      </x:c>
      <x:c r="G215" s="0" t="s">
        <x:v>110</x:v>
      </x:c>
      <x:c r="H215" s="45" t="s"/>
      <x:c r="I215" s="0" t="s">
        <x:v>111</x:v>
      </x:c>
      <x:c r="J215" s="46">
        <x:f>ROUND(E215* H215,5)</x:f>
      </x:c>
      <x:c r="K215" s="47" t="s"/>
    </x:row>
    <x:row r="216" spans="1:27">
      <x:c r="D216" s="48" t="s">
        <x:v>122</x:v>
      </x:c>
      <x:c r="E216" s="47" t="s"/>
      <x:c r="H216" s="47" t="s"/>
      <x:c r="K216" s="45">
        <x:f>SUM(J211:J215)</x:f>
      </x:c>
    </x:row>
    <x:row r="217" spans="1:27">
      <x:c r="B217" s="14" t="s">
        <x:v>209</x:v>
      </x:c>
      <x:c r="E217" s="47" t="s"/>
      <x:c r="H217" s="47" t="s"/>
      <x:c r="K217" s="47" t="s"/>
    </x:row>
    <x:row r="218" spans="1:27">
      <x:c r="B218" s="0" t="s">
        <x:v>210</x:v>
      </x:c>
      <x:c r="C218" s="0" t="s">
        <x:v>35</x:v>
      </x:c>
      <x:c r="D218" s="0" t="s">
        <x:v>211</x:v>
      </x:c>
      <x:c r="E218" s="44" t="n">
        <x:v>1</x:v>
      </x:c>
      <x:c r="G218" s="0" t="s">
        <x:v>110</x:v>
      </x:c>
      <x:c r="H218" s="45" t="s"/>
      <x:c r="I218" s="0" t="s">
        <x:v>111</x:v>
      </x:c>
      <x:c r="J218" s="46">
        <x:f>ROUND(E218* H218,5)</x:f>
      </x:c>
      <x:c r="K218" s="47" t="s"/>
    </x:row>
    <x:row r="219" spans="1:27">
      <x:c r="D219" s="48" t="s">
        <x:v>212</x:v>
      </x:c>
      <x:c r="E219" s="47" t="s"/>
      <x:c r="H219" s="47" t="s"/>
      <x:c r="K219" s="45">
        <x:f>SUM(J218:J218)</x:f>
      </x:c>
    </x:row>
    <x:row r="220" spans="1:27">
      <x:c r="E220" s="47" t="s"/>
      <x:c r="H220" s="47" t="s"/>
      <x:c r="K220" s="47" t="s"/>
    </x:row>
    <x:row r="221" spans="1:27">
      <x:c r="D221" s="48" t="s">
        <x:v>123</x:v>
      </x:c>
      <x:c r="E221" s="47" t="s"/>
      <x:c r="H221" s="47" t="n">
        <x:v>1.5</x:v>
      </x:c>
      <x:c r="I221" s="0" t="s">
        <x:v>124</x:v>
      </x:c>
      <x:c r="J221" s="0">
        <x:f>ROUND(H221/100*K209,5)</x:f>
      </x:c>
      <x:c r="K221" s="47" t="s"/>
    </x:row>
    <x:row r="222" spans="1:27">
      <x:c r="D222" s="48" t="s">
        <x:v>125</x:v>
      </x:c>
      <x:c r="E222" s="47" t="s"/>
      <x:c r="H222" s="47" t="s"/>
      <x:c r="K222" s="49">
        <x:f>SUM(J206:J221)</x:f>
      </x:c>
    </x:row>
    <x:row r="223" spans="1:27">
      <x:c r="D223" s="48" t="s">
        <x:v>126</x:v>
      </x:c>
      <x:c r="E223" s="47" t="s"/>
      <x:c r="H223" s="47" t="n">
        <x:v>8</x:v>
      </x:c>
      <x:c r="I223" s="0" t="s">
        <x:v>124</x:v>
      </x:c>
      <x:c r="K223" s="45">
        <x:f>ROUND(H223/100*K222,5)</x:f>
      </x:c>
    </x:row>
    <x:row r="224" spans="1:27">
      <x:c r="D224" s="48" t="s">
        <x:v>127</x:v>
      </x:c>
      <x:c r="E224" s="47" t="s"/>
      <x:c r="H224" s="47" t="s"/>
      <x:c r="K224" s="49">
        <x:f>SUM(K222:K223)</x:f>
      </x:c>
    </x:row>
    <x:row r="226" spans="1:27" customFormat="1" ht="45" customHeight="1">
      <x:c r="A226" s="37" t="s">
        <x:v>213</x:v>
      </x:c>
      <x:c r="B226" s="37" t="s">
        <x:v>37</x:v>
      </x:c>
      <x:c r="C226" s="38" t="s">
        <x:v>35</x:v>
      </x:c>
      <x:c r="D226" s="39" t="s">
        <x:v>38</x:v>
      </x:c>
      <x:c r="E226" s="38" t="s"/>
      <x:c r="F226" s="38" t="s"/>
      <x:c r="G226" s="38" t="s"/>
      <x:c r="H226" s="40" t="s">
        <x:v>103</x:v>
      </x:c>
      <x:c r="I226" s="41" t="n">
        <x:v>1</x:v>
      </x:c>
      <x:c r="J226" s="42" t="s"/>
      <x:c r="K226" s="43">
        <x:f>ROUND(K243,2)</x:f>
      </x:c>
      <x:c r="L226" s="39" t="s">
        <x:v>214</x:v>
      </x:c>
      <x:c r="M226" s="38" t="s"/>
      <x:c r="N226" s="38" t="s"/>
      <x:c r="O226" s="38" t="s"/>
      <x:c r="P226" s="38" t="s"/>
      <x:c r="Q226" s="38" t="s"/>
      <x:c r="R226" s="38" t="s"/>
      <x:c r="S226" s="38" t="s"/>
      <x:c r="T226" s="38" t="s"/>
      <x:c r="U226" s="38" t="s"/>
      <x:c r="V226" s="38" t="s"/>
      <x:c r="W226" s="38" t="s"/>
      <x:c r="X226" s="38" t="s"/>
      <x:c r="Y226" s="38" t="s"/>
      <x:c r="Z226" s="38" t="s"/>
      <x:c r="AA226" s="38" t="s"/>
    </x:row>
    <x:row r="227" spans="1:27">
      <x:c r="B227" s="14" t="s">
        <x:v>105</x:v>
      </x:c>
    </x:row>
    <x:row r="228" spans="1:27">
      <x:c r="B228" s="0" t="s">
        <x:v>131</x:v>
      </x:c>
      <x:c r="C228" s="0" t="s">
        <x:v>107</x:v>
      </x:c>
      <x:c r="D228" s="0" t="s">
        <x:v>132</x:v>
      </x:c>
      <x:c r="E228" s="44" t="n">
        <x:v>0.15</x:v>
      </x:c>
      <x:c r="F228" s="0" t="s">
        <x:v>109</x:v>
      </x:c>
      <x:c r="G228" s="0" t="s">
        <x:v>110</x:v>
      </x:c>
      <x:c r="H228" s="45" t="s"/>
      <x:c r="I228" s="0" t="s">
        <x:v>111</x:v>
      </x:c>
      <x:c r="J228" s="46">
        <x:f>ROUND(E228/I226* H228,5)</x:f>
      </x:c>
      <x:c r="K228" s="47" t="s"/>
    </x:row>
    <x:row r="229" spans="1:27">
      <x:c r="B229" s="0" t="s">
        <x:v>133</x:v>
      </x:c>
      <x:c r="C229" s="0" t="s">
        <x:v>107</x:v>
      </x:c>
      <x:c r="D229" s="0" t="s">
        <x:v>134</x:v>
      </x:c>
      <x:c r="E229" s="44" t="n">
        <x:v>0.1</x:v>
      </x:c>
      <x:c r="F229" s="0" t="s">
        <x:v>109</x:v>
      </x:c>
      <x:c r="G229" s="0" t="s">
        <x:v>110</x:v>
      </x:c>
      <x:c r="H229" s="45" t="s"/>
      <x:c r="I229" s="0" t="s">
        <x:v>111</x:v>
      </x:c>
      <x:c r="J229" s="46">
        <x:f>ROUND(E229/I226* H229,5)</x:f>
      </x:c>
      <x:c r="K229" s="47" t="s"/>
    </x:row>
    <x:row r="230" spans="1:27">
      <x:c r="D230" s="48" t="s">
        <x:v>114</x:v>
      </x:c>
      <x:c r="E230" s="47" t="s"/>
      <x:c r="H230" s="47" t="s"/>
      <x:c r="K230" s="45">
        <x:f>SUM(J228:J229)</x:f>
      </x:c>
    </x:row>
    <x:row r="231" spans="1:27">
      <x:c r="B231" s="14" t="s">
        <x:v>119</x:v>
      </x:c>
      <x:c r="E231" s="47" t="s"/>
      <x:c r="H231" s="47" t="s"/>
      <x:c r="K231" s="47" t="s"/>
    </x:row>
    <x:row r="232" spans="1:27">
      <x:c r="B232" s="0" t="s">
        <x:v>215</x:v>
      </x:c>
      <x:c r="C232" s="0" t="s">
        <x:v>15</x:v>
      </x:c>
      <x:c r="D232" s="0" t="s">
        <x:v>216</x:v>
      </x:c>
      <x:c r="E232" s="44" t="n">
        <x:v>0.1</x:v>
      </x:c>
      <x:c r="G232" s="0" t="s">
        <x:v>110</x:v>
      </x:c>
      <x:c r="H232" s="45" t="s"/>
      <x:c r="I232" s="0" t="s">
        <x:v>111</x:v>
      </x:c>
      <x:c r="J232" s="46">
        <x:f>ROUND(E232* H232,5)</x:f>
      </x:c>
      <x:c r="K232" s="47" t="s"/>
    </x:row>
    <x:row r="233" spans="1:27">
      <x:c r="B233" s="0" t="s">
        <x:v>200</x:v>
      </x:c>
      <x:c r="C233" s="0" t="s">
        <x:v>35</x:v>
      </x:c>
      <x:c r="D233" s="0" t="s">
        <x:v>195</x:v>
      </x:c>
      <x:c r="E233" s="44" t="n">
        <x:v>1</x:v>
      </x:c>
      <x:c r="G233" s="0" t="s">
        <x:v>110</x:v>
      </x:c>
      <x:c r="H233" s="45" t="s"/>
      <x:c r="I233" s="0" t="s">
        <x:v>111</x:v>
      </x:c>
      <x:c r="J233" s="46">
        <x:f>ROUND(E233* H233,5)</x:f>
      </x:c>
      <x:c r="K233" s="47" t="s"/>
    </x:row>
    <x:row r="234" spans="1:27">
      <x:c r="B234" s="0" t="s">
        <x:v>180</x:v>
      </x:c>
      <x:c r="C234" s="0" t="s">
        <x:v>24</x:v>
      </x:c>
      <x:c r="D234" s="0" t="s">
        <x:v>181</x:v>
      </x:c>
      <x:c r="E234" s="44" t="n">
        <x:v>1</x:v>
      </x:c>
      <x:c r="G234" s="0" t="s">
        <x:v>110</x:v>
      </x:c>
      <x:c r="H234" s="45" t="s"/>
      <x:c r="I234" s="0" t="s">
        <x:v>111</x:v>
      </x:c>
      <x:c r="J234" s="46">
        <x:f>ROUND(E234* H234,5)</x:f>
      </x:c>
      <x:c r="K234" s="47" t="s"/>
    </x:row>
    <x:row r="235" spans="1:27">
      <x:c r="B235" s="0" t="s">
        <x:v>170</x:v>
      </x:c>
      <x:c r="C235" s="0" t="s">
        <x:v>15</x:v>
      </x:c>
      <x:c r="D235" s="0" t="s">
        <x:v>171</x:v>
      </x:c>
      <x:c r="E235" s="44" t="n">
        <x:v>0.5</x:v>
      </x:c>
      <x:c r="G235" s="0" t="s">
        <x:v>110</x:v>
      </x:c>
      <x:c r="H235" s="45" t="s"/>
      <x:c r="I235" s="0" t="s">
        <x:v>111</x:v>
      </x:c>
      <x:c r="J235" s="46">
        <x:f>ROUND(E235* H235,5)</x:f>
      </x:c>
      <x:c r="K235" s="47" t="s"/>
    </x:row>
    <x:row r="236" spans="1:27">
      <x:c r="B236" s="0" t="s">
        <x:v>188</x:v>
      </x:c>
      <x:c r="C236" s="0" t="s">
        <x:v>78</x:v>
      </x:c>
      <x:c r="D236" s="0" t="s">
        <x:v>189</x:v>
      </x:c>
      <x:c r="E236" s="44" t="n">
        <x:v>10</x:v>
      </x:c>
      <x:c r="G236" s="0" t="s">
        <x:v>110</x:v>
      </x:c>
      <x:c r="H236" s="45" t="s"/>
      <x:c r="I236" s="0" t="s">
        <x:v>111</x:v>
      </x:c>
      <x:c r="J236" s="46">
        <x:f>ROUND(E236* H236,5)</x:f>
      </x:c>
      <x:c r="K236" s="47" t="s"/>
    </x:row>
    <x:row r="237" spans="1:27">
      <x:c r="B237" s="0" t="s">
        <x:v>186</x:v>
      </x:c>
      <x:c r="C237" s="0" t="s">
        <x:v>15</x:v>
      </x:c>
      <x:c r="D237" s="0" t="s">
        <x:v>187</x:v>
      </x:c>
      <x:c r="E237" s="44" t="n">
        <x:v>0.25</x:v>
      </x:c>
      <x:c r="G237" s="0" t="s">
        <x:v>110</x:v>
      </x:c>
      <x:c r="H237" s="45" t="s"/>
      <x:c r="I237" s="0" t="s">
        <x:v>111</x:v>
      </x:c>
      <x:c r="J237" s="46">
        <x:f>ROUND(E237* H237,5)</x:f>
      </x:c>
      <x:c r="K237" s="47" t="s"/>
    </x:row>
    <x:row r="238" spans="1:27">
      <x:c r="D238" s="48" t="s">
        <x:v>122</x:v>
      </x:c>
      <x:c r="E238" s="47" t="s"/>
      <x:c r="H238" s="47" t="s"/>
      <x:c r="K238" s="45">
        <x:f>SUM(J232:J237)</x:f>
      </x:c>
    </x:row>
    <x:row r="239" spans="1:27">
      <x:c r="E239" s="47" t="s"/>
      <x:c r="H239" s="47" t="s"/>
      <x:c r="K239" s="47" t="s"/>
    </x:row>
    <x:row r="240" spans="1:27">
      <x:c r="D240" s="48" t="s">
        <x:v>123</x:v>
      </x:c>
      <x:c r="E240" s="47" t="s"/>
      <x:c r="H240" s="47" t="n">
        <x:v>1.5</x:v>
      </x:c>
      <x:c r="I240" s="0" t="s">
        <x:v>124</x:v>
      </x:c>
      <x:c r="J240" s="0">
        <x:f>ROUND(H240/100*K230,5)</x:f>
      </x:c>
      <x:c r="K240" s="47" t="s"/>
    </x:row>
    <x:row r="241" spans="1:27">
      <x:c r="D241" s="48" t="s">
        <x:v>125</x:v>
      </x:c>
      <x:c r="E241" s="47" t="s"/>
      <x:c r="H241" s="47" t="s"/>
      <x:c r="K241" s="49">
        <x:f>SUM(J227:J240)</x:f>
      </x:c>
    </x:row>
    <x:row r="242" spans="1:27">
      <x:c r="D242" s="48" t="s">
        <x:v>126</x:v>
      </x:c>
      <x:c r="E242" s="47" t="s"/>
      <x:c r="H242" s="47" t="n">
        <x:v>8</x:v>
      </x:c>
      <x:c r="I242" s="0" t="s">
        <x:v>124</x:v>
      </x:c>
      <x:c r="K242" s="45">
        <x:f>ROUND(H242/100*K241,5)</x:f>
      </x:c>
    </x:row>
    <x:row r="243" spans="1:27">
      <x:c r="D243" s="48" t="s">
        <x:v>127</x:v>
      </x:c>
      <x:c r="E243" s="47" t="s"/>
      <x:c r="H243" s="47" t="s"/>
      <x:c r="K243" s="49">
        <x:f>SUM(K241:K242)</x:f>
      </x:c>
    </x:row>
    <x:row r="245" spans="1:27" customFormat="1" ht="45" customHeight="1">
      <x:c r="A245" s="37" t="s">
        <x:v>217</x:v>
      </x:c>
      <x:c r="B245" s="37" t="s">
        <x:v>70</x:v>
      </x:c>
      <x:c r="C245" s="38" t="s">
        <x:v>15</x:v>
      </x:c>
      <x:c r="D245" s="39" t="s">
        <x:v>71</x:v>
      </x:c>
      <x:c r="E245" s="38" t="s"/>
      <x:c r="F245" s="38" t="s"/>
      <x:c r="G245" s="38" t="s"/>
      <x:c r="H245" s="40" t="s">
        <x:v>103</x:v>
      </x:c>
      <x:c r="I245" s="41" t="n">
        <x:v>1</x:v>
      </x:c>
      <x:c r="J245" s="42" t="s"/>
      <x:c r="K245" s="43" t="s"/>
      <x:c r="L245" s="39" t="s">
        <x:v>218</x:v>
      </x:c>
      <x:c r="M245" s="38" t="s"/>
      <x:c r="N245" s="38" t="s"/>
      <x:c r="O245" s="38" t="s"/>
      <x:c r="P245" s="38" t="s"/>
      <x:c r="Q245" s="38" t="s"/>
      <x:c r="R245" s="38" t="s"/>
      <x:c r="S245" s="38" t="s"/>
      <x:c r="T245" s="38" t="s"/>
      <x:c r="U245" s="38" t="s"/>
      <x:c r="V245" s="38" t="s"/>
      <x:c r="W245" s="38" t="s"/>
      <x:c r="X245" s="38" t="s"/>
      <x:c r="Y245" s="38" t="s"/>
      <x:c r="Z245" s="38" t="s"/>
      <x:c r="AA245" s="38" t="s"/>
    </x:row>
    <x:row r="246" spans="1:27" customFormat="1" ht="45" customHeight="1">
      <x:c r="A246" s="37" t="s">
        <x:v>219</x:v>
      </x:c>
      <x:c r="B246" s="37" t="s">
        <x:v>72</x:v>
      </x:c>
      <x:c r="C246" s="38" t="s">
        <x:v>15</x:v>
      </x:c>
      <x:c r="D246" s="39" t="s">
        <x:v>73</x:v>
      </x:c>
      <x:c r="E246" s="38" t="s"/>
      <x:c r="F246" s="38" t="s"/>
      <x:c r="G246" s="38" t="s"/>
      <x:c r="H246" s="40" t="s">
        <x:v>103</x:v>
      </x:c>
      <x:c r="I246" s="41" t="n">
        <x:v>1</x:v>
      </x:c>
      <x:c r="J246" s="42" t="s"/>
      <x:c r="K246" s="43" t="s"/>
      <x:c r="L246" s="39" t="s">
        <x:v>220</x:v>
      </x:c>
      <x:c r="M246" s="38" t="s"/>
      <x:c r="N246" s="38" t="s"/>
      <x:c r="O246" s="38" t="s"/>
      <x:c r="P246" s="38" t="s"/>
      <x:c r="Q246" s="38" t="s"/>
      <x:c r="R246" s="38" t="s"/>
      <x:c r="S246" s="38" t="s"/>
      <x:c r="T246" s="38" t="s"/>
      <x:c r="U246" s="38" t="s"/>
      <x:c r="V246" s="38" t="s"/>
      <x:c r="W246" s="38" t="s"/>
      <x:c r="X246" s="38" t="s"/>
      <x:c r="Y246" s="38" t="s"/>
      <x:c r="Z246" s="38" t="s"/>
      <x:c r="AA246" s="38" t="s"/>
    </x:row>
    <x:row r="247" spans="1:27" customFormat="1" ht="45" customHeight="1">
      <x:c r="A247" s="37" t="s">
        <x:v>221</x:v>
      </x:c>
      <x:c r="B247" s="37" t="s">
        <x:v>39</x:v>
      </x:c>
      <x:c r="C247" s="38" t="s">
        <x:v>35</x:v>
      </x:c>
      <x:c r="D247" s="39" t="s">
        <x:v>40</x:v>
      </x:c>
      <x:c r="E247" s="38" t="s"/>
      <x:c r="F247" s="38" t="s"/>
      <x:c r="G247" s="38" t="s"/>
      <x:c r="H247" s="40" t="s">
        <x:v>103</x:v>
      </x:c>
      <x:c r="I247" s="41" t="n">
        <x:v>1</x:v>
      </x:c>
      <x:c r="J247" s="42" t="s"/>
      <x:c r="K247" s="43">
        <x:f>ROUND(K258,2)</x:f>
      </x:c>
      <x:c r="L247" s="39" t="s">
        <x:v>222</x:v>
      </x:c>
      <x:c r="M247" s="38" t="s"/>
      <x:c r="N247" s="38" t="s"/>
      <x:c r="O247" s="38" t="s"/>
      <x:c r="P247" s="38" t="s"/>
      <x:c r="Q247" s="38" t="s"/>
      <x:c r="R247" s="38" t="s"/>
      <x:c r="S247" s="38" t="s"/>
      <x:c r="T247" s="38" t="s"/>
      <x:c r="U247" s="38" t="s"/>
      <x:c r="V247" s="38" t="s"/>
      <x:c r="W247" s="38" t="s"/>
      <x:c r="X247" s="38" t="s"/>
      <x:c r="Y247" s="38" t="s"/>
      <x:c r="Z247" s="38" t="s"/>
      <x:c r="AA247" s="38" t="s"/>
    </x:row>
    <x:row r="248" spans="1:27">
      <x:c r="B248" s="14" t="s">
        <x:v>105</x:v>
      </x:c>
    </x:row>
    <x:row r="249" spans="1:27">
      <x:c r="B249" s="0" t="s">
        <x:v>133</x:v>
      </x:c>
      <x:c r="C249" s="0" t="s">
        <x:v>107</x:v>
      </x:c>
      <x:c r="D249" s="0" t="s">
        <x:v>134</x:v>
      </x:c>
      <x:c r="E249" s="44" t="n">
        <x:v>0.006</x:v>
      </x:c>
      <x:c r="F249" s="0" t="s">
        <x:v>109</x:v>
      </x:c>
      <x:c r="G249" s="0" t="s">
        <x:v>110</x:v>
      </x:c>
      <x:c r="H249" s="45" t="s"/>
      <x:c r="I249" s="0" t="s">
        <x:v>111</x:v>
      </x:c>
      <x:c r="J249" s="46">
        <x:f>ROUND(E249/I247* H249,5)</x:f>
      </x:c>
      <x:c r="K249" s="47" t="s"/>
    </x:row>
    <x:row r="250" spans="1:27">
      <x:c r="D250" s="48" t="s">
        <x:v>114</x:v>
      </x:c>
      <x:c r="E250" s="47" t="s"/>
      <x:c r="H250" s="47" t="s"/>
      <x:c r="K250" s="45">
        <x:f>SUM(J249:J249)</x:f>
      </x:c>
    </x:row>
    <x:row r="251" spans="1:27">
      <x:c r="B251" s="14" t="s">
        <x:v>119</x:v>
      </x:c>
      <x:c r="E251" s="47" t="s"/>
      <x:c r="H251" s="47" t="s"/>
      <x:c r="K251" s="47" t="s"/>
    </x:row>
    <x:row r="252" spans="1:27">
      <x:c r="B252" s="0" t="s">
        <x:v>223</x:v>
      </x:c>
      <x:c r="C252" s="0" t="s">
        <x:v>224</x:v>
      </x:c>
      <x:c r="D252" s="0" t="s">
        <x:v>225</x:v>
      </x:c>
      <x:c r="E252" s="44" t="n">
        <x:v>0.0563</x:v>
      </x:c>
      <x:c r="G252" s="0" t="s">
        <x:v>110</x:v>
      </x:c>
      <x:c r="H252" s="45" t="s"/>
      <x:c r="I252" s="0" t="s">
        <x:v>111</x:v>
      </x:c>
      <x:c r="J252" s="46">
        <x:f>ROUND(E252* H252,5)</x:f>
      </x:c>
      <x:c r="K252" s="47" t="s"/>
    </x:row>
    <x:row r="253" spans="1:27">
      <x:c r="D253" s="48" t="s">
        <x:v>122</x:v>
      </x:c>
      <x:c r="E253" s="47" t="s"/>
      <x:c r="H253" s="47" t="s"/>
      <x:c r="K253" s="45">
        <x:f>SUM(J252:J252)</x:f>
      </x:c>
    </x:row>
    <x:row r="254" spans="1:27">
      <x:c r="E254" s="47" t="s"/>
      <x:c r="H254" s="47" t="s"/>
      <x:c r="K254" s="47" t="s"/>
    </x:row>
    <x:row r="255" spans="1:27">
      <x:c r="D255" s="48" t="s">
        <x:v>123</x:v>
      </x:c>
      <x:c r="E255" s="47" t="s"/>
      <x:c r="H255" s="47" t="n">
        <x:v>1.5</x:v>
      </x:c>
      <x:c r="I255" s="0" t="s">
        <x:v>124</x:v>
      </x:c>
      <x:c r="J255" s="0">
        <x:f>ROUND(H255/100*K250,5)</x:f>
      </x:c>
      <x:c r="K255" s="47" t="s"/>
    </x:row>
    <x:row r="256" spans="1:27">
      <x:c r="D256" s="48" t="s">
        <x:v>125</x:v>
      </x:c>
      <x:c r="E256" s="47" t="s"/>
      <x:c r="H256" s="47" t="s"/>
      <x:c r="K256" s="49">
        <x:f>SUM(J248:J255)</x:f>
      </x:c>
    </x:row>
    <x:row r="257" spans="1:27">
      <x:c r="D257" s="48" t="s">
        <x:v>126</x:v>
      </x:c>
      <x:c r="E257" s="47" t="s"/>
      <x:c r="H257" s="47" t="n">
        <x:v>8</x:v>
      </x:c>
      <x:c r="I257" s="0" t="s">
        <x:v>124</x:v>
      </x:c>
      <x:c r="K257" s="45">
        <x:f>ROUND(H257/100*K256,5)</x:f>
      </x:c>
    </x:row>
    <x:row r="258" spans="1:27">
      <x:c r="D258" s="48" t="s">
        <x:v>127</x:v>
      </x:c>
      <x:c r="E258" s="47" t="s"/>
      <x:c r="H258" s="47" t="s"/>
      <x:c r="K258" s="49">
        <x:f>SUM(K256:K257)</x:f>
      </x:c>
    </x:row>
    <x:row r="260" spans="1:27" customFormat="1" ht="45" customHeight="1">
      <x:c r="A260" s="37" t="s">
        <x:v>226</x:v>
      </x:c>
      <x:c r="B260" s="37" t="s">
        <x:v>56</x:v>
      </x:c>
      <x:c r="C260" s="38" t="s">
        <x:v>15</x:v>
      </x:c>
      <x:c r="D260" s="39" t="s">
        <x:v>57</x:v>
      </x:c>
      <x:c r="E260" s="38" t="s"/>
      <x:c r="F260" s="38" t="s"/>
      <x:c r="G260" s="38" t="s"/>
      <x:c r="H260" s="40" t="s">
        <x:v>103</x:v>
      </x:c>
      <x:c r="I260" s="41" t="n">
        <x:v>1</x:v>
      </x:c>
      <x:c r="J260" s="42" t="s"/>
      <x:c r="K260" s="43">
        <x:f>ROUND(K268,2)</x:f>
      </x:c>
      <x:c r="L260" s="39" t="s">
        <x:v>227</x:v>
      </x:c>
      <x:c r="M260" s="38" t="s"/>
      <x:c r="N260" s="38" t="s"/>
      <x:c r="O260" s="38" t="s"/>
      <x:c r="P260" s="38" t="s"/>
      <x:c r="Q260" s="38" t="s"/>
      <x:c r="R260" s="38" t="s"/>
      <x:c r="S260" s="38" t="s"/>
      <x:c r="T260" s="38" t="s"/>
      <x:c r="U260" s="38" t="s"/>
      <x:c r="V260" s="38" t="s"/>
      <x:c r="W260" s="38" t="s"/>
      <x:c r="X260" s="38" t="s"/>
      <x:c r="Y260" s="38" t="s"/>
      <x:c r="Z260" s="38" t="s"/>
      <x:c r="AA260" s="38" t="s"/>
    </x:row>
    <x:row r="261" spans="1:27">
      <x:c r="B261" s="14" t="s">
        <x:v>105</x:v>
      </x:c>
    </x:row>
    <x:row r="262" spans="1:27">
      <x:c r="B262" s="0" t="s">
        <x:v>228</x:v>
      </x:c>
      <x:c r="C262" s="0" t="s">
        <x:v>107</x:v>
      </x:c>
      <x:c r="D262" s="0" t="s">
        <x:v>229</x:v>
      </x:c>
      <x:c r="E262" s="44" t="n">
        <x:v>0.3</x:v>
      </x:c>
      <x:c r="F262" s="0" t="s">
        <x:v>109</x:v>
      </x:c>
      <x:c r="G262" s="0" t="s">
        <x:v>110</x:v>
      </x:c>
      <x:c r="H262" s="45" t="s"/>
      <x:c r="I262" s="0" t="s">
        <x:v>111</x:v>
      </x:c>
      <x:c r="J262" s="46">
        <x:f>ROUND(E262/I260* H262,5)</x:f>
      </x:c>
      <x:c r="K262" s="47" t="s"/>
    </x:row>
    <x:row r="263" spans="1:27">
      <x:c r="D263" s="48" t="s">
        <x:v>114</x:v>
      </x:c>
      <x:c r="E263" s="47" t="s"/>
      <x:c r="H263" s="47" t="s"/>
      <x:c r="K263" s="45">
        <x:f>SUM(J262:J262)</x:f>
      </x:c>
    </x:row>
    <x:row r="264" spans="1:27">
      <x:c r="E264" s="47" t="s"/>
      <x:c r="H264" s="47" t="s"/>
      <x:c r="K264" s="47" t="s"/>
    </x:row>
    <x:row r="265" spans="1:27">
      <x:c r="D265" s="48" t="s">
        <x:v>123</x:v>
      </x:c>
      <x:c r="E265" s="47" t="s"/>
      <x:c r="H265" s="47" t="n">
        <x:v>1.5</x:v>
      </x:c>
      <x:c r="I265" s="0" t="s">
        <x:v>124</x:v>
      </x:c>
      <x:c r="J265" s="0">
        <x:f>ROUND(H265/100*K263,5)</x:f>
      </x:c>
      <x:c r="K265" s="47" t="s"/>
    </x:row>
    <x:row r="266" spans="1:27">
      <x:c r="D266" s="48" t="s">
        <x:v>125</x:v>
      </x:c>
      <x:c r="E266" s="47" t="s"/>
      <x:c r="H266" s="47" t="s"/>
      <x:c r="K266" s="49">
        <x:f>SUM(J261:J265)</x:f>
      </x:c>
    </x:row>
    <x:row r="267" spans="1:27">
      <x:c r="D267" s="48" t="s">
        <x:v>126</x:v>
      </x:c>
      <x:c r="E267" s="47" t="s"/>
      <x:c r="H267" s="47" t="n">
        <x:v>8</x:v>
      </x:c>
      <x:c r="I267" s="0" t="s">
        <x:v>124</x:v>
      </x:c>
      <x:c r="K267" s="45">
        <x:f>ROUND(H267/100*K266,5)</x:f>
      </x:c>
    </x:row>
    <x:row r="268" spans="1:27">
      <x:c r="D268" s="48" t="s">
        <x:v>127</x:v>
      </x:c>
      <x:c r="E268" s="47" t="s"/>
      <x:c r="H268" s="47" t="s"/>
      <x:c r="K268" s="49">
        <x:f>SUM(K266:K267)</x:f>
      </x:c>
    </x:row>
    <x:row r="270" spans="1:27" customFormat="1" ht="45" customHeight="1">
      <x:c r="A270" s="37" t="s">
        <x:v>230</x:v>
      </x:c>
      <x:c r="B270" s="37" t="s">
        <x:v>54</x:v>
      </x:c>
      <x:c r="C270" s="38" t="s">
        <x:v>15</x:v>
      </x:c>
      <x:c r="D270" s="39" t="s">
        <x:v>55</x:v>
      </x:c>
      <x:c r="E270" s="38" t="s"/>
      <x:c r="F270" s="38" t="s"/>
      <x:c r="G270" s="38" t="s"/>
      <x:c r="H270" s="40" t="s">
        <x:v>103</x:v>
      </x:c>
      <x:c r="I270" s="41" t="n">
        <x:v>1</x:v>
      </x:c>
      <x:c r="J270" s="42" t="s"/>
      <x:c r="K270" s="43">
        <x:f>ROUND(K283,2)</x:f>
      </x:c>
      <x:c r="L270" s="39" t="s">
        <x:v>231</x:v>
      </x:c>
      <x:c r="M270" s="38" t="s"/>
      <x:c r="N270" s="38" t="s"/>
      <x:c r="O270" s="38" t="s"/>
      <x:c r="P270" s="38" t="s"/>
      <x:c r="Q270" s="38" t="s"/>
      <x:c r="R270" s="38" t="s"/>
      <x:c r="S270" s="38" t="s"/>
      <x:c r="T270" s="38" t="s"/>
      <x:c r="U270" s="38" t="s"/>
      <x:c r="V270" s="38" t="s"/>
      <x:c r="W270" s="38" t="s"/>
      <x:c r="X270" s="38" t="s"/>
      <x:c r="Y270" s="38" t="s"/>
      <x:c r="Z270" s="38" t="s"/>
      <x:c r="AA270" s="38" t="s"/>
    </x:row>
    <x:row r="271" spans="1:27">
      <x:c r="B271" s="14" t="s">
        <x:v>105</x:v>
      </x:c>
    </x:row>
    <x:row r="272" spans="1:27">
      <x:c r="B272" s="0" t="s">
        <x:v>228</x:v>
      </x:c>
      <x:c r="C272" s="0" t="s">
        <x:v>107</x:v>
      </x:c>
      <x:c r="D272" s="0" t="s">
        <x:v>229</x:v>
      </x:c>
      <x:c r="E272" s="44" t="n">
        <x:v>0.025</x:v>
      </x:c>
      <x:c r="F272" s="0" t="s">
        <x:v>109</x:v>
      </x:c>
      <x:c r="G272" s="0" t="s">
        <x:v>110</x:v>
      </x:c>
      <x:c r="H272" s="45" t="s"/>
      <x:c r="I272" s="0" t="s">
        <x:v>111</x:v>
      </x:c>
      <x:c r="J272" s="46">
        <x:f>ROUND(E272/I270* H272,5)</x:f>
      </x:c>
      <x:c r="K272" s="47" t="s"/>
    </x:row>
    <x:row r="273" spans="1:27">
      <x:c r="B273" s="0" t="s">
        <x:v>232</x:v>
      </x:c>
      <x:c r="C273" s="0" t="s">
        <x:v>107</x:v>
      </x:c>
      <x:c r="D273" s="0" t="s">
        <x:v>233</x:v>
      </x:c>
      <x:c r="E273" s="44" t="n">
        <x:v>0.25</x:v>
      </x:c>
      <x:c r="F273" s="0" t="s">
        <x:v>109</x:v>
      </x:c>
      <x:c r="G273" s="0" t="s">
        <x:v>110</x:v>
      </x:c>
      <x:c r="H273" s="45" t="s"/>
      <x:c r="I273" s="0" t="s">
        <x:v>111</x:v>
      </x:c>
      <x:c r="J273" s="46">
        <x:f>ROUND(E273/I270* H273,5)</x:f>
      </x:c>
      <x:c r="K273" s="47" t="s"/>
    </x:row>
    <x:row r="274" spans="1:27">
      <x:c r="D274" s="48" t="s">
        <x:v>114</x:v>
      </x:c>
      <x:c r="E274" s="47" t="s"/>
      <x:c r="H274" s="47" t="s"/>
      <x:c r="K274" s="45">
        <x:f>SUM(J272:J273)</x:f>
      </x:c>
    </x:row>
    <x:row r="275" spans="1:27">
      <x:c r="B275" s="14" t="s">
        <x:v>119</x:v>
      </x:c>
      <x:c r="E275" s="47" t="s"/>
      <x:c r="H275" s="47" t="s"/>
      <x:c r="K275" s="47" t="s"/>
    </x:row>
    <x:row r="276" spans="1:27">
      <x:c r="B276" s="0" t="s">
        <x:v>234</x:v>
      </x:c>
      <x:c r="C276" s="0" t="s">
        <x:v>101</x:v>
      </x:c>
      <x:c r="D276" s="0" t="s">
        <x:v>235</x:v>
      </x:c>
      <x:c r="E276" s="44" t="n">
        <x:v>0.204</x:v>
      </x:c>
      <x:c r="G276" s="0" t="s">
        <x:v>110</x:v>
      </x:c>
      <x:c r="H276" s="45" t="s"/>
      <x:c r="I276" s="0" t="s">
        <x:v>111</x:v>
      </x:c>
      <x:c r="J276" s="46">
        <x:f>ROUND(E276* H276,5)</x:f>
      </x:c>
      <x:c r="K276" s="47" t="s"/>
    </x:row>
    <x:row r="277" spans="1:27">
      <x:c r="B277" s="0" t="s">
        <x:v>236</x:v>
      </x:c>
      <x:c r="C277" s="0" t="s">
        <x:v>101</x:v>
      </x:c>
      <x:c r="D277" s="0" t="s">
        <x:v>237</x:v>
      </x:c>
      <x:c r="E277" s="44" t="n">
        <x:v>0.255</x:v>
      </x:c>
      <x:c r="G277" s="0" t="s">
        <x:v>110</x:v>
      </x:c>
      <x:c r="H277" s="45" t="s"/>
      <x:c r="I277" s="0" t="s">
        <x:v>111</x:v>
      </x:c>
      <x:c r="J277" s="46">
        <x:f>ROUND(E277* H277,5)</x:f>
      </x:c>
      <x:c r="K277" s="47" t="s"/>
    </x:row>
    <x:row r="278" spans="1:27">
      <x:c r="D278" s="48" t="s">
        <x:v>122</x:v>
      </x:c>
      <x:c r="E278" s="47" t="s"/>
      <x:c r="H278" s="47" t="s"/>
      <x:c r="K278" s="45">
        <x:f>SUM(J276:J277)</x:f>
      </x:c>
    </x:row>
    <x:row r="279" spans="1:27">
      <x:c r="E279" s="47" t="s"/>
      <x:c r="H279" s="47" t="s"/>
      <x:c r="K279" s="47" t="s"/>
    </x:row>
    <x:row r="280" spans="1:27">
      <x:c r="D280" s="48" t="s">
        <x:v>123</x:v>
      </x:c>
      <x:c r="E280" s="47" t="s"/>
      <x:c r="H280" s="47" t="n">
        <x:v>1.5</x:v>
      </x:c>
      <x:c r="I280" s="0" t="s">
        <x:v>124</x:v>
      </x:c>
      <x:c r="J280" s="0">
        <x:f>ROUND(H280/100*K274,5)</x:f>
      </x:c>
      <x:c r="K280" s="47" t="s"/>
    </x:row>
    <x:row r="281" spans="1:27">
      <x:c r="D281" s="48" t="s">
        <x:v>125</x:v>
      </x:c>
      <x:c r="E281" s="47" t="s"/>
      <x:c r="H281" s="47" t="s"/>
      <x:c r="K281" s="49">
        <x:f>SUM(J271:J280)</x:f>
      </x:c>
    </x:row>
    <x:row r="282" spans="1:27">
      <x:c r="D282" s="48" t="s">
        <x:v>126</x:v>
      </x:c>
      <x:c r="E282" s="47" t="s"/>
      <x:c r="H282" s="47" t="n">
        <x:v>8</x:v>
      </x:c>
      <x:c r="I282" s="0" t="s">
        <x:v>124</x:v>
      </x:c>
      <x:c r="K282" s="45">
        <x:f>ROUND(H282/100*K281,5)</x:f>
      </x:c>
    </x:row>
    <x:row r="283" spans="1:27">
      <x:c r="D283" s="48" t="s">
        <x:v>127</x:v>
      </x:c>
      <x:c r="E283" s="47" t="s"/>
      <x:c r="H283" s="47" t="s"/>
      <x:c r="K283" s="49">
        <x:f>SUM(K281:K282)</x:f>
      </x:c>
    </x:row>
    <x:row r="285" spans="1:27" customFormat="1" ht="45" customHeight="1">
      <x:c r="A285" s="37" t="s">
        <x:v>238</x:v>
      </x:c>
      <x:c r="B285" s="37" t="s">
        <x:v>11</x:v>
      </x:c>
      <x:c r="C285" s="38" t="s">
        <x:v>12</x:v>
      </x:c>
      <x:c r="D285" s="39" t="s">
        <x:v>13</x:v>
      </x:c>
      <x:c r="E285" s="38" t="s"/>
      <x:c r="F285" s="38" t="s"/>
      <x:c r="G285" s="38" t="s"/>
      <x:c r="H285" s="40" t="s">
        <x:v>103</x:v>
      </x:c>
      <x:c r="I285" s="41" t="n">
        <x:v>1</x:v>
      </x:c>
      <x:c r="J285" s="42" t="s"/>
      <x:c r="K285" s="43">
        <x:f>ROUND(K293,2)</x:f>
      </x:c>
      <x:c r="L285" s="39" t="s">
        <x:v>239</x:v>
      </x:c>
      <x:c r="M285" s="38" t="s"/>
      <x:c r="N285" s="38" t="s"/>
      <x:c r="O285" s="38" t="s"/>
      <x:c r="P285" s="38" t="s"/>
      <x:c r="Q285" s="38" t="s"/>
      <x:c r="R285" s="38" t="s"/>
      <x:c r="S285" s="38" t="s"/>
      <x:c r="T285" s="38" t="s"/>
      <x:c r="U285" s="38" t="s"/>
      <x:c r="V285" s="38" t="s"/>
      <x:c r="W285" s="38" t="s"/>
      <x:c r="X285" s="38" t="s"/>
      <x:c r="Y285" s="38" t="s"/>
      <x:c r="Z285" s="38" t="s"/>
      <x:c r="AA285" s="38" t="s"/>
    </x:row>
    <x:row r="286" spans="1:27">
      <x:c r="B286" s="14" t="s">
        <x:v>105</x:v>
      </x:c>
    </x:row>
    <x:row r="287" spans="1:27">
      <x:c r="B287" s="0" t="s">
        <x:v>240</x:v>
      </x:c>
      <x:c r="C287" s="0" t="s">
        <x:v>107</x:v>
      </x:c>
      <x:c r="D287" s="0" t="s">
        <x:v>241</x:v>
      </x:c>
      <x:c r="E287" s="44" t="n">
        <x:v>0.12</x:v>
      </x:c>
      <x:c r="F287" s="0" t="s">
        <x:v>109</x:v>
      </x:c>
      <x:c r="G287" s="0" t="s">
        <x:v>110</x:v>
      </x:c>
      <x:c r="H287" s="45" t="s"/>
      <x:c r="I287" s="0" t="s">
        <x:v>111</x:v>
      </x:c>
      <x:c r="J287" s="46">
        <x:f>ROUND(E287/I285* H287,5)</x:f>
      </x:c>
      <x:c r="K287" s="47" t="s"/>
    </x:row>
    <x:row r="288" spans="1:27">
      <x:c r="D288" s="48" t="s">
        <x:v>114</x:v>
      </x:c>
      <x:c r="E288" s="47" t="s"/>
      <x:c r="H288" s="47" t="s"/>
      <x:c r="K288" s="45">
        <x:f>SUM(J287:J287)</x:f>
      </x:c>
    </x:row>
    <x:row r="289" spans="1:27">
      <x:c r="E289" s="47" t="s"/>
      <x:c r="H289" s="47" t="s"/>
      <x:c r="K289" s="47" t="s"/>
    </x:row>
    <x:row r="290" spans="1:27">
      <x:c r="D290" s="48" t="s">
        <x:v>123</x:v>
      </x:c>
      <x:c r="E290" s="47" t="s"/>
      <x:c r="H290" s="47" t="n">
        <x:v>1.5</x:v>
      </x:c>
      <x:c r="I290" s="0" t="s">
        <x:v>124</x:v>
      </x:c>
      <x:c r="J290" s="0">
        <x:f>ROUND(H290/100*K288,5)</x:f>
      </x:c>
      <x:c r="K290" s="47" t="s"/>
    </x:row>
    <x:row r="291" spans="1:27">
      <x:c r="D291" s="48" t="s">
        <x:v>125</x:v>
      </x:c>
      <x:c r="E291" s="47" t="s"/>
      <x:c r="H291" s="47" t="s"/>
      <x:c r="K291" s="49">
        <x:f>SUM(J286:J290)</x:f>
      </x:c>
    </x:row>
    <x:row r="292" spans="1:27">
      <x:c r="D292" s="48" t="s">
        <x:v>126</x:v>
      </x:c>
      <x:c r="E292" s="47" t="s"/>
      <x:c r="H292" s="47" t="n">
        <x:v>8</x:v>
      </x:c>
      <x:c r="I292" s="0" t="s">
        <x:v>124</x:v>
      </x:c>
      <x:c r="K292" s="45">
        <x:f>ROUND(H292/100*K291,5)</x:f>
      </x:c>
    </x:row>
    <x:row r="293" spans="1:27">
      <x:c r="D293" s="48" t="s">
        <x:v>127</x:v>
      </x:c>
      <x:c r="E293" s="47" t="s"/>
      <x:c r="H293" s="47" t="s"/>
      <x:c r="K293" s="49">
        <x:f>SUM(K291:K292)</x:f>
      </x:c>
    </x:row>
    <x:row r="295" spans="1:27" customFormat="1" ht="45" customHeight="1">
      <x:c r="A295" s="37" t="s">
        <x:v>242</x:v>
      </x:c>
      <x:c r="B295" s="37" t="s">
        <x:v>80</x:v>
      </x:c>
      <x:c r="C295" s="38" t="s">
        <x:v>78</x:v>
      </x:c>
      <x:c r="D295" s="39" t="s">
        <x:v>81</x:v>
      </x:c>
      <x:c r="E295" s="38" t="s"/>
      <x:c r="F295" s="38" t="s"/>
      <x:c r="G295" s="38" t="s"/>
      <x:c r="H295" s="40" t="s">
        <x:v>103</x:v>
      </x:c>
      <x:c r="I295" s="41" t="n">
        <x:v>1</x:v>
      </x:c>
      <x:c r="J295" s="42" t="s"/>
      <x:c r="K295" s="43">
        <x:f>ROUND(K308,2)</x:f>
      </x:c>
      <x:c r="L295" s="39" t="s">
        <x:v>243</x:v>
      </x:c>
      <x:c r="M295" s="38" t="s"/>
      <x:c r="N295" s="38" t="s"/>
      <x:c r="O295" s="38" t="s"/>
      <x:c r="P295" s="38" t="s"/>
      <x:c r="Q295" s="38" t="s"/>
      <x:c r="R295" s="38" t="s"/>
      <x:c r="S295" s="38" t="s"/>
      <x:c r="T295" s="38" t="s"/>
      <x:c r="U295" s="38" t="s"/>
      <x:c r="V295" s="38" t="s"/>
      <x:c r="W295" s="38" t="s"/>
      <x:c r="X295" s="38" t="s"/>
      <x:c r="Y295" s="38" t="s"/>
      <x:c r="Z295" s="38" t="s"/>
      <x:c r="AA295" s="38" t="s"/>
    </x:row>
    <x:row r="296" spans="1:27">
      <x:c r="B296" s="14" t="s">
        <x:v>105</x:v>
      </x:c>
    </x:row>
    <x:row r="297" spans="1:27">
      <x:c r="B297" s="0" t="s">
        <x:v>244</x:v>
      </x:c>
      <x:c r="C297" s="0" t="s">
        <x:v>107</x:v>
      </x:c>
      <x:c r="D297" s="0" t="s">
        <x:v>245</x:v>
      </x:c>
      <x:c r="E297" s="44" t="n">
        <x:v>1.1</x:v>
      </x:c>
      <x:c r="F297" s="0" t="s">
        <x:v>109</x:v>
      </x:c>
      <x:c r="G297" s="0" t="s">
        <x:v>110</x:v>
      </x:c>
      <x:c r="H297" s="45" t="s"/>
      <x:c r="I297" s="0" t="s">
        <x:v>111</x:v>
      </x:c>
      <x:c r="J297" s="46">
        <x:f>ROUND(E297/I295* H297,5)</x:f>
      </x:c>
      <x:c r="K297" s="47" t="s"/>
    </x:row>
    <x:row r="298" spans="1:27">
      <x:c r="B298" s="0" t="s">
        <x:v>246</x:v>
      </x:c>
      <x:c r="C298" s="0" t="s">
        <x:v>107</x:v>
      </x:c>
      <x:c r="D298" s="0" t="s">
        <x:v>247</x:v>
      </x:c>
      <x:c r="E298" s="44" t="n">
        <x:v>1.1</x:v>
      </x:c>
      <x:c r="F298" s="0" t="s">
        <x:v>109</x:v>
      </x:c>
      <x:c r="G298" s="0" t="s">
        <x:v>110</x:v>
      </x:c>
      <x:c r="H298" s="45" t="s"/>
      <x:c r="I298" s="0" t="s">
        <x:v>111</x:v>
      </x:c>
      <x:c r="J298" s="46">
        <x:f>ROUND(E298/I295* H298,5)</x:f>
      </x:c>
      <x:c r="K298" s="47" t="s"/>
    </x:row>
    <x:row r="299" spans="1:27">
      <x:c r="D299" s="48" t="s">
        <x:v>114</x:v>
      </x:c>
      <x:c r="E299" s="47" t="s"/>
      <x:c r="H299" s="47" t="s"/>
      <x:c r="K299" s="45">
        <x:f>SUM(J297:J298)</x:f>
      </x:c>
    </x:row>
    <x:row r="300" spans="1:27">
      <x:c r="B300" s="14" t="s">
        <x:v>119</x:v>
      </x:c>
      <x:c r="E300" s="47" t="s"/>
      <x:c r="H300" s="47" t="s"/>
      <x:c r="K300" s="47" t="s"/>
    </x:row>
    <x:row r="301" spans="1:27">
      <x:c r="B301" s="0" t="s">
        <x:v>248</x:v>
      </x:c>
      <x:c r="C301" s="0" t="s">
        <x:v>78</x:v>
      </x:c>
      <x:c r="D301" s="0" t="s">
        <x:v>249</x:v>
      </x:c>
      <x:c r="E301" s="44" t="n">
        <x:v>1</x:v>
      </x:c>
      <x:c r="G301" s="0" t="s">
        <x:v>110</x:v>
      </x:c>
      <x:c r="H301" s="45" t="s"/>
      <x:c r="I301" s="0" t="s">
        <x:v>111</x:v>
      </x:c>
      <x:c r="J301" s="46">
        <x:f>ROUND(E301* H301,5)</x:f>
      </x:c>
      <x:c r="K301" s="47" t="s"/>
    </x:row>
    <x:row r="302" spans="1:27">
      <x:c r="B302" s="0" t="s">
        <x:v>250</x:v>
      </x:c>
      <x:c r="C302" s="0" t="s">
        <x:v>101</x:v>
      </x:c>
      <x:c r="D302" s="0" t="s">
        <x:v>251</x:v>
      </x:c>
      <x:c r="E302" s="44" t="n">
        <x:v>1</x:v>
      </x:c>
      <x:c r="G302" s="0" t="s">
        <x:v>110</x:v>
      </x:c>
      <x:c r="H302" s="45" t="s"/>
      <x:c r="I302" s="0" t="s">
        <x:v>111</x:v>
      </x:c>
      <x:c r="J302" s="46">
        <x:f>ROUND(E302* H302,5)</x:f>
      </x:c>
      <x:c r="K302" s="47" t="s"/>
    </x:row>
    <x:row r="303" spans="1:27">
      <x:c r="D303" s="48" t="s">
        <x:v>122</x:v>
      </x:c>
      <x:c r="E303" s="47" t="s"/>
      <x:c r="H303" s="47" t="s"/>
      <x:c r="K303" s="45">
        <x:f>SUM(J301:J302)</x:f>
      </x:c>
    </x:row>
    <x:row r="304" spans="1:27">
      <x:c r="E304" s="47" t="s"/>
      <x:c r="H304" s="47" t="s"/>
      <x:c r="K304" s="47" t="s"/>
    </x:row>
    <x:row r="305" spans="1:27">
      <x:c r="D305" s="48" t="s">
        <x:v>123</x:v>
      </x:c>
      <x:c r="E305" s="47" t="s"/>
      <x:c r="H305" s="47" t="n">
        <x:v>1.5</x:v>
      </x:c>
      <x:c r="I305" s="0" t="s">
        <x:v>124</x:v>
      </x:c>
      <x:c r="J305" s="0">
        <x:f>ROUND(H305/100*K299,5)</x:f>
      </x:c>
      <x:c r="K305" s="47" t="s"/>
    </x:row>
    <x:row r="306" spans="1:27">
      <x:c r="D306" s="48" t="s">
        <x:v>125</x:v>
      </x:c>
      <x:c r="E306" s="47" t="s"/>
      <x:c r="H306" s="47" t="s"/>
      <x:c r="K306" s="49">
        <x:f>SUM(J296:J305)</x:f>
      </x:c>
    </x:row>
    <x:row r="307" spans="1:27">
      <x:c r="D307" s="48" t="s">
        <x:v>126</x:v>
      </x:c>
      <x:c r="E307" s="47" t="s"/>
      <x:c r="H307" s="47" t="n">
        <x:v>8</x:v>
      </x:c>
      <x:c r="I307" s="0" t="s">
        <x:v>124</x:v>
      </x:c>
      <x:c r="K307" s="45">
        <x:f>ROUND(H307/100*K306,5)</x:f>
      </x:c>
    </x:row>
    <x:row r="308" spans="1:27">
      <x:c r="D308" s="48" t="s">
        <x:v>127</x:v>
      </x:c>
      <x:c r="E308" s="47" t="s"/>
      <x:c r="H308" s="47" t="s"/>
      <x:c r="K308" s="49">
        <x:f>SUM(K306:K307)</x:f>
      </x:c>
    </x:row>
    <x:row r="310" spans="1:27" customFormat="1" ht="45" customHeight="1">
      <x:c r="A310" s="37" t="s">
        <x:v>252</x:v>
      </x:c>
      <x:c r="B310" s="37" t="s">
        <x:v>77</x:v>
      </x:c>
      <x:c r="C310" s="38" t="s">
        <x:v>78</x:v>
      </x:c>
      <x:c r="D310" s="39" t="s">
        <x:v>79</x:v>
      </x:c>
      <x:c r="E310" s="38" t="s"/>
      <x:c r="F310" s="38" t="s"/>
      <x:c r="G310" s="38" t="s"/>
      <x:c r="H310" s="40" t="s">
        <x:v>103</x:v>
      </x:c>
      <x:c r="I310" s="41" t="n">
        <x:v>1</x:v>
      </x:c>
      <x:c r="J310" s="42" t="s"/>
      <x:c r="K310" s="43">
        <x:f>ROUND(K322,2)</x:f>
      </x:c>
      <x:c r="L310" s="39" t="s">
        <x:v>253</x:v>
      </x:c>
      <x:c r="M310" s="38" t="s"/>
      <x:c r="N310" s="38" t="s"/>
      <x:c r="O310" s="38" t="s"/>
      <x:c r="P310" s="38" t="s"/>
      <x:c r="Q310" s="38" t="s"/>
      <x:c r="R310" s="38" t="s"/>
      <x:c r="S310" s="38" t="s"/>
      <x:c r="T310" s="38" t="s"/>
      <x:c r="U310" s="38" t="s"/>
      <x:c r="V310" s="38" t="s"/>
      <x:c r="W310" s="38" t="s"/>
      <x:c r="X310" s="38" t="s"/>
      <x:c r="Y310" s="38" t="s"/>
      <x:c r="Z310" s="38" t="s"/>
      <x:c r="AA310" s="38" t="s"/>
    </x:row>
    <x:row r="311" spans="1:27">
      <x:c r="B311" s="14" t="s">
        <x:v>105</x:v>
      </x:c>
    </x:row>
    <x:row r="312" spans="1:27">
      <x:c r="B312" s="0" t="s">
        <x:v>254</x:v>
      </x:c>
      <x:c r="C312" s="0" t="s">
        <x:v>107</x:v>
      </x:c>
      <x:c r="D312" s="0" t="s">
        <x:v>255</x:v>
      </x:c>
      <x:c r="E312" s="44" t="n">
        <x:v>0.5</x:v>
      </x:c>
      <x:c r="F312" s="0" t="s">
        <x:v>109</x:v>
      </x:c>
      <x:c r="G312" s="0" t="s">
        <x:v>110</x:v>
      </x:c>
      <x:c r="H312" s="45" t="s"/>
      <x:c r="I312" s="0" t="s">
        <x:v>111</x:v>
      </x:c>
      <x:c r="J312" s="46">
        <x:f>ROUND(E312/I310* H312,5)</x:f>
      </x:c>
      <x:c r="K312" s="47" t="s"/>
    </x:row>
    <x:row r="313" spans="1:27">
      <x:c r="B313" s="0" t="s">
        <x:v>256</x:v>
      </x:c>
      <x:c r="C313" s="0" t="s">
        <x:v>107</x:v>
      </x:c>
      <x:c r="D313" s="0" t="s">
        <x:v>257</x:v>
      </x:c>
      <x:c r="E313" s="44" t="n">
        <x:v>1</x:v>
      </x:c>
      <x:c r="F313" s="0" t="s">
        <x:v>109</x:v>
      </x:c>
      <x:c r="G313" s="0" t="s">
        <x:v>110</x:v>
      </x:c>
      <x:c r="H313" s="45" t="s"/>
      <x:c r="I313" s="0" t="s">
        <x:v>111</x:v>
      </x:c>
      <x:c r="J313" s="46">
        <x:f>ROUND(E313/I310* H313,5)</x:f>
      </x:c>
      <x:c r="K313" s="47" t="s"/>
    </x:row>
    <x:row r="314" spans="1:27">
      <x:c r="D314" s="48" t="s">
        <x:v>114</x:v>
      </x:c>
      <x:c r="E314" s="47" t="s"/>
      <x:c r="H314" s="47" t="s"/>
      <x:c r="K314" s="45">
        <x:f>SUM(J312:J313)</x:f>
      </x:c>
    </x:row>
    <x:row r="315" spans="1:27">
      <x:c r="B315" s="14" t="s">
        <x:v>119</x:v>
      </x:c>
      <x:c r="E315" s="47" t="s"/>
      <x:c r="H315" s="47" t="s"/>
      <x:c r="K315" s="47" t="s"/>
    </x:row>
    <x:row r="316" spans="1:27">
      <x:c r="B316" s="0" t="s">
        <x:v>258</x:v>
      </x:c>
      <x:c r="C316" s="0" t="s">
        <x:v>78</x:v>
      </x:c>
      <x:c r="D316" s="0" t="s">
        <x:v>259</x:v>
      </x:c>
      <x:c r="E316" s="44" t="n">
        <x:v>2</x:v>
      </x:c>
      <x:c r="G316" s="0" t="s">
        <x:v>110</x:v>
      </x:c>
      <x:c r="H316" s="45" t="s"/>
      <x:c r="I316" s="0" t="s">
        <x:v>111</x:v>
      </x:c>
      <x:c r="J316" s="46">
        <x:f>ROUND(E316* H316,5)</x:f>
      </x:c>
      <x:c r="K316" s="47" t="s"/>
    </x:row>
    <x:row r="317" spans="1:27">
      <x:c r="D317" s="48" t="s">
        <x:v>122</x:v>
      </x:c>
      <x:c r="E317" s="47" t="s"/>
      <x:c r="H317" s="47" t="s"/>
      <x:c r="K317" s="45">
        <x:f>SUM(J316:J316)</x:f>
      </x:c>
    </x:row>
    <x:row r="318" spans="1:27">
      <x:c r="E318" s="47" t="s"/>
      <x:c r="H318" s="47" t="s"/>
      <x:c r="K318" s="47" t="s"/>
    </x:row>
    <x:row r="319" spans="1:27">
      <x:c r="D319" s="48" t="s">
        <x:v>123</x:v>
      </x:c>
      <x:c r="E319" s="47" t="s"/>
      <x:c r="H319" s="47" t="n">
        <x:v>1.5</x:v>
      </x:c>
      <x:c r="I319" s="0" t="s">
        <x:v>124</x:v>
      </x:c>
      <x:c r="J319" s="0">
        <x:f>ROUND(H319/100*K314,5)</x:f>
      </x:c>
      <x:c r="K319" s="47" t="s"/>
    </x:row>
    <x:row r="320" spans="1:27">
      <x:c r="D320" s="48" t="s">
        <x:v>125</x:v>
      </x:c>
      <x:c r="E320" s="47" t="s"/>
      <x:c r="H320" s="47" t="s"/>
      <x:c r="K320" s="49">
        <x:f>SUM(J311:J319)</x:f>
      </x:c>
    </x:row>
    <x:row r="321" spans="1:27">
      <x:c r="D321" s="48" t="s">
        <x:v>126</x:v>
      </x:c>
      <x:c r="E321" s="47" t="s"/>
      <x:c r="H321" s="47" t="n">
        <x:v>8</x:v>
      </x:c>
      <x:c r="I321" s="0" t="s">
        <x:v>124</x:v>
      </x:c>
      <x:c r="K321" s="45">
        <x:f>ROUND(H321/100*K320,5)</x:f>
      </x:c>
    </x:row>
    <x:row r="322" spans="1:27">
      <x:c r="D322" s="48" t="s">
        <x:v>127</x:v>
      </x:c>
      <x:c r="E322" s="47" t="s"/>
      <x:c r="H322" s="47" t="s"/>
      <x:c r="K322" s="49">
        <x:f>SUM(K320:K321)</x:f>
      </x:c>
    </x:row>
    <x:row r="324" spans="1:27" customFormat="1" ht="45" customHeight="1">
      <x:c r="A324" s="37" t="s">
        <x:v>260</x:v>
      </x:c>
      <x:c r="B324" s="37" t="s">
        <x:v>63</x:v>
      </x:c>
      <x:c r="C324" s="38" t="s">
        <x:v>35</x:v>
      </x:c>
      <x:c r="D324" s="39" t="s">
        <x:v>64</x:v>
      </x:c>
      <x:c r="E324" s="38" t="s"/>
      <x:c r="F324" s="38" t="s"/>
      <x:c r="G324" s="38" t="s"/>
      <x:c r="H324" s="40" t="s">
        <x:v>103</x:v>
      </x:c>
      <x:c r="I324" s="41" t="n">
        <x:v>1</x:v>
      </x:c>
      <x:c r="J324" s="42" t="s"/>
      <x:c r="K324" s="43">
        <x:f>ROUND(K345,2)</x:f>
      </x:c>
      <x:c r="L324" s="39" t="s">
        <x:v>261</x:v>
      </x:c>
      <x:c r="M324" s="38" t="s"/>
      <x:c r="N324" s="38" t="s"/>
      <x:c r="O324" s="38" t="s"/>
      <x:c r="P324" s="38" t="s"/>
      <x:c r="Q324" s="38" t="s"/>
      <x:c r="R324" s="38" t="s"/>
      <x:c r="S324" s="38" t="s"/>
      <x:c r="T324" s="38" t="s"/>
      <x:c r="U324" s="38" t="s"/>
      <x:c r="V324" s="38" t="s"/>
      <x:c r="W324" s="38" t="s"/>
      <x:c r="X324" s="38" t="s"/>
      <x:c r="Y324" s="38" t="s"/>
      <x:c r="Z324" s="38" t="s"/>
      <x:c r="AA324" s="38" t="s"/>
    </x:row>
    <x:row r="325" spans="1:27">
      <x:c r="B325" s="14" t="s">
        <x:v>105</x:v>
      </x:c>
    </x:row>
    <x:row r="326" spans="1:27">
      <x:c r="B326" s="0" t="s">
        <x:v>240</x:v>
      </x:c>
      <x:c r="C326" s="0" t="s">
        <x:v>107</x:v>
      </x:c>
      <x:c r="D326" s="0" t="s">
        <x:v>241</x:v>
      </x:c>
      <x:c r="E326" s="44" t="n">
        <x:v>0.2</x:v>
      </x:c>
      <x:c r="F326" s="0" t="s">
        <x:v>109</x:v>
      </x:c>
      <x:c r="G326" s="0" t="s">
        <x:v>110</x:v>
      </x:c>
      <x:c r="H326" s="45" t="s"/>
      <x:c r="I326" s="0" t="s">
        <x:v>111</x:v>
      </x:c>
      <x:c r="J326" s="46">
        <x:f>ROUND(E326/I324* H326,5)</x:f>
      </x:c>
      <x:c r="K326" s="47" t="s"/>
    </x:row>
    <x:row r="327" spans="1:27">
      <x:c r="D327" s="48" t="s">
        <x:v>114</x:v>
      </x:c>
      <x:c r="E327" s="47" t="s"/>
      <x:c r="H327" s="47" t="s"/>
      <x:c r="K327" s="45">
        <x:f>SUM(J326:J326)</x:f>
      </x:c>
    </x:row>
    <x:row r="328" spans="1:27">
      <x:c r="B328" s="14" t="s">
        <x:v>119</x:v>
      </x:c>
      <x:c r="E328" s="47" t="s"/>
      <x:c r="H328" s="47" t="s"/>
      <x:c r="K328" s="47" t="s"/>
    </x:row>
    <x:row r="329" spans="1:27">
      <x:c r="B329" s="0" t="s">
        <x:v>262</x:v>
      </x:c>
      <x:c r="C329" s="0" t="s">
        <x:v>24</x:v>
      </x:c>
      <x:c r="D329" s="50" t="s">
        <x:v>263</x:v>
      </x:c>
      <x:c r="E329" s="44" t="n">
        <x:v>0.126</x:v>
      </x:c>
      <x:c r="G329" s="0" t="s">
        <x:v>110</x:v>
      </x:c>
      <x:c r="H329" s="45" t="s"/>
      <x:c r="I329" s="0" t="s">
        <x:v>111</x:v>
      </x:c>
      <x:c r="J329" s="46">
        <x:f>ROUND(E329* H329,5)</x:f>
      </x:c>
      <x:c r="K329" s="47" t="s"/>
    </x:row>
    <x:row r="330" spans="1:27">
      <x:c r="B330" s="0" t="s">
        <x:v>264</x:v>
      </x:c>
      <x:c r="C330" s="0" t="s">
        <x:v>24</x:v>
      </x:c>
      <x:c r="D330" s="0" t="s">
        <x:v>265</x:v>
      </x:c>
      <x:c r="E330" s="44" t="n">
        <x:v>0.145</x:v>
      </x:c>
      <x:c r="G330" s="0" t="s">
        <x:v>110</x:v>
      </x:c>
      <x:c r="H330" s="45" t="s"/>
      <x:c r="I330" s="0" t="s">
        <x:v>111</x:v>
      </x:c>
      <x:c r="J330" s="46">
        <x:f>ROUND(E330* H330,5)</x:f>
      </x:c>
      <x:c r="K330" s="47" t="s"/>
    </x:row>
    <x:row r="331" spans="1:27">
      <x:c r="B331" s="0" t="s">
        <x:v>266</x:v>
      </x:c>
      <x:c r="C331" s="0" t="s">
        <x:v>24</x:v>
      </x:c>
      <x:c r="D331" s="50" t="s">
        <x:v>267</x:v>
      </x:c>
      <x:c r="E331" s="44" t="n">
        <x:v>0.0316</x:v>
      </x:c>
      <x:c r="G331" s="0" t="s">
        <x:v>110</x:v>
      </x:c>
      <x:c r="H331" s="45" t="s"/>
      <x:c r="I331" s="0" t="s">
        <x:v>111</x:v>
      </x:c>
      <x:c r="J331" s="46">
        <x:f>ROUND(E331* H331,5)</x:f>
      </x:c>
      <x:c r="K331" s="47" t="s"/>
    </x:row>
    <x:row r="332" spans="1:27">
      <x:c r="B332" s="0" t="s">
        <x:v>268</x:v>
      </x:c>
      <x:c r="C332" s="0" t="s">
        <x:v>24</x:v>
      </x:c>
      <x:c r="D332" s="50" t="s">
        <x:v>269</x:v>
      </x:c>
      <x:c r="E332" s="44" t="n">
        <x:v>0.031</x:v>
      </x:c>
      <x:c r="G332" s="0" t="s">
        <x:v>110</x:v>
      </x:c>
      <x:c r="H332" s="45" t="s"/>
      <x:c r="I332" s="0" t="s">
        <x:v>111</x:v>
      </x:c>
      <x:c r="J332" s="46">
        <x:f>ROUND(E332* H332,5)</x:f>
      </x:c>
      <x:c r="K332" s="47" t="s"/>
    </x:row>
    <x:row r="333" spans="1:27">
      <x:c r="B333" s="0" t="s">
        <x:v>270</x:v>
      </x:c>
      <x:c r="C333" s="0" t="s">
        <x:v>24</x:v>
      </x:c>
      <x:c r="D333" s="50" t="s">
        <x:v>271</x:v>
      </x:c>
      <x:c r="E333" s="44" t="n">
        <x:v>0.031</x:v>
      </x:c>
      <x:c r="G333" s="0" t="s">
        <x:v>110</x:v>
      </x:c>
      <x:c r="H333" s="45" t="s"/>
      <x:c r="I333" s="0" t="s">
        <x:v>111</x:v>
      </x:c>
      <x:c r="J333" s="46">
        <x:f>ROUND(E333* H333,5)</x:f>
      </x:c>
      <x:c r="K333" s="47" t="s"/>
    </x:row>
    <x:row r="334" spans="1:27">
      <x:c r="B334" s="0" t="s">
        <x:v>272</x:v>
      </x:c>
      <x:c r="C334" s="0" t="s">
        <x:v>24</x:v>
      </x:c>
      <x:c r="D334" s="50" t="s">
        <x:v>273</x:v>
      </x:c>
      <x:c r="E334" s="44" t="n">
        <x:v>0.083</x:v>
      </x:c>
      <x:c r="G334" s="0" t="s">
        <x:v>110</x:v>
      </x:c>
      <x:c r="H334" s="45" t="s"/>
      <x:c r="I334" s="0" t="s">
        <x:v>111</x:v>
      </x:c>
      <x:c r="J334" s="46">
        <x:f>ROUND(E334* H334,5)</x:f>
      </x:c>
      <x:c r="K334" s="47" t="s"/>
    </x:row>
    <x:row r="335" spans="1:27">
      <x:c r="B335" s="0" t="s">
        <x:v>274</x:v>
      </x:c>
      <x:c r="C335" s="0" t="s">
        <x:v>35</x:v>
      </x:c>
      <x:c r="D335" s="50" t="s">
        <x:v>275</x:v>
      </x:c>
      <x:c r="E335" s="44" t="n">
        <x:v>1</x:v>
      </x:c>
      <x:c r="G335" s="0" t="s">
        <x:v>110</x:v>
      </x:c>
      <x:c r="H335" s="45" t="s"/>
      <x:c r="I335" s="0" t="s">
        <x:v>111</x:v>
      </x:c>
      <x:c r="J335" s="46">
        <x:f>ROUND(E335* H335,5)</x:f>
      </x:c>
      <x:c r="K335" s="47" t="s"/>
    </x:row>
    <x:row r="336" spans="1:27">
      <x:c r="B336" s="0" t="s">
        <x:v>276</x:v>
      </x:c>
      <x:c r="C336" s="0" t="s">
        <x:v>24</x:v>
      </x:c>
      <x:c r="D336" s="50" t="s">
        <x:v>277</x:v>
      </x:c>
      <x:c r="E336" s="44" t="n">
        <x:v>0.003</x:v>
      </x:c>
      <x:c r="G336" s="0" t="s">
        <x:v>110</x:v>
      </x:c>
      <x:c r="H336" s="45" t="s"/>
      <x:c r="I336" s="0" t="s">
        <x:v>111</x:v>
      </x:c>
      <x:c r="J336" s="46">
        <x:f>ROUND(E336* H336,5)</x:f>
      </x:c>
      <x:c r="K336" s="47" t="s"/>
    </x:row>
    <x:row r="337" spans="1:27">
      <x:c r="B337" s="0" t="s">
        <x:v>278</x:v>
      </x:c>
      <x:c r="C337" s="0" t="s">
        <x:v>24</x:v>
      </x:c>
      <x:c r="D337" s="50" t="s">
        <x:v>279</x:v>
      </x:c>
      <x:c r="E337" s="44" t="n">
        <x:v>0.007</x:v>
      </x:c>
      <x:c r="G337" s="0" t="s">
        <x:v>110</x:v>
      </x:c>
      <x:c r="H337" s="45" t="s"/>
      <x:c r="I337" s="0" t="s">
        <x:v>111</x:v>
      </x:c>
      <x:c r="J337" s="46">
        <x:f>ROUND(E337* H337,5)</x:f>
      </x:c>
      <x:c r="K337" s="47" t="s"/>
    </x:row>
    <x:row r="338" spans="1:27">
      <x:c r="B338" s="0" t="s">
        <x:v>280</x:v>
      </x:c>
      <x:c r="C338" s="0" t="s">
        <x:v>24</x:v>
      </x:c>
      <x:c r="D338" s="50" t="s">
        <x:v>281</x:v>
      </x:c>
      <x:c r="E338" s="44" t="n">
        <x:v>0.003</x:v>
      </x:c>
      <x:c r="G338" s="0" t="s">
        <x:v>110</x:v>
      </x:c>
      <x:c r="H338" s="45" t="s"/>
      <x:c r="I338" s="0" t="s">
        <x:v>111</x:v>
      </x:c>
      <x:c r="J338" s="46">
        <x:f>ROUND(E338* H338,5)</x:f>
      </x:c>
      <x:c r="K338" s="47" t="s"/>
    </x:row>
    <x:row r="339" spans="1:27">
      <x:c r="B339" s="0" t="s">
        <x:v>282</x:v>
      </x:c>
      <x:c r="C339" s="0" t="s">
        <x:v>24</x:v>
      </x:c>
      <x:c r="D339" s="50" t="s">
        <x:v>283</x:v>
      </x:c>
      <x:c r="E339" s="44" t="n">
        <x:v>0.083</x:v>
      </x:c>
      <x:c r="G339" s="0" t="s">
        <x:v>110</x:v>
      </x:c>
      <x:c r="H339" s="45" t="s"/>
      <x:c r="I339" s="0" t="s">
        <x:v>111</x:v>
      </x:c>
      <x:c r="J339" s="46">
        <x:f>ROUND(E339* H339,5)</x:f>
      </x:c>
      <x:c r="K339" s="47" t="s"/>
    </x:row>
    <x:row r="340" spans="1:27">
      <x:c r="D340" s="48" t="s">
        <x:v>122</x:v>
      </x:c>
      <x:c r="E340" s="47" t="s"/>
      <x:c r="H340" s="47" t="s"/>
      <x:c r="K340" s="45">
        <x:f>SUM(J329:J339)</x:f>
      </x:c>
    </x:row>
    <x:row r="341" spans="1:27">
      <x:c r="E341" s="47" t="s"/>
      <x:c r="H341" s="47" t="s"/>
      <x:c r="K341" s="47" t="s"/>
    </x:row>
    <x:row r="342" spans="1:27">
      <x:c r="D342" s="48" t="s">
        <x:v>123</x:v>
      </x:c>
      <x:c r="E342" s="47" t="s"/>
      <x:c r="H342" s="47" t="n">
        <x:v>1.5</x:v>
      </x:c>
      <x:c r="I342" s="0" t="s">
        <x:v>124</x:v>
      </x:c>
      <x:c r="J342" s="0">
        <x:f>ROUND(H342/100*K327,5)</x:f>
      </x:c>
      <x:c r="K342" s="47" t="s"/>
    </x:row>
    <x:row r="343" spans="1:27">
      <x:c r="D343" s="48" t="s">
        <x:v>125</x:v>
      </x:c>
      <x:c r="E343" s="47" t="s"/>
      <x:c r="H343" s="47" t="s"/>
      <x:c r="K343" s="49">
        <x:f>SUM(J325:J342)</x:f>
      </x:c>
    </x:row>
    <x:row r="344" spans="1:27">
      <x:c r="D344" s="48" t="s">
        <x:v>126</x:v>
      </x:c>
      <x:c r="E344" s="47" t="s"/>
      <x:c r="H344" s="47" t="n">
        <x:v>8</x:v>
      </x:c>
      <x:c r="I344" s="0" t="s">
        <x:v>124</x:v>
      </x:c>
      <x:c r="K344" s="45">
        <x:f>ROUND(H344/100*K343,5)</x:f>
      </x:c>
    </x:row>
    <x:row r="345" spans="1:27">
      <x:c r="D345" s="48" t="s">
        <x:v>127</x:v>
      </x:c>
      <x:c r="E345" s="47" t="s"/>
      <x:c r="H345" s="47" t="s"/>
      <x:c r="K345" s="49">
        <x:f>SUM(K343:K344)</x:f>
      </x:c>
    </x:row>
    <x:row r="347" spans="1:27" customFormat="1" ht="45" customHeight="1">
      <x:c r="A347" s="37" t="s">
        <x:v>284</x:v>
      </x:c>
      <x:c r="B347" s="37" t="s">
        <x:v>90</x:v>
      </x:c>
      <x:c r="C347" s="38" t="s">
        <x:v>78</x:v>
      </x:c>
      <x:c r="D347" s="39" t="s">
        <x:v>91</x:v>
      </x:c>
      <x:c r="E347" s="38" t="s"/>
      <x:c r="F347" s="38" t="s"/>
      <x:c r="G347" s="38" t="s"/>
      <x:c r="H347" s="40" t="s">
        <x:v>103</x:v>
      </x:c>
      <x:c r="I347" s="41" t="n">
        <x:v>1</x:v>
      </x:c>
      <x:c r="J347" s="42" t="s"/>
      <x:c r="K347" s="43">
        <x:f>ROUND(K349,2)</x:f>
      </x:c>
      <x:c r="L347" s="39" t="s">
        <x:v>285</x:v>
      </x:c>
      <x:c r="M347" s="38" t="s"/>
      <x:c r="N347" s="38" t="s"/>
      <x:c r="O347" s="38" t="s"/>
      <x:c r="P347" s="38" t="s"/>
      <x:c r="Q347" s="38" t="s"/>
      <x:c r="R347" s="38" t="s"/>
      <x:c r="S347" s="38" t="s"/>
      <x:c r="T347" s="38" t="s"/>
      <x:c r="U347" s="38" t="s"/>
      <x:c r="V347" s="38" t="s"/>
      <x:c r="W347" s="38" t="s"/>
      <x:c r="X347" s="38" t="s"/>
      <x:c r="Y347" s="38" t="s"/>
      <x:c r="Z347" s="38" t="s"/>
      <x:c r="AA347" s="38" t="s"/>
    </x:row>
    <x:row r="348" spans="1:27">
      <x:c r="D348" s="48" t="s">
        <x:v>125</x:v>
      </x:c>
      <x:c r="E348" s="47" t="s"/>
      <x:c r="H348" s="47" t="s"/>
      <x:c r="K348" s="49">
        <x:f>SUM(J347:J347)</x:f>
      </x:c>
    </x:row>
    <x:row r="349" spans="1:27">
      <x:c r="D349" s="48" t="s">
        <x:v>127</x:v>
      </x:c>
      <x:c r="E349" s="47" t="s"/>
      <x:c r="H349" s="47" t="s"/>
      <x:c r="K349" s="49">
        <x:f>SUM(K348:K348)</x:f>
      </x:c>
    </x:row>
    <x:row r="351" spans="1:27">
      <x:c r="A351" s="19" t="s">
        <x:v>99</x:v>
      </x:c>
      <x:c r="B351" s="19" t="s"/>
    </x:row>
    <x:row r="352" spans="1:27" customFormat="1" ht="45" customHeight="1">
      <x:c r="A352" s="37" t="s">
        <x:v>286</x:v>
      </x:c>
      <x:c r="B352" s="37" t="s">
        <x:v>68</x:v>
      </x:c>
      <x:c r="C352" s="38" t="s">
        <x:v>35</x:v>
      </x:c>
      <x:c r="D352" s="39" t="s">
        <x:v>69</x:v>
      </x:c>
      <x:c r="E352" s="38" t="s"/>
      <x:c r="F352" s="38" t="s"/>
      <x:c r="G352" s="38" t="s"/>
      <x:c r="H352" s="40" t="s">
        <x:v>103</x:v>
      </x:c>
      <x:c r="I352" s="41" t="n">
        <x:v>1</x:v>
      </x:c>
      <x:c r="J352" s="42" t="s"/>
      <x:c r="K352" s="43">
        <x:f>ROUND(K358,2)</x:f>
      </x:c>
      <x:c r="L352" s="39" t="s">
        <x:v>287</x:v>
      </x:c>
      <x:c r="M352" s="38" t="s"/>
      <x:c r="N352" s="38" t="s"/>
      <x:c r="O352" s="38" t="s"/>
      <x:c r="P352" s="38" t="s"/>
      <x:c r="Q352" s="38" t="s"/>
      <x:c r="R352" s="38" t="s"/>
      <x:c r="S352" s="38" t="s"/>
      <x:c r="T352" s="38" t="s"/>
      <x:c r="U352" s="38" t="s"/>
      <x:c r="V352" s="38" t="s"/>
      <x:c r="W352" s="38" t="s"/>
      <x:c r="X352" s="38" t="s"/>
      <x:c r="Y352" s="38" t="s"/>
      <x:c r="Z352" s="38" t="s"/>
      <x:c r="AA352" s="38" t="s"/>
    </x:row>
    <x:row r="353" spans="1:27">
      <x:c r="B353" s="14" t="s">
        <x:v>99</x:v>
      </x:c>
    </x:row>
    <x:row r="354" spans="1:27">
      <x:c r="B354" s="0" t="s">
        <x:v>128</x:v>
      </x:c>
      <x:c r="C354" s="0" t="s">
        <x:v>12</x:v>
      </x:c>
      <x:c r="D354" s="0" t="s">
        <x:v>129</x:v>
      </x:c>
      <x:c r="E354" s="44" t="n">
        <x:v>1.2</x:v>
      </x:c>
      <x:c r="G354" s="0" t="s">
        <x:v>110</x:v>
      </x:c>
      <x:c r="H354" s="45" t="s"/>
      <x:c r="I354" s="0" t="s">
        <x:v>111</x:v>
      </x:c>
      <x:c r="J354" s="46">
        <x:f>ROUND(E354* H354,5)</x:f>
      </x:c>
      <x:c r="K354" s="47" t="s"/>
    </x:row>
    <x:row r="355" spans="1:27">
      <x:c r="B355" s="0" t="s">
        <x:v>100</x:v>
      </x:c>
      <x:c r="C355" s="0" t="s">
        <x:v>101</x:v>
      </x:c>
      <x:c r="D355" s="0" t="s">
        <x:v>102</x:v>
      </x:c>
      <x:c r="E355" s="44" t="n">
        <x:v>1.2</x:v>
      </x:c>
      <x:c r="G355" s="0" t="s">
        <x:v>110</x:v>
      </x:c>
      <x:c r="H355" s="45" t="s"/>
      <x:c r="I355" s="0" t="s">
        <x:v>111</x:v>
      </x:c>
      <x:c r="J355" s="46">
        <x:f>ROUND(E355* H355,5)</x:f>
      </x:c>
      <x:c r="K355" s="47" t="s"/>
    </x:row>
    <x:row r="356" spans="1:27">
      <x:c r="D356" s="48" t="s">
        <x:v>125</x:v>
      </x:c>
      <x:c r="E356" s="47" t="s"/>
      <x:c r="H356" s="47" t="s"/>
      <x:c r="K356" s="49">
        <x:f>SUM(J353:J355)</x:f>
      </x:c>
    </x:row>
    <x:row r="357" spans="1:27">
      <x:c r="D357" s="48" t="s">
        <x:v>126</x:v>
      </x:c>
      <x:c r="E357" s="47" t="s"/>
      <x:c r="H357" s="47" t="n">
        <x:v>8</x:v>
      </x:c>
      <x:c r="I357" s="0" t="s">
        <x:v>124</x:v>
      </x:c>
      <x:c r="K357" s="45">
        <x:f>ROUND(H357/100*K356,5)</x:f>
      </x:c>
    </x:row>
    <x:row r="358" spans="1:27">
      <x:c r="D358" s="48" t="s">
        <x:v>127</x:v>
      </x:c>
      <x:c r="E358" s="47" t="s"/>
      <x:c r="H358" s="47" t="s"/>
      <x:c r="K358" s="49">
        <x:f>SUM(K356:K357)</x:f>
      </x:c>
    </x:row>
  </x:sheetData>
  <x:sheetProtection sheet="1"/>
  <x:mergeCells count="61">
    <x:mergeCell ref="A1:K1"/>
    <x:mergeCell ref="A2:K2"/>
    <x:mergeCell ref="A3:K3"/>
    <x:mergeCell ref="A4:K4"/>
    <x:mergeCell ref="A6:K6"/>
    <x:mergeCell ref="D11:F11"/>
    <x:mergeCell ref="I11:J11"/>
    <x:mergeCell ref="D28:F28"/>
    <x:mergeCell ref="I28:J28"/>
    <x:mergeCell ref="D44:F44"/>
    <x:mergeCell ref="I44:J44"/>
    <x:mergeCell ref="D45:F45"/>
    <x:mergeCell ref="I45:J45"/>
    <x:mergeCell ref="D46:F46"/>
    <x:mergeCell ref="I46:J46"/>
    <x:mergeCell ref="D60:F60"/>
    <x:mergeCell ref="I60:J60"/>
    <x:mergeCell ref="D70:F70"/>
    <x:mergeCell ref="I70:J70"/>
    <x:mergeCell ref="D80:F80"/>
    <x:mergeCell ref="I80:J80"/>
    <x:mergeCell ref="D90:F90"/>
    <x:mergeCell ref="I90:J90"/>
    <x:mergeCell ref="D101:F101"/>
    <x:mergeCell ref="I101:J101"/>
    <x:mergeCell ref="D120:F120"/>
    <x:mergeCell ref="I120:J120"/>
    <x:mergeCell ref="D135:F135"/>
    <x:mergeCell ref="I135:J135"/>
    <x:mergeCell ref="D153:F153"/>
    <x:mergeCell ref="I153:J153"/>
    <x:mergeCell ref="D171:F171"/>
    <x:mergeCell ref="I171:J171"/>
    <x:mergeCell ref="D189:F189"/>
    <x:mergeCell ref="I189:J189"/>
    <x:mergeCell ref="D205:F205"/>
    <x:mergeCell ref="I205:J205"/>
    <x:mergeCell ref="D226:F226"/>
    <x:mergeCell ref="I226:J226"/>
    <x:mergeCell ref="D245:F245"/>
    <x:mergeCell ref="I245:J245"/>
    <x:mergeCell ref="D246:F246"/>
    <x:mergeCell ref="I246:J246"/>
    <x:mergeCell ref="D247:F247"/>
    <x:mergeCell ref="I247:J247"/>
    <x:mergeCell ref="D260:F260"/>
    <x:mergeCell ref="I260:J260"/>
    <x:mergeCell ref="D270:F270"/>
    <x:mergeCell ref="I270:J270"/>
    <x:mergeCell ref="D285:F285"/>
    <x:mergeCell ref="I285:J285"/>
    <x:mergeCell ref="D295:F295"/>
    <x:mergeCell ref="I295:J295"/>
    <x:mergeCell ref="D310:F310"/>
    <x:mergeCell ref="I310:J310"/>
    <x:mergeCell ref="D324:F324"/>
    <x:mergeCell ref="I324:J324"/>
    <x:mergeCell ref="D347:F347"/>
    <x:mergeCell ref="I347:J347"/>
    <x:mergeCell ref="D352:F352"/>
    <x:mergeCell ref="I352:J352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68"/>
  <x:sheetViews>
    <x:sheetView workbookViewId="0">
      <x:pane xSplit="0" ySplit="8" topLeftCell="A9" state="frozenSplit"/>
    </x:sheetView>
  </x:sheetViews>
  <x:sheetFormatPr defaultRowHeight="15"/>
  <x:cols>
    <x:col min="1" max="1" width="14.710625" style="0" customWidth="1"/>
    <x:col min="2" max="2" width="6.210625" style="0" customWidth="1"/>
    <x:col min="3" max="3" width="65.710625" style="0" customWidth="1"/>
    <x:col min="4" max="4" width="13.710625" style="0" customWidth="1"/>
    <x:col min="5" max="5" width="65.710625" style="0" customWidth="1"/>
    <x:col min="6" max="7" width="13.710625" style="0" customWidth="1"/>
  </x:cols>
  <x:sheetData>
    <x:row r="1" spans="1:7">
      <x:c r="A1" s="16" t="s"/>
      <x:c r="B1" s="16" t="s"/>
      <x:c r="C1" s="16" t="s"/>
      <x:c r="D1" s="16" t="s"/>
    </x:row>
    <x:row r="2" spans="1:7">
      <x:c r="A2" s="16" t="s">
        <x:v>0</x:v>
      </x:c>
      <x:c r="B2" s="16" t="s">
        <x:v>0</x:v>
      </x:c>
      <x:c r="C2" s="16" t="s">
        <x:v>0</x:v>
      </x:c>
      <x:c r="D2" s="16" t="s">
        <x:v>0</x:v>
      </x:c>
    </x:row>
    <x:row r="3" spans="1:7">
      <x:c r="A3" s="16" t="s"/>
      <x:c r="B3" s="16" t="s"/>
      <x:c r="C3" s="16" t="s"/>
      <x:c r="D3" s="16" t="s"/>
    </x:row>
    <x:row r="4" spans="1:7">
      <x:c r="A4" s="16" t="s"/>
      <x:c r="B4" s="16" t="s"/>
      <x:c r="C4" s="16" t="s"/>
      <x:c r="D4" s="16" t="s"/>
    </x:row>
    <x:row r="6" spans="1:7">
      <x:c r="A6" s="3" t="s">
        <x:v>93</x:v>
      </x:c>
      <x:c r="B6" s="3" t="s">
        <x:v>93</x:v>
      </x:c>
      <x:c r="C6" s="3" t="s">
        <x:v>93</x:v>
      </x:c>
      <x:c r="D6" s="3" t="s">
        <x:v>93</x:v>
      </x:c>
    </x:row>
    <x:row r="8" spans="1:7">
      <x:c r="A8" s="36" t="s">
        <x:v>95</x:v>
      </x:c>
      <x:c r="B8" s="36" t="s">
        <x:v>96</x:v>
      </x:c>
      <x:c r="C8" s="36" t="s">
        <x:v>97</x:v>
      </x:c>
      <x:c r="D8" s="36" t="s">
        <x:v>2</x:v>
      </x:c>
      <x:c r="E8" s="36" t="s">
        <x:v>98</x:v>
      </x:c>
      <x:c r="F8" s="36" t="s">
        <x:v>288</x:v>
      </x:c>
      <x:c r="G8" s="36" t="s">
        <x:v>289</x:v>
      </x:c>
    </x:row>
    <x:row r="10" spans="1:7">
      <x:c r="A10" s="19" t="s">
        <x:v>105</x:v>
      </x:c>
    </x:row>
    <x:row r="11" spans="1:7">
      <x:c r="A11" s="0" t="s">
        <x:v>112</x:v>
      </x:c>
      <x:c r="B11" s="0" t="s">
        <x:v>107</x:v>
      </x:c>
      <x:c r="C11" s="0" t="s">
        <x:v>113</x:v>
      </x:c>
      <x:c r="D11" s="45" t="s"/>
      <x:c r="E11" s="0" t="s">
        <x:v>113</x:v>
      </x:c>
      <x:c r="F11" s="51" t="n">
        <x:v>0</x:v>
      </x:c>
      <x:c r="G11" s="51" t="n">
        <x:v>0</x:v>
      </x:c>
    </x:row>
    <x:row r="12" spans="1:7">
      <x:c r="A12" s="0" t="s">
        <x:v>133</x:v>
      </x:c>
      <x:c r="B12" s="0" t="s">
        <x:v>107</x:v>
      </x:c>
      <x:c r="C12" s="0" t="s">
        <x:v>134</x:v>
      </x:c>
      <x:c r="D12" s="45" t="s"/>
      <x:c r="E12" s="0" t="s">
        <x:v>134</x:v>
      </x:c>
      <x:c r="F12" s="51" t="n">
        <x:v>0</x:v>
      </x:c>
      <x:c r="G12" s="51" t="n">
        <x:v>0</x:v>
      </x:c>
    </x:row>
    <x:row r="13" spans="1:7">
      <x:c r="A13" s="0" t="s">
        <x:v>228</x:v>
      </x:c>
      <x:c r="B13" s="0" t="s">
        <x:v>107</x:v>
      </x:c>
      <x:c r="C13" s="0" t="s">
        <x:v>229</x:v>
      </x:c>
      <x:c r="D13" s="45" t="s"/>
      <x:c r="E13" s="0" t="s">
        <x:v>229</x:v>
      </x:c>
      <x:c r="F13" s="51" t="n">
        <x:v>0</x:v>
      </x:c>
      <x:c r="G13" s="51" t="n">
        <x:v>0</x:v>
      </x:c>
    </x:row>
    <x:row r="14" spans="1:7">
      <x:c r="A14" s="0" t="s">
        <x:v>246</x:v>
      </x:c>
      <x:c r="B14" s="0" t="s">
        <x:v>107</x:v>
      </x:c>
      <x:c r="C14" s="0" t="s">
        <x:v>247</x:v>
      </x:c>
      <x:c r="D14" s="45" t="s"/>
      <x:c r="E14" s="0" t="s">
        <x:v>247</x:v>
      </x:c>
      <x:c r="F14" s="51" t="n">
        <x:v>0</x:v>
      </x:c>
      <x:c r="G14" s="51" t="n">
        <x:v>0</x:v>
      </x:c>
    </x:row>
    <x:row r="15" spans="1:7">
      <x:c r="A15" s="0" t="s">
        <x:v>254</x:v>
      </x:c>
      <x:c r="B15" s="0" t="s">
        <x:v>107</x:v>
      </x:c>
      <x:c r="C15" s="0" t="s">
        <x:v>255</x:v>
      </x:c>
      <x:c r="D15" s="45" t="s"/>
      <x:c r="E15" s="0" t="s">
        <x:v>255</x:v>
      </x:c>
      <x:c r="F15" s="51" t="n">
        <x:v>0</x:v>
      </x:c>
      <x:c r="G15" s="51" t="n">
        <x:v>0</x:v>
      </x:c>
    </x:row>
    <x:row r="16" spans="1:7">
      <x:c r="A16" s="0" t="s">
        <x:v>148</x:v>
      </x:c>
      <x:c r="B16" s="0" t="s">
        <x:v>107</x:v>
      </x:c>
      <x:c r="C16" s="0" t="s">
        <x:v>149</x:v>
      </x:c>
      <x:c r="D16" s="45" t="s"/>
      <x:c r="E16" s="0" t="s">
        <x:v>149</x:v>
      </x:c>
      <x:c r="F16" s="51" t="n">
        <x:v>0</x:v>
      </x:c>
      <x:c r="G16" s="51" t="n">
        <x:v>0</x:v>
      </x:c>
    </x:row>
    <x:row r="17" spans="1:7">
      <x:c r="A17" s="0" t="s">
        <x:v>150</x:v>
      </x:c>
      <x:c r="B17" s="0" t="s">
        <x:v>107</x:v>
      </x:c>
      <x:c r="C17" s="0" t="s">
        <x:v>151</x:v>
      </x:c>
      <x:c r="D17" s="45" t="s"/>
      <x:c r="E17" s="0" t="s">
        <x:v>151</x:v>
      </x:c>
      <x:c r="F17" s="51" t="n">
        <x:v>0</x:v>
      </x:c>
      <x:c r="G17" s="51" t="n">
        <x:v>0</x:v>
      </x:c>
    </x:row>
    <x:row r="18" spans="1:7">
      <x:c r="A18" s="0" t="s">
        <x:v>244</x:v>
      </x:c>
      <x:c r="B18" s="0" t="s">
        <x:v>107</x:v>
      </x:c>
      <x:c r="C18" s="0" t="s">
        <x:v>245</x:v>
      </x:c>
      <x:c r="D18" s="45" t="s"/>
      <x:c r="E18" s="0" t="s">
        <x:v>245</x:v>
      </x:c>
      <x:c r="F18" s="51" t="n">
        <x:v>0</x:v>
      </x:c>
      <x:c r="G18" s="51" t="n">
        <x:v>0</x:v>
      </x:c>
    </x:row>
    <x:row r="19" spans="1:7">
      <x:c r="A19" s="0" t="s">
        <x:v>131</x:v>
      </x:c>
      <x:c r="B19" s="0" t="s">
        <x:v>107</x:v>
      </x:c>
      <x:c r="C19" s="0" t="s">
        <x:v>132</x:v>
      </x:c>
      <x:c r="D19" s="45" t="s"/>
      <x:c r="E19" s="0" t="s">
        <x:v>132</x:v>
      </x:c>
      <x:c r="F19" s="51" t="n">
        <x:v>0</x:v>
      </x:c>
      <x:c r="G19" s="51" t="n">
        <x:v>0</x:v>
      </x:c>
    </x:row>
    <x:row r="20" spans="1:7">
      <x:c r="A20" s="0" t="s">
        <x:v>256</x:v>
      </x:c>
      <x:c r="B20" s="0" t="s">
        <x:v>107</x:v>
      </x:c>
      <x:c r="C20" s="0" t="s">
        <x:v>257</x:v>
      </x:c>
      <x:c r="D20" s="45" t="s"/>
      <x:c r="E20" s="0" t="s">
        <x:v>257</x:v>
      </x:c>
      <x:c r="F20" s="51" t="n">
        <x:v>0</x:v>
      </x:c>
      <x:c r="G20" s="51" t="n">
        <x:v>0</x:v>
      </x:c>
    </x:row>
    <x:row r="21" spans="1:7">
      <x:c r="A21" s="0" t="s">
        <x:v>162</x:v>
      </x:c>
      <x:c r="B21" s="0" t="s">
        <x:v>107</x:v>
      </x:c>
      <x:c r="C21" s="0" t="s">
        <x:v>163</x:v>
      </x:c>
      <x:c r="D21" s="45" t="s"/>
      <x:c r="E21" s="0" t="s">
        <x:v>163</x:v>
      </x:c>
      <x:c r="F21" s="51" t="n">
        <x:v>0</x:v>
      </x:c>
      <x:c r="G21" s="51" t="n">
        <x:v>0</x:v>
      </x:c>
    </x:row>
    <x:row r="22" spans="1:7">
      <x:c r="A22" s="0" t="s">
        <x:v>240</x:v>
      </x:c>
      <x:c r="B22" s="0" t="s">
        <x:v>107</x:v>
      </x:c>
      <x:c r="C22" s="0" t="s">
        <x:v>241</x:v>
      </x:c>
      <x:c r="D22" s="45" t="s"/>
      <x:c r="E22" s="0" t="s">
        <x:v>241</x:v>
      </x:c>
      <x:c r="F22" s="51" t="n">
        <x:v>0</x:v>
      </x:c>
      <x:c r="G22" s="51" t="n">
        <x:v>0</x:v>
      </x:c>
    </x:row>
    <x:row r="23" spans="1:7">
      <x:c r="A23" s="0" t="s">
        <x:v>232</x:v>
      </x:c>
      <x:c r="B23" s="0" t="s">
        <x:v>107</x:v>
      </x:c>
      <x:c r="C23" s="0" t="s">
        <x:v>233</x:v>
      </x:c>
      <x:c r="D23" s="45" t="s"/>
      <x:c r="E23" s="0" t="s">
        <x:v>233</x:v>
      </x:c>
      <x:c r="F23" s="51" t="n">
        <x:v>0</x:v>
      </x:c>
      <x:c r="G23" s="51" t="n">
        <x:v>0</x:v>
      </x:c>
    </x:row>
    <x:row r="24" spans="1:7">
      <x:c r="A24" s="0" t="s">
        <x:v>106</x:v>
      </x:c>
      <x:c r="B24" s="0" t="s">
        <x:v>107</x:v>
      </x:c>
      <x:c r="C24" s="0" t="s">
        <x:v>108</x:v>
      </x:c>
      <x:c r="D24" s="45" t="s"/>
      <x:c r="E24" s="0" t="s">
        <x:v>108</x:v>
      </x:c>
      <x:c r="F24" s="51" t="n">
        <x:v>0</x:v>
      </x:c>
      <x:c r="G24" s="51" t="n">
        <x:v>0</x:v>
      </x:c>
    </x:row>
    <x:row r="25" spans="1:7">
      <x:c r="A25" s="19" t="s">
        <x:v>115</x:v>
      </x:c>
    </x:row>
    <x:row r="26" spans="1:7">
      <x:c r="A26" s="0" t="s">
        <x:v>116</x:v>
      </x:c>
      <x:c r="B26" s="0" t="s">
        <x:v>107</x:v>
      </x:c>
      <x:c r="C26" s="0" t="s">
        <x:v>117</x:v>
      </x:c>
      <x:c r="D26" s="45" t="s"/>
      <x:c r="E26" s="0" t="s">
        <x:v>290</x:v>
      </x:c>
      <x:c r="F26" s="51" t="n">
        <x:v>17.869428141801</x:v>
      </x:c>
      <x:c r="G26" s="51" t="n">
        <x:v>434.35073747364</x:v>
      </x:c>
    </x:row>
    <x:row r="27" spans="1:7">
      <x:c r="A27" s="19" t="s">
        <x:v>119</x:v>
      </x:c>
    </x:row>
    <x:row r="28" spans="1:7">
      <x:c r="A28" s="0" t="s">
        <x:v>140</x:v>
      </x:c>
      <x:c r="B28" s="0" t="s">
        <x:v>78</x:v>
      </x:c>
      <x:c r="C28" s="0" t="s">
        <x:v>141</x:v>
      </x:c>
      <x:c r="D28" s="45" t="s"/>
      <x:c r="E28" s="0" t="s">
        <x:v>291</x:v>
      </x:c>
      <x:c r="F28" s="51" t="n">
        <x:v>0.043054485361157</x:v>
      </x:c>
      <x:c r="G28" s="51" t="n">
        <x:v>0.45950533684353</x:v>
      </x:c>
    </x:row>
    <x:row r="29" spans="1:7">
      <x:c r="A29" s="0" t="s">
        <x:v>176</x:v>
      </x:c>
      <x:c r="B29" s="0" t="s">
        <x:v>24</x:v>
      </x:c>
      <x:c r="C29" s="0" t="s">
        <x:v>177</x:v>
      </x:c>
      <x:c r="D29" s="45" t="s"/>
      <x:c r="E29" s="0" t="s">
        <x:v>177</x:v>
      </x:c>
      <x:c r="F29" s="51" t="n">
        <x:v>0</x:v>
      </x:c>
      <x:c r="G29" s="51" t="n">
        <x:v>0</x:v>
      </x:c>
    </x:row>
    <x:row r="30" spans="1:7">
      <x:c r="A30" s="0" t="s">
        <x:v>200</x:v>
      </x:c>
      <x:c r="B30" s="0" t="s">
        <x:v>35</x:v>
      </x:c>
      <x:c r="C30" s="0" t="s">
        <x:v>195</x:v>
      </x:c>
      <x:c r="D30" s="45" t="s"/>
      <x:c r="E30" s="0" t="s">
        <x:v>292</x:v>
      </x:c>
      <x:c r="F30" s="51" t="n">
        <x:v>0</x:v>
      </x:c>
      <x:c r="G30" s="51" t="n">
        <x:v>0</x:v>
      </x:c>
    </x:row>
    <x:row r="31" spans="1:7">
      <x:c r="A31" s="0" t="s">
        <x:v>138</x:v>
      </x:c>
      <x:c r="B31" s="0" t="s">
        <x:v>12</x:v>
      </x:c>
      <x:c r="C31" s="0" t="s">
        <x:v>139</x:v>
      </x:c>
      <x:c r="D31" s="45" t="s"/>
      <x:c r="E31" s="0" t="s">
        <x:v>293</x:v>
      </x:c>
      <x:c r="F31" s="51" t="n">
        <x:v>10.139331302553</x:v>
      </x:c>
      <x:c r="G31" s="51" t="n">
        <x:v>108.21350682665</x:v>
      </x:c>
    </x:row>
    <x:row r="32" spans="1:7">
      <x:c r="A32" s="0" t="s">
        <x:v>215</x:v>
      </x:c>
      <x:c r="B32" s="0" t="s">
        <x:v>15</x:v>
      </x:c>
      <x:c r="C32" s="0" t="s">
        <x:v>216</x:v>
      </x:c>
      <x:c r="D32" s="45" t="s"/>
      <x:c r="E32" s="0" t="s">
        <x:v>294</x:v>
      </x:c>
      <x:c r="F32" s="51" t="n">
        <x:v>-9999999999</x:v>
      </x:c>
      <x:c r="G32" s="51" t="n">
        <x:v>-9999999999</x:v>
      </x:c>
    </x:row>
    <x:row r="33" spans="1:7">
      <x:c r="A33" s="0" t="s">
        <x:v>152</x:v>
      </x:c>
      <x:c r="B33" s="0" t="s">
        <x:v>15</x:v>
      </x:c>
      <x:c r="C33" s="0" t="s">
        <x:v>153</x:v>
      </x:c>
      <x:c r="D33" s="45" t="s"/>
      <x:c r="E33" s="0" t="s">
        <x:v>295</x:v>
      </x:c>
      <x:c r="F33" s="51" t="n">
        <x:v>14.49907847955</x:v>
      </x:c>
      <x:c r="G33" s="51" t="n">
        <x:v>238.54594702851</x:v>
      </x:c>
    </x:row>
    <x:row r="34" spans="1:7">
      <x:c r="A34" s="0" t="s">
        <x:v>120</x:v>
      </x:c>
      <x:c r="B34" s="0" t="s">
        <x:v>101</x:v>
      </x:c>
      <x:c r="C34" s="0" t="s">
        <x:v>121</x:v>
      </x:c>
      <x:c r="D34" s="45" t="s"/>
      <x:c r="E34" s="0" t="s">
        <x:v>296</x:v>
      </x:c>
      <x:c r="F34" s="51" t="n">
        <x:v>1.3055947365272</x:v>
      </x:c>
      <x:c r="G34" s="51" t="n">
        <x:v>19.234270101111</x:v>
      </x:c>
    </x:row>
    <x:row r="35" spans="1:7">
      <x:c r="A35" s="0" t="s">
        <x:v>186</x:v>
      </x:c>
      <x:c r="B35" s="0" t="s">
        <x:v>15</x:v>
      </x:c>
      <x:c r="C35" s="0" t="s">
        <x:v>187</x:v>
      </x:c>
      <x:c r="D35" s="45" t="s"/>
      <x:c r="E35" s="0" t="s">
        <x:v>297</x:v>
      </x:c>
      <x:c r="F35" s="51" t="n">
        <x:v>0</x:v>
      </x:c>
      <x:c r="G35" s="51" t="n">
        <x:v>0</x:v>
      </x:c>
    </x:row>
    <x:row r="36" spans="1:7">
      <x:c r="A36" s="0" t="s">
        <x:v>203</x:v>
      </x:c>
      <x:c r="B36" s="0" t="s">
        <x:v>24</x:v>
      </x:c>
      <x:c r="C36" s="0" t="s">
        <x:v>204</x:v>
      </x:c>
      <x:c r="D36" s="45" t="s"/>
      <x:c r="E36" s="0" t="s">
        <x:v>204</x:v>
      </x:c>
      <x:c r="F36" s="51" t="n">
        <x:v>0</x:v>
      </x:c>
      <x:c r="G36" s="51" t="n">
        <x:v>0</x:v>
      </x:c>
    </x:row>
    <x:row r="37" spans="1:7">
      <x:c r="A37" s="0" t="s">
        <x:v>205</x:v>
      </x:c>
      <x:c r="B37" s="0" t="s">
        <x:v>24</x:v>
      </x:c>
      <x:c r="C37" s="0" t="s">
        <x:v>206</x:v>
      </x:c>
      <x:c r="D37" s="45" t="s"/>
      <x:c r="E37" s="0" t="s">
        <x:v>298</x:v>
      </x:c>
      <x:c r="F37" s="51" t="n">
        <x:v>0</x:v>
      </x:c>
      <x:c r="G37" s="51" t="n">
        <x:v>0</x:v>
      </x:c>
    </x:row>
    <x:row r="38" spans="1:7">
      <x:c r="A38" s="0" t="s">
        <x:v>196</x:v>
      </x:c>
      <x:c r="B38" s="0" t="s">
        <x:v>35</x:v>
      </x:c>
      <x:c r="C38" s="0" t="s">
        <x:v>197</x:v>
      </x:c>
      <x:c r="D38" s="45" t="s"/>
      <x:c r="E38" s="0" t="s">
        <x:v>299</x:v>
      </x:c>
      <x:c r="F38" s="51" t="n">
        <x:v>0</x:v>
      </x:c>
      <x:c r="G38" s="51" t="n">
        <x:v>0</x:v>
      </x:c>
    </x:row>
    <x:row r="39" spans="1:7">
      <x:c r="A39" s="0" t="s">
        <x:v>180</x:v>
      </x:c>
      <x:c r="B39" s="0" t="s">
        <x:v>24</x:v>
      </x:c>
      <x:c r="C39" s="0" t="s">
        <x:v>181</x:v>
      </x:c>
      <x:c r="D39" s="45" t="s"/>
      <x:c r="E39" s="0" t="s">
        <x:v>300</x:v>
      </x:c>
      <x:c r="F39" s="51" t="n">
        <x:v>0</x:v>
      </x:c>
      <x:c r="G39" s="51" t="n">
        <x:v>0</x:v>
      </x:c>
    </x:row>
    <x:row r="40" spans="1:7">
      <x:c r="A40" s="0" t="s">
        <x:v>194</x:v>
      </x:c>
      <x:c r="B40" s="0" t="s">
        <x:v>35</x:v>
      </x:c>
      <x:c r="C40" s="0" t="s">
        <x:v>195</x:v>
      </x:c>
      <x:c r="D40" s="45" t="s"/>
      <x:c r="E40" s="0" t="s">
        <x:v>292</x:v>
      </x:c>
      <x:c r="F40" s="51" t="n">
        <x:v>0</x:v>
      </x:c>
      <x:c r="G40" s="51" t="n">
        <x:v>0</x:v>
      </x:c>
    </x:row>
    <x:row r="41" spans="1:7">
      <x:c r="A41" s="0" t="s">
        <x:v>182</x:v>
      </x:c>
      <x:c r="B41" s="0" t="s">
        <x:v>35</x:v>
      </x:c>
      <x:c r="C41" s="0" t="s">
        <x:v>183</x:v>
      </x:c>
      <x:c r="D41" s="45" t="s"/>
      <x:c r="E41" s="0" t="s">
        <x:v>301</x:v>
      </x:c>
      <x:c r="F41" s="51" t="n">
        <x:v>0</x:v>
      </x:c>
      <x:c r="G41" s="51" t="n">
        <x:v>0</x:v>
      </x:c>
    </x:row>
    <x:row r="42" spans="1:7">
      <x:c r="A42" s="0" t="s">
        <x:v>188</x:v>
      </x:c>
      <x:c r="B42" s="0" t="s">
        <x:v>78</x:v>
      </x:c>
      <x:c r="C42" s="0" t="s">
        <x:v>189</x:v>
      </x:c>
      <x:c r="D42" s="45" t="s"/>
      <x:c r="E42" s="0" t="s">
        <x:v>302</x:v>
      </x:c>
      <x:c r="F42" s="51" t="n">
        <x:v>0.041882792368427</x:v>
      </x:c>
      <x:c r="G42" s="51" t="n">
        <x:v>0.83761785120074</x:v>
      </x:c>
    </x:row>
    <x:row r="43" spans="1:7">
      <x:c r="A43" s="0" t="s">
        <x:v>170</x:v>
      </x:c>
      <x:c r="B43" s="0" t="s">
        <x:v>15</x:v>
      </x:c>
      <x:c r="C43" s="0" t="s">
        <x:v>171</x:v>
      </x:c>
      <x:c r="D43" s="45" t="s"/>
      <x:c r="E43" s="0" t="s">
        <x:v>303</x:v>
      </x:c>
      <x:c r="F43" s="51" t="n">
        <x:v>-9999999999</x:v>
      </x:c>
      <x:c r="G43" s="51" t="n">
        <x:v>-9999999999</x:v>
      </x:c>
    </x:row>
    <x:row r="44" spans="1:7">
      <x:c r="A44" s="0" t="s">
        <x:v>168</x:v>
      </x:c>
      <x:c r="B44" s="0" t="s">
        <x:v>15</x:v>
      </x:c>
      <x:c r="C44" s="0" t="s">
        <x:v>169</x:v>
      </x:c>
      <x:c r="D44" s="45" t="s"/>
      <x:c r="E44" s="0" t="s">
        <x:v>304</x:v>
      </x:c>
      <x:c r="F44" s="51" t="n">
        <x:v>-9999999999</x:v>
      </x:c>
      <x:c r="G44" s="51" t="n">
        <x:v>-9999999999</x:v>
      </x:c>
    </x:row>
    <x:row r="45" spans="1:7">
      <x:c r="A45" s="0" t="s">
        <x:v>223</x:v>
      </x:c>
      <x:c r="B45" s="0" t="s">
        <x:v>224</x:v>
      </x:c>
      <x:c r="C45" s="0" t="s">
        <x:v>225</x:v>
      </x:c>
      <x:c r="D45" s="45" t="s"/>
      <x:c r="E45" s="0" t="s">
        <x:v>305</x:v>
      </x:c>
      <x:c r="F45" s="51" t="n">
        <x:v>-9999999999</x:v>
      </x:c>
      <x:c r="G45" s="51" t="n">
        <x:v>-9999999999</x:v>
      </x:c>
    </x:row>
    <x:row r="46" spans="1:7">
      <x:c r="A46" s="0" t="s">
        <x:v>172</x:v>
      </x:c>
      <x:c r="B46" s="0" t="s">
        <x:v>15</x:v>
      </x:c>
      <x:c r="C46" s="0" t="s">
        <x:v>173</x:v>
      </x:c>
      <x:c r="D46" s="45" t="s"/>
      <x:c r="E46" s="0" t="s">
        <x:v>306</x:v>
      </x:c>
      <x:c r="F46" s="51" t="n">
        <x:v>5.8387484167595</x:v>
      </x:c>
      <x:c r="G46" s="51" t="n">
        <x:v>144.67816189542</x:v>
      </x:c>
    </x:row>
    <x:row r="47" spans="1:7">
      <x:c r="A47" s="0" t="s">
        <x:v>166</x:v>
      </x:c>
      <x:c r="B47" s="0" t="s">
        <x:v>15</x:v>
      </x:c>
      <x:c r="C47" s="0" t="s">
        <x:v>167</x:v>
      </x:c>
      <x:c r="D47" s="45" t="s"/>
      <x:c r="E47" s="0" t="s">
        <x:v>307</x:v>
      </x:c>
      <x:c r="F47" s="51" t="n">
        <x:v>18.243888644376</x:v>
      </x:c>
      <x:c r="G47" s="51" t="n">
        <x:v>351.9916057277</x:v>
      </x:c>
    </x:row>
    <x:row r="48" spans="1:7">
      <x:c r="A48" s="0" t="s">
        <x:v>190</x:v>
      </x:c>
      <x:c r="B48" s="0" t="s">
        <x:v>15</x:v>
      </x:c>
      <x:c r="C48" s="0" t="s">
        <x:v>191</x:v>
      </x:c>
      <x:c r="D48" s="45" t="s"/>
      <x:c r="E48" s="0" t="s">
        <x:v>308</x:v>
      </x:c>
      <x:c r="F48" s="51" t="n">
        <x:v>7.2933291829558</x:v>
      </x:c>
      <x:c r="G48" s="51" t="n">
        <x:v>140.5725408588</x:v>
      </x:c>
    </x:row>
    <x:row r="49" spans="1:7">
      <x:c r="A49" s="0" t="s">
        <x:v>135</x:v>
      </x:c>
      <x:c r="B49" s="0" t="s">
        <x:v>136</x:v>
      </x:c>
      <x:c r="C49" s="0" t="s">
        <x:v>137</x:v>
      </x:c>
      <x:c r="D49" s="45" t="s"/>
      <x:c r="E49" s="0" t="s">
        <x:v>309</x:v>
      </x:c>
      <x:c r="F49" s="51" t="n">
        <x:v>3.0428294217696</x:v>
      </x:c>
      <x:c r="G49" s="51" t="n">
        <x:v>56.718412364779</x:v>
      </x:c>
    </x:row>
    <x:row r="50" spans="1:7">
      <x:c r="A50" s="0" t="s">
        <x:v>174</x:v>
      </x:c>
      <x:c r="B50" s="0" t="s">
        <x:v>101</x:v>
      </x:c>
      <x:c r="C50" s="0" t="s">
        <x:v>175</x:v>
      </x:c>
      <x:c r="D50" s="45" t="s"/>
      <x:c r="E50" s="0" t="s">
        <x:v>175</x:v>
      </x:c>
      <x:c r="F50" s="51" t="n">
        <x:v>-9999999999</x:v>
      </x:c>
      <x:c r="G50" s="51" t="n">
        <x:v>-9999999999</x:v>
      </x:c>
    </x:row>
    <x:row r="51" spans="1:7">
      <x:c r="A51" s="0" t="s">
        <x:v>236</x:v>
      </x:c>
      <x:c r="B51" s="0" t="s">
        <x:v>101</x:v>
      </x:c>
      <x:c r="C51" s="0" t="s">
        <x:v>237</x:v>
      </x:c>
      <x:c r="D51" s="45" t="s"/>
      <x:c r="E51" s="0" t="s">
        <x:v>310</x:v>
      </x:c>
      <x:c r="F51" s="51" t="n">
        <x:v>1.9364452978419</x:v>
      </x:c>
      <x:c r="G51" s="51" t="n">
        <x:v>37.292526888498</x:v>
      </x:c>
    </x:row>
    <x:row r="52" spans="1:7">
      <x:c r="A52" s="0" t="s">
        <x:v>234</x:v>
      </x:c>
      <x:c r="B52" s="0" t="s">
        <x:v>101</x:v>
      </x:c>
      <x:c r="C52" s="0" t="s">
        <x:v>235</x:v>
      </x:c>
      <x:c r="D52" s="45" t="s"/>
      <x:c r="E52" s="0" t="s">
        <x:v>235</x:v>
      </x:c>
      <x:c r="F52" s="51" t="n">
        <x:v>1.9364452978419</x:v>
      </x:c>
      <x:c r="G52" s="51" t="n">
        <x:v>37.292526888498</x:v>
      </x:c>
    </x:row>
    <x:row r="53" spans="1:7">
      <x:c r="A53" s="0" t="s">
        <x:v>250</x:v>
      </x:c>
      <x:c r="B53" s="0" t="s">
        <x:v>101</x:v>
      </x:c>
      <x:c r="C53" s="0" t="s">
        <x:v>251</x:v>
      </x:c>
      <x:c r="D53" s="45" t="s"/>
      <x:c r="E53" s="0" t="s">
        <x:v>311</x:v>
      </x:c>
      <x:c r="F53" s="51" t="n">
        <x:v>4.5381436567968</x:v>
      </x:c>
      <x:c r="G53" s="51" t="n">
        <x:v>59.699060076518</x:v>
      </x:c>
    </x:row>
    <x:row r="54" spans="1:7">
      <x:c r="A54" s="0" t="s">
        <x:v>248</x:v>
      </x:c>
      <x:c r="B54" s="0" t="s">
        <x:v>78</x:v>
      </x:c>
      <x:c r="C54" s="0" t="s">
        <x:v>249</x:v>
      </x:c>
      <x:c r="D54" s="45" t="s"/>
      <x:c r="E54" s="0" t="s">
        <x:v>312</x:v>
      </x:c>
      <x:c r="F54" s="51" t="n">
        <x:v>3.9036425514827</x:v>
      </x:c>
      <x:c r="G54" s="51" t="n">
        <x:v>41.662200128261</x:v>
      </x:c>
    </x:row>
    <x:row r="55" spans="1:7">
      <x:c r="A55" s="0" t="s">
        <x:v>258</x:v>
      </x:c>
      <x:c r="B55" s="0" t="s">
        <x:v>78</x:v>
      </x:c>
      <x:c r="C55" s="0" t="s">
        <x:v>259</x:v>
      </x:c>
      <x:c r="D55" s="45" t="s"/>
      <x:c r="E55" s="0" t="s">
        <x:v>313</x:v>
      </x:c>
      <x:c r="F55" s="51" t="n">
        <x:v>0.21527242680579</x:v>
      </x:c>
      <x:c r="G55" s="51" t="n">
        <x:v>2.2975266842177</x:v>
      </x:c>
    </x:row>
    <x:row r="56" spans="1:7">
      <x:c r="A56" s="0" t="s">
        <x:v>270</x:v>
      </x:c>
      <x:c r="B56" s="0" t="s">
        <x:v>24</x:v>
      </x:c>
      <x:c r="C56" s="50" t="s">
        <x:v>271</x:v>
      </x:c>
      <x:c r="D56" s="45" t="s"/>
      <x:c r="E56" s="0" t="s">
        <x:v>314</x:v>
      </x:c>
      <x:c r="F56" s="51" t="n">
        <x:v>0</x:v>
      </x:c>
      <x:c r="G56" s="51" t="n">
        <x:v>0</x:v>
      </x:c>
    </x:row>
    <x:row r="57" spans="1:7">
      <x:c r="A57" s="0" t="s">
        <x:v>268</x:v>
      </x:c>
      <x:c r="B57" s="0" t="s">
        <x:v>24</x:v>
      </x:c>
      <x:c r="C57" s="50" t="s">
        <x:v>269</x:v>
      </x:c>
      <x:c r="D57" s="45" t="s"/>
      <x:c r="E57" s="0" t="s">
        <x:v>315</x:v>
      </x:c>
      <x:c r="F57" s="51" t="n">
        <x:v>0</x:v>
      </x:c>
      <x:c r="G57" s="51" t="n">
        <x:v>0</x:v>
      </x:c>
    </x:row>
    <x:row r="58" spans="1:7">
      <x:c r="A58" s="0" t="s">
        <x:v>274</x:v>
      </x:c>
      <x:c r="B58" s="0" t="s">
        <x:v>35</x:v>
      </x:c>
      <x:c r="C58" s="50" t="s">
        <x:v>275</x:v>
      </x:c>
      <x:c r="D58" s="45" t="s"/>
      <x:c r="E58" s="0" t="s">
        <x:v>316</x:v>
      </x:c>
      <x:c r="F58" s="51" t="n">
        <x:v>0</x:v>
      </x:c>
      <x:c r="G58" s="51" t="n">
        <x:v>0</x:v>
      </x:c>
    </x:row>
    <x:row r="59" spans="1:7">
      <x:c r="A59" s="0" t="s">
        <x:v>278</x:v>
      </x:c>
      <x:c r="B59" s="0" t="s">
        <x:v>24</x:v>
      </x:c>
      <x:c r="C59" s="50" t="s">
        <x:v>279</x:v>
      </x:c>
      <x:c r="D59" s="45" t="s"/>
      <x:c r="E59" s="0" t="s">
        <x:v>317</x:v>
      </x:c>
      <x:c r="F59" s="51" t="n">
        <x:v>0</x:v>
      </x:c>
      <x:c r="G59" s="51" t="n">
        <x:v>0</x:v>
      </x:c>
    </x:row>
    <x:row r="60" spans="1:7">
      <x:c r="A60" s="0" t="s">
        <x:v>262</x:v>
      </x:c>
      <x:c r="B60" s="0" t="s">
        <x:v>24</x:v>
      </x:c>
      <x:c r="C60" s="50" t="s">
        <x:v>263</x:v>
      </x:c>
      <x:c r="D60" s="45" t="s"/>
      <x:c r="E60" s="0" t="s">
        <x:v>318</x:v>
      </x:c>
      <x:c r="F60" s="51" t="n">
        <x:v>0</x:v>
      </x:c>
      <x:c r="G60" s="51" t="n">
        <x:v>0</x:v>
      </x:c>
    </x:row>
    <x:row r="61" spans="1:7">
      <x:c r="A61" s="0" t="s">
        <x:v>266</x:v>
      </x:c>
      <x:c r="B61" s="0" t="s">
        <x:v>24</x:v>
      </x:c>
      <x:c r="C61" s="50" t="s">
        <x:v>267</x:v>
      </x:c>
      <x:c r="D61" s="45" t="s"/>
      <x:c r="E61" s="0" t="s">
        <x:v>319</x:v>
      </x:c>
      <x:c r="F61" s="51" t="n">
        <x:v>0</x:v>
      </x:c>
      <x:c r="G61" s="51" t="n">
        <x:v>0</x:v>
      </x:c>
    </x:row>
    <x:row r="62" spans="1:7">
      <x:c r="A62" s="0" t="s">
        <x:v>282</x:v>
      </x:c>
      <x:c r="B62" s="0" t="s">
        <x:v>24</x:v>
      </x:c>
      <x:c r="C62" s="50" t="s">
        <x:v>283</x:v>
      </x:c>
      <x:c r="D62" s="45" t="s"/>
      <x:c r="E62" s="0" t="s">
        <x:v>320</x:v>
      </x:c>
      <x:c r="F62" s="51" t="n">
        <x:v>0</x:v>
      </x:c>
      <x:c r="G62" s="51" t="n">
        <x:v>0</x:v>
      </x:c>
    </x:row>
    <x:row r="63" spans="1:7">
      <x:c r="A63" s="0" t="s">
        <x:v>264</x:v>
      </x:c>
      <x:c r="B63" s="0" t="s">
        <x:v>24</x:v>
      </x:c>
      <x:c r="C63" s="0" t="s">
        <x:v>265</x:v>
      </x:c>
      <x:c r="D63" s="45" t="s"/>
      <x:c r="E63" s="0" t="s">
        <x:v>321</x:v>
      </x:c>
      <x:c r="F63" s="51" t="n">
        <x:v>0</x:v>
      </x:c>
      <x:c r="G63" s="51" t="n">
        <x:v>0</x:v>
      </x:c>
    </x:row>
    <x:row r="64" spans="1:7">
      <x:c r="A64" s="0" t="s">
        <x:v>272</x:v>
      </x:c>
      <x:c r="B64" s="0" t="s">
        <x:v>24</x:v>
      </x:c>
      <x:c r="C64" s="50" t="s">
        <x:v>273</x:v>
      </x:c>
      <x:c r="D64" s="45" t="s"/>
      <x:c r="E64" s="0" t="s">
        <x:v>322</x:v>
      </x:c>
      <x:c r="F64" s="51" t="n">
        <x:v>0</x:v>
      </x:c>
      <x:c r="G64" s="51" t="n">
        <x:v>0</x:v>
      </x:c>
    </x:row>
    <x:row r="65" spans="1:7">
      <x:c r="A65" s="0" t="s">
        <x:v>276</x:v>
      </x:c>
      <x:c r="B65" s="0" t="s">
        <x:v>24</x:v>
      </x:c>
      <x:c r="C65" s="50" t="s">
        <x:v>277</x:v>
      </x:c>
      <x:c r="D65" s="45" t="s"/>
      <x:c r="E65" s="0" t="s">
        <x:v>323</x:v>
      </x:c>
      <x:c r="F65" s="51" t="n">
        <x:v>0</x:v>
      </x:c>
      <x:c r="G65" s="51" t="n">
        <x:v>0</x:v>
      </x:c>
    </x:row>
    <x:row r="66" spans="1:7">
      <x:c r="A66" s="0" t="s">
        <x:v>280</x:v>
      </x:c>
      <x:c r="B66" s="0" t="s">
        <x:v>24</x:v>
      </x:c>
      <x:c r="C66" s="50" t="s">
        <x:v>281</x:v>
      </x:c>
      <x:c r="D66" s="45" t="s"/>
      <x:c r="E66" s="0" t="s">
        <x:v>324</x:v>
      </x:c>
      <x:c r="F66" s="51" t="n">
        <x:v>0</x:v>
      </x:c>
      <x:c r="G66" s="51" t="n">
        <x:v>0</x:v>
      </x:c>
    </x:row>
    <x:row r="67" spans="1:7">
      <x:c r="A67" s="19" t="s">
        <x:v>209</x:v>
      </x:c>
    </x:row>
    <x:row r="68" spans="1:7">
      <x:c r="A68" s="0" t="s">
        <x:v>210</x:v>
      </x:c>
      <x:c r="B68" s="0" t="s">
        <x:v>35</x:v>
      </x:c>
      <x:c r="C68" s="0" t="s">
        <x:v>211</x:v>
      </x:c>
      <x:c r="D68" s="45" t="s"/>
      <x:c r="E68" s="0" t="s">
        <x:v>325</x:v>
      </x:c>
      <x:c r="F68" s="51" t="n">
        <x:v>0</x:v>
      </x:c>
      <x:c r="G68" s="51" t="n">
        <x:v>0</x:v>
      </x:c>
    </x:row>
  </x:sheetData>
  <x:sheetProtection sheet="1"/>
  <x:mergeCells count="5">
    <x:mergeCell ref="A1:D1"/>
    <x:mergeCell ref="A2:D2"/>
    <x:mergeCell ref="A3:D3"/>
    <x:mergeCell ref="A4:D4"/>
    <x:mergeCell ref="A6:D6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34"/>
  <x:sheetViews>
    <x:sheetView workbookViewId="0"/>
  </x:sheetViews>
  <x:sheetFormatPr defaultRowHeight="15"/>
  <x:cols>
    <x:col min="1" max="1" width="25.710625" style="0" customWidth="1"/>
    <x:col min="2" max="2" width="3.410625" style="0" customWidth="1"/>
    <x:col min="3" max="7" width="13.710625" style="0" customWidth="1"/>
    <x:col min="8" max="8" width="25.710625" style="0" customWidth="1"/>
  </x:cols>
  <x:sheetData>
    <x:row r="1" spans="1:8">
      <x:c r="E1" s="52" t="s"/>
      <x:c r="F1" s="52" t="s"/>
      <x:c r="G1" s="52" t="s"/>
      <x:c r="H1" s="52" t="s"/>
    </x:row>
    <x:row r="2" spans="1:8">
      <x:c r="E2" s="52" t="s">
        <x:v>0</x:v>
      </x:c>
      <x:c r="F2" s="52" t="s">
        <x:v>0</x:v>
      </x:c>
      <x:c r="G2" s="52" t="s">
        <x:v>0</x:v>
      </x:c>
      <x:c r="H2" s="52" t="s">
        <x:v>0</x:v>
      </x:c>
    </x:row>
    <x:row r="3" spans="1:8">
      <x:c r="E3" s="52" t="s"/>
      <x:c r="F3" s="52" t="s"/>
      <x:c r="G3" s="52" t="s"/>
      <x:c r="H3" s="52" t="s"/>
    </x:row>
    <x:row r="4" spans="1:8">
      <x:c r="E4" s="52" t="s"/>
      <x:c r="F4" s="52" t="s"/>
      <x:c r="G4" s="52" t="s"/>
      <x:c r="H4" s="52" t="s"/>
    </x:row>
    <x:row r="6" spans="1:8">
      <x:c r="C6" s="53" t="s">
        <x:v>326</x:v>
      </x:c>
      <x:c r="D6" s="53" t="s">
        <x:v>326</x:v>
      </x:c>
      <x:c r="E6" s="53" t="s">
        <x:v>326</x:v>
      </x:c>
      <x:c r="F6" s="53" t="s">
        <x:v>326</x:v>
      </x:c>
      <x:c r="G6" s="53" t="s">
        <x:v>326</x:v>
      </x:c>
    </x:row>
    <x:row r="10" spans="1:8">
      <x:c r="B10" s="0" t="s">
        <x:v>327</x:v>
      </x:c>
      <x:c r="C10" s="54" t="s">
        <x:v>5</x:v>
      </x:c>
      <x:c r="D10" s="55" t="s">
        <x:v>6</x:v>
      </x:c>
      <x:c r="E10" s="54" t="s">
        <x:v>7</x:v>
      </x:c>
    </x:row>
    <x:row r="11" spans="1:8">
      <x:c r="B11" s="0" t="s">
        <x:v>327</x:v>
      </x:c>
      <x:c r="C11" s="54" t="s">
        <x:v>8</x:v>
      </x:c>
      <x:c r="D11" s="55" t="s">
        <x:v>6</x:v>
      </x:c>
      <x:c r="E11" s="54" t="s">
        <x:v>9</x:v>
      </x:c>
    </x:row>
    <x:row r="13" spans="1:8" customFormat="1" ht="45" customHeight="1">
      <x:c r="A13" s="56" t="s">
        <x:v>328</x:v>
      </x:c>
      <x:c r="B13" s="56" t="s">
        <x:v>329</x:v>
      </x:c>
      <x:c r="C13" s="56" t="s">
        <x:v>11</x:v>
      </x:c>
      <x:c r="D13" s="57" t="s">
        <x:v>12</x:v>
      </x:c>
      <x:c r="E13" s="58" t="s">
        <x:v>330</x:v>
      </x:c>
      <x:c r="F13" s="58" t="s">
        <x:v>330</x:v>
      </x:c>
      <x:c r="G13" s="59">
        <x:f>SUM(G14:G17)</x:f>
      </x:c>
      <x:c r="H13" s="0" t="s"/>
    </x:row>
    <x:row r="14" spans="1:8">
      <x:c r="A14" s="60" t="s">
        <x:v>331</x:v>
      </x:c>
      <x:c r="B14" s="60" t="s"/>
      <x:c r="C14" s="61" t="n">
        <x:v>253</x:v>
      </x:c>
      <x:c r="D14" s="61" t="s"/>
      <x:c r="E14" s="61" t="s"/>
      <x:c r="F14" s="61" t="s"/>
      <x:c r="G14" s="61">
        <x:f>PRODUCT(C14:F14)</x:f>
      </x:c>
      <x:c r="H14" s="0" t="s"/>
    </x:row>
    <x:row r="15" spans="1:8">
      <x:c r="A15" s="60" t="s">
        <x:v>332</x:v>
      </x:c>
      <x:c r="B15" s="60" t="s"/>
      <x:c r="C15" s="61" t="n">
        <x:v>38</x:v>
      </x:c>
      <x:c r="D15" s="61" t="s"/>
      <x:c r="E15" s="61" t="s"/>
      <x:c r="F15" s="61" t="s"/>
      <x:c r="G15" s="61">
        <x:f>PRODUCT(C15:F15)</x:f>
      </x:c>
      <x:c r="H15" s="0" t="s"/>
    </x:row>
    <x:row r="16" spans="1:8">
      <x:c r="A16" s="60" t="s">
        <x:v>333</x:v>
      </x:c>
      <x:c r="B16" s="60" t="s"/>
      <x:c r="C16" s="61" t="n">
        <x:v>50</x:v>
      </x:c>
      <x:c r="D16" s="61" t="s"/>
      <x:c r="E16" s="61" t="s"/>
      <x:c r="F16" s="61" t="s"/>
      <x:c r="G16" s="61">
        <x:f>PRODUCT(C16:F16)</x:f>
      </x:c>
      <x:c r="H16" s="0" t="s"/>
    </x:row>
    <x:row r="17" spans="1:8">
      <x:c r="A17" s="60" t="s">
        <x:v>334</x:v>
      </x:c>
      <x:c r="B17" s="60" t="s"/>
      <x:c r="C17" s="61" t="n">
        <x:v>38</x:v>
      </x:c>
      <x:c r="D17" s="61" t="s"/>
      <x:c r="E17" s="61" t="s"/>
      <x:c r="F17" s="61" t="s"/>
      <x:c r="G17" s="61">
        <x:f>PRODUCT(C17:F17)</x:f>
      </x:c>
      <x:c r="H17" s="0" t="s"/>
    </x:row>
    <x:row r="19" spans="1:8" customFormat="1" ht="45" customHeight="1">
      <x:c r="A19" s="56" t="s">
        <x:v>335</x:v>
      </x:c>
      <x:c r="B19" s="56" t="s">
        <x:v>329</x:v>
      </x:c>
      <x:c r="C19" s="56" t="s">
        <x:v>14</x:v>
      </x:c>
      <x:c r="D19" s="57" t="s">
        <x:v>15</x:v>
      </x:c>
      <x:c r="E19" s="58" t="s">
        <x:v>16</x:v>
      </x:c>
      <x:c r="F19" s="58" t="s">
        <x:v>16</x:v>
      </x:c>
      <x:c r="G19" s="59">
        <x:f>SUM(G20:G20)</x:f>
      </x:c>
      <x:c r="H19" s="0" t="s"/>
    </x:row>
    <x:row r="20" spans="1:8">
      <x:c r="A20" s="60" t="s">
        <x:v>336</x:v>
      </x:c>
      <x:c r="B20" s="60" t="s"/>
      <x:c r="C20" s="61" t="n">
        <x:v>27</x:v>
      </x:c>
      <x:c r="D20" s="61" t="n">
        <x:v>16</x:v>
      </x:c>
      <x:c r="E20" s="61" t="n">
        <x:v>1.1</x:v>
      </x:c>
      <x:c r="F20" s="61" t="n">
        <x:v>1</x:v>
      </x:c>
      <x:c r="G20" s="61">
        <x:f>PRODUCT(C20:F20)</x:f>
      </x:c>
      <x:c r="H20" s="0" t="s"/>
    </x:row>
    <x:row r="22" spans="1:8" customFormat="1" ht="45" customHeight="1">
      <x:c r="A22" s="56" t="s">
        <x:v>337</x:v>
      </x:c>
      <x:c r="B22" s="56" t="s">
        <x:v>329</x:v>
      </x:c>
      <x:c r="C22" s="56" t="s">
        <x:v>17</x:v>
      </x:c>
      <x:c r="D22" s="57" t="s">
        <x:v>12</x:v>
      </x:c>
      <x:c r="E22" s="58" t="s">
        <x:v>18</x:v>
      </x:c>
      <x:c r="F22" s="58" t="s">
        <x:v>18</x:v>
      </x:c>
      <x:c r="G22" s="59">
        <x:f>SUM(G23:G26)</x:f>
      </x:c>
      <x:c r="H22" s="0" t="s"/>
    </x:row>
    <x:row r="23" spans="1:8">
      <x:c r="A23" s="60" t="s">
        <x:v>338</x:v>
      </x:c>
      <x:c r="B23" s="60" t="s"/>
      <x:c r="C23" s="61" t="n">
        <x:v>65</x:v>
      </x:c>
      <x:c r="D23" s="61" t="s"/>
      <x:c r="E23" s="61" t="s"/>
      <x:c r="F23" s="61" t="s"/>
      <x:c r="G23" s="61">
        <x:f>PRODUCT(C23:F23)</x:f>
      </x:c>
      <x:c r="H23" s="0" t="s"/>
    </x:row>
    <x:row r="24" spans="1:8">
      <x:c r="A24" s="60" t="s">
        <x:v>339</x:v>
      </x:c>
      <x:c r="B24" s="60" t="s"/>
      <x:c r="C24" s="61" t="n">
        <x:v>2</x:v>
      </x:c>
      <x:c r="D24" s="61" t="s"/>
      <x:c r="E24" s="61" t="n">
        <x:v>51</x:v>
      </x:c>
      <x:c r="F24" s="61" t="n">
        <x:v>1</x:v>
      </x:c>
      <x:c r="G24" s="61">
        <x:f>PRODUCT(C24:F24)</x:f>
      </x:c>
      <x:c r="H24" s="0" t="s"/>
    </x:row>
    <x:row r="25" spans="1:8">
      <x:c r="A25" s="60" t="s">
        <x:v>340</x:v>
      </x:c>
      <x:c r="B25" s="60" t="s"/>
      <x:c r="C25" s="61" t="n">
        <x:v>22</x:v>
      </x:c>
      <x:c r="D25" s="61" t="n">
        <x:v>4</x:v>
      </x:c>
      <x:c r="E25" s="61" t="n">
        <x:v>0.5</x:v>
      </x:c>
      <x:c r="F25" s="61" t="s"/>
      <x:c r="G25" s="61">
        <x:f>PRODUCT(C25:F25)</x:f>
      </x:c>
      <x:c r="H25" s="0" t="s"/>
    </x:row>
    <x:row r="26" spans="1:8">
      <x:c r="A26" s="60" t="s">
        <x:v>341</x:v>
      </x:c>
      <x:c r="B26" s="60" t="s"/>
      <x:c r="C26" s="61" t="n">
        <x:v>76</x:v>
      </x:c>
      <x:c r="D26" s="61" t="s"/>
      <x:c r="E26" s="61" t="s"/>
      <x:c r="F26" s="61" t="s"/>
      <x:c r="G26" s="61">
        <x:f>PRODUCT(C26:F26)</x:f>
      </x:c>
      <x:c r="H26" s="0" t="s"/>
    </x:row>
    <x:row r="28" spans="1:8" customFormat="1" ht="45" customHeight="1">
      <x:c r="A28" s="56" t="s">
        <x:v>342</x:v>
      </x:c>
      <x:c r="B28" s="56" t="s">
        <x:v>329</x:v>
      </x:c>
      <x:c r="C28" s="56" t="s">
        <x:v>19</x:v>
      </x:c>
      <x:c r="D28" s="57" t="s">
        <x:v>15</x:v>
      </x:c>
      <x:c r="E28" s="58" t="s">
        <x:v>20</x:v>
      </x:c>
      <x:c r="F28" s="58" t="s">
        <x:v>20</x:v>
      </x:c>
      <x:c r="G28" s="59">
        <x:f>SUM(G29:G29)</x:f>
      </x:c>
      <x:c r="H28" s="0" t="s"/>
    </x:row>
    <x:row r="29" spans="1:8">
      <x:c r="A29" s="60" t="s">
        <x:v>343</x:v>
      </x:c>
      <x:c r="B29" s="60" t="s"/>
      <x:c r="C29" s="61" t="n">
        <x:v>2</x:v>
      </x:c>
      <x:c r="D29" s="61" t="n">
        <x:v>41</x:v>
      </x:c>
      <x:c r="E29" s="61" t="n">
        <x:v>1</x:v>
      </x:c>
      <x:c r="F29" s="61" t="s"/>
      <x:c r="G29" s="61">
        <x:f>PRODUCT(C29:F29)</x:f>
      </x:c>
      <x:c r="H29" s="0" t="s"/>
    </x:row>
    <x:row r="31" spans="1:8" customFormat="1" ht="45" customHeight="1">
      <x:c r="A31" s="56" t="s">
        <x:v>344</x:v>
      </x:c>
      <x:c r="B31" s="56" t="s">
        <x:v>329</x:v>
      </x:c>
      <x:c r="C31" s="56" t="s">
        <x:v>21</x:v>
      </x:c>
      <x:c r="D31" s="57" t="s">
        <x:v>12</x:v>
      </x:c>
      <x:c r="E31" s="58" t="s">
        <x:v>22</x:v>
      </x:c>
      <x:c r="F31" s="58" t="s">
        <x:v>22</x:v>
      </x:c>
      <x:c r="G31" s="59">
        <x:f>SUM(G32:G32)</x:f>
      </x:c>
      <x:c r="H31" s="0" t="s"/>
    </x:row>
    <x:row r="32" spans="1:8">
      <x:c r="A32" s="60" t="s">
        <x:v>345</x:v>
      </x:c>
      <x:c r="B32" s="60" t="s"/>
      <x:c r="C32" s="61" t="n">
        <x:v>55</x:v>
      </x:c>
      <x:c r="D32" s="61" t="s"/>
      <x:c r="E32" s="61" t="s"/>
      <x:c r="F32" s="61" t="s"/>
      <x:c r="G32" s="61">
        <x:f>PRODUCT(C32:F32)</x:f>
      </x:c>
      <x:c r="H32" s="0" t="s"/>
    </x:row>
    <x:row r="34" spans="1:8" customFormat="1" ht="45" customHeight="1">
      <x:c r="A34" s="56" t="s">
        <x:v>346</x:v>
      </x:c>
      <x:c r="B34" s="56" t="s">
        <x:v>329</x:v>
      </x:c>
      <x:c r="C34" s="56" t="s">
        <x:v>23</x:v>
      </x:c>
      <x:c r="D34" s="57" t="s">
        <x:v>24</x:v>
      </x:c>
      <x:c r="E34" s="58" t="s">
        <x:v>25</x:v>
      </x:c>
      <x:c r="F34" s="58" t="s">
        <x:v>25</x:v>
      </x:c>
      <x:c r="G34" s="59">
        <x:f>SUM(G35:G35)</x:f>
      </x:c>
      <x:c r="H34" s="0" t="s"/>
    </x:row>
    <x:row r="35" spans="1:8">
      <x:c r="A35" s="60" t="s">
        <x:v>347</x:v>
      </x:c>
      <x:c r="B35" s="60" t="s"/>
      <x:c r="C35" s="61" t="n">
        <x:v>1</x:v>
      </x:c>
      <x:c r="D35" s="61" t="s"/>
      <x:c r="E35" s="61" t="s"/>
      <x:c r="F35" s="61" t="s"/>
      <x:c r="G35" s="61">
        <x:f>PRODUCT(C35:F35)</x:f>
      </x:c>
      <x:c r="H35" s="0" t="s"/>
    </x:row>
    <x:row r="37" spans="1:8">
      <x:c r="B37" s="0" t="s">
        <x:v>327</x:v>
      </x:c>
      <x:c r="C37" s="54" t="s">
        <x:v>5</x:v>
      </x:c>
      <x:c r="D37" s="55" t="s">
        <x:v>6</x:v>
      </x:c>
      <x:c r="E37" s="54" t="s">
        <x:v>7</x:v>
      </x:c>
    </x:row>
    <x:row r="38" spans="1:8">
      <x:c r="B38" s="0" t="s">
        <x:v>327</x:v>
      </x:c>
      <x:c r="C38" s="54" t="s">
        <x:v>8</x:v>
      </x:c>
      <x:c r="D38" s="55" t="s">
        <x:v>27</x:v>
      </x:c>
      <x:c r="E38" s="54" t="s">
        <x:v>28</x:v>
      </x:c>
    </x:row>
    <x:row r="40" spans="1:8" customFormat="1" ht="45" customHeight="1">
      <x:c r="A40" s="56" t="s">
        <x:v>348</x:v>
      </x:c>
      <x:c r="B40" s="56" t="s">
        <x:v>329</x:v>
      </x:c>
      <x:c r="C40" s="56" t="s">
        <x:v>30</x:v>
      </x:c>
      <x:c r="D40" s="57" t="s">
        <x:v>15</x:v>
      </x:c>
      <x:c r="E40" s="58" t="s">
        <x:v>349</x:v>
      </x:c>
      <x:c r="F40" s="58" t="s">
        <x:v>349</x:v>
      </x:c>
      <x:c r="G40" s="59">
        <x:f>SUM(G41:G45)</x:f>
      </x:c>
      <x:c r="H40" s="0" t="s"/>
    </x:row>
    <x:row r="41" spans="1:8">
      <x:c r="A41" s="60" t="s">
        <x:v>350</x:v>
      </x:c>
      <x:c r="B41" s="60" t="s"/>
      <x:c r="C41" s="61" t="n">
        <x:v>3950</x:v>
      </x:c>
      <x:c r="D41" s="61" t="n">
        <x:v>1.05</x:v>
      </x:c>
      <x:c r="E41" s="61" t="n">
        <x:v>1</x:v>
      </x:c>
      <x:c r="F41" s="61" t="s"/>
      <x:c r="G41" s="61">
        <x:f>PRODUCT(C41:F41)</x:f>
      </x:c>
      <x:c r="H41" s="0" t="s"/>
    </x:row>
    <x:row r="42" spans="1:8">
      <x:c r="A42" s="60" t="s">
        <x:v>351</x:v>
      </x:c>
      <x:c r="B42" s="60" t="s"/>
      <x:c r="C42" s="61" t="n">
        <x:v>-1</x:v>
      </x:c>
      <x:c r="D42" s="61" t="n">
        <x:v>1.05</x:v>
      </x:c>
      <x:c r="E42" s="61" t="n">
        <x:v>13.49</x:v>
      </x:c>
      <x:c r="F42" s="61" t="s"/>
      <x:c r="G42" s="61">
        <x:f>PRODUCT(C42:F42)</x:f>
      </x:c>
      <x:c r="H42" s="0" t="s"/>
    </x:row>
    <x:row r="43" spans="1:8">
      <x:c r="A43" s="60" t="s"/>
      <x:c r="B43" s="60" t="s"/>
      <x:c r="C43" s="61" t="n">
        <x:v>-19</x:v>
      </x:c>
      <x:c r="D43" s="61" t="n">
        <x:v>1.05</x:v>
      </x:c>
      <x:c r="E43" s="61" t="n">
        <x:v>15.71</x:v>
      </x:c>
      <x:c r="F43" s="61" t="s"/>
      <x:c r="G43" s="61">
        <x:f>PRODUCT(C43:F43)</x:f>
      </x:c>
      <x:c r="H43" s="0" t="s"/>
    </x:row>
    <x:row r="44" spans="1:8">
      <x:c r="A44" s="60" t="s"/>
      <x:c r="B44" s="60" t="s"/>
      <x:c r="C44" s="61" t="n">
        <x:v>-7</x:v>
      </x:c>
      <x:c r="D44" s="61" t="n">
        <x:v>1.05</x:v>
      </x:c>
      <x:c r="E44" s="61" t="n">
        <x:v>16.35</x:v>
      </x:c>
      <x:c r="F44" s="61" t="s"/>
      <x:c r="G44" s="61">
        <x:f>PRODUCT(C44:F44)</x:f>
      </x:c>
      <x:c r="H44" s="0" t="s"/>
    </x:row>
    <x:row r="45" spans="1:8">
      <x:c r="A45" s="60" t="s">
        <x:v>340</x:v>
      </x:c>
      <x:c r="B45" s="60" t="s"/>
      <x:c r="C45" s="61" t="n">
        <x:v>-22</x:v>
      </x:c>
      <x:c r="D45" s="61" t="n">
        <x:v>0.6</x:v>
      </x:c>
      <x:c r="E45" s="61" t="n">
        <x:v>0.6</x:v>
      </x:c>
      <x:c r="F45" s="61" t="s"/>
      <x:c r="G45" s="61">
        <x:f>PRODUCT(C45:F45)</x:f>
      </x:c>
      <x:c r="H45" s="0" t="s"/>
    </x:row>
    <x:row r="47" spans="1:8" customFormat="1" ht="45" customHeight="1">
      <x:c r="A47" s="56" t="s">
        <x:v>352</x:v>
      </x:c>
      <x:c r="B47" s="56" t="s">
        <x:v>329</x:v>
      </x:c>
      <x:c r="C47" s="56" t="s">
        <x:v>32</x:v>
      </x:c>
      <x:c r="D47" s="57" t="s">
        <x:v>24</x:v>
      </x:c>
      <x:c r="E47" s="58" t="s">
        <x:v>33</x:v>
      </x:c>
      <x:c r="F47" s="58" t="s">
        <x:v>33</x:v>
      </x:c>
      <x:c r="G47" s="59">
        <x:f>SUM(G48:G48)</x:f>
      </x:c>
      <x:c r="H47" s="0" t="s"/>
    </x:row>
    <x:row r="48" spans="1:8">
      <x:c r="A48" s="60" t="s">
        <x:v>353</x:v>
      </x:c>
      <x:c r="B48" s="60" t="s"/>
      <x:c r="C48" s="61" t="n">
        <x:v>2</x:v>
      </x:c>
      <x:c r="D48" s="61" t="n">
        <x:v>5</x:v>
      </x:c>
      <x:c r="E48" s="61" t="s"/>
      <x:c r="F48" s="61" t="s"/>
      <x:c r="G48" s="61">
        <x:f>PRODUCT(C48:F48)</x:f>
      </x:c>
      <x:c r="H48" s="0" t="s"/>
    </x:row>
    <x:row r="50" spans="1:8" customFormat="1" ht="45" customHeight="1">
      <x:c r="A50" s="56" t="s">
        <x:v>354</x:v>
      </x:c>
      <x:c r="B50" s="56" t="s">
        <x:v>329</x:v>
      </x:c>
      <x:c r="C50" s="56" t="s">
        <x:v>34</x:v>
      </x:c>
      <x:c r="D50" s="57" t="s">
        <x:v>35</x:v>
      </x:c>
      <x:c r="E50" s="58" t="s">
        <x:v>36</x:v>
      </x:c>
      <x:c r="F50" s="58" t="s">
        <x:v>36</x:v>
      </x:c>
      <x:c r="G50" s="59">
        <x:f>SUM(G51:G52)</x:f>
      </x:c>
      <x:c r="H50" s="0" t="s"/>
    </x:row>
    <x:row r="51" spans="1:8">
      <x:c r="A51" s="60" t="s">
        <x:v>355</x:v>
      </x:c>
      <x:c r="B51" s="60" t="s"/>
      <x:c r="C51" s="61" t="n">
        <x:v>1</x:v>
      </x:c>
      <x:c r="D51" s="61" t="n">
        <x:v>23</x:v>
      </x:c>
      <x:c r="E51" s="61" t="s"/>
      <x:c r="F51" s="61" t="s"/>
      <x:c r="G51" s="61">
        <x:f>PRODUCT(C51:F51)</x:f>
      </x:c>
      <x:c r="H51" s="0" t="s"/>
    </x:row>
    <x:row r="52" spans="1:8">
      <x:c r="A52" s="60" t="s"/>
      <x:c r="B52" s="60" t="s"/>
      <x:c r="C52" s="61" t="n">
        <x:v>1</x:v>
      </x:c>
      <x:c r="D52" s="61" t="n">
        <x:v>42</x:v>
      </x:c>
      <x:c r="E52" s="61" t="s"/>
      <x:c r="F52" s="61" t="s"/>
      <x:c r="G52" s="61">
        <x:f>PRODUCT(C52:F52)</x:f>
      </x:c>
      <x:c r="H52" s="0" t="s"/>
    </x:row>
    <x:row r="54" spans="1:8" customFormat="1" ht="45" customHeight="1">
      <x:c r="A54" s="56" t="s">
        <x:v>356</x:v>
      </x:c>
      <x:c r="B54" s="56" t="s">
        <x:v>329</x:v>
      </x:c>
      <x:c r="C54" s="56" t="s">
        <x:v>37</x:v>
      </x:c>
      <x:c r="D54" s="57" t="s">
        <x:v>35</x:v>
      </x:c>
      <x:c r="E54" s="58" t="s">
        <x:v>38</x:v>
      </x:c>
      <x:c r="F54" s="58" t="s">
        <x:v>38</x:v>
      </x:c>
      <x:c r="G54" s="59">
        <x:f>SUM(G55:G57)</x:f>
      </x:c>
      <x:c r="H54" s="0" t="s"/>
    </x:row>
    <x:row r="55" spans="1:8">
      <x:c r="A55" s="60" t="s">
        <x:v>357</x:v>
      </x:c>
      <x:c r="B55" s="60" t="s"/>
      <x:c r="C55" s="61" t="n">
        <x:v>1</x:v>
      </x:c>
      <x:c r="D55" s="61" t="n">
        <x:v>29</x:v>
      </x:c>
      <x:c r="E55" s="61" t="s"/>
      <x:c r="F55" s="61" t="s"/>
      <x:c r="G55" s="61">
        <x:f>PRODUCT(C55:F55)</x:f>
      </x:c>
      <x:c r="H55" s="0" t="s"/>
    </x:row>
    <x:row r="56" spans="1:8">
      <x:c r="A56" s="60" t="s"/>
      <x:c r="B56" s="60" t="s"/>
      <x:c r="C56" s="61" t="n">
        <x:v>1</x:v>
      </x:c>
      <x:c r="D56" s="61" t="n">
        <x:v>76</x:v>
      </x:c>
      <x:c r="E56" s="61" t="s"/>
      <x:c r="F56" s="61" t="s"/>
      <x:c r="G56" s="61">
        <x:f>PRODUCT(C56:F56)</x:f>
      </x:c>
      <x:c r="H56" s="0" t="s"/>
    </x:row>
    <x:row r="57" spans="1:8">
      <x:c r="A57" s="60" t="s"/>
      <x:c r="B57" s="60" t="s"/>
      <x:c r="C57" s="61" t="n">
        <x:v>1</x:v>
      </x:c>
      <x:c r="D57" s="61" t="n">
        <x:v>10</x:v>
      </x:c>
      <x:c r="E57" s="61" t="s"/>
      <x:c r="F57" s="61" t="s"/>
      <x:c r="G57" s="61">
        <x:f>PRODUCT(C57:F57)</x:f>
      </x:c>
      <x:c r="H57" s="0" t="s"/>
    </x:row>
    <x:row r="59" spans="1:8" customFormat="1" ht="45" customHeight="1">
      <x:c r="A59" s="56" t="s">
        <x:v>358</x:v>
      </x:c>
      <x:c r="B59" s="56" t="s">
        <x:v>329</x:v>
      </x:c>
      <x:c r="C59" s="56" t="s">
        <x:v>39</x:v>
      </x:c>
      <x:c r="D59" s="57" t="s">
        <x:v>35</x:v>
      </x:c>
      <x:c r="E59" s="58" t="s">
        <x:v>40</x:v>
      </x:c>
      <x:c r="F59" s="58" t="s">
        <x:v>40</x:v>
      </x:c>
      <x:c r="G59" s="59">
        <x:f>SUM(G60:G61)</x:f>
      </x:c>
      <x:c r="H59" s="0" t="s"/>
    </x:row>
    <x:row r="60" spans="1:8">
      <x:c r="A60" s="60" t="s">
        <x:v>359</x:v>
      </x:c>
      <x:c r="B60" s="60" t="s"/>
      <x:c r="C60" s="61" t="n">
        <x:v>2</x:v>
      </x:c>
      <x:c r="D60" s="61" t="n">
        <x:v>41</x:v>
      </x:c>
      <x:c r="E60" s="61" t="s"/>
      <x:c r="F60" s="61" t="s"/>
      <x:c r="G60" s="61">
        <x:f>PRODUCT(C60:F60)</x:f>
      </x:c>
      <x:c r="H60" s="0" t="s"/>
    </x:row>
    <x:row r="61" spans="1:8">
      <x:c r="A61" s="60" t="s">
        <x:v>360</x:v>
      </x:c>
      <x:c r="B61" s="60" t="s"/>
      <x:c r="C61" s="61" t="n">
        <x:v>4</x:v>
      </x:c>
      <x:c r="D61" s="61" t="n">
        <x:v>22</x:v>
      </x:c>
      <x:c r="E61" s="61" t="s"/>
      <x:c r="F61" s="61" t="s"/>
      <x:c r="G61" s="61">
        <x:f>PRODUCT(C61:F61)</x:f>
      </x:c>
      <x:c r="H61" s="0" t="s"/>
    </x:row>
    <x:row r="63" spans="1:8" customFormat="1" ht="45" customHeight="1">
      <x:c r="A63" s="56" t="s">
        <x:v>361</x:v>
      </x:c>
      <x:c r="B63" s="56" t="s">
        <x:v>329</x:v>
      </x:c>
      <x:c r="C63" s="56" t="s">
        <x:v>41</x:v>
      </x:c>
      <x:c r="D63" s="57" t="s">
        <x:v>35</x:v>
      </x:c>
      <x:c r="E63" s="58" t="s">
        <x:v>42</x:v>
      </x:c>
      <x:c r="F63" s="58" t="s">
        <x:v>42</x:v>
      </x:c>
      <x:c r="G63" s="59">
        <x:f>SUM(G64:G65)</x:f>
      </x:c>
      <x:c r="H63" s="0" t="s"/>
    </x:row>
    <x:row r="64" spans="1:8">
      <x:c r="A64" s="60" t="s">
        <x:v>362</x:v>
      </x:c>
      <x:c r="B64" s="60" t="s"/>
      <x:c r="C64" s="61" t="n">
        <x:v>2</x:v>
      </x:c>
      <x:c r="D64" s="61" t="s"/>
      <x:c r="E64" s="61" t="n">
        <x:v>41</x:v>
      </x:c>
      <x:c r="F64" s="61" t="s"/>
      <x:c r="G64" s="61">
        <x:f>PRODUCT(C64:F64)</x:f>
      </x:c>
      <x:c r="H64" s="0" t="s"/>
    </x:row>
    <x:row r="65" spans="1:8">
      <x:c r="A65" s="60" t="s">
        <x:v>360</x:v>
      </x:c>
      <x:c r="B65" s="60" t="s"/>
      <x:c r="C65" s="61" t="n">
        <x:v>4</x:v>
      </x:c>
      <x:c r="D65" s="61" t="s"/>
      <x:c r="E65" s="61" t="n">
        <x:v>22</x:v>
      </x:c>
      <x:c r="F65" s="61" t="s"/>
      <x:c r="G65" s="61">
        <x:f>PRODUCT(C65:F65)</x:f>
      </x:c>
      <x:c r="H65" s="0" t="s"/>
    </x:row>
    <x:row r="67" spans="1:8" customFormat="1" ht="45" customHeight="1">
      <x:c r="A67" s="56" t="s">
        <x:v>363</x:v>
      </x:c>
      <x:c r="B67" s="56" t="s">
        <x:v>329</x:v>
      </x:c>
      <x:c r="C67" s="56" t="s">
        <x:v>43</x:v>
      </x:c>
      <x:c r="D67" s="57" t="s">
        <x:v>35</x:v>
      </x:c>
      <x:c r="E67" s="58" t="s">
        <x:v>44</x:v>
      </x:c>
      <x:c r="F67" s="58" t="s">
        <x:v>44</x:v>
      </x:c>
      <x:c r="G67" s="59">
        <x:f>SUM(G68:G68)</x:f>
      </x:c>
      <x:c r="H67" s="0" t="s"/>
    </x:row>
    <x:row r="68" spans="1:8">
      <x:c r="A68" s="60" t="s">
        <x:v>364</x:v>
      </x:c>
      <x:c r="B68" s="60" t="s"/>
      <x:c r="C68" s="61" t="n">
        <x:v>1</x:v>
      </x:c>
      <x:c r="D68" s="61" t="n">
        <x:v>76</x:v>
      </x:c>
      <x:c r="E68" s="61" t="s"/>
      <x:c r="F68" s="61" t="s"/>
      <x:c r="G68" s="61">
        <x:f>PRODUCT(C68:F68)</x:f>
      </x:c>
      <x:c r="H68" s="0" t="s"/>
    </x:row>
    <x:row r="70" spans="1:8" customFormat="1" ht="45" customHeight="1">
      <x:c r="A70" s="56" t="s">
        <x:v>365</x:v>
      </x:c>
      <x:c r="B70" s="56" t="s">
        <x:v>329</x:v>
      </x:c>
      <x:c r="C70" s="56" t="s">
        <x:v>45</x:v>
      </x:c>
      <x:c r="D70" s="57" t="s">
        <x:v>35</x:v>
      </x:c>
      <x:c r="E70" s="58" t="s">
        <x:v>46</x:v>
      </x:c>
      <x:c r="F70" s="58" t="s">
        <x:v>46</x:v>
      </x:c>
      <x:c r="G70" s="59">
        <x:f>SUM(G71:G71)</x:f>
      </x:c>
      <x:c r="H70" s="0" t="s"/>
    </x:row>
    <x:row r="71" spans="1:8">
      <x:c r="A71" s="60" t="s">
        <x:v>366</x:v>
      </x:c>
      <x:c r="B71" s="60" t="s"/>
      <x:c r="C71" s="61" t="n">
        <x:v>22</x:v>
      </x:c>
      <x:c r="D71" s="61" t="n">
        <x:v>2</x:v>
      </x:c>
      <x:c r="E71" s="61" t="s"/>
      <x:c r="F71" s="61" t="s"/>
      <x:c r="G71" s="61">
        <x:f>PRODUCT(C71:F71)</x:f>
      </x:c>
      <x:c r="H71" s="0" t="s"/>
    </x:row>
    <x:row r="73" spans="1:8" customFormat="1" ht="45" customHeight="1">
      <x:c r="A73" s="56" t="s">
        <x:v>367</x:v>
      </x:c>
      <x:c r="B73" s="56" t="s">
        <x:v>329</x:v>
      </x:c>
      <x:c r="C73" s="56" t="s">
        <x:v>47</x:v>
      </x:c>
      <x:c r="D73" s="57" t="s">
        <x:v>35</x:v>
      </x:c>
      <x:c r="E73" s="58" t="s">
        <x:v>48</x:v>
      </x:c>
      <x:c r="F73" s="58" t="s">
        <x:v>48</x:v>
      </x:c>
      <x:c r="G73" s="59">
        <x:f>SUM(G74:G79)</x:f>
      </x:c>
      <x:c r="H73" s="0" t="s"/>
    </x:row>
    <x:row r="74" spans="1:8">
      <x:c r="A74" s="60" t="s">
        <x:v>336</x:v>
      </x:c>
      <x:c r="B74" s="60" t="s"/>
      <x:c r="C74" s="61" t="n">
        <x:v>7</x:v>
      </x:c>
      <x:c r="D74" s="61" t="n">
        <x:v>2</x:v>
      </x:c>
      <x:c r="E74" s="61" t="n">
        <x:v>16.35</x:v>
      </x:c>
      <x:c r="F74" s="61" t="s"/>
      <x:c r="G74" s="61">
        <x:f>PRODUCT(C74:F74)</x:f>
      </x:c>
      <x:c r="H74" s="0" t="s"/>
    </x:row>
    <x:row r="75" spans="1:8">
      <x:c r="A75" s="60" t="s"/>
      <x:c r="B75" s="60" t="s"/>
      <x:c r="C75" s="61" t="n">
        <x:v>7</x:v>
      </x:c>
      <x:c r="D75" s="61" t="n">
        <x:v>2</x:v>
      </x:c>
      <x:c r="E75" s="61" t="n">
        <x:v>1.05</x:v>
      </x:c>
      <x:c r="F75" s="61" t="s"/>
      <x:c r="G75" s="61">
        <x:f>PRODUCT(C75:F75)</x:f>
      </x:c>
      <x:c r="H75" s="0" t="s"/>
    </x:row>
    <x:row r="76" spans="1:8">
      <x:c r="A76" s="60" t="s"/>
      <x:c r="B76" s="60" t="s"/>
      <x:c r="C76" s="61" t="n">
        <x:v>19</x:v>
      </x:c>
      <x:c r="D76" s="61" t="n">
        <x:v>2</x:v>
      </x:c>
      <x:c r="E76" s="61" t="n">
        <x:v>15.71</x:v>
      </x:c>
      <x:c r="F76" s="61" t="s"/>
      <x:c r="G76" s="61">
        <x:f>PRODUCT(C76:F76)</x:f>
      </x:c>
      <x:c r="H76" s="0" t="s"/>
    </x:row>
    <x:row r="77" spans="1:8">
      <x:c r="A77" s="60" t="s"/>
      <x:c r="B77" s="60" t="s"/>
      <x:c r="C77" s="61" t="n">
        <x:v>19</x:v>
      </x:c>
      <x:c r="D77" s="61" t="n">
        <x:v>2</x:v>
      </x:c>
      <x:c r="E77" s="61" t="n">
        <x:v>1.05</x:v>
      </x:c>
      <x:c r="F77" s="61" t="s"/>
      <x:c r="G77" s="61">
        <x:f>PRODUCT(C77:F77)</x:f>
      </x:c>
      <x:c r="H77" s="0" t="s"/>
    </x:row>
    <x:row r="78" spans="1:8">
      <x:c r="A78" s="60" t="s"/>
      <x:c r="B78" s="60" t="s"/>
      <x:c r="C78" s="61" t="n">
        <x:v>1</x:v>
      </x:c>
      <x:c r="D78" s="61" t="n">
        <x:v>2</x:v>
      </x:c>
      <x:c r="E78" s="61" t="n">
        <x:v>13.49</x:v>
      </x:c>
      <x:c r="F78" s="61" t="s"/>
      <x:c r="G78" s="61">
        <x:f>PRODUCT(C78:F78)</x:f>
      </x:c>
      <x:c r="H78" s="0" t="s"/>
    </x:row>
    <x:row r="79" spans="1:8">
      <x:c r="A79" s="60" t="s"/>
      <x:c r="B79" s="60" t="s"/>
      <x:c r="C79" s="61" t="n">
        <x:v>1</x:v>
      </x:c>
      <x:c r="D79" s="61" t="n">
        <x:v>2</x:v>
      </x:c>
      <x:c r="E79" s="61" t="n">
        <x:v>1.05</x:v>
      </x:c>
      <x:c r="F79" s="61" t="s"/>
      <x:c r="G79" s="61">
        <x:f>PRODUCT(C79:F79)</x:f>
      </x:c>
      <x:c r="H79" s="0" t="s"/>
    </x:row>
    <x:row r="81" spans="1:8">
      <x:c r="B81" s="0" t="s">
        <x:v>327</x:v>
      </x:c>
      <x:c r="C81" s="54" t="s">
        <x:v>5</x:v>
      </x:c>
      <x:c r="D81" s="55" t="s">
        <x:v>6</x:v>
      </x:c>
      <x:c r="E81" s="54" t="s">
        <x:v>7</x:v>
      </x:c>
    </x:row>
    <x:row r="82" spans="1:8">
      <x:c r="B82" s="0" t="s">
        <x:v>327</x:v>
      </x:c>
      <x:c r="C82" s="54" t="s">
        <x:v>8</x:v>
      </x:c>
      <x:c r="D82" s="55" t="s">
        <x:v>49</x:v>
      </x:c>
      <x:c r="E82" s="54" t="s">
        <x:v>50</x:v>
      </x:c>
    </x:row>
    <x:row r="83" spans="1:8">
      <x:c r="B83" s="0" t="s">
        <x:v>327</x:v>
      </x:c>
      <x:c r="C83" s="54" t="s">
        <x:v>51</x:v>
      </x:c>
      <x:c r="D83" s="55" t="s">
        <x:v>6</x:v>
      </x:c>
      <x:c r="E83" s="54" t="s">
        <x:v>52</x:v>
      </x:c>
    </x:row>
    <x:row r="85" spans="1:8" customFormat="1" ht="45" customHeight="1">
      <x:c r="A85" s="56" t="s">
        <x:v>368</x:v>
      </x:c>
      <x:c r="B85" s="56" t="s">
        <x:v>329</x:v>
      </x:c>
      <x:c r="C85" s="56" t="s">
        <x:v>54</x:v>
      </x:c>
      <x:c r="D85" s="57" t="s">
        <x:v>15</x:v>
      </x:c>
      <x:c r="E85" s="58" t="s">
        <x:v>55</x:v>
      </x:c>
      <x:c r="F85" s="58" t="s">
        <x:v>55</x:v>
      </x:c>
      <x:c r="G85" s="59">
        <x:f>SUM(G86:G86)</x:f>
      </x:c>
      <x:c r="H85" s="0" t="s"/>
    </x:row>
    <x:row r="86" spans="1:8">
      <x:c r="A86" s="60" t="s">
        <x:v>369</x:v>
      </x:c>
      <x:c r="B86" s="60" t="s"/>
      <x:c r="C86" s="61" t="n">
        <x:v>2</x:v>
      </x:c>
      <x:c r="D86" s="61" t="n">
        <x:v>51</x:v>
      </x:c>
      <x:c r="E86" s="61" t="n">
        <x:v>1</x:v>
      </x:c>
      <x:c r="F86" s="61" t="s"/>
      <x:c r="G86" s="61">
        <x:f>PRODUCT(C86:F86)</x:f>
      </x:c>
      <x:c r="H86" s="0" t="s"/>
    </x:row>
    <x:row r="88" spans="1:8" customFormat="1" ht="45" customHeight="1">
      <x:c r="A88" s="56" t="s">
        <x:v>370</x:v>
      </x:c>
      <x:c r="B88" s="56" t="s">
        <x:v>329</x:v>
      </x:c>
      <x:c r="C88" s="56" t="s">
        <x:v>56</x:v>
      </x:c>
      <x:c r="D88" s="57" t="s">
        <x:v>15</x:v>
      </x:c>
      <x:c r="E88" s="58" t="s">
        <x:v>57</x:v>
      </x:c>
      <x:c r="F88" s="58" t="s">
        <x:v>57</x:v>
      </x:c>
      <x:c r="G88" s="59">
        <x:f>SUM(G89:G89)</x:f>
      </x:c>
      <x:c r="H88" s="0" t="s"/>
    </x:row>
    <x:row r="89" spans="1:8">
      <x:c r="A89" s="60" t="s">
        <x:v>371</x:v>
      </x:c>
      <x:c r="B89" s="60" t="s"/>
      <x:c r="C89" s="61" t="n">
        <x:v>2</x:v>
      </x:c>
      <x:c r="D89" s="61" t="n">
        <x:v>51</x:v>
      </x:c>
      <x:c r="E89" s="61" t="n">
        <x:v>1</x:v>
      </x:c>
      <x:c r="F89" s="61" t="s"/>
      <x:c r="G89" s="61">
        <x:f>PRODUCT(C89:F89)</x:f>
      </x:c>
      <x:c r="H89" s="0" t="s"/>
    </x:row>
    <x:row r="91" spans="1:8">
      <x:c r="B91" s="0" t="s">
        <x:v>327</x:v>
      </x:c>
      <x:c r="C91" s="54" t="s">
        <x:v>5</x:v>
      </x:c>
      <x:c r="D91" s="55" t="s">
        <x:v>6</x:v>
      </x:c>
      <x:c r="E91" s="54" t="s">
        <x:v>7</x:v>
      </x:c>
    </x:row>
    <x:row r="92" spans="1:8">
      <x:c r="B92" s="0" t="s">
        <x:v>327</x:v>
      </x:c>
      <x:c r="C92" s="54" t="s">
        <x:v>8</x:v>
      </x:c>
      <x:c r="D92" s="55" t="s">
        <x:v>58</x:v>
      </x:c>
      <x:c r="E92" s="54" t="s">
        <x:v>59</x:v>
      </x:c>
    </x:row>
    <x:row r="94" spans="1:8" customFormat="1" ht="45" customHeight="1">
      <x:c r="A94" s="56" t="s">
        <x:v>372</x:v>
      </x:c>
      <x:c r="B94" s="56" t="s">
        <x:v>329</x:v>
      </x:c>
      <x:c r="C94" s="56" t="s">
        <x:v>61</x:v>
      </x:c>
      <x:c r="D94" s="57" t="s">
        <x:v>15</x:v>
      </x:c>
      <x:c r="E94" s="58" t="s">
        <x:v>62</x:v>
      </x:c>
      <x:c r="F94" s="58" t="s">
        <x:v>62</x:v>
      </x:c>
      <x:c r="G94" s="59">
        <x:f>SUM(G95:G95)</x:f>
      </x:c>
      <x:c r="H94" s="0" t="s"/>
    </x:row>
    <x:row r="95" spans="1:8">
      <x:c r="A95" s="60" t="s">
        <x:v>336</x:v>
      </x:c>
      <x:c r="B95" s="60" t="s"/>
      <x:c r="C95" s="61" t="n">
        <x:v>27</x:v>
      </x:c>
      <x:c r="D95" s="61" t="n">
        <x:v>16</x:v>
      </x:c>
      <x:c r="E95" s="61" t="n">
        <x:v>1.15</x:v>
      </x:c>
      <x:c r="F95" s="61" t="s"/>
      <x:c r="G95" s="61">
        <x:f>PRODUCT(C95:F95)</x:f>
      </x:c>
      <x:c r="H95" s="0" t="s"/>
    </x:row>
    <x:row r="97" spans="1:8" customFormat="1" ht="45" customHeight="1">
      <x:c r="A97" s="56" t="s">
        <x:v>373</x:v>
      </x:c>
      <x:c r="B97" s="56" t="s">
        <x:v>329</x:v>
      </x:c>
      <x:c r="C97" s="56" t="s">
        <x:v>63</x:v>
      </x:c>
      <x:c r="D97" s="57" t="s">
        <x:v>35</x:v>
      </x:c>
      <x:c r="E97" s="58" t="s">
        <x:v>374</x:v>
      </x:c>
      <x:c r="F97" s="58" t="s">
        <x:v>374</x:v>
      </x:c>
      <x:c r="G97" s="59">
        <x:f>SUM(G98:G101)</x:f>
      </x:c>
      <x:c r="H97" s="0" t="s"/>
    </x:row>
    <x:row r="98" spans="1:8">
      <x:c r="A98" s="60" t="s">
        <x:v>331</x:v>
      </x:c>
      <x:c r="B98" s="60" t="s"/>
      <x:c r="C98" s="61" t="n">
        <x:v>248</x:v>
      </x:c>
      <x:c r="D98" s="61" t="s"/>
      <x:c r="E98" s="61" t="s"/>
      <x:c r="F98" s="61" t="s"/>
      <x:c r="G98" s="61">
        <x:f>PRODUCT(C98:F98)</x:f>
      </x:c>
      <x:c r="H98" s="0" t="s"/>
    </x:row>
    <x:row r="99" spans="1:8">
      <x:c r="A99" s="60" t="s">
        <x:v>332</x:v>
      </x:c>
      <x:c r="B99" s="60" t="s"/>
      <x:c r="C99" s="61" t="n">
        <x:v>36</x:v>
      </x:c>
      <x:c r="D99" s="61" t="s"/>
      <x:c r="E99" s="61" t="s"/>
      <x:c r="F99" s="61" t="s"/>
      <x:c r="G99" s="61">
        <x:f>PRODUCT(C99:F99)</x:f>
      </x:c>
      <x:c r="H99" s="0" t="s"/>
    </x:row>
    <x:row r="100" spans="1:8">
      <x:c r="A100" s="60" t="s">
        <x:v>333</x:v>
      </x:c>
      <x:c r="B100" s="60" t="s"/>
      <x:c r="C100" s="61" t="n">
        <x:v>48</x:v>
      </x:c>
      <x:c r="D100" s="61" t="s"/>
      <x:c r="E100" s="61" t="s"/>
      <x:c r="F100" s="61" t="s"/>
      <x:c r="G100" s="61">
        <x:f>PRODUCT(C100:F100)</x:f>
      </x:c>
      <x:c r="H100" s="0" t="s"/>
    </x:row>
    <x:row r="101" spans="1:8">
      <x:c r="A101" s="60" t="s">
        <x:v>334</x:v>
      </x:c>
      <x:c r="B101" s="60" t="s"/>
      <x:c r="C101" s="61" t="n">
        <x:v>36</x:v>
      </x:c>
      <x:c r="D101" s="61" t="s"/>
      <x:c r="E101" s="61" t="s"/>
      <x:c r="F101" s="61" t="s"/>
      <x:c r="G101" s="61">
        <x:f>PRODUCT(C101:F101)</x:f>
      </x:c>
      <x:c r="H101" s="0" t="s"/>
    </x:row>
    <x:row r="103" spans="1:8">
      <x:c r="B103" s="0" t="s">
        <x:v>327</x:v>
      </x:c>
      <x:c r="C103" s="54" t="s">
        <x:v>5</x:v>
      </x:c>
      <x:c r="D103" s="55" t="s">
        <x:v>6</x:v>
      </x:c>
      <x:c r="E103" s="54" t="s">
        <x:v>7</x:v>
      </x:c>
    </x:row>
    <x:row r="104" spans="1:8">
      <x:c r="B104" s="0" t="s">
        <x:v>327</x:v>
      </x:c>
      <x:c r="C104" s="54" t="s">
        <x:v>8</x:v>
      </x:c>
      <x:c r="D104" s="55" t="s">
        <x:v>65</x:v>
      </x:c>
      <x:c r="E104" s="54" t="s">
        <x:v>66</x:v>
      </x:c>
    </x:row>
    <x:row r="106" spans="1:8" customFormat="1" ht="45" customHeight="1">
      <x:c r="A106" s="56" t="s">
        <x:v>375</x:v>
      </x:c>
      <x:c r="B106" s="56" t="s">
        <x:v>329</x:v>
      </x:c>
      <x:c r="C106" s="56" t="s">
        <x:v>68</x:v>
      </x:c>
      <x:c r="D106" s="57" t="s">
        <x:v>35</x:v>
      </x:c>
      <x:c r="E106" s="58" t="s">
        <x:v>69</x:v>
      </x:c>
      <x:c r="F106" s="58" t="s">
        <x:v>69</x:v>
      </x:c>
      <x:c r="G106" s="59">
        <x:f>SUM(G107:G107)</x:f>
      </x:c>
      <x:c r="H106" s="0" t="s"/>
    </x:row>
    <x:row r="107" spans="1:8">
      <x:c r="A107" s="60" t="s">
        <x:v>376</x:v>
      </x:c>
      <x:c r="B107" s="60" t="s"/>
      <x:c r="C107" s="61" t="n">
        <x:v>27</x:v>
      </x:c>
      <x:c r="D107" s="61" t="n">
        <x:v>34</x:v>
      </x:c>
      <x:c r="E107" s="61" t="s"/>
      <x:c r="F107" s="61" t="s"/>
      <x:c r="G107" s="61">
        <x:f>PRODUCT(C107:F107)</x:f>
      </x:c>
      <x:c r="H107" s="0" t="s"/>
    </x:row>
    <x:row r="109" spans="1:8" customFormat="1" ht="45" customHeight="1">
      <x:c r="A109" s="56" t="s">
        <x:v>377</x:v>
      </x:c>
      <x:c r="B109" s="56" t="s">
        <x:v>329</x:v>
      </x:c>
      <x:c r="C109" s="56" t="s">
        <x:v>70</x:v>
      </x:c>
      <x:c r="D109" s="57" t="s">
        <x:v>15</x:v>
      </x:c>
      <x:c r="E109" s="58" t="s">
        <x:v>71</x:v>
      </x:c>
      <x:c r="F109" s="58" t="s">
        <x:v>71</x:v>
      </x:c>
      <x:c r="G109" s="59">
        <x:f>SUM(G110:G110)</x:f>
      </x:c>
      <x:c r="H109" s="0" t="s"/>
    </x:row>
    <x:row r="110" spans="1:8">
      <x:c r="A110" s="60" t="s">
        <x:v>336</x:v>
      </x:c>
      <x:c r="B110" s="60" t="s"/>
      <x:c r="C110" s="61" t="n">
        <x:v>27</x:v>
      </x:c>
      <x:c r="D110" s="61" t="n">
        <x:v>15.8</x:v>
      </x:c>
      <x:c r="E110" s="61" t="n">
        <x:v>1.15</x:v>
      </x:c>
      <x:c r="F110" s="61" t="n">
        <x:v>1.05</x:v>
      </x:c>
      <x:c r="G110" s="61">
        <x:f>PRODUCT(C110:F110)</x:f>
      </x:c>
      <x:c r="H110" s="0" t="s"/>
    </x:row>
    <x:row r="112" spans="1:8" customFormat="1" ht="45" customHeight="1">
      <x:c r="A112" s="56" t="s">
        <x:v>378</x:v>
      </x:c>
      <x:c r="B112" s="56" t="s">
        <x:v>329</x:v>
      </x:c>
      <x:c r="C112" s="56" t="s">
        <x:v>72</x:v>
      </x:c>
      <x:c r="D112" s="57" t="s">
        <x:v>15</x:v>
      </x:c>
      <x:c r="E112" s="58" t="s">
        <x:v>73</x:v>
      </x:c>
      <x:c r="F112" s="58" t="s">
        <x:v>73</x:v>
      </x:c>
      <x:c r="G112" s="59">
        <x:f>SUM(G113:G113)</x:f>
      </x:c>
      <x:c r="H112" s="0" t="s"/>
    </x:row>
    <x:row r="113" spans="1:8">
      <x:c r="A113" s="60" t="s">
        <x:v>336</x:v>
      </x:c>
      <x:c r="B113" s="60" t="s"/>
      <x:c r="C113" s="61" t="n">
        <x:v>27</x:v>
      </x:c>
      <x:c r="D113" s="61" t="n">
        <x:v>2</x:v>
      </x:c>
      <x:c r="E113" s="61" t="s"/>
      <x:c r="F113" s="61" t="s"/>
      <x:c r="G113" s="61">
        <x:f>PRODUCT(C113:F113)</x:f>
      </x:c>
      <x:c r="H113" s="0" t="s"/>
    </x:row>
    <x:row r="115" spans="1:8">
      <x:c r="B115" s="0" t="s">
        <x:v>327</x:v>
      </x:c>
      <x:c r="C115" s="54" t="s">
        <x:v>5</x:v>
      </x:c>
      <x:c r="D115" s="55" t="s">
        <x:v>6</x:v>
      </x:c>
      <x:c r="E115" s="54" t="s">
        <x:v>7</x:v>
      </x:c>
    </x:row>
    <x:row r="116" spans="1:8">
      <x:c r="B116" s="0" t="s">
        <x:v>327</x:v>
      </x:c>
      <x:c r="C116" s="54" t="s">
        <x:v>8</x:v>
      </x:c>
      <x:c r="D116" s="55" t="s">
        <x:v>74</x:v>
      </x:c>
      <x:c r="E116" s="54" t="s">
        <x:v>75</x:v>
      </x:c>
    </x:row>
    <x:row r="118" spans="1:8" customFormat="1" ht="45" customHeight="1">
      <x:c r="A118" s="56" t="s">
        <x:v>379</x:v>
      </x:c>
      <x:c r="B118" s="56" t="s">
        <x:v>329</x:v>
      </x:c>
      <x:c r="C118" s="56" t="s">
        <x:v>77</x:v>
      </x:c>
      <x:c r="D118" s="57" t="s">
        <x:v>78</x:v>
      </x:c>
      <x:c r="E118" s="58" t="s">
        <x:v>79</x:v>
      </x:c>
      <x:c r="F118" s="58" t="s">
        <x:v>79</x:v>
      </x:c>
      <x:c r="G118" s="59">
        <x:f>SUM(G119:G119)</x:f>
      </x:c>
      <x:c r="H118" s="0" t="s"/>
    </x:row>
    <x:row r="119" spans="1:8">
      <x:c r="A119" s="60" t="s">
        <x:v>340</x:v>
      </x:c>
      <x:c r="B119" s="60" t="s"/>
      <x:c r="C119" s="61" t="n">
        <x:v>22</x:v>
      </x:c>
      <x:c r="D119" s="61" t="s"/>
      <x:c r="E119" s="61" t="s"/>
      <x:c r="F119" s="61" t="s"/>
      <x:c r="G119" s="61">
        <x:f>PRODUCT(C119:F119)</x:f>
      </x:c>
      <x:c r="H119" s="0" t="s"/>
    </x:row>
    <x:row r="121" spans="1:8" customFormat="1" ht="45" customHeight="1">
      <x:c r="A121" s="56" t="s">
        <x:v>380</x:v>
      </x:c>
      <x:c r="B121" s="56" t="s">
        <x:v>329</x:v>
      </x:c>
      <x:c r="C121" s="56" t="s">
        <x:v>80</x:v>
      </x:c>
      <x:c r="D121" s="57" t="s">
        <x:v>78</x:v>
      </x:c>
      <x:c r="E121" s="58" t="s">
        <x:v>81</x:v>
      </x:c>
      <x:c r="F121" s="58" t="s">
        <x:v>81</x:v>
      </x:c>
      <x:c r="G121" s="59">
        <x:f>SUM(G122:G122)</x:f>
      </x:c>
      <x:c r="H121" s="0" t="s"/>
    </x:row>
    <x:row r="122" spans="1:8">
      <x:c r="A122" s="60" t="s">
        <x:v>381</x:v>
      </x:c>
      <x:c r="B122" s="60" t="s"/>
      <x:c r="C122" s="61" t="n">
        <x:v>1</x:v>
      </x:c>
      <x:c r="D122" s="61" t="s"/>
      <x:c r="E122" s="61" t="s"/>
      <x:c r="F122" s="61" t="s"/>
      <x:c r="G122" s="61">
        <x:f>PRODUCT(C122:F122)</x:f>
      </x:c>
      <x:c r="H122" s="0" t="s"/>
    </x:row>
    <x:row r="124" spans="1:8">
      <x:c r="B124" s="0" t="s">
        <x:v>327</x:v>
      </x:c>
      <x:c r="C124" s="54" t="s">
        <x:v>5</x:v>
      </x:c>
      <x:c r="D124" s="55" t="s">
        <x:v>6</x:v>
      </x:c>
      <x:c r="E124" s="54" t="s">
        <x:v>7</x:v>
      </x:c>
    </x:row>
    <x:row r="125" spans="1:8">
      <x:c r="B125" s="0" t="s">
        <x:v>327</x:v>
      </x:c>
      <x:c r="C125" s="54" t="s">
        <x:v>8</x:v>
      </x:c>
      <x:c r="D125" s="55" t="s">
        <x:v>82</x:v>
      </x:c>
      <x:c r="E125" s="54" t="s">
        <x:v>83</x:v>
      </x:c>
    </x:row>
    <x:row r="127" spans="1:8" customFormat="1" ht="45" customHeight="1">
      <x:c r="A127" s="56" t="s">
        <x:v>382</x:v>
      </x:c>
      <x:c r="B127" s="56" t="s">
        <x:v>329</x:v>
      </x:c>
      <x:c r="C127" s="56" t="s">
        <x:v>85</x:v>
      </x:c>
      <x:c r="D127" s="57" t="s">
        <x:v>78</x:v>
      </x:c>
      <x:c r="E127" s="58" t="s">
        <x:v>86</x:v>
      </x:c>
      <x:c r="F127" s="58" t="s">
        <x:v>86</x:v>
      </x:c>
      <x:c r="G127" s="59">
        <x:f>SUM(G128:G128)</x:f>
      </x:c>
      <x:c r="H127" s="0" t="s"/>
    </x:row>
    <x:row r="128" spans="1:8">
      <x:c r="A128" s="60" t="s">
        <x:v>383</x:v>
      </x:c>
      <x:c r="B128" s="60" t="s"/>
      <x:c r="C128" s="61" t="n">
        <x:v>1</x:v>
      </x:c>
      <x:c r="D128" s="61" t="s"/>
      <x:c r="E128" s="61" t="s"/>
      <x:c r="F128" s="61" t="s"/>
      <x:c r="G128" s="61">
        <x:f>PRODUCT(C128:F128)</x:f>
      </x:c>
      <x:c r="H128" s="0" t="s"/>
    </x:row>
    <x:row r="130" spans="1:8">
      <x:c r="B130" s="0" t="s">
        <x:v>327</x:v>
      </x:c>
      <x:c r="C130" s="54" t="s">
        <x:v>5</x:v>
      </x:c>
      <x:c r="D130" s="55" t="s">
        <x:v>6</x:v>
      </x:c>
      <x:c r="E130" s="54" t="s">
        <x:v>7</x:v>
      </x:c>
    </x:row>
    <x:row r="131" spans="1:8">
      <x:c r="B131" s="0" t="s">
        <x:v>327</x:v>
      </x:c>
      <x:c r="C131" s="54" t="s">
        <x:v>8</x:v>
      </x:c>
      <x:c r="D131" s="55" t="s">
        <x:v>87</x:v>
      </x:c>
      <x:c r="E131" s="54" t="s">
        <x:v>88</x:v>
      </x:c>
    </x:row>
    <x:row r="133" spans="1:8" customFormat="1" ht="45" customHeight="1">
      <x:c r="A133" s="56" t="s">
        <x:v>384</x:v>
      </x:c>
      <x:c r="B133" s="56" t="s">
        <x:v>329</x:v>
      </x:c>
      <x:c r="C133" s="56" t="s">
        <x:v>90</x:v>
      </x:c>
      <x:c r="D133" s="57" t="s">
        <x:v>78</x:v>
      </x:c>
      <x:c r="E133" s="58" t="s">
        <x:v>91</x:v>
      </x:c>
      <x:c r="F133" s="58" t="s">
        <x:v>91</x:v>
      </x:c>
      <x:c r="G133" s="59">
        <x:f>SUM(G134:G134)</x:f>
      </x:c>
      <x:c r="H133" s="0" t="s"/>
    </x:row>
    <x:row r="134" spans="1:8">
      <x:c r="A134" s="60" t="s">
        <x:v>385</x:v>
      </x:c>
      <x:c r="B134" s="60" t="s"/>
      <x:c r="C134" s="61" t="n">
        <x:v>1</x:v>
      </x:c>
      <x:c r="D134" s="61" t="s"/>
      <x:c r="E134" s="61" t="s"/>
      <x:c r="F134" s="61" t="s"/>
      <x:c r="G134" s="61">
        <x:f>PRODUCT(C134:F134)</x:f>
      </x:c>
      <x:c r="H134" s="0" t="s"/>
    </x:row>
  </x:sheetData>
  <x:sheetProtection sheet="1"/>
  <x:mergeCells count="31">
    <x:mergeCell ref="E1:H1"/>
    <x:mergeCell ref="E2:H2"/>
    <x:mergeCell ref="E3:H3"/>
    <x:mergeCell ref="E4:H4"/>
    <x:mergeCell ref="C6:G6"/>
    <x:mergeCell ref="E13:F13"/>
    <x:mergeCell ref="E19:F19"/>
    <x:mergeCell ref="E22:F22"/>
    <x:mergeCell ref="E28:F28"/>
    <x:mergeCell ref="E31:F31"/>
    <x:mergeCell ref="E34:F34"/>
    <x:mergeCell ref="E40:F40"/>
    <x:mergeCell ref="E47:F47"/>
    <x:mergeCell ref="E50:F50"/>
    <x:mergeCell ref="E54:F54"/>
    <x:mergeCell ref="E59:F59"/>
    <x:mergeCell ref="E63:F63"/>
    <x:mergeCell ref="E67:F67"/>
    <x:mergeCell ref="E70:F70"/>
    <x:mergeCell ref="E73:F73"/>
    <x:mergeCell ref="E85:F85"/>
    <x:mergeCell ref="E88:F88"/>
    <x:mergeCell ref="E94:F94"/>
    <x:mergeCell ref="E97:F97"/>
    <x:mergeCell ref="E106:F106"/>
    <x:mergeCell ref="E109:F109"/>
    <x:mergeCell ref="E112:F112"/>
    <x:mergeCell ref="E118:F118"/>
    <x:mergeCell ref="E121:F121"/>
    <x:mergeCell ref="E127:F127"/>
    <x:mergeCell ref="E133:F13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4</vt:i4>
      </vt:variant>
      <vt:variant>
        <vt:lpstr>Named Ranges</vt:lpstr>
      </vt:variant>
      <vt:variant>
        <vt:i4>8</vt:i4>
      </vt:variant>
    </vt:vector>
  </ap:HeadingPairs>
  <ap:TitlesOfParts>
    <vt:vector baseType="lpstr" size="12">
      <vt:lpstr>T-PRES</vt:lpstr>
      <vt:lpstr>T-APU</vt:lpstr>
      <vt:lpstr>T-SMP</vt:lpstr>
      <vt:lpstr>T-DIM</vt:lpstr>
      <vt:lpstr>T-PRES!Print_Area</vt:lpstr>
      <vt:lpstr>T-PRES!Print_Titles</vt:lpstr>
      <vt:lpstr>T-APU!Print_Area</vt:lpstr>
      <vt:lpstr>T-APU!Print_Titles</vt:lpstr>
      <vt:lpstr>T-SMP!Print_Area</vt:lpstr>
      <vt:lpstr>T-SMP!Print_Titles</vt:lpstr>
      <vt:lpstr>T-DIM!Print_Area</vt:lpstr>
      <vt:lpstr>T-DIM!Print_Titles</vt:lpstr>
    </vt:vector>
  </ap:TitlesOfParts>
</ap:Properties>
</file>