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AquestLlibreDeTreball" defaultThemeVersion="164011"/>
  <bookViews>
    <workbookView xWindow="0" yWindow="0" windowWidth="19200" windowHeight="6750"/>
  </bookViews>
  <sheets>
    <sheet name="OFERTA A PRESENTAR" sheetId="15" r:id="rId1"/>
  </sheets>
  <definedNames>
    <definedName name="_msoanchor_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5" l="1"/>
  <c r="F12" i="15"/>
  <c r="H5" i="15" l="1"/>
  <c r="H4" i="15"/>
  <c r="E27" i="15"/>
  <c r="E12" i="15"/>
  <c r="I4" i="15" l="1"/>
  <c r="I3" i="15" s="1"/>
  <c r="E3" i="15" s="1"/>
</calcChain>
</file>

<file path=xl/sharedStrings.xml><?xml version="1.0" encoding="utf-8"?>
<sst xmlns="http://schemas.openxmlformats.org/spreadsheetml/2006/main" count="74" uniqueCount="63">
  <si>
    <t>Núm.</t>
  </si>
  <si>
    <t>Descripció</t>
  </si>
  <si>
    <t>Característiques</t>
  </si>
  <si>
    <t>Marca o Equivalent</t>
  </si>
  <si>
    <t>Càmera PTZ amb 4K 50p</t>
  </si>
  <si>
    <t>Angle de visualització horitzontal de 75,1º, zoom òptic de 20x+izoom, sortida simultània 4K/HD. Resolució de sortida 3840x2160 i filmació a 59,94p/50p, sensors MOS de tipus 1. Resolució de sortides 12G-SDI, 3G-SDI, HD-SDI, HDMI, IP i sortida de fibra òptica.</t>
  </si>
  <si>
    <t>PANASONIC</t>
  </si>
  <si>
    <t>Pantalla 43"</t>
  </si>
  <si>
    <t>Lluminositat Cd M2 de 400 a 499, resolució 4K UHD (3840X2160), angle de visualització 178º x 178º, 1070 milions de colors, relació de contrast 1300/1, relació de contrast dinàmic 500000/1, temps de resposta 8ms, sistema operatiu Android 8.1</t>
  </si>
  <si>
    <t>PHILIPS</t>
  </si>
  <si>
    <t>Pantalla 65"</t>
  </si>
  <si>
    <t>Lluminositat Cd M2 de 400 a 499, resolució 4K UHD (3840X2160), angle de visualització 178º x 178º, 1070 milions de colors, relació de contrast 1300/1, relació de contrast dinàmic 500000/1, temps de resposta 9ms, tecnologia del panel IPS,sistema operatiu Android 8.4</t>
  </si>
  <si>
    <t>Pantalla 75"</t>
  </si>
  <si>
    <t>Lluminositat Cd M2 de 400 a 499, resolució 4K UHD (3840X2160), angle de visualització 178º x 178º, 1070 milions de colors, relació de contrast 1200/1, relació de contrast dinàmic 500000/1, temps de resposta 8ms, tecnologia del panel ADS,sistema operatiu Android 8.5</t>
  </si>
  <si>
    <t>Switch gestiona ble 48 ports</t>
  </si>
  <si>
    <t>Velocitat de port principal 1 Gigabit, 48 ports (40x1G PoE+,8x SFP+), ports PoE (30W/port), compatibilitat amb IGMP, Jumbo frame fins 12KB, i amb AVB. Interface gràfica usuari AV modificada, multi difusió instantània.</t>
  </si>
  <si>
    <t>NETGEAR</t>
  </si>
  <si>
    <t>Altaveu compacte per interiors i exteriors</t>
  </si>
  <si>
    <t>Transformador de 60W per linies de 70V o 100V, amb 8 ohms passants, protecció de sobrecàrrega, woofer recobert de polipropilè de 130mm, potència de programa de 200W, potència continua 100h 100W 80hm i commutable a línia de 100V o 70V. Sensibilitat 87dB (1W/1m), resposta de freqüència de 70 a 23 KHz.</t>
  </si>
  <si>
    <t>JBL</t>
  </si>
  <si>
    <t>Altaveu actiu de rang complert de 2 vies</t>
  </si>
  <si>
    <t>Mòdul amplificador de 2000W, woofer de 8", dispersió axisimètrica de 105º, DSP d'alt rendiment, resposta de freqüència (-10dB): 55Hz-20kHz, nivell de pressió sonora màxim a 1 m de 128dB</t>
  </si>
  <si>
    <t>QSC</t>
  </si>
  <si>
    <t>Conversor senyal vídeo SDI a HDMI</t>
  </si>
  <si>
    <t>3G-SDI/HD-SDI to HDMI Conversor</t>
  </si>
  <si>
    <t>BLACK BOX</t>
  </si>
  <si>
    <t>Conversor senyal vídeo  HDMI a SDI</t>
  </si>
  <si>
    <t>HDMI to 3G-SDI/HD-SDI Conversor</t>
  </si>
  <si>
    <t>Conversor d’àudio HDMI 2.0</t>
  </si>
  <si>
    <t>Suport HDMI, 3-5mm audio analògic, resolució 4K a 60Hz</t>
  </si>
  <si>
    <t>Circuit de sortida tipus D, selector de càrrega 4Ω,8Ω 70V o 100V, filtre pas alt de 80Hz selecciona ble per cada canal, funcions d'estalvi d'energia, sortida remota de l'estat del amplificador.</t>
  </si>
  <si>
    <t>Q-SYS</t>
  </si>
  <si>
    <t>Etapa de potència màxima fins 4000W i 4 canals</t>
  </si>
  <si>
    <t>4 canals independents 1000W@ 70V/100V/8Ω, 1500W@ 4Ω, 1000W@2Ω que poden transmetre una càrrega de potència de sortida a mida i una potència màxima fins a 4000W. Tots els canals tenen disponible baixa impedància i transmissió directa de 70V o 100V. Connexions altaveus Euroblock, 8 connexions GPIO bidireccionals. Entrades Euroblock i QLAN.</t>
  </si>
  <si>
    <t>Micròfon Flexo</t>
  </si>
  <si>
    <t>Càpsula intercanviable, tipus condensador, resposta 50-17.000 Hz, patró polar Cardioide,  impedància 150 Ohm, sensibilitat 17,8mV. Max SPL 124,2dB, inclou paravents d’escuma amb fixació RK412WS, clau trobin N 4 80A67, base amb amortiment per encastar A400SM, anell aïllant 80A439, brida 65B8264 i retenidor 65B8265</t>
  </si>
  <si>
    <t>SHURE</t>
  </si>
  <si>
    <t>Micròfon de Canó curt</t>
  </si>
  <si>
    <t>Previ modular amb càpsula intercanviable, tipus condensador, resposta 140-20.000 Hz, patró polar Hipercardioide lobular, filtre passa alts, impedància 115Ohm, màx SPL 128,5dB SPL, sensibilitat 21,13mV</t>
  </si>
  <si>
    <t>Micròfon de Canó petit</t>
  </si>
  <si>
    <t>Tipus condensador, resposta: 120-12.000 Hz, patró polar Hipercardioide lobular, sensibilitat: 15,85mV, Màx. SPL 127dB SPL</t>
  </si>
  <si>
    <t>Transmissor de mà sense fil amb càpsula cardioide</t>
  </si>
  <si>
    <t>Resposta de freqüència plana 30 Hz-20 kHz, Càpsules de micròfon intercanviables, Encriptació AES de 256 bits per a aplicacions en què es necessita una transmissió segura, Funciona amb bateries estàndard o amb les noves bateries recarregables, 534-598 MHz</t>
  </si>
  <si>
    <t>Diadema Omni. Waterproof Cable 1.6mm</t>
  </si>
  <si>
    <t>Tipus condensador, resposta 20-20.000 Hz, patró polar Omnidireccional, sensibilitat -42,5dBV/Pa (14,1mV), Max SPL 132dB, cable ultrafí de 1,6 mm de diàmetre 1,67 mtrs, conductor en espiral amb blindatge redundant resistent a la deformació, sense efecte memòria, altament flexible i pintable.</t>
  </si>
  <si>
    <t>Micròfon de Condensador Miniatura amb Diadema</t>
  </si>
  <si>
    <t>Tipus condensador, resposta 20-20.000 Hz, patró polar supercardioide, impedància 136Ohm, sensibilitat 2,51mV</t>
  </si>
  <si>
    <t>Micròfon de vareta llarg per a unitat de conferències</t>
  </si>
  <si>
    <t>Micròfon unidireccional sobre vareta flexible, protecció contra el vent o corrents d'aire integrada, immunitat a telèfons mòbils</t>
  </si>
  <si>
    <t>BOSCH</t>
  </si>
  <si>
    <t>Paquet de bateries per a unitat de conferències</t>
  </si>
  <si>
    <t>24 hores d’ús normal amb una càrrega completa, es recarrega totalment en menys de 3 hores, tecnologia ion-liti, microprocessador integrat que controla el cicle de càrrega</t>
  </si>
  <si>
    <t>Videohub 40x40 12G</t>
  </si>
  <si>
    <t>Blackmagic</t>
  </si>
  <si>
    <t>ANNEX A L'OFERTA ECONÒMICA</t>
  </si>
  <si>
    <t>Preu unitari màxim (IVA exclòs)</t>
  </si>
  <si>
    <t>Oferta preu unitari (IVA exclòs)</t>
  </si>
  <si>
    <t>Grup A</t>
  </si>
  <si>
    <t>Matriu de video</t>
  </si>
  <si>
    <t>Amplificador 8 canals configurables</t>
  </si>
  <si>
    <t>Total Grup A</t>
  </si>
  <si>
    <t>Grup B</t>
  </si>
  <si>
    <t>Total Grup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</si>
</sst>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202124"/>
      <name val="Arial"/>
      <family val="2"/>
      <charset val="1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8" fontId="9" fillId="0" borderId="2" xfId="0" applyNumberFormat="1" applyFont="1" applyBorder="1" applyAlignment="1">
      <alignment vertical="center"/>
    </xf>
    <xf numFmtId="8" fontId="5" fillId="4" borderId="3" xfId="0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8" fontId="9" fillId="0" borderId="4" xfId="0" applyNumberFormat="1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8" fontId="9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64" fontId="9" fillId="2" borderId="15" xfId="0" applyNumberFormat="1" applyFont="1" applyFill="1" applyBorder="1" applyAlignment="1">
      <alignment vertical="center"/>
    </xf>
    <xf numFmtId="8" fontId="3" fillId="4" borderId="18" xfId="0" applyNumberFormat="1" applyFont="1" applyFill="1" applyBorder="1" applyAlignment="1">
      <alignment vertical="center"/>
    </xf>
    <xf numFmtId="8" fontId="3" fillId="3" borderId="19" xfId="0" applyNumberFormat="1" applyFont="1" applyFill="1" applyBorder="1" applyAlignment="1">
      <alignment vertical="center"/>
    </xf>
    <xf numFmtId="0" fontId="0" fillId="0" borderId="20" xfId="0" applyBorder="1"/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8" fontId="9" fillId="0" borderId="6" xfId="0" applyNumberFormat="1" applyFont="1" applyBorder="1" applyAlignment="1">
      <alignment vertical="center"/>
    </xf>
    <xf numFmtId="0" fontId="7" fillId="5" borderId="24" xfId="0" applyFont="1" applyFill="1" applyBorder="1" applyAlignment="1">
      <alignment vertical="center"/>
    </xf>
    <xf numFmtId="0" fontId="8" fillId="5" borderId="25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8" fontId="5" fillId="3" borderId="30" xfId="0" applyNumberFormat="1" applyFont="1" applyFill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" fillId="0" borderId="9" xfId="0" applyFont="1" applyBorder="1"/>
    <xf numFmtId="0" fontId="0" fillId="0" borderId="32" xfId="0" applyBorder="1"/>
    <xf numFmtId="8" fontId="0" fillId="0" borderId="9" xfId="0" applyNumberFormat="1" applyBorder="1"/>
    <xf numFmtId="0" fontId="6" fillId="6" borderId="2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1" fillId="3" borderId="16" xfId="0" applyFont="1" applyFill="1" applyBorder="1" applyAlignment="1">
      <alignment horizontal="right" vertical="center"/>
    </xf>
    <xf numFmtId="0" fontId="12" fillId="3" borderId="17" xfId="0" applyFont="1" applyFill="1" applyBorder="1" applyAlignment="1">
      <alignment horizontal="right" vertical="center"/>
    </xf>
  </cellXfs>
  <cellStyles count="2">
    <cellStyle name="Hyperlink" xfId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22/11/relationships/FeaturePropertyBag" Target="featurePropertyBag/featurePropertyBag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AM71"/>
  <sheetViews>
    <sheetView tabSelected="1" zoomScale="90" zoomScaleNormal="90" workbookViewId="0">
      <selection activeCell="I21" sqref="I21"/>
    </sheetView>
  </sheetViews>
  <sheetFormatPr defaultRowHeight="15" x14ac:dyDescent="0.25"/>
  <cols>
    <col min="1" max="1" width="5.140625" bestFit="1" customWidth="1"/>
    <col min="2" max="2" width="36.5703125" bestFit="1" customWidth="1"/>
    <col min="3" max="3" width="54.5703125" customWidth="1"/>
    <col min="4" max="4" width="16.42578125" bestFit="1" customWidth="1"/>
    <col min="5" max="5" width="28.5703125" bestFit="1" customWidth="1"/>
    <col min="6" max="6" width="28" bestFit="1" customWidth="1"/>
    <col min="7" max="8" width="9.140625" style="14"/>
    <col min="9" max="9" width="19.5703125" style="14" bestFit="1" customWidth="1"/>
    <col min="10" max="39" width="9.140625" style="14"/>
  </cols>
  <sheetData>
    <row r="1" spans="1:9" ht="27.75" customHeight="1" x14ac:dyDescent="0.25">
      <c r="A1" s="39" t="s">
        <v>54</v>
      </c>
      <c r="B1" s="40"/>
      <c r="C1" s="40"/>
      <c r="D1" s="40"/>
      <c r="E1" s="40"/>
      <c r="F1" s="41"/>
      <c r="G1" s="25"/>
      <c r="H1" s="35"/>
      <c r="I1" s="35"/>
    </row>
    <row r="2" spans="1:9" x14ac:dyDescent="0.25">
      <c r="A2" s="30" t="s">
        <v>0</v>
      </c>
      <c r="B2" s="7" t="s">
        <v>1</v>
      </c>
      <c r="C2" s="7" t="s">
        <v>2</v>
      </c>
      <c r="D2" s="6" t="s">
        <v>3</v>
      </c>
      <c r="E2" s="8" t="s">
        <v>55</v>
      </c>
      <c r="F2" s="31" t="s">
        <v>56</v>
      </c>
      <c r="G2" s="25"/>
      <c r="H2" s="35"/>
      <c r="I2" s="35"/>
    </row>
    <row r="3" spans="1:9" ht="25.5" customHeight="1" x14ac:dyDescent="0.25">
      <c r="A3" s="42" t="s">
        <v>57</v>
      </c>
      <c r="B3" s="43"/>
      <c r="C3" s="43"/>
      <c r="D3" s="43"/>
      <c r="E3" s="43" t="str">
        <f>I3</f>
        <v>ATENCIÓ! Et queden articles sense presentar oferta</v>
      </c>
      <c r="F3" s="44"/>
      <c r="G3" s="25"/>
      <c r="H3" s="35"/>
      <c r="I3" s="35" t="str">
        <f>IF(I4&gt;20,"Has presentat oferta a tots els productes","ATENCIÓ! Et queden articles sense presentar oferta")</f>
        <v>ATENCIÓ! Et queden articles sense presentar oferta</v>
      </c>
    </row>
    <row r="4" spans="1:9" ht="60" x14ac:dyDescent="0.25">
      <c r="A4" s="32">
        <v>1</v>
      </c>
      <c r="B4" s="10" t="s">
        <v>4</v>
      </c>
      <c r="C4" s="11" t="s">
        <v>5</v>
      </c>
      <c r="D4" s="9" t="s">
        <v>6</v>
      </c>
      <c r="E4" s="12">
        <v>8590.91</v>
      </c>
      <c r="F4" s="22"/>
      <c r="G4" s="25"/>
      <c r="H4" s="35">
        <f>COUNTA(F4:F11)</f>
        <v>0</v>
      </c>
      <c r="I4" s="35">
        <f>H4+H5</f>
        <v>0</v>
      </c>
    </row>
    <row r="5" spans="1:9" ht="75.75" customHeight="1" x14ac:dyDescent="0.25">
      <c r="A5" s="21">
        <v>2</v>
      </c>
      <c r="B5" s="2" t="s">
        <v>32</v>
      </c>
      <c r="C5" s="3" t="s">
        <v>33</v>
      </c>
      <c r="D5" s="1" t="s">
        <v>31</v>
      </c>
      <c r="E5" s="4">
        <v>3853.76</v>
      </c>
      <c r="F5" s="22"/>
      <c r="G5" s="25"/>
      <c r="H5" s="35">
        <f>COUNTA(F14:F26)</f>
        <v>0</v>
      </c>
      <c r="I5" s="35"/>
    </row>
    <row r="6" spans="1:9" x14ac:dyDescent="0.25">
      <c r="A6" s="21">
        <v>3</v>
      </c>
      <c r="B6" s="2" t="s">
        <v>58</v>
      </c>
      <c r="C6" s="2" t="s">
        <v>52</v>
      </c>
      <c r="D6" s="1" t="s">
        <v>53</v>
      </c>
      <c r="E6" s="4">
        <v>3801.65</v>
      </c>
      <c r="F6" s="22"/>
      <c r="G6" s="25"/>
    </row>
    <row r="7" spans="1:9" ht="36" x14ac:dyDescent="0.25">
      <c r="A7" s="21">
        <v>4</v>
      </c>
      <c r="B7" s="2" t="s">
        <v>59</v>
      </c>
      <c r="C7" s="3" t="s">
        <v>30</v>
      </c>
      <c r="D7" s="1" t="s">
        <v>31</v>
      </c>
      <c r="E7" s="4">
        <v>2734.34</v>
      </c>
      <c r="F7" s="22"/>
      <c r="G7" s="25"/>
    </row>
    <row r="8" spans="1:9" ht="54" customHeight="1" x14ac:dyDescent="0.25">
      <c r="A8" s="21">
        <v>5</v>
      </c>
      <c r="B8" s="2" t="s">
        <v>14</v>
      </c>
      <c r="C8" s="3" t="s">
        <v>15</v>
      </c>
      <c r="D8" s="1" t="s">
        <v>16</v>
      </c>
      <c r="E8" s="4">
        <v>2617.88</v>
      </c>
      <c r="F8" s="22"/>
      <c r="G8" s="25"/>
    </row>
    <row r="9" spans="1:9" ht="60" x14ac:dyDescent="0.25">
      <c r="A9" s="21">
        <v>6</v>
      </c>
      <c r="B9" s="2" t="s">
        <v>12</v>
      </c>
      <c r="C9" s="3" t="s">
        <v>13</v>
      </c>
      <c r="D9" s="1" t="s">
        <v>9</v>
      </c>
      <c r="E9" s="4">
        <v>1395.37</v>
      </c>
      <c r="F9" s="22"/>
      <c r="G9" s="25"/>
    </row>
    <row r="10" spans="1:9" ht="60" x14ac:dyDescent="0.25">
      <c r="A10" s="21">
        <v>7</v>
      </c>
      <c r="B10" s="2" t="s">
        <v>10</v>
      </c>
      <c r="C10" s="3" t="s">
        <v>11</v>
      </c>
      <c r="D10" s="1" t="s">
        <v>9</v>
      </c>
      <c r="E10" s="4">
        <v>1017.89</v>
      </c>
      <c r="F10" s="22"/>
      <c r="G10" s="25"/>
    </row>
    <row r="11" spans="1:9" ht="48" x14ac:dyDescent="0.25">
      <c r="A11" s="21">
        <v>8</v>
      </c>
      <c r="B11" s="2" t="s">
        <v>37</v>
      </c>
      <c r="C11" s="2" t="s">
        <v>38</v>
      </c>
      <c r="D11" s="1" t="s">
        <v>36</v>
      </c>
      <c r="E11" s="4">
        <v>857.36</v>
      </c>
      <c r="F11" s="22"/>
      <c r="G11" s="25"/>
    </row>
    <row r="12" spans="1:9" ht="27" customHeight="1" x14ac:dyDescent="0.25">
      <c r="A12" s="45" t="s">
        <v>60</v>
      </c>
      <c r="B12" s="46"/>
      <c r="C12" s="46"/>
      <c r="D12" s="46"/>
      <c r="E12" s="5">
        <f>SUM(E4:E11)</f>
        <v>24869.16</v>
      </c>
      <c r="F12" s="33">
        <f>SUM(F4:F11)</f>
        <v>0</v>
      </c>
      <c r="G12" s="25"/>
    </row>
    <row r="13" spans="1:9" ht="31.5" customHeight="1" x14ac:dyDescent="0.25">
      <c r="A13" s="38" t="s">
        <v>61</v>
      </c>
      <c r="B13" s="38"/>
      <c r="C13" s="38"/>
      <c r="D13" s="38"/>
      <c r="E13" s="38"/>
      <c r="F13" s="38"/>
      <c r="G13" s="25"/>
    </row>
    <row r="14" spans="1:9" ht="60" x14ac:dyDescent="0.25">
      <c r="A14" s="32">
        <v>9</v>
      </c>
      <c r="B14" s="10" t="s">
        <v>41</v>
      </c>
      <c r="C14" s="10" t="s">
        <v>42</v>
      </c>
      <c r="D14" s="9" t="s">
        <v>36</v>
      </c>
      <c r="E14" s="12">
        <v>729.79</v>
      </c>
      <c r="F14" s="22"/>
      <c r="G14" s="25"/>
    </row>
    <row r="15" spans="1:9" ht="36" x14ac:dyDescent="0.25">
      <c r="A15" s="21">
        <v>10</v>
      </c>
      <c r="B15" s="2" t="s">
        <v>20</v>
      </c>
      <c r="C15" s="3" t="s">
        <v>21</v>
      </c>
      <c r="D15" s="1" t="s">
        <v>22</v>
      </c>
      <c r="E15" s="4">
        <v>636.83000000000004</v>
      </c>
      <c r="F15" s="22"/>
      <c r="G15" s="25"/>
    </row>
    <row r="16" spans="1:9" ht="48" x14ac:dyDescent="0.25">
      <c r="A16" s="21">
        <v>11</v>
      </c>
      <c r="B16" s="2" t="s">
        <v>7</v>
      </c>
      <c r="C16" s="3" t="s">
        <v>8</v>
      </c>
      <c r="D16" s="1" t="s">
        <v>9</v>
      </c>
      <c r="E16" s="4">
        <v>601.36</v>
      </c>
      <c r="F16" s="22"/>
      <c r="G16" s="25"/>
    </row>
    <row r="17" spans="1:39" ht="24" x14ac:dyDescent="0.25">
      <c r="A17" s="21">
        <v>12</v>
      </c>
      <c r="B17" s="2" t="s">
        <v>45</v>
      </c>
      <c r="C17" s="2" t="s">
        <v>46</v>
      </c>
      <c r="D17" s="1" t="s">
        <v>36</v>
      </c>
      <c r="E17" s="4">
        <v>434.84</v>
      </c>
      <c r="F17" s="22"/>
      <c r="G17" s="25"/>
    </row>
    <row r="18" spans="1:39" ht="24" x14ac:dyDescent="0.25">
      <c r="A18" s="21">
        <v>13</v>
      </c>
      <c r="B18" s="2" t="s">
        <v>39</v>
      </c>
      <c r="C18" s="2" t="s">
        <v>40</v>
      </c>
      <c r="D18" s="1" t="s">
        <v>36</v>
      </c>
      <c r="E18" s="4">
        <v>394.83</v>
      </c>
      <c r="F18" s="22"/>
      <c r="G18" s="25"/>
    </row>
    <row r="19" spans="1:39" ht="60" x14ac:dyDescent="0.25">
      <c r="A19" s="21">
        <v>14</v>
      </c>
      <c r="B19" s="2" t="s">
        <v>43</v>
      </c>
      <c r="C19" s="2" t="s">
        <v>44</v>
      </c>
      <c r="D19" s="1" t="s">
        <v>36</v>
      </c>
      <c r="E19" s="4">
        <v>361.08</v>
      </c>
      <c r="F19" s="22"/>
      <c r="G19" s="25"/>
    </row>
    <row r="20" spans="1:39" ht="72" x14ac:dyDescent="0.25">
      <c r="A20" s="21">
        <v>15</v>
      </c>
      <c r="B20" s="2" t="s">
        <v>34</v>
      </c>
      <c r="C20" s="2" t="s">
        <v>35</v>
      </c>
      <c r="D20" s="1" t="s">
        <v>36</v>
      </c>
      <c r="E20" s="4">
        <v>302.12</v>
      </c>
      <c r="F20" s="22"/>
      <c r="G20" s="25"/>
    </row>
    <row r="21" spans="1:39" ht="72" x14ac:dyDescent="0.25">
      <c r="A21" s="21">
        <v>16</v>
      </c>
      <c r="B21" s="2" t="s">
        <v>17</v>
      </c>
      <c r="C21" s="3" t="s">
        <v>18</v>
      </c>
      <c r="D21" s="1" t="s">
        <v>19</v>
      </c>
      <c r="E21" s="4">
        <v>287.36</v>
      </c>
      <c r="F21" s="22"/>
      <c r="G21" s="25"/>
    </row>
    <row r="22" spans="1:39" ht="36" x14ac:dyDescent="0.25">
      <c r="A22" s="21">
        <v>17</v>
      </c>
      <c r="B22" s="2" t="s">
        <v>50</v>
      </c>
      <c r="C22" s="2" t="s">
        <v>51</v>
      </c>
      <c r="D22" s="1" t="s">
        <v>49</v>
      </c>
      <c r="E22" s="4">
        <v>248.51</v>
      </c>
      <c r="F22" s="22"/>
      <c r="G22" s="25"/>
    </row>
    <row r="23" spans="1:39" x14ac:dyDescent="0.25">
      <c r="A23" s="21">
        <v>18</v>
      </c>
      <c r="B23" s="2" t="s">
        <v>26</v>
      </c>
      <c r="C23" s="3" t="s">
        <v>27</v>
      </c>
      <c r="D23" s="1" t="s">
        <v>25</v>
      </c>
      <c r="E23" s="4">
        <v>220.41</v>
      </c>
      <c r="F23" s="22"/>
      <c r="G23" s="25"/>
    </row>
    <row r="24" spans="1:39" x14ac:dyDescent="0.25">
      <c r="A24" s="34">
        <v>19</v>
      </c>
      <c r="B24" s="27" t="s">
        <v>23</v>
      </c>
      <c r="C24" s="28" t="s">
        <v>24</v>
      </c>
      <c r="D24" s="26" t="s">
        <v>25</v>
      </c>
      <c r="E24" s="29">
        <v>211.74</v>
      </c>
      <c r="F24" s="22"/>
      <c r="G24" s="25"/>
    </row>
    <row r="25" spans="1:39" ht="24" x14ac:dyDescent="0.25">
      <c r="A25" s="17">
        <v>20</v>
      </c>
      <c r="B25" s="18" t="s">
        <v>47</v>
      </c>
      <c r="C25" s="18" t="s">
        <v>48</v>
      </c>
      <c r="D25" s="19" t="s">
        <v>49</v>
      </c>
      <c r="E25" s="20">
        <v>177.04</v>
      </c>
      <c r="F25" s="22"/>
      <c r="G25" s="25"/>
    </row>
    <row r="26" spans="1:39" x14ac:dyDescent="0.25">
      <c r="A26" s="21">
        <v>21</v>
      </c>
      <c r="B26" s="2" t="s">
        <v>28</v>
      </c>
      <c r="C26" s="3" t="s">
        <v>29</v>
      </c>
      <c r="D26" s="1" t="s">
        <v>25</v>
      </c>
      <c r="E26" s="4">
        <v>127.56</v>
      </c>
      <c r="F26" s="22"/>
      <c r="G26" s="25"/>
    </row>
    <row r="27" spans="1:39" ht="31.5" customHeight="1" x14ac:dyDescent="0.25">
      <c r="A27" s="47" t="s">
        <v>62</v>
      </c>
      <c r="B27" s="48"/>
      <c r="C27" s="48"/>
      <c r="D27" s="48"/>
      <c r="E27" s="23">
        <f>SUM(E14:E26)</f>
        <v>4733.47</v>
      </c>
      <c r="F27" s="24">
        <f>SUM(F14:F26)</f>
        <v>0</v>
      </c>
      <c r="G27" s="13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s="14" customFormat="1" x14ac:dyDescent="0.25">
      <c r="A28" s="16"/>
      <c r="B28" s="16"/>
      <c r="C28" s="16"/>
      <c r="D28" s="16"/>
      <c r="E28" s="36"/>
      <c r="F28" s="36"/>
    </row>
    <row r="29" spans="1:39" s="14" customFormat="1" x14ac:dyDescent="0.25">
      <c r="E29" s="37"/>
    </row>
    <row r="30" spans="1:39" s="14" customFormat="1" x14ac:dyDescent="0.25"/>
    <row r="31" spans="1:39" s="14" customFormat="1" x14ac:dyDescent="0.25"/>
    <row r="32" spans="1:39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pans="7:39" s="14" customFormat="1" x14ac:dyDescent="0.25"/>
    <row r="66" spans="7:39" s="14" customFormat="1" x14ac:dyDescent="0.25"/>
    <row r="67" spans="7:39" s="14" customFormat="1" x14ac:dyDescent="0.25"/>
    <row r="68" spans="7:39" s="14" customFormat="1" x14ac:dyDescent="0.25"/>
    <row r="69" spans="7:39" s="14" customFormat="1" x14ac:dyDescent="0.25"/>
    <row r="70" spans="7:39" s="14" customFormat="1" x14ac:dyDescent="0.25"/>
    <row r="71" spans="7:39" x14ac:dyDescent="0.25"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</sheetData>
  <protectedRanges>
    <protectedRange sqref="F4:F11 F14:F26" name="Interval1"/>
  </protectedRanges>
  <mergeCells count="6">
    <mergeCell ref="A13:F13"/>
    <mergeCell ref="A1:F1"/>
    <mergeCell ref="A12:D12"/>
    <mergeCell ref="A27:D27"/>
    <mergeCell ref="A3:D3"/>
    <mergeCell ref="E3:F3"/>
  </mergeCells>
  <conditionalFormatting sqref="E3:F3">
    <cfRule type="containsText" dxfId="3" priority="5" operator="containsText" text="ATENCIÓ! Et queden articles sense presentar oferta">
      <formula>NOT(ISERROR(SEARCH("ATENCIÓ! Et queden articles sense presentar oferta",E3)))</formula>
    </cfRule>
  </conditionalFormatting>
  <conditionalFormatting sqref="E3:F3">
    <cfRule type="containsText" dxfId="2" priority="4" operator="containsText" text="Has presentat oferta a tots els productes">
      <formula>NOT(ISERROR(SEARCH("Has presentat oferta a tots els productes",E3)))</formula>
    </cfRule>
  </conditionalFormatting>
  <conditionalFormatting sqref="F4:F11">
    <cfRule type="containsBlanks" dxfId="1" priority="3">
      <formula>LEN(TRIM(F4))=0</formula>
    </cfRule>
  </conditionalFormatting>
  <conditionalFormatting sqref="F14:F26">
    <cfRule type="containsBlanks" dxfId="0" priority="1">
      <formula>LEN(TRIM(F14))=0</formula>
    </cfRule>
  </conditionalFormatting>
  <dataValidations count="1">
    <dataValidation type="decimal" allowBlank="1" showInputMessage="1" showErrorMessage="1" sqref="F14:F26 F4:F11">
      <formula1>0</formula1>
      <formula2>E4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A PRESENTAR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2025-03-12T08:32:14Z</dcterms:modified>
  <cp:category/>
  <cp:contentStatus/>
</cp:coreProperties>
</file>