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X:\1.Customers\Hospital Universitario Bellvitge\Tenders\Reagents-Miseq-NextSeq-CS-AH02-110142709-24-03-2025\3. TO SUBMIT\SOBRE 3\"/>
    </mc:Choice>
  </mc:AlternateContent>
  <xr:revisionPtr revIDLastSave="0" documentId="13_ncr:1_{D2840812-7E69-4C69-B648-0F481F94D12B}" xr6:coauthVersionLast="47" xr6:coauthVersionMax="47" xr10:uidLastSave="{00000000-0000-0000-0000-000000000000}"/>
  <bookViews>
    <workbookView xWindow="12150" yWindow="-16320" windowWidth="29040" windowHeight="15720" xr2:uid="{00000000-000D-0000-FFFF-FFFF00000000}"/>
  </bookViews>
  <sheets>
    <sheet name="Full1" sheetId="1" r:id="rId1"/>
  </sheets>
  <externalReferences>
    <externalReference r:id="rId2"/>
  </externalReferences>
  <definedNames>
    <definedName name="lista_si_no">[1]Ofertes!$AX$1:$AX$2</definedName>
    <definedName name="_xlnm.Print_Area" localSheetId="0">Full1!$A$1:$AI$30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3" i="1" l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12" i="1"/>
  <c r="L13" i="1"/>
  <c r="M13" i="1" s="1"/>
  <c r="L14" i="1"/>
  <c r="M14" i="1" s="1"/>
  <c r="L15" i="1"/>
  <c r="M15" i="1" s="1"/>
  <c r="L16" i="1"/>
  <c r="M16" i="1" s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26" i="1"/>
  <c r="M26" i="1" s="1"/>
  <c r="L27" i="1"/>
  <c r="M27" i="1" s="1"/>
  <c r="L28" i="1"/>
  <c r="M28" i="1" s="1"/>
  <c r="L29" i="1"/>
  <c r="M29" i="1" s="1"/>
  <c r="L30" i="1"/>
  <c r="M30" i="1" s="1"/>
  <c r="L12" i="1" l="1"/>
  <c r="M12" i="1" s="1"/>
</calcChain>
</file>

<file path=xl/sharedStrings.xml><?xml version="1.0" encoding="utf-8"?>
<sst xmlns="http://schemas.openxmlformats.org/spreadsheetml/2006/main" count="156" uniqueCount="75">
  <si>
    <t>Tipus fitxer</t>
  </si>
  <si>
    <t>01 - Excel petició d'ofertes</t>
  </si>
  <si>
    <t>Num. Exp.:</t>
  </si>
  <si>
    <t>Descripció:</t>
  </si>
  <si>
    <t>SUBMINISTRAMENT DELS REACTIUS PEL SEQÜENCIADOR MISEQ I NEXTSEQ PER L’HOSPITAL UNIVERSITARI DE BELLVITGE</t>
  </si>
  <si>
    <t>Empresa:</t>
  </si>
  <si>
    <t>NIF:</t>
  </si>
  <si>
    <t>Data:</t>
  </si>
  <si>
    <t>Segell Empresa:</t>
  </si>
  <si>
    <t>Signatura:</t>
  </si>
  <si>
    <t>T. Oferta (B: Base, V: Variant):</t>
  </si>
  <si>
    <t>B</t>
  </si>
  <si>
    <t>Número oferta Variant:</t>
  </si>
  <si>
    <t>EAN 1</t>
  </si>
  <si>
    <t>EAN 2</t>
  </si>
  <si>
    <t>EAN 3</t>
  </si>
  <si>
    <t>EAN 4</t>
  </si>
  <si>
    <t>Lot</t>
  </si>
  <si>
    <t>Partida</t>
  </si>
  <si>
    <t>Desc. Partida</t>
  </si>
  <si>
    <t>Pos.</t>
  </si>
  <si>
    <t>Material</t>
  </si>
  <si>
    <t>Desc. Material</t>
  </si>
  <si>
    <t>Quantitat</t>
  </si>
  <si>
    <t>UM</t>
  </si>
  <si>
    <t>Preu unitari sortida sense IVA</t>
  </si>
  <si>
    <t>Per</t>
  </si>
  <si>
    <t>Referencia</t>
  </si>
  <si>
    <t>Preu unitari oferta amb IVA</t>
  </si>
  <si>
    <t>Import total amb IVA</t>
  </si>
  <si>
    <t>Marca</t>
  </si>
  <si>
    <t>Model</t>
  </si>
  <si>
    <t>Forma Pres</t>
  </si>
  <si>
    <t>Import mínim de comanda</t>
  </si>
  <si>
    <t>Preu Unitat mínima de venda</t>
  </si>
  <si>
    <t>Caducitat</t>
  </si>
  <si>
    <t>Tipo IVA</t>
  </si>
  <si>
    <t>Import total sense IVA</t>
  </si>
  <si>
    <t>Preu unitario oferta sense IVA</t>
  </si>
  <si>
    <t>Article gratuit</t>
  </si>
  <si>
    <t>CODI EAN 
 (N/A = No Aplica)</t>
  </si>
  <si>
    <t>Quantitat d'unitats de consum contingudes</t>
  </si>
  <si>
    <t>Es unitat de comanda? S/N 
 (per ORDERS EDI)</t>
  </si>
  <si>
    <t>ADN processat per incorporar diversitat a la seqüenciació i facilitar la detecció/lectura dels clusters formats</t>
  </si>
  <si>
    <t>UNI</t>
  </si>
  <si>
    <t>21%- IVA normal</t>
  </si>
  <si>
    <t>N</t>
  </si>
  <si>
    <t>20</t>
  </si>
  <si>
    <t>Cartutx i cèl·lula on es realitza la seqüenciació. 15 Gb (600-cicles), Fins 25M lectures, específic per utilitzar en el seqüenciador MiSeq</t>
  </si>
  <si>
    <t>kit de 96 codis de barres d'ADN per identificar cadascuna de les soques/mostres del seqüenciador</t>
  </si>
  <si>
    <t>Reactius per fragmentar l'ADN dels microorganismes i marcar-lo perquè pugui enganxar-se a la cèl·lula de seqüenciació</t>
  </si>
  <si>
    <t>Codis de barres d'ADN per identificar cadascuna de les soques/mostres introduïdes en el seqüenciador (kit 1 de 4 per un total de 384 codis de barres)</t>
  </si>
  <si>
    <t>Codis de barres d'ADN per identificar cadascuna de les soques/mostres introduïdes en el seqüenciador (kit 2 de 4 per un total de 384 codis de barres)</t>
  </si>
  <si>
    <t>Codis de barres d'ADN per identificar cadascuna de les soques/mostres introduïdes en el seqüenciador (kit 3 de 4 per un total de 384 codis de barres)</t>
  </si>
  <si>
    <t>Codis de barres d'ADN per identificar cadascuna de les soques/mostres introduïdes en el seqüenciador (kit 4 de 4 per un total de 384 codis de barres)</t>
  </si>
  <si>
    <t>Cartutx i cèl·lula on es realitza la seqüenciació. 500 Mb (500-cicles), Fins 2M lectures. Específic per utilitzar en el seqüenciador Miseq</t>
  </si>
  <si>
    <t>Cartutx i cèl·lula per seqüenciació en Miseq. 300 cicles (2x150) per seqüenciació, 1,2 Gb, fins 8M de lectures.</t>
  </si>
  <si>
    <t>Cartutx i cèl·lula on es realitza la seqüenciació. 60Gb (150 cicles kit de sortida) - Fins a 400M lectures (específic per utilitzar en el seqüenciador NextSeq 550).</t>
  </si>
  <si>
    <t>Cartutx i cèl·lula on es realitza la seqüenciació. 39Gb (300 cicles kit de sortida) - Fins a 130M lectures (específic per utilitzar en el seqüenciador NextSeq 550).</t>
  </si>
  <si>
    <t>Cartutx i cèl·lula on es realitza la seqüenciació (específic per utilitzar en el seqüenciador NextSeq). 120 Gb (300-cycle high output kit) - Fins a 400M reads.</t>
  </si>
  <si>
    <t>Reactius per la preparació de llibreries de captura híbrida en un sistema automatitzat (per 32 mostres amb 16 índexs) i cartutx i cèl·lula on es realitza la seqüenciació en un seqüenciador NextSeq 550.</t>
  </si>
  <si>
    <t>Reactius per la preparació de llibreries de captura híbrida en un sistema automatitzat (per 32 mostres amb 16 índexs) en NextSeq, sense cartutxos de seqüenciació.</t>
  </si>
  <si>
    <t>Cartutx i cèl·lula per seqüenciació en NextSeq 2000 per 200 (2x100) cicles de seqüenciació amb indexació dual d’alt rendiment, capacitat de 240 Gb i 1.2 bilions de lectures individuals.</t>
  </si>
  <si>
    <t>Cartutx i cèl·lula per seqüenciació en NextSeq 2000 per 200 (2x100) cicles de seqüenciació amb indexació dual d’alt rendiment, capacitat de 80 Gb i a 400 milions de lectures individuals.</t>
  </si>
  <si>
    <t>Cartutx i cèl·lula per seqüenciació en Miseq. 150 (2x75) cicles per seqüenciació, 3,8 Gb, 25M de lectures.</t>
  </si>
  <si>
    <t>Cartutx i cèl·lula per seqüenciació en NextSeq 2000 per 300 (2x150) cicles de seqüenciació amb indexació dual d’alt rendiment, capacitat de 30 Gb i a 100 milions de lectures individuals.</t>
  </si>
  <si>
    <t>CS/AH02/1101425709/25/AMUP</t>
  </si>
  <si>
    <t xml:space="preserve">ILLUMINA PRODUCTOS DE ESPAñA S.L.U. </t>
  </si>
  <si>
    <t xml:space="preserve">B86268125 </t>
  </si>
  <si>
    <t>FC-110-3001</t>
  </si>
  <si>
    <t>MS-102-3003</t>
  </si>
  <si>
    <t>MS-103-1003</t>
  </si>
  <si>
    <t>MS-103-1002</t>
  </si>
  <si>
    <t>MS-102-3001</t>
  </si>
  <si>
    <t>ILLUMINA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</si>
</sst>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0"/>
  </numFmts>
  <fonts count="9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color indexed="9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1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2" fillId="0" borderId="0" xfId="0" applyNumberFormat="1" applyFont="1"/>
    <xf numFmtId="0" fontId="0" fillId="0" borderId="0" xfId="0" applyProtection="1">
      <protection locked="0"/>
    </xf>
    <xf numFmtId="0" fontId="2" fillId="0" borderId="0" xfId="0" applyFont="1"/>
    <xf numFmtId="0" fontId="2" fillId="0" borderId="0" xfId="0" applyFont="1" applyProtection="1">
      <protection locked="0"/>
    </xf>
    <xf numFmtId="49" fontId="2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49" fontId="7" fillId="0" borderId="2" xfId="0" applyNumberFormat="1" applyFont="1" applyBorder="1"/>
    <xf numFmtId="49" fontId="7" fillId="0" borderId="2" xfId="0" applyNumberFormat="1" applyFont="1" applyBorder="1" applyAlignment="1">
      <alignment wrapText="1"/>
    </xf>
    <xf numFmtId="3" fontId="7" fillId="0" borderId="2" xfId="0" applyNumberFormat="1" applyFont="1" applyBorder="1"/>
    <xf numFmtId="164" fontId="7" fillId="0" borderId="2" xfId="0" applyNumberFormat="1" applyFont="1" applyBorder="1"/>
    <xf numFmtId="49" fontId="7" fillId="0" borderId="2" xfId="0" applyNumberFormat="1" applyFont="1" applyBorder="1" applyProtection="1">
      <protection locked="0"/>
    </xf>
    <xf numFmtId="0" fontId="7" fillId="0" borderId="2" xfId="0" applyFont="1" applyBorder="1"/>
    <xf numFmtId="49" fontId="7" fillId="0" borderId="2" xfId="0" applyNumberFormat="1" applyFont="1" applyBorder="1" applyAlignment="1" applyProtection="1">
      <alignment wrapText="1"/>
      <protection locked="0"/>
    </xf>
    <xf numFmtId="3" fontId="7" fillId="0" borderId="3" xfId="0" applyNumberFormat="1" applyFont="1" applyBorder="1"/>
    <xf numFmtId="14" fontId="3" fillId="0" borderId="0" xfId="0" applyNumberFormat="1" applyFont="1" applyProtection="1">
      <protection locked="0"/>
    </xf>
    <xf numFmtId="0" fontId="8" fillId="0" borderId="2" xfId="0" applyFont="1" applyBorder="1"/>
    <xf numFmtId="0" fontId="5" fillId="2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3856390P\Desktop\Licitaci&#243;_110142570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ertes"/>
      <sheetName val="Codi Agrupador"/>
      <sheetName val="Inicio"/>
    </sheetNames>
    <sheetDataSet>
      <sheetData sheetId="0">
        <row r="1">
          <cell r="AX1" t="str">
            <v>S</v>
          </cell>
        </row>
        <row r="2">
          <cell r="AX2" t="str">
            <v>N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30"/>
  <sheetViews>
    <sheetView tabSelected="1" workbookViewId="0">
      <selection activeCell="G5" sqref="G5"/>
    </sheetView>
  </sheetViews>
  <sheetFormatPr defaultRowHeight="14.5" x14ac:dyDescent="0.35"/>
  <cols>
    <col min="1" max="1" width="3" bestFit="1" customWidth="1"/>
    <col min="2" max="2" width="5.7265625" bestFit="1" customWidth="1"/>
    <col min="3" max="3" width="8.453125" bestFit="1" customWidth="1"/>
    <col min="4" max="4" width="3.6328125" bestFit="1" customWidth="1"/>
    <col min="5" max="5" width="6.54296875" bestFit="1" customWidth="1"/>
    <col min="6" max="6" width="92.1796875" bestFit="1" customWidth="1"/>
    <col min="7" max="7" width="7.1796875" bestFit="1" customWidth="1"/>
    <col min="8" max="8" width="3.26953125" bestFit="1" customWidth="1"/>
    <col min="9" max="9" width="12" bestFit="1" customWidth="1"/>
    <col min="10" max="10" width="3.08984375" bestFit="1" customWidth="1"/>
    <col min="11" max="11" width="9.36328125" bestFit="1" customWidth="1"/>
    <col min="12" max="12" width="8.54296875" bestFit="1" customWidth="1"/>
    <col min="13" max="13" width="11.81640625" bestFit="1" customWidth="1"/>
    <col min="14" max="14" width="7.08984375" bestFit="1" customWidth="1"/>
    <col min="15" max="15" width="5" bestFit="1" customWidth="1"/>
    <col min="16" max="16" width="8.1796875" bestFit="1" customWidth="1"/>
    <col min="17" max="17" width="8.453125" bestFit="1" customWidth="1"/>
    <col min="18" max="18" width="8.26953125" bestFit="1" customWidth="1"/>
    <col min="19" max="19" width="7.1796875" bestFit="1" customWidth="1"/>
    <col min="20" max="20" width="11.26953125" bestFit="1" customWidth="1"/>
    <col min="22" max="22" width="10.7265625" bestFit="1" customWidth="1"/>
    <col min="24" max="24" width="6.90625" bestFit="1" customWidth="1"/>
    <col min="25" max="25" width="8.54296875" bestFit="1" customWidth="1"/>
    <col min="26" max="26" width="8.6328125" bestFit="1" customWidth="1"/>
    <col min="27" max="27" width="6.90625" bestFit="1" customWidth="1"/>
    <col min="28" max="28" width="8.54296875" bestFit="1" customWidth="1"/>
    <col min="29" max="29" width="8.6328125" bestFit="1" customWidth="1"/>
    <col min="30" max="30" width="6.90625" bestFit="1" customWidth="1"/>
    <col min="31" max="31" width="8.54296875" bestFit="1" customWidth="1"/>
    <col min="32" max="32" width="8.6328125" bestFit="1" customWidth="1"/>
    <col min="33" max="33" width="6.90625" bestFit="1" customWidth="1"/>
    <col min="34" max="34" width="8.54296875" bestFit="1" customWidth="1"/>
    <col min="35" max="35" width="8.6328125" bestFit="1" customWidth="1"/>
  </cols>
  <sheetData>
    <row r="1" spans="1:35" x14ac:dyDescent="0.35">
      <c r="A1" s="22" t="s">
        <v>0</v>
      </c>
      <c r="B1" s="22"/>
      <c r="C1" s="22"/>
      <c r="D1" s="22"/>
      <c r="E1" s="22"/>
      <c r="F1" s="1" t="s">
        <v>1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x14ac:dyDescent="0.35">
      <c r="A2" s="22" t="s">
        <v>2</v>
      </c>
      <c r="B2" s="22"/>
      <c r="C2" s="22"/>
      <c r="D2" s="22"/>
      <c r="E2" s="22"/>
      <c r="F2" s="3" t="s">
        <v>66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x14ac:dyDescent="0.35">
      <c r="A3" s="22" t="s">
        <v>3</v>
      </c>
      <c r="B3" s="22"/>
      <c r="C3" s="22"/>
      <c r="D3" s="22"/>
      <c r="E3" s="22"/>
      <c r="F3" s="3" t="s">
        <v>4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1:35" x14ac:dyDescent="0.35">
      <c r="A4" s="22" t="s">
        <v>5</v>
      </c>
      <c r="B4" s="22"/>
      <c r="C4" s="22"/>
      <c r="D4" s="22"/>
      <c r="E4" s="22"/>
      <c r="F4" s="4" t="s">
        <v>67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1:35" x14ac:dyDescent="0.35">
      <c r="A5" s="22" t="s">
        <v>6</v>
      </c>
      <c r="B5" s="22"/>
      <c r="C5" s="22"/>
      <c r="D5" s="22"/>
      <c r="E5" s="22"/>
      <c r="F5" s="5" t="s">
        <v>68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</row>
    <row r="6" spans="1:35" x14ac:dyDescent="0.35">
      <c r="A6" s="22" t="s">
        <v>7</v>
      </c>
      <c r="B6" s="22"/>
      <c r="C6" s="22"/>
      <c r="D6" s="22"/>
      <c r="E6" s="22"/>
      <c r="F6" s="18">
        <v>45733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</row>
    <row r="7" spans="1:35" x14ac:dyDescent="0.35">
      <c r="A7" s="22" t="s">
        <v>8</v>
      </c>
      <c r="B7" s="22"/>
      <c r="C7" s="22"/>
      <c r="D7" s="22"/>
      <c r="E7" s="22"/>
      <c r="F7" s="6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</row>
    <row r="8" spans="1:35" x14ac:dyDescent="0.35">
      <c r="A8" s="22" t="s">
        <v>9</v>
      </c>
      <c r="B8" s="22"/>
      <c r="C8" s="22"/>
      <c r="D8" s="22"/>
      <c r="E8" s="22"/>
      <c r="F8" s="4"/>
      <c r="G8" s="7"/>
      <c r="H8" s="7"/>
      <c r="I8" s="2"/>
      <c r="J8" s="7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</row>
    <row r="9" spans="1:35" x14ac:dyDescent="0.35">
      <c r="A9" s="22" t="s">
        <v>10</v>
      </c>
      <c r="B9" s="22"/>
      <c r="C9" s="22"/>
      <c r="D9" s="22"/>
      <c r="E9" s="22"/>
      <c r="F9" s="4" t="s">
        <v>11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</row>
    <row r="10" spans="1:35" x14ac:dyDescent="0.35">
      <c r="A10" s="22" t="s">
        <v>12</v>
      </c>
      <c r="B10" s="22"/>
      <c r="C10" s="22"/>
      <c r="D10" s="22"/>
      <c r="E10" s="22"/>
      <c r="F10" s="4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0" t="s">
        <v>13</v>
      </c>
      <c r="Y10" s="20"/>
      <c r="Z10" s="20"/>
      <c r="AA10" s="21" t="s">
        <v>14</v>
      </c>
      <c r="AB10" s="21"/>
      <c r="AC10" s="21"/>
      <c r="AD10" s="20" t="s">
        <v>15</v>
      </c>
      <c r="AE10" s="20"/>
      <c r="AF10" s="20"/>
      <c r="AG10" s="21" t="s">
        <v>16</v>
      </c>
      <c r="AH10" s="21"/>
      <c r="AI10" s="21"/>
    </row>
    <row r="11" spans="1:35" ht="52.5" x14ac:dyDescent="0.35">
      <c r="A11" s="8" t="s">
        <v>17</v>
      </c>
      <c r="B11" s="8" t="s">
        <v>18</v>
      </c>
      <c r="C11" s="8" t="s">
        <v>19</v>
      </c>
      <c r="D11" s="8" t="s">
        <v>20</v>
      </c>
      <c r="E11" s="8" t="s">
        <v>21</v>
      </c>
      <c r="F11" s="8" t="s">
        <v>22</v>
      </c>
      <c r="G11" s="8" t="s">
        <v>23</v>
      </c>
      <c r="H11" s="8" t="s">
        <v>24</v>
      </c>
      <c r="I11" s="8" t="s">
        <v>25</v>
      </c>
      <c r="J11" s="8" t="s">
        <v>26</v>
      </c>
      <c r="K11" s="8" t="s">
        <v>27</v>
      </c>
      <c r="L11" s="8" t="s">
        <v>28</v>
      </c>
      <c r="M11" s="8" t="s">
        <v>29</v>
      </c>
      <c r="N11" s="8" t="s">
        <v>30</v>
      </c>
      <c r="O11" s="8" t="s">
        <v>31</v>
      </c>
      <c r="P11" s="8" t="s">
        <v>32</v>
      </c>
      <c r="Q11" s="8" t="s">
        <v>33</v>
      </c>
      <c r="R11" s="8" t="s">
        <v>34</v>
      </c>
      <c r="S11" s="8" t="s">
        <v>35</v>
      </c>
      <c r="T11" s="8" t="s">
        <v>36</v>
      </c>
      <c r="U11" s="8" t="s">
        <v>37</v>
      </c>
      <c r="V11" s="8" t="s">
        <v>38</v>
      </c>
      <c r="W11" s="8" t="s">
        <v>39</v>
      </c>
      <c r="X11" s="8" t="s">
        <v>40</v>
      </c>
      <c r="Y11" s="8" t="s">
        <v>41</v>
      </c>
      <c r="Z11" s="8" t="s">
        <v>42</v>
      </c>
      <c r="AA11" s="9" t="s">
        <v>40</v>
      </c>
      <c r="AB11" s="9" t="s">
        <v>41</v>
      </c>
      <c r="AC11" s="9" t="s">
        <v>42</v>
      </c>
      <c r="AD11" s="8" t="s">
        <v>40</v>
      </c>
      <c r="AE11" s="8" t="s">
        <v>41</v>
      </c>
      <c r="AF11" s="8" t="s">
        <v>42</v>
      </c>
      <c r="AG11" s="9" t="s">
        <v>40</v>
      </c>
      <c r="AH11" s="9" t="s">
        <v>41</v>
      </c>
      <c r="AI11" s="9" t="s">
        <v>42</v>
      </c>
    </row>
    <row r="12" spans="1:35" x14ac:dyDescent="0.35">
      <c r="A12" s="10">
        <v>0</v>
      </c>
      <c r="B12" s="10">
        <v>0</v>
      </c>
      <c r="C12" s="10"/>
      <c r="D12" s="10">
        <v>10</v>
      </c>
      <c r="E12" s="10"/>
      <c r="F12" s="11" t="s">
        <v>43</v>
      </c>
      <c r="G12" s="12">
        <v>6</v>
      </c>
      <c r="H12" s="10" t="s">
        <v>44</v>
      </c>
      <c r="I12" s="13">
        <v>169</v>
      </c>
      <c r="J12" s="12">
        <v>1</v>
      </c>
      <c r="K12" s="19" t="s">
        <v>69</v>
      </c>
      <c r="L12" s="15">
        <f>V12 *1.21</f>
        <v>204.48999999999998</v>
      </c>
      <c r="M12" s="15">
        <f>G12*L12/J12</f>
        <v>1226.9399999999998</v>
      </c>
      <c r="N12" s="14" t="s">
        <v>74</v>
      </c>
      <c r="O12" s="14"/>
      <c r="P12" s="14"/>
      <c r="Q12" s="14"/>
      <c r="R12" s="14"/>
      <c r="S12" s="14"/>
      <c r="T12" s="10" t="s">
        <v>45</v>
      </c>
      <c r="U12" s="15">
        <f>V12 *G12 /J12</f>
        <v>1014</v>
      </c>
      <c r="V12" s="13">
        <v>169</v>
      </c>
      <c r="W12" s="14" t="s">
        <v>46</v>
      </c>
      <c r="X12" s="14"/>
      <c r="Y12" s="16">
        <v>0</v>
      </c>
      <c r="Z12" s="16"/>
      <c r="AA12" s="14"/>
      <c r="AB12" s="16">
        <v>0</v>
      </c>
      <c r="AC12" s="16"/>
      <c r="AD12" s="14"/>
      <c r="AE12" s="14">
        <v>0</v>
      </c>
      <c r="AF12" s="16"/>
      <c r="AG12" s="14"/>
      <c r="AH12" s="16">
        <v>0</v>
      </c>
      <c r="AI12" s="16"/>
    </row>
    <row r="13" spans="1:35" x14ac:dyDescent="0.35">
      <c r="A13" s="10">
        <v>0</v>
      </c>
      <c r="B13" s="10">
        <v>0</v>
      </c>
      <c r="C13" s="10"/>
      <c r="D13" s="10" t="s">
        <v>47</v>
      </c>
      <c r="E13" s="10"/>
      <c r="F13" s="11" t="s">
        <v>48</v>
      </c>
      <c r="G13" s="12">
        <v>38</v>
      </c>
      <c r="H13" s="10" t="s">
        <v>44</v>
      </c>
      <c r="I13" s="13">
        <v>1600</v>
      </c>
      <c r="J13" s="12">
        <v>1</v>
      </c>
      <c r="K13" s="19" t="s">
        <v>70</v>
      </c>
      <c r="L13" s="15">
        <f t="shared" ref="L13:L30" si="0">V13 *1.21</f>
        <v>1936</v>
      </c>
      <c r="M13" s="15">
        <f t="shared" ref="M13:M30" si="1">G13*L13/J13</f>
        <v>73568</v>
      </c>
      <c r="N13" s="14" t="s">
        <v>74</v>
      </c>
      <c r="O13" s="14"/>
      <c r="P13" s="14"/>
      <c r="Q13" s="14"/>
      <c r="R13" s="14"/>
      <c r="S13" s="14"/>
      <c r="T13" s="10" t="s">
        <v>45</v>
      </c>
      <c r="U13" s="15">
        <f t="shared" ref="U13:U30" si="2">V13 *G13 /J13</f>
        <v>60800</v>
      </c>
      <c r="V13" s="13">
        <v>1600</v>
      </c>
      <c r="W13" s="14" t="s">
        <v>46</v>
      </c>
      <c r="X13" s="14"/>
      <c r="Y13" s="16"/>
      <c r="Z13" s="16"/>
      <c r="AA13" s="14"/>
      <c r="AB13" s="16"/>
      <c r="AC13" s="16"/>
      <c r="AD13" s="14"/>
      <c r="AE13" s="14"/>
      <c r="AF13" s="16"/>
      <c r="AG13" s="14"/>
      <c r="AH13" s="16"/>
      <c r="AI13" s="16"/>
    </row>
    <row r="14" spans="1:35" x14ac:dyDescent="0.35">
      <c r="A14" s="10">
        <v>0</v>
      </c>
      <c r="B14" s="10">
        <v>0</v>
      </c>
      <c r="C14" s="10"/>
      <c r="D14" s="10">
        <v>30</v>
      </c>
      <c r="E14" s="10"/>
      <c r="F14" s="11" t="s">
        <v>49</v>
      </c>
      <c r="G14" s="12">
        <v>6</v>
      </c>
      <c r="H14" s="10" t="s">
        <v>44</v>
      </c>
      <c r="I14" s="13">
        <v>464</v>
      </c>
      <c r="J14" s="12">
        <v>1</v>
      </c>
      <c r="K14" s="19">
        <v>20018708</v>
      </c>
      <c r="L14" s="15">
        <f t="shared" si="0"/>
        <v>561.43999999999994</v>
      </c>
      <c r="M14" s="15">
        <f t="shared" si="1"/>
        <v>3368.6399999999994</v>
      </c>
      <c r="N14" s="14" t="s">
        <v>74</v>
      </c>
      <c r="O14" s="14"/>
      <c r="P14" s="14"/>
      <c r="Q14" s="14"/>
      <c r="R14" s="14"/>
      <c r="S14" s="14"/>
      <c r="T14" s="10" t="s">
        <v>45</v>
      </c>
      <c r="U14" s="15">
        <f t="shared" si="2"/>
        <v>2784</v>
      </c>
      <c r="V14" s="13">
        <v>464</v>
      </c>
      <c r="W14" s="14" t="s">
        <v>46</v>
      </c>
      <c r="X14" s="14"/>
      <c r="Y14" s="16"/>
      <c r="Z14" s="16"/>
      <c r="AA14" s="14"/>
      <c r="AB14" s="16"/>
      <c r="AC14" s="16"/>
      <c r="AD14" s="14"/>
      <c r="AE14" s="14"/>
      <c r="AF14" s="16"/>
      <c r="AG14" s="14"/>
      <c r="AH14" s="16"/>
      <c r="AI14" s="16"/>
    </row>
    <row r="15" spans="1:35" x14ac:dyDescent="0.35">
      <c r="A15" s="10">
        <v>0</v>
      </c>
      <c r="B15" s="10">
        <v>0</v>
      </c>
      <c r="C15" s="10"/>
      <c r="D15" s="10">
        <v>40</v>
      </c>
      <c r="E15" s="10"/>
      <c r="F15" s="11" t="s">
        <v>50</v>
      </c>
      <c r="G15" s="12">
        <v>24</v>
      </c>
      <c r="H15" s="10" t="s">
        <v>44</v>
      </c>
      <c r="I15" s="13">
        <v>3289</v>
      </c>
      <c r="J15" s="12">
        <v>1</v>
      </c>
      <c r="K15" s="19">
        <v>20060059</v>
      </c>
      <c r="L15" s="15">
        <f t="shared" si="0"/>
        <v>3979.69</v>
      </c>
      <c r="M15" s="15">
        <f t="shared" si="1"/>
        <v>95512.56</v>
      </c>
      <c r="N15" s="14" t="s">
        <v>74</v>
      </c>
      <c r="O15" s="14"/>
      <c r="P15" s="14"/>
      <c r="Q15" s="14"/>
      <c r="R15" s="14"/>
      <c r="S15" s="14"/>
      <c r="T15" s="10" t="s">
        <v>45</v>
      </c>
      <c r="U15" s="15">
        <f t="shared" si="2"/>
        <v>78936</v>
      </c>
      <c r="V15" s="13">
        <v>3289</v>
      </c>
      <c r="W15" s="14" t="s">
        <v>46</v>
      </c>
      <c r="X15" s="14"/>
      <c r="Y15" s="16"/>
      <c r="Z15" s="16"/>
      <c r="AA15" s="14"/>
      <c r="AB15" s="16"/>
      <c r="AC15" s="16"/>
      <c r="AD15" s="14"/>
      <c r="AE15" s="14"/>
      <c r="AF15" s="16"/>
      <c r="AG15" s="14"/>
      <c r="AH15" s="16"/>
      <c r="AI15" s="16"/>
    </row>
    <row r="16" spans="1:35" x14ac:dyDescent="0.35">
      <c r="A16" s="10">
        <v>0</v>
      </c>
      <c r="B16" s="10">
        <v>0</v>
      </c>
      <c r="C16" s="10"/>
      <c r="D16" s="10">
        <v>50</v>
      </c>
      <c r="E16" s="10"/>
      <c r="F16" s="11" t="s">
        <v>51</v>
      </c>
      <c r="G16" s="12">
        <v>6</v>
      </c>
      <c r="H16" s="10" t="s">
        <v>44</v>
      </c>
      <c r="I16" s="13">
        <v>474</v>
      </c>
      <c r="J16" s="12">
        <v>1</v>
      </c>
      <c r="K16" s="19">
        <v>20091654</v>
      </c>
      <c r="L16" s="15">
        <f t="shared" si="0"/>
        <v>573.54</v>
      </c>
      <c r="M16" s="15">
        <f t="shared" si="1"/>
        <v>3441.24</v>
      </c>
      <c r="N16" s="14" t="s">
        <v>74</v>
      </c>
      <c r="O16" s="14"/>
      <c r="P16" s="14"/>
      <c r="Q16" s="14"/>
      <c r="R16" s="14"/>
      <c r="S16" s="14"/>
      <c r="T16" s="10" t="s">
        <v>45</v>
      </c>
      <c r="U16" s="15">
        <f t="shared" si="2"/>
        <v>2844</v>
      </c>
      <c r="V16" s="13">
        <v>474</v>
      </c>
      <c r="W16" s="14" t="s">
        <v>46</v>
      </c>
      <c r="X16" s="14"/>
      <c r="Y16" s="16"/>
      <c r="Z16" s="16"/>
      <c r="AA16" s="14"/>
      <c r="AB16" s="16"/>
      <c r="AC16" s="16"/>
      <c r="AD16" s="14"/>
      <c r="AE16" s="14"/>
      <c r="AF16" s="16"/>
      <c r="AG16" s="14"/>
      <c r="AH16" s="16"/>
      <c r="AI16" s="16"/>
    </row>
    <row r="17" spans="1:35" x14ac:dyDescent="0.35">
      <c r="A17" s="10">
        <v>0</v>
      </c>
      <c r="B17" s="10">
        <v>0</v>
      </c>
      <c r="C17" s="10"/>
      <c r="D17" s="10">
        <v>60</v>
      </c>
      <c r="E17" s="10"/>
      <c r="F17" s="11" t="s">
        <v>52</v>
      </c>
      <c r="G17" s="12">
        <v>6</v>
      </c>
      <c r="H17" s="10" t="s">
        <v>44</v>
      </c>
      <c r="I17" s="13">
        <v>474</v>
      </c>
      <c r="J17" s="12">
        <v>1</v>
      </c>
      <c r="K17" s="19">
        <v>20091656</v>
      </c>
      <c r="L17" s="15">
        <f t="shared" si="0"/>
        <v>573.54</v>
      </c>
      <c r="M17" s="15">
        <f t="shared" si="1"/>
        <v>3441.24</v>
      </c>
      <c r="N17" s="14" t="s">
        <v>74</v>
      </c>
      <c r="O17" s="14"/>
      <c r="P17" s="14"/>
      <c r="Q17" s="14"/>
      <c r="R17" s="14"/>
      <c r="S17" s="14"/>
      <c r="T17" s="10" t="s">
        <v>45</v>
      </c>
      <c r="U17" s="15">
        <f t="shared" si="2"/>
        <v>2844</v>
      </c>
      <c r="V17" s="13">
        <v>474</v>
      </c>
      <c r="W17" s="14" t="s">
        <v>46</v>
      </c>
      <c r="X17" s="14"/>
      <c r="Y17" s="16"/>
      <c r="Z17" s="16"/>
      <c r="AA17" s="14"/>
      <c r="AB17" s="16"/>
      <c r="AC17" s="16"/>
      <c r="AD17" s="14"/>
      <c r="AE17" s="14"/>
      <c r="AF17" s="16"/>
      <c r="AG17" s="14"/>
      <c r="AH17" s="16"/>
      <c r="AI17" s="16"/>
    </row>
    <row r="18" spans="1:35" x14ac:dyDescent="0.35">
      <c r="A18" s="10">
        <v>0</v>
      </c>
      <c r="B18" s="10">
        <v>0</v>
      </c>
      <c r="C18" s="10"/>
      <c r="D18" s="10">
        <v>70</v>
      </c>
      <c r="E18" s="10"/>
      <c r="F18" s="11" t="s">
        <v>53</v>
      </c>
      <c r="G18" s="12">
        <v>6</v>
      </c>
      <c r="H18" s="10" t="s">
        <v>44</v>
      </c>
      <c r="I18" s="13">
        <v>474</v>
      </c>
      <c r="J18" s="12">
        <v>1</v>
      </c>
      <c r="K18" s="19">
        <v>20091658</v>
      </c>
      <c r="L18" s="15">
        <f t="shared" si="0"/>
        <v>573.54</v>
      </c>
      <c r="M18" s="15">
        <f t="shared" si="1"/>
        <v>3441.24</v>
      </c>
      <c r="N18" s="14" t="s">
        <v>74</v>
      </c>
      <c r="O18" s="14"/>
      <c r="P18" s="14"/>
      <c r="Q18" s="14"/>
      <c r="R18" s="14"/>
      <c r="S18" s="14"/>
      <c r="T18" s="10" t="s">
        <v>45</v>
      </c>
      <c r="U18" s="15">
        <f t="shared" si="2"/>
        <v>2844</v>
      </c>
      <c r="V18" s="13">
        <v>474</v>
      </c>
      <c r="W18" s="14" t="s">
        <v>46</v>
      </c>
      <c r="X18" s="14"/>
      <c r="Y18" s="16"/>
      <c r="Z18" s="16"/>
      <c r="AA18" s="14"/>
      <c r="AB18" s="16"/>
      <c r="AC18" s="16"/>
      <c r="AD18" s="14"/>
      <c r="AE18" s="14"/>
      <c r="AF18" s="16"/>
      <c r="AG18" s="14"/>
      <c r="AH18" s="16"/>
      <c r="AI18" s="16"/>
    </row>
    <row r="19" spans="1:35" x14ac:dyDescent="0.35">
      <c r="A19" s="10">
        <v>0</v>
      </c>
      <c r="B19" s="10">
        <v>0</v>
      </c>
      <c r="C19" s="10"/>
      <c r="D19" s="10">
        <v>80</v>
      </c>
      <c r="E19" s="10"/>
      <c r="F19" s="11" t="s">
        <v>54</v>
      </c>
      <c r="G19" s="12">
        <v>6</v>
      </c>
      <c r="H19" s="10" t="s">
        <v>44</v>
      </c>
      <c r="I19" s="13">
        <v>474</v>
      </c>
      <c r="J19" s="12">
        <v>1</v>
      </c>
      <c r="K19" s="19">
        <v>20091660</v>
      </c>
      <c r="L19" s="15">
        <f t="shared" si="0"/>
        <v>573.54</v>
      </c>
      <c r="M19" s="15">
        <f t="shared" si="1"/>
        <v>3441.24</v>
      </c>
      <c r="N19" s="14" t="s">
        <v>74</v>
      </c>
      <c r="O19" s="14"/>
      <c r="P19" s="14"/>
      <c r="Q19" s="14"/>
      <c r="R19" s="14"/>
      <c r="S19" s="14"/>
      <c r="T19" s="10" t="s">
        <v>45</v>
      </c>
      <c r="U19" s="15">
        <f t="shared" si="2"/>
        <v>2844</v>
      </c>
      <c r="V19" s="13">
        <v>474</v>
      </c>
      <c r="W19" s="14" t="s">
        <v>46</v>
      </c>
      <c r="X19" s="14"/>
      <c r="Y19" s="16"/>
      <c r="Z19" s="16"/>
      <c r="AA19" s="14"/>
      <c r="AB19" s="16"/>
      <c r="AC19" s="16"/>
      <c r="AD19" s="14"/>
      <c r="AE19" s="14"/>
      <c r="AF19" s="16"/>
      <c r="AG19" s="14"/>
      <c r="AH19" s="16"/>
      <c r="AI19" s="16"/>
    </row>
    <row r="20" spans="1:35" x14ac:dyDescent="0.35">
      <c r="A20" s="10">
        <v>0</v>
      </c>
      <c r="B20" s="10">
        <v>0</v>
      </c>
      <c r="C20" s="10"/>
      <c r="D20" s="10">
        <v>90</v>
      </c>
      <c r="E20" s="10"/>
      <c r="F20" s="11" t="s">
        <v>55</v>
      </c>
      <c r="G20" s="12">
        <v>12</v>
      </c>
      <c r="H20" s="10" t="s">
        <v>44</v>
      </c>
      <c r="I20" s="13">
        <v>447</v>
      </c>
      <c r="J20" s="12">
        <v>1</v>
      </c>
      <c r="K20" s="19" t="s">
        <v>71</v>
      </c>
      <c r="L20" s="15">
        <f t="shared" si="0"/>
        <v>540.87</v>
      </c>
      <c r="M20" s="15">
        <f t="shared" si="1"/>
        <v>6490.4400000000005</v>
      </c>
      <c r="N20" s="14" t="s">
        <v>74</v>
      </c>
      <c r="O20" s="14"/>
      <c r="P20" s="14"/>
      <c r="Q20" s="14"/>
      <c r="R20" s="14"/>
      <c r="S20" s="14"/>
      <c r="T20" s="10" t="s">
        <v>45</v>
      </c>
      <c r="U20" s="15">
        <f t="shared" si="2"/>
        <v>5364</v>
      </c>
      <c r="V20" s="13">
        <v>447</v>
      </c>
      <c r="W20" s="14" t="s">
        <v>46</v>
      </c>
      <c r="X20" s="14"/>
      <c r="Y20" s="16"/>
      <c r="Z20" s="16"/>
      <c r="AA20" s="14"/>
      <c r="AB20" s="16"/>
      <c r="AC20" s="16"/>
      <c r="AD20" s="14"/>
      <c r="AE20" s="14"/>
      <c r="AF20" s="16"/>
      <c r="AG20" s="14"/>
      <c r="AH20" s="16"/>
      <c r="AI20" s="16"/>
    </row>
    <row r="21" spans="1:35" x14ac:dyDescent="0.35">
      <c r="A21" s="10">
        <v>0</v>
      </c>
      <c r="B21" s="10">
        <v>0</v>
      </c>
      <c r="C21" s="10"/>
      <c r="D21" s="10">
        <v>100</v>
      </c>
      <c r="E21" s="10"/>
      <c r="F21" s="11" t="s">
        <v>56</v>
      </c>
      <c r="G21" s="12">
        <v>37</v>
      </c>
      <c r="H21" s="10" t="s">
        <v>44</v>
      </c>
      <c r="I21" s="13">
        <v>471</v>
      </c>
      <c r="J21" s="12">
        <v>1</v>
      </c>
      <c r="K21" s="19" t="s">
        <v>72</v>
      </c>
      <c r="L21" s="15">
        <f t="shared" si="0"/>
        <v>569.91</v>
      </c>
      <c r="M21" s="15">
        <f t="shared" si="1"/>
        <v>21086.67</v>
      </c>
      <c r="N21" s="14" t="s">
        <v>74</v>
      </c>
      <c r="O21" s="14"/>
      <c r="P21" s="14"/>
      <c r="Q21" s="14"/>
      <c r="R21" s="14"/>
      <c r="S21" s="14"/>
      <c r="T21" s="10" t="s">
        <v>45</v>
      </c>
      <c r="U21" s="15">
        <f t="shared" si="2"/>
        <v>17427</v>
      </c>
      <c r="V21" s="13">
        <v>471</v>
      </c>
      <c r="W21" s="14" t="s">
        <v>46</v>
      </c>
      <c r="X21" s="14"/>
      <c r="Y21" s="16"/>
      <c r="Z21" s="16"/>
      <c r="AA21" s="14"/>
      <c r="AB21" s="16"/>
      <c r="AC21" s="16"/>
      <c r="AD21" s="14"/>
      <c r="AE21" s="14"/>
      <c r="AF21" s="16"/>
      <c r="AG21" s="14"/>
      <c r="AH21" s="16"/>
      <c r="AI21" s="16"/>
    </row>
    <row r="22" spans="1:35" ht="22" x14ac:dyDescent="0.35">
      <c r="A22" s="10">
        <v>0</v>
      </c>
      <c r="B22" s="10">
        <v>0</v>
      </c>
      <c r="C22" s="10"/>
      <c r="D22" s="10">
        <v>110</v>
      </c>
      <c r="E22" s="10"/>
      <c r="F22" s="11" t="s">
        <v>57</v>
      </c>
      <c r="G22" s="12">
        <v>30</v>
      </c>
      <c r="H22" s="10" t="s">
        <v>44</v>
      </c>
      <c r="I22" s="13">
        <v>3040</v>
      </c>
      <c r="J22" s="12">
        <v>1</v>
      </c>
      <c r="K22" s="19">
        <v>20024907</v>
      </c>
      <c r="L22" s="15">
        <f t="shared" si="0"/>
        <v>3678.4</v>
      </c>
      <c r="M22" s="15">
        <f t="shared" si="1"/>
        <v>110352</v>
      </c>
      <c r="N22" s="14" t="s">
        <v>74</v>
      </c>
      <c r="O22" s="14"/>
      <c r="P22" s="14"/>
      <c r="Q22" s="14"/>
      <c r="R22" s="14"/>
      <c r="S22" s="14"/>
      <c r="T22" s="10" t="s">
        <v>45</v>
      </c>
      <c r="U22" s="15">
        <f t="shared" si="2"/>
        <v>91200</v>
      </c>
      <c r="V22" s="13">
        <v>3040</v>
      </c>
      <c r="W22" s="14" t="s">
        <v>46</v>
      </c>
      <c r="X22" s="14"/>
      <c r="Y22" s="16"/>
      <c r="Z22" s="16"/>
      <c r="AA22" s="14"/>
      <c r="AB22" s="16"/>
      <c r="AC22" s="16"/>
      <c r="AD22" s="14"/>
      <c r="AE22" s="14"/>
      <c r="AF22" s="16"/>
      <c r="AG22" s="14"/>
      <c r="AH22" s="16"/>
      <c r="AI22" s="16"/>
    </row>
    <row r="23" spans="1:35" ht="22" x14ac:dyDescent="0.35">
      <c r="A23" s="10">
        <v>0</v>
      </c>
      <c r="B23" s="10">
        <v>0</v>
      </c>
      <c r="C23" s="10"/>
      <c r="D23" s="10">
        <v>120</v>
      </c>
      <c r="E23" s="10"/>
      <c r="F23" s="11" t="s">
        <v>58</v>
      </c>
      <c r="G23" s="12">
        <v>6</v>
      </c>
      <c r="H23" s="10" t="s">
        <v>44</v>
      </c>
      <c r="I23" s="13">
        <v>1729.95</v>
      </c>
      <c r="J23" s="12">
        <v>1</v>
      </c>
      <c r="K23" s="19">
        <v>20024905</v>
      </c>
      <c r="L23" s="15">
        <f t="shared" si="0"/>
        <v>2093.2395000000001</v>
      </c>
      <c r="M23" s="15">
        <f t="shared" si="1"/>
        <v>12559.437000000002</v>
      </c>
      <c r="N23" s="14" t="s">
        <v>74</v>
      </c>
      <c r="O23" s="14"/>
      <c r="P23" s="14"/>
      <c r="Q23" s="14"/>
      <c r="R23" s="14"/>
      <c r="S23" s="14"/>
      <c r="T23" s="10" t="s">
        <v>45</v>
      </c>
      <c r="U23" s="15">
        <f t="shared" si="2"/>
        <v>10379.700000000001</v>
      </c>
      <c r="V23" s="13">
        <v>1729.95</v>
      </c>
      <c r="W23" s="14" t="s">
        <v>46</v>
      </c>
      <c r="X23" s="14"/>
      <c r="Y23" s="16"/>
      <c r="Z23" s="16"/>
      <c r="AA23" s="14"/>
      <c r="AB23" s="16"/>
      <c r="AC23" s="16"/>
      <c r="AD23" s="14"/>
      <c r="AE23" s="14"/>
      <c r="AF23" s="16"/>
      <c r="AG23" s="14"/>
      <c r="AH23" s="16"/>
      <c r="AI23" s="16"/>
    </row>
    <row r="24" spans="1:35" ht="22" x14ac:dyDescent="0.35">
      <c r="A24" s="10">
        <v>0</v>
      </c>
      <c r="B24" s="10">
        <v>0</v>
      </c>
      <c r="C24" s="10"/>
      <c r="D24" s="10">
        <v>130</v>
      </c>
      <c r="E24" s="10"/>
      <c r="F24" s="11" t="s">
        <v>59</v>
      </c>
      <c r="G24" s="12">
        <v>2</v>
      </c>
      <c r="H24" s="10" t="s">
        <v>44</v>
      </c>
      <c r="I24" s="13">
        <v>4515.3500000000004</v>
      </c>
      <c r="J24" s="12">
        <v>1</v>
      </c>
      <c r="K24" s="19">
        <v>20024908</v>
      </c>
      <c r="L24" s="15">
        <f t="shared" si="0"/>
        <v>5463.5735000000004</v>
      </c>
      <c r="M24" s="15">
        <f t="shared" si="1"/>
        <v>10927.147000000001</v>
      </c>
      <c r="N24" s="14" t="s">
        <v>74</v>
      </c>
      <c r="O24" s="14"/>
      <c r="P24" s="14"/>
      <c r="Q24" s="14"/>
      <c r="R24" s="14"/>
      <c r="S24" s="14"/>
      <c r="T24" s="10" t="s">
        <v>45</v>
      </c>
      <c r="U24" s="15">
        <f t="shared" si="2"/>
        <v>9030.7000000000007</v>
      </c>
      <c r="V24" s="13">
        <v>4515.3500000000004</v>
      </c>
      <c r="W24" s="14" t="s">
        <v>46</v>
      </c>
      <c r="X24" s="14"/>
      <c r="Y24" s="16"/>
      <c r="Z24" s="16"/>
      <c r="AA24" s="14"/>
      <c r="AB24" s="16"/>
      <c r="AC24" s="16"/>
      <c r="AD24" s="14"/>
      <c r="AE24" s="14"/>
      <c r="AF24" s="16"/>
      <c r="AG24" s="14"/>
      <c r="AH24" s="16"/>
      <c r="AI24" s="16"/>
    </row>
    <row r="25" spans="1:35" ht="22" x14ac:dyDescent="0.35">
      <c r="A25" s="10">
        <v>0</v>
      </c>
      <c r="B25" s="10">
        <v>0</v>
      </c>
      <c r="C25" s="10"/>
      <c r="D25" s="10">
        <v>140</v>
      </c>
      <c r="E25" s="10"/>
      <c r="F25" s="11" t="s">
        <v>60</v>
      </c>
      <c r="G25" s="12">
        <v>7</v>
      </c>
      <c r="H25" s="10" t="s">
        <v>44</v>
      </c>
      <c r="I25" s="13">
        <v>20143.2</v>
      </c>
      <c r="J25" s="12">
        <v>1</v>
      </c>
      <c r="K25" s="19">
        <v>20045990</v>
      </c>
      <c r="L25" s="15">
        <f t="shared" si="0"/>
        <v>24373.272000000001</v>
      </c>
      <c r="M25" s="15">
        <f t="shared" si="1"/>
        <v>170612.90400000001</v>
      </c>
      <c r="N25" s="14" t="s">
        <v>74</v>
      </c>
      <c r="O25" s="14"/>
      <c r="P25" s="14"/>
      <c r="Q25" s="14"/>
      <c r="R25" s="14"/>
      <c r="S25" s="14"/>
      <c r="T25" s="10" t="s">
        <v>45</v>
      </c>
      <c r="U25" s="15">
        <f t="shared" si="2"/>
        <v>141002.4</v>
      </c>
      <c r="V25" s="13">
        <v>20143.2</v>
      </c>
      <c r="W25" s="14" t="s">
        <v>46</v>
      </c>
      <c r="X25" s="14"/>
      <c r="Y25" s="16"/>
      <c r="Z25" s="16"/>
      <c r="AA25" s="14"/>
      <c r="AB25" s="16"/>
      <c r="AC25" s="16"/>
      <c r="AD25" s="14"/>
      <c r="AE25" s="14"/>
      <c r="AF25" s="16"/>
      <c r="AG25" s="14"/>
      <c r="AH25" s="16"/>
      <c r="AI25" s="16"/>
    </row>
    <row r="26" spans="1:35" ht="22" x14ac:dyDescent="0.35">
      <c r="A26" s="10">
        <v>0</v>
      </c>
      <c r="B26" s="10">
        <v>0</v>
      </c>
      <c r="C26" s="10"/>
      <c r="D26" s="10">
        <v>150</v>
      </c>
      <c r="E26" s="10"/>
      <c r="F26" s="11" t="s">
        <v>61</v>
      </c>
      <c r="G26" s="12">
        <v>7</v>
      </c>
      <c r="H26" s="10" t="s">
        <v>44</v>
      </c>
      <c r="I26" s="13">
        <v>11188.5</v>
      </c>
      <c r="J26" s="12">
        <v>1</v>
      </c>
      <c r="K26" s="19">
        <v>20045508</v>
      </c>
      <c r="L26" s="15">
        <f t="shared" si="0"/>
        <v>13538.084999999999</v>
      </c>
      <c r="M26" s="15">
        <f t="shared" si="1"/>
        <v>94766.595000000001</v>
      </c>
      <c r="N26" s="14" t="s">
        <v>74</v>
      </c>
      <c r="O26" s="14"/>
      <c r="P26" s="14"/>
      <c r="Q26" s="14"/>
      <c r="R26" s="14"/>
      <c r="S26" s="14"/>
      <c r="T26" s="10" t="s">
        <v>45</v>
      </c>
      <c r="U26" s="15">
        <f t="shared" si="2"/>
        <v>78319.5</v>
      </c>
      <c r="V26" s="13">
        <v>11188.5</v>
      </c>
      <c r="W26" s="14" t="s">
        <v>46</v>
      </c>
      <c r="X26" s="14"/>
      <c r="Y26" s="16"/>
      <c r="Z26" s="16"/>
      <c r="AA26" s="14"/>
      <c r="AB26" s="16"/>
      <c r="AC26" s="16"/>
      <c r="AD26" s="14"/>
      <c r="AE26" s="14"/>
      <c r="AF26" s="16"/>
      <c r="AG26" s="14"/>
      <c r="AH26" s="16"/>
      <c r="AI26" s="16"/>
    </row>
    <row r="27" spans="1:35" ht="22" x14ac:dyDescent="0.35">
      <c r="A27" s="10">
        <v>0</v>
      </c>
      <c r="B27" s="10">
        <v>0</v>
      </c>
      <c r="C27" s="10"/>
      <c r="D27" s="10">
        <v>160</v>
      </c>
      <c r="E27" s="10"/>
      <c r="F27" s="11" t="s">
        <v>62</v>
      </c>
      <c r="G27" s="12">
        <v>18</v>
      </c>
      <c r="H27" s="10" t="s">
        <v>44</v>
      </c>
      <c r="I27" s="13">
        <v>3432</v>
      </c>
      <c r="J27" s="12">
        <v>1</v>
      </c>
      <c r="K27" s="19">
        <v>20100989</v>
      </c>
      <c r="L27" s="15">
        <f t="shared" si="0"/>
        <v>4152.72</v>
      </c>
      <c r="M27" s="15">
        <f t="shared" si="1"/>
        <v>74748.960000000006</v>
      </c>
      <c r="N27" s="14" t="s">
        <v>74</v>
      </c>
      <c r="O27" s="14"/>
      <c r="P27" s="14"/>
      <c r="Q27" s="14"/>
      <c r="R27" s="14"/>
      <c r="S27" s="14"/>
      <c r="T27" s="10" t="s">
        <v>45</v>
      </c>
      <c r="U27" s="15">
        <f t="shared" si="2"/>
        <v>61776</v>
      </c>
      <c r="V27" s="13">
        <v>3432</v>
      </c>
      <c r="W27" s="14" t="s">
        <v>46</v>
      </c>
      <c r="X27" s="14"/>
      <c r="Y27" s="16"/>
      <c r="Z27" s="16"/>
      <c r="AA27" s="14"/>
      <c r="AB27" s="16"/>
      <c r="AC27" s="16"/>
      <c r="AD27" s="14"/>
      <c r="AE27" s="14"/>
      <c r="AF27" s="16"/>
      <c r="AG27" s="14"/>
      <c r="AH27" s="16"/>
      <c r="AI27" s="16"/>
    </row>
    <row r="28" spans="1:35" ht="22" x14ac:dyDescent="0.35">
      <c r="A28" s="10">
        <v>0</v>
      </c>
      <c r="B28" s="10">
        <v>0</v>
      </c>
      <c r="C28" s="10"/>
      <c r="D28" s="10">
        <v>170</v>
      </c>
      <c r="E28" s="10"/>
      <c r="F28" s="11" t="s">
        <v>63</v>
      </c>
      <c r="G28" s="17">
        <v>34</v>
      </c>
      <c r="H28" s="10" t="s">
        <v>44</v>
      </c>
      <c r="I28" s="13">
        <v>2163</v>
      </c>
      <c r="J28" s="12">
        <v>1</v>
      </c>
      <c r="K28" s="19">
        <v>20100986</v>
      </c>
      <c r="L28" s="15">
        <f t="shared" si="0"/>
        <v>2617.23</v>
      </c>
      <c r="M28" s="15">
        <f t="shared" si="1"/>
        <v>88985.82</v>
      </c>
      <c r="N28" s="14" t="s">
        <v>74</v>
      </c>
      <c r="O28" s="14"/>
      <c r="P28" s="14"/>
      <c r="Q28" s="14"/>
      <c r="R28" s="14"/>
      <c r="S28" s="14"/>
      <c r="T28" s="10" t="s">
        <v>45</v>
      </c>
      <c r="U28" s="15">
        <f t="shared" si="2"/>
        <v>73542</v>
      </c>
      <c r="V28" s="13">
        <v>2163</v>
      </c>
      <c r="W28" s="14" t="s">
        <v>46</v>
      </c>
      <c r="X28" s="14"/>
      <c r="Y28" s="16"/>
      <c r="Z28" s="16"/>
      <c r="AA28" s="14"/>
      <c r="AB28" s="16"/>
      <c r="AC28" s="16"/>
      <c r="AD28" s="14"/>
      <c r="AE28" s="14"/>
      <c r="AF28" s="16"/>
      <c r="AG28" s="14"/>
      <c r="AH28" s="16"/>
      <c r="AI28" s="16"/>
    </row>
    <row r="29" spans="1:35" x14ac:dyDescent="0.35">
      <c r="A29" s="10">
        <v>0</v>
      </c>
      <c r="B29" s="10">
        <v>0</v>
      </c>
      <c r="C29" s="10"/>
      <c r="D29" s="10">
        <v>180</v>
      </c>
      <c r="E29" s="10"/>
      <c r="F29" s="11" t="s">
        <v>64</v>
      </c>
      <c r="G29" s="12">
        <v>14</v>
      </c>
      <c r="H29" s="10" t="s">
        <v>44</v>
      </c>
      <c r="I29" s="13">
        <v>1160</v>
      </c>
      <c r="J29" s="12">
        <v>1</v>
      </c>
      <c r="K29" s="19" t="s">
        <v>73</v>
      </c>
      <c r="L29" s="15">
        <f t="shared" si="0"/>
        <v>1403.6</v>
      </c>
      <c r="M29" s="15">
        <f t="shared" si="1"/>
        <v>19650.399999999998</v>
      </c>
      <c r="N29" s="14" t="s">
        <v>74</v>
      </c>
      <c r="O29" s="14"/>
      <c r="P29" s="14"/>
      <c r="Q29" s="14"/>
      <c r="R29" s="14"/>
      <c r="S29" s="14"/>
      <c r="T29" s="10" t="s">
        <v>45</v>
      </c>
      <c r="U29" s="15">
        <f t="shared" si="2"/>
        <v>16240</v>
      </c>
      <c r="V29" s="13">
        <v>1160</v>
      </c>
      <c r="W29" s="14" t="s">
        <v>46</v>
      </c>
      <c r="X29" s="14"/>
      <c r="Y29" s="16"/>
      <c r="Z29" s="16"/>
      <c r="AA29" s="14"/>
      <c r="AB29" s="16"/>
      <c r="AC29" s="16"/>
      <c r="AD29" s="14"/>
      <c r="AE29" s="14"/>
      <c r="AF29" s="16"/>
      <c r="AG29" s="14"/>
      <c r="AH29" s="16"/>
      <c r="AI29" s="16"/>
    </row>
    <row r="30" spans="1:35" ht="22" x14ac:dyDescent="0.35">
      <c r="A30" s="10">
        <v>0</v>
      </c>
      <c r="B30" s="10">
        <v>0</v>
      </c>
      <c r="C30" s="10"/>
      <c r="D30" s="10">
        <v>190</v>
      </c>
      <c r="E30" s="10"/>
      <c r="F30" s="11" t="s">
        <v>65</v>
      </c>
      <c r="G30" s="12">
        <v>15</v>
      </c>
      <c r="H30" s="10" t="s">
        <v>44</v>
      </c>
      <c r="I30" s="13">
        <v>1046</v>
      </c>
      <c r="J30" s="12">
        <v>1</v>
      </c>
      <c r="K30" s="19">
        <v>20100982</v>
      </c>
      <c r="L30" s="15">
        <f t="shared" si="0"/>
        <v>1265.6599999999999</v>
      </c>
      <c r="M30" s="15">
        <f t="shared" si="1"/>
        <v>18984.899999999998</v>
      </c>
      <c r="N30" s="14" t="s">
        <v>74</v>
      </c>
      <c r="O30" s="14"/>
      <c r="P30" s="14"/>
      <c r="Q30" s="14"/>
      <c r="R30" s="14"/>
      <c r="S30" s="14"/>
      <c r="T30" s="10" t="s">
        <v>45</v>
      </c>
      <c r="U30" s="15">
        <f t="shared" si="2"/>
        <v>15690</v>
      </c>
      <c r="V30" s="13">
        <v>1046</v>
      </c>
      <c r="W30" s="14" t="s">
        <v>46</v>
      </c>
      <c r="X30" s="14"/>
      <c r="Y30" s="16"/>
      <c r="Z30" s="16"/>
      <c r="AA30" s="14"/>
      <c r="AB30" s="16"/>
      <c r="AC30" s="16"/>
      <c r="AD30" s="14"/>
      <c r="AE30" s="14"/>
      <c r="AF30" s="16"/>
      <c r="AG30" s="14"/>
      <c r="AH30" s="16"/>
      <c r="AI30" s="16"/>
    </row>
  </sheetData>
  <mergeCells count="14">
    <mergeCell ref="A6:E6"/>
    <mergeCell ref="A1:E1"/>
    <mergeCell ref="A2:E2"/>
    <mergeCell ref="A3:E3"/>
    <mergeCell ref="A4:E4"/>
    <mergeCell ref="A5:E5"/>
    <mergeCell ref="AD10:AF10"/>
    <mergeCell ref="AG10:AI10"/>
    <mergeCell ref="A7:E7"/>
    <mergeCell ref="A8:E8"/>
    <mergeCell ref="A9:E9"/>
    <mergeCell ref="A10:E10"/>
    <mergeCell ref="X10:Z10"/>
    <mergeCell ref="AA10:AC10"/>
  </mergeCells>
  <dataValidations count="1">
    <dataValidation type="list" allowBlank="1" showInputMessage="1" showErrorMessage="1" sqref="AI12:AI13 Z12:Z13 AC12:AC13 AF12:AF13 W12:W30" xr:uid="{00000000-0002-0000-0000-000000000000}">
      <formula1>lista_si_no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3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bservacionsCAD xmlns="6a9906d8-7354-4b2d-a694-b1e5ee9da8e0" xsi:nil="true"/>
    <observacionsSUM xmlns="6a9906d8-7354-4b2d-a694-b1e5ee9da8e0" xsi:nil="true"/>
    <revision xmlns="6a9906d8-7354-4b2d-a694-b1e5ee9da8e0" xsi:nil="true"/>
    <lcf76f155ced4ddcb4097134ff3c332f xmlns="6a9906d8-7354-4b2d-a694-b1e5ee9da8e0">
      <Terms xmlns="http://schemas.microsoft.com/office/infopath/2007/PartnerControls"/>
    </lcf76f155ced4ddcb4097134ff3c332f>
    <TaxCatchAll xmlns="e0ed6653-2567-4b65-ac99-fef63f11409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AF3FDF25B90C4AB8B49CDE89D97260" ma:contentTypeVersion="17" ma:contentTypeDescription="Crea un document nou" ma:contentTypeScope="" ma:versionID="9150276956b6dc6ed8c2bb5a8e60dc35">
  <xsd:schema xmlns:xsd="http://www.w3.org/2001/XMLSchema" xmlns:xs="http://www.w3.org/2001/XMLSchema" xmlns:p="http://schemas.microsoft.com/office/2006/metadata/properties" xmlns:ns2="6a9906d8-7354-4b2d-a694-b1e5ee9da8e0" xmlns:ns3="e0ed6653-2567-4b65-ac99-fef63f114098" targetNamespace="http://schemas.microsoft.com/office/2006/metadata/properties" ma:root="true" ma:fieldsID="463b3ba14509162892fa03533430f42b" ns2:_="" ns3:_="">
    <xsd:import namespace="6a9906d8-7354-4b2d-a694-b1e5ee9da8e0"/>
    <xsd:import namespace="e0ed6653-2567-4b65-ac99-fef63f1140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revision" minOccurs="0"/>
                <xsd:element ref="ns2:ObservacionsCAD" minOccurs="0"/>
                <xsd:element ref="ns2:observacionsS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9906d8-7354-4b2d-a694-b1e5ee9da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revision" ma:index="21" nillable="true" ma:displayName="revision" ma:format="Dropdown" ma:internalName="revision">
      <xsd:simpleType>
        <xsd:restriction base="dms:Text">
          <xsd:maxLength value="255"/>
        </xsd:restriction>
      </xsd:simpleType>
    </xsd:element>
    <xsd:element name="ObservacionsCAD" ma:index="22" nillable="true" ma:displayName="Observacions CAD" ma:format="Dropdown" ma:internalName="ObservacionsCAD">
      <xsd:simpleType>
        <xsd:restriction base="dms:Note">
          <xsd:maxLength value="255"/>
        </xsd:restriction>
      </xsd:simpleType>
    </xsd:element>
    <xsd:element name="observacionsSUM" ma:index="23" nillable="true" ma:displayName="observacions SERVEI PROMOTOR" ma:description="Necessitem que ens valideu aquest plec que es el primer que faig. De serveis CAP II.  A aquest plec li afegirem un estat d'amidaments amb quantitats i preus." ma:format="Dropdown" ma:internalName="observacionsSUM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ed6653-2567-4b65-ac99-fef63f11409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88673f0-37a7-420b-a58f-167b269443b9}" ma:internalName="TaxCatchAll" ma:showField="CatchAllData" ma:web="e0ed6653-2567-4b65-ac99-fef63f1140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4805A8-CF15-4EA1-B984-258555259D82}">
  <ds:schemaRefs>
    <ds:schemaRef ds:uri="http://schemas.microsoft.com/office/2006/metadata/properties"/>
    <ds:schemaRef ds:uri="http://schemas.microsoft.com/office/infopath/2007/PartnerControls"/>
    <ds:schemaRef ds:uri="6a9906d8-7354-4b2d-a694-b1e5ee9da8e0"/>
    <ds:schemaRef ds:uri="e0ed6653-2567-4b65-ac99-fef63f114098"/>
  </ds:schemaRefs>
</ds:datastoreItem>
</file>

<file path=customXml/itemProps2.xml><?xml version="1.0" encoding="utf-8"?>
<ds:datastoreItem xmlns:ds="http://schemas.openxmlformats.org/officeDocument/2006/customXml" ds:itemID="{9E9F5E60-1FF5-41CA-9549-D6B55D1BF8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D9B24D-0086-44AE-B417-2D53B14295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9906d8-7354-4b2d-a694-b1e5ee9da8e0"/>
    <ds:schemaRef ds:uri="e0ed6653-2567-4b65-ac99-fef63f1140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Full1</vt:lpstr>
      <vt:lpstr>Full1!Print_Area</vt:lpstr>
    </vt:vector>
  </TitlesOfParts>
  <Manager/>
  <Company>Fujitsu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Soler Hurtado, Pau</dc:creator>
  <cp:keywords/>
  <dc:description/>
  <cp:lastModifiedBy>Blackwood, Ileana</cp:lastModifiedBy>
  <cp:revision/>
  <dcterms:created xsi:type="dcterms:W3CDTF">2025-02-14T08:04:26Z</dcterms:created>
  <dcterms:modified xsi:type="dcterms:W3CDTF">2025-03-19T10:06:36Z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0x010100E5AF3FDF25B90C4AB8B49CDE89D97260</vt:lpwstr>
  </property>
  <property fmtid="{D5CDD505-2E9C-101B-9397-08002B2CF9AE}" pid="3" name="MediaServiceImageTags">
    <vt:lpwstr/>
  </property>
</Properties>
</file>