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X:\SSCC\EQUIPAM\Expedients 2025\2025 4047-2025 Basat de Mobiliari_CS-2025-02-19\Documentacio\"/>
    </mc:Choice>
  </mc:AlternateContent>
  <xr:revisionPtr revIDLastSave="0" documentId="13_ncr:1_{AB51305E-FD22-4B33-B91B-E44A73867F8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Model d'oferta" sheetId="1" r:id="rId1"/>
    <sheet name="NIF" sheetId="2" r:id="rId2"/>
    <sheet name="Adjudicacions per empresa" sheetId="3" r:id="rId3"/>
  </sheets>
  <externalReferences>
    <externalReference r:id="rId4"/>
    <externalReference r:id="rId5"/>
  </externalReferences>
  <definedNames>
    <definedName name="_xlnm._FilterDatabase" localSheetId="0" hidden="1">'Model d''oferta'!#REF!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8" i="1" l="1"/>
  <c r="M207" i="1"/>
  <c r="B207" i="1"/>
  <c r="C207" i="1" s="1"/>
  <c r="H207" i="1" s="1"/>
  <c r="I207" i="1" s="1"/>
  <c r="A207" i="1"/>
  <c r="L207" i="1" s="1"/>
  <c r="N207" i="1" s="1"/>
  <c r="M206" i="1"/>
  <c r="B206" i="1"/>
  <c r="C206" i="1" s="1"/>
  <c r="H206" i="1" s="1"/>
  <c r="I206" i="1" s="1"/>
  <c r="A206" i="1"/>
  <c r="L206" i="1" s="1"/>
  <c r="N206" i="1" s="1"/>
  <c r="O206" i="1" s="1"/>
  <c r="M205" i="1"/>
  <c r="B205" i="1"/>
  <c r="C205" i="1" s="1"/>
  <c r="H205" i="1" s="1"/>
  <c r="I205" i="1" s="1"/>
  <c r="A205" i="1"/>
  <c r="L205" i="1" s="1"/>
  <c r="N205" i="1" s="1"/>
  <c r="M204" i="1"/>
  <c r="B204" i="1"/>
  <c r="C204" i="1" s="1"/>
  <c r="H204" i="1" s="1"/>
  <c r="I204" i="1" s="1"/>
  <c r="A204" i="1"/>
  <c r="L204" i="1" s="1"/>
  <c r="N204" i="1" s="1"/>
  <c r="M203" i="1"/>
  <c r="C203" i="1"/>
  <c r="H203" i="1" s="1"/>
  <c r="I203" i="1" s="1"/>
  <c r="B203" i="1"/>
  <c r="A203" i="1"/>
  <c r="L203" i="1" s="1"/>
  <c r="N203" i="1" s="1"/>
  <c r="P203" i="1" s="1"/>
  <c r="M202" i="1"/>
  <c r="B202" i="1"/>
  <c r="C202" i="1" s="1"/>
  <c r="H202" i="1" s="1"/>
  <c r="I202" i="1" s="1"/>
  <c r="A202" i="1"/>
  <c r="L202" i="1" s="1"/>
  <c r="N202" i="1" s="1"/>
  <c r="M201" i="1"/>
  <c r="C201" i="1"/>
  <c r="H201" i="1" s="1"/>
  <c r="I201" i="1" s="1"/>
  <c r="B201" i="1"/>
  <c r="A201" i="1"/>
  <c r="L201" i="1" s="1"/>
  <c r="N201" i="1" s="1"/>
  <c r="O201" i="1" s="1"/>
  <c r="M200" i="1"/>
  <c r="H200" i="1"/>
  <c r="I200" i="1" s="1"/>
  <c r="C200" i="1"/>
  <c r="B200" i="1"/>
  <c r="A200" i="1"/>
  <c r="L200" i="1" s="1"/>
  <c r="N200" i="1" s="1"/>
  <c r="M199" i="1"/>
  <c r="B199" i="1"/>
  <c r="C199" i="1" s="1"/>
  <c r="H199" i="1" s="1"/>
  <c r="I199" i="1" s="1"/>
  <c r="A199" i="1"/>
  <c r="L199" i="1" s="1"/>
  <c r="N199" i="1" s="1"/>
  <c r="M198" i="1"/>
  <c r="L198" i="1"/>
  <c r="N198" i="1" s="1"/>
  <c r="O198" i="1" s="1"/>
  <c r="A198" i="1"/>
  <c r="M197" i="1"/>
  <c r="B197" i="1"/>
  <c r="C197" i="1" s="1"/>
  <c r="H197" i="1" s="1"/>
  <c r="I197" i="1" s="1"/>
  <c r="A197" i="1"/>
  <c r="L197" i="1" s="1"/>
  <c r="N197" i="1" s="1"/>
  <c r="M196" i="1"/>
  <c r="B196" i="1"/>
  <c r="C196" i="1" s="1"/>
  <c r="H196" i="1" s="1"/>
  <c r="I196" i="1" s="1"/>
  <c r="A196" i="1"/>
  <c r="L196" i="1" s="1"/>
  <c r="M195" i="1"/>
  <c r="B195" i="1"/>
  <c r="C195" i="1" s="1"/>
  <c r="H195" i="1" s="1"/>
  <c r="I195" i="1" s="1"/>
  <c r="A195" i="1"/>
  <c r="L195" i="1" s="1"/>
  <c r="N195" i="1" s="1"/>
  <c r="M194" i="1"/>
  <c r="C194" i="1"/>
  <c r="H194" i="1" s="1"/>
  <c r="I194" i="1" s="1"/>
  <c r="B194" i="1"/>
  <c r="A194" i="1"/>
  <c r="L194" i="1" s="1"/>
  <c r="N194" i="1" s="1"/>
  <c r="M193" i="1"/>
  <c r="C193" i="1"/>
  <c r="H193" i="1" s="1"/>
  <c r="I193" i="1" s="1"/>
  <c r="B193" i="1"/>
  <c r="A193" i="1"/>
  <c r="L193" i="1" s="1"/>
  <c r="N193" i="1" s="1"/>
  <c r="M192" i="1"/>
  <c r="B192" i="1"/>
  <c r="C192" i="1" s="1"/>
  <c r="H192" i="1" s="1"/>
  <c r="I192" i="1" s="1"/>
  <c r="A192" i="1"/>
  <c r="L192" i="1" s="1"/>
  <c r="N192" i="1" s="1"/>
  <c r="P192" i="1" s="1"/>
  <c r="M191" i="1"/>
  <c r="C191" i="1"/>
  <c r="H191" i="1" s="1"/>
  <c r="I191" i="1" s="1"/>
  <c r="B191" i="1"/>
  <c r="A191" i="1"/>
  <c r="L191" i="1" s="1"/>
  <c r="N191" i="1" s="1"/>
  <c r="P191" i="1" s="1"/>
  <c r="M190" i="1"/>
  <c r="C190" i="1"/>
  <c r="H190" i="1" s="1"/>
  <c r="I190" i="1" s="1"/>
  <c r="B190" i="1"/>
  <c r="A190" i="1"/>
  <c r="L190" i="1" s="1"/>
  <c r="M189" i="1"/>
  <c r="B189" i="1"/>
  <c r="C189" i="1" s="1"/>
  <c r="H189" i="1" s="1"/>
  <c r="I189" i="1" s="1"/>
  <c r="A189" i="1"/>
  <c r="L189" i="1" s="1"/>
  <c r="N189" i="1" s="1"/>
  <c r="M188" i="1"/>
  <c r="B188" i="1"/>
  <c r="C188" i="1" s="1"/>
  <c r="H188" i="1" s="1"/>
  <c r="I188" i="1" s="1"/>
  <c r="A188" i="1"/>
  <c r="L188" i="1" s="1"/>
  <c r="N188" i="1" s="1"/>
  <c r="M187" i="1"/>
  <c r="H187" i="1"/>
  <c r="I187" i="1" s="1"/>
  <c r="B187" i="1"/>
  <c r="C187" i="1" s="1"/>
  <c r="A187" i="1"/>
  <c r="L187" i="1" s="1"/>
  <c r="N187" i="1" s="1"/>
  <c r="P187" i="1" s="1"/>
  <c r="M186" i="1"/>
  <c r="L186" i="1"/>
  <c r="N186" i="1" s="1"/>
  <c r="P186" i="1" s="1"/>
  <c r="A186" i="1"/>
  <c r="M185" i="1"/>
  <c r="B185" i="1"/>
  <c r="C185" i="1" s="1"/>
  <c r="H185" i="1" s="1"/>
  <c r="I185" i="1" s="1"/>
  <c r="A185" i="1"/>
  <c r="L185" i="1" s="1"/>
  <c r="N185" i="1" s="1"/>
  <c r="P185" i="1" s="1"/>
  <c r="M184" i="1"/>
  <c r="I184" i="1"/>
  <c r="C184" i="1"/>
  <c r="H184" i="1" s="1"/>
  <c r="B184" i="1"/>
  <c r="A184" i="1"/>
  <c r="L184" i="1" s="1"/>
  <c r="N184" i="1" s="1"/>
  <c r="P184" i="1" s="1"/>
  <c r="M183" i="1"/>
  <c r="C183" i="1"/>
  <c r="H183" i="1" s="1"/>
  <c r="I183" i="1" s="1"/>
  <c r="B183" i="1"/>
  <c r="A183" i="1"/>
  <c r="L183" i="1" s="1"/>
  <c r="N183" i="1" s="1"/>
  <c r="P183" i="1" s="1"/>
  <c r="M182" i="1"/>
  <c r="C182" i="1"/>
  <c r="H182" i="1" s="1"/>
  <c r="I182" i="1" s="1"/>
  <c r="B182" i="1"/>
  <c r="A182" i="1"/>
  <c r="L182" i="1" s="1"/>
  <c r="M181" i="1"/>
  <c r="C181" i="1"/>
  <c r="H181" i="1" s="1"/>
  <c r="I181" i="1" s="1"/>
  <c r="B181" i="1"/>
  <c r="A181" i="1"/>
  <c r="L181" i="1" s="1"/>
  <c r="M180" i="1"/>
  <c r="C180" i="1"/>
  <c r="H180" i="1" s="1"/>
  <c r="I180" i="1" s="1"/>
  <c r="B180" i="1"/>
  <c r="A180" i="1"/>
  <c r="L180" i="1" s="1"/>
  <c r="N180" i="1" s="1"/>
  <c r="M179" i="1"/>
  <c r="B179" i="1"/>
  <c r="C179" i="1" s="1"/>
  <c r="H179" i="1" s="1"/>
  <c r="I179" i="1" s="1"/>
  <c r="A179" i="1"/>
  <c r="L179" i="1" s="1"/>
  <c r="N179" i="1" s="1"/>
  <c r="M178" i="1"/>
  <c r="B178" i="1"/>
  <c r="C178" i="1" s="1"/>
  <c r="H178" i="1" s="1"/>
  <c r="I178" i="1" s="1"/>
  <c r="A178" i="1"/>
  <c r="L178" i="1" s="1"/>
  <c r="N178" i="1" s="1"/>
  <c r="M177" i="1"/>
  <c r="B177" i="1"/>
  <c r="C177" i="1" s="1"/>
  <c r="H177" i="1" s="1"/>
  <c r="I177" i="1" s="1"/>
  <c r="A177" i="1"/>
  <c r="L177" i="1" s="1"/>
  <c r="N177" i="1" s="1"/>
  <c r="P177" i="1" s="1"/>
  <c r="M176" i="1"/>
  <c r="C176" i="1"/>
  <c r="H176" i="1" s="1"/>
  <c r="I176" i="1" s="1"/>
  <c r="B176" i="1"/>
  <c r="A176" i="1"/>
  <c r="L176" i="1" s="1"/>
  <c r="N176" i="1" s="1"/>
  <c r="P176" i="1" s="1"/>
  <c r="M175" i="1"/>
  <c r="C175" i="1"/>
  <c r="H175" i="1" s="1"/>
  <c r="I175" i="1" s="1"/>
  <c r="B175" i="1"/>
  <c r="A175" i="1"/>
  <c r="L175" i="1" s="1"/>
  <c r="N175" i="1" s="1"/>
  <c r="P175" i="1" s="1"/>
  <c r="M174" i="1"/>
  <c r="B174" i="1"/>
  <c r="C174" i="1" s="1"/>
  <c r="H174" i="1" s="1"/>
  <c r="I174" i="1" s="1"/>
  <c r="A174" i="1"/>
  <c r="L174" i="1" s="1"/>
  <c r="M173" i="1"/>
  <c r="C173" i="1"/>
  <c r="H173" i="1" s="1"/>
  <c r="I173" i="1" s="1"/>
  <c r="B173" i="1"/>
  <c r="A173" i="1"/>
  <c r="L173" i="1" s="1"/>
  <c r="N173" i="1" s="1"/>
  <c r="P173" i="1" s="1"/>
  <c r="M172" i="1"/>
  <c r="C172" i="1"/>
  <c r="H172" i="1" s="1"/>
  <c r="I172" i="1" s="1"/>
  <c r="B172" i="1"/>
  <c r="A172" i="1"/>
  <c r="L172" i="1" s="1"/>
  <c r="M171" i="1"/>
  <c r="B171" i="1"/>
  <c r="C171" i="1" s="1"/>
  <c r="H171" i="1" s="1"/>
  <c r="I171" i="1" s="1"/>
  <c r="A171" i="1"/>
  <c r="L171" i="1" s="1"/>
  <c r="N171" i="1" s="1"/>
  <c r="M170" i="1"/>
  <c r="B170" i="1"/>
  <c r="C170" i="1" s="1"/>
  <c r="H170" i="1" s="1"/>
  <c r="I170" i="1" s="1"/>
  <c r="A170" i="1"/>
  <c r="L170" i="1" s="1"/>
  <c r="N170" i="1" s="1"/>
  <c r="M169" i="1"/>
  <c r="B169" i="1"/>
  <c r="C169" i="1" s="1"/>
  <c r="H169" i="1" s="1"/>
  <c r="I169" i="1" s="1"/>
  <c r="A169" i="1"/>
  <c r="L169" i="1" s="1"/>
  <c r="N169" i="1" s="1"/>
  <c r="P169" i="1" s="1"/>
  <c r="M168" i="1"/>
  <c r="C168" i="1"/>
  <c r="H168" i="1" s="1"/>
  <c r="I168" i="1" s="1"/>
  <c r="B168" i="1"/>
  <c r="A168" i="1"/>
  <c r="L168" i="1" s="1"/>
  <c r="N168" i="1" s="1"/>
  <c r="M167" i="1"/>
  <c r="L167" i="1"/>
  <c r="N167" i="1" s="1"/>
  <c r="A167" i="1"/>
  <c r="M166" i="1"/>
  <c r="C166" i="1"/>
  <c r="H166" i="1" s="1"/>
  <c r="I166" i="1" s="1"/>
  <c r="B166" i="1"/>
  <c r="A166" i="1"/>
  <c r="L166" i="1" s="1"/>
  <c r="N166" i="1" s="1"/>
  <c r="M165" i="1"/>
  <c r="C165" i="1"/>
  <c r="H165" i="1" s="1"/>
  <c r="I165" i="1" s="1"/>
  <c r="B165" i="1"/>
  <c r="A165" i="1"/>
  <c r="L165" i="1" s="1"/>
  <c r="N165" i="1" s="1"/>
  <c r="M164" i="1"/>
  <c r="B164" i="1"/>
  <c r="C164" i="1" s="1"/>
  <c r="H164" i="1" s="1"/>
  <c r="I164" i="1" s="1"/>
  <c r="A164" i="1"/>
  <c r="L164" i="1" s="1"/>
  <c r="N164" i="1" s="1"/>
  <c r="P164" i="1" s="1"/>
  <c r="M163" i="1"/>
  <c r="C163" i="1"/>
  <c r="H163" i="1" s="1"/>
  <c r="I163" i="1" s="1"/>
  <c r="B163" i="1"/>
  <c r="A163" i="1"/>
  <c r="L163" i="1" s="1"/>
  <c r="M162" i="1"/>
  <c r="H162" i="1"/>
  <c r="I162" i="1" s="1"/>
  <c r="C162" i="1"/>
  <c r="B162" i="1"/>
  <c r="A162" i="1"/>
  <c r="L162" i="1" s="1"/>
  <c r="N162" i="1" s="1"/>
  <c r="M161" i="1"/>
  <c r="B161" i="1"/>
  <c r="C161" i="1" s="1"/>
  <c r="H161" i="1" s="1"/>
  <c r="I161" i="1" s="1"/>
  <c r="A161" i="1"/>
  <c r="L161" i="1" s="1"/>
  <c r="N161" i="1" s="1"/>
  <c r="M160" i="1"/>
  <c r="B160" i="1"/>
  <c r="C160" i="1" s="1"/>
  <c r="H160" i="1" s="1"/>
  <c r="I160" i="1" s="1"/>
  <c r="A160" i="1"/>
  <c r="L160" i="1" s="1"/>
  <c r="N160" i="1" s="1"/>
  <c r="M159" i="1"/>
  <c r="B159" i="1"/>
  <c r="C159" i="1" s="1"/>
  <c r="H159" i="1" s="1"/>
  <c r="I159" i="1" s="1"/>
  <c r="A159" i="1"/>
  <c r="L159" i="1" s="1"/>
  <c r="N159" i="1" s="1"/>
  <c r="P159" i="1" s="1"/>
  <c r="M158" i="1"/>
  <c r="L158" i="1"/>
  <c r="N158" i="1" s="1"/>
  <c r="P158" i="1" s="1"/>
  <c r="C158" i="1"/>
  <c r="H158" i="1" s="1"/>
  <c r="I158" i="1" s="1"/>
  <c r="B158" i="1"/>
  <c r="A158" i="1"/>
  <c r="M157" i="1"/>
  <c r="I157" i="1"/>
  <c r="C157" i="1"/>
  <c r="H157" i="1" s="1"/>
  <c r="B157" i="1"/>
  <c r="A157" i="1"/>
  <c r="L157" i="1" s="1"/>
  <c r="N157" i="1" s="1"/>
  <c r="M156" i="1"/>
  <c r="B156" i="1"/>
  <c r="C156" i="1" s="1"/>
  <c r="H156" i="1" s="1"/>
  <c r="I156" i="1" s="1"/>
  <c r="A156" i="1"/>
  <c r="L156" i="1" s="1"/>
  <c r="M155" i="1"/>
  <c r="C155" i="1"/>
  <c r="H155" i="1" s="1"/>
  <c r="I155" i="1" s="1"/>
  <c r="B155" i="1"/>
  <c r="A155" i="1"/>
  <c r="L155" i="1" s="1"/>
  <c r="N155" i="1" s="1"/>
  <c r="P155" i="1" s="1"/>
  <c r="M154" i="1"/>
  <c r="C154" i="1"/>
  <c r="H154" i="1" s="1"/>
  <c r="I154" i="1" s="1"/>
  <c r="B154" i="1"/>
  <c r="A154" i="1"/>
  <c r="L154" i="1" s="1"/>
  <c r="N154" i="1" s="1"/>
  <c r="M153" i="1"/>
  <c r="I153" i="1"/>
  <c r="B153" i="1"/>
  <c r="C153" i="1" s="1"/>
  <c r="H153" i="1" s="1"/>
  <c r="A153" i="1"/>
  <c r="L153" i="1" s="1"/>
  <c r="M152" i="1"/>
  <c r="B152" i="1"/>
  <c r="C152" i="1" s="1"/>
  <c r="H152" i="1" s="1"/>
  <c r="I152" i="1" s="1"/>
  <c r="A152" i="1"/>
  <c r="L152" i="1" s="1"/>
  <c r="N152" i="1" s="1"/>
  <c r="M151" i="1"/>
  <c r="B151" i="1"/>
  <c r="C151" i="1" s="1"/>
  <c r="H151" i="1" s="1"/>
  <c r="I151" i="1" s="1"/>
  <c r="A151" i="1"/>
  <c r="L151" i="1" s="1"/>
  <c r="N151" i="1" s="1"/>
  <c r="P151" i="1" s="1"/>
  <c r="M150" i="1"/>
  <c r="C150" i="1"/>
  <c r="H150" i="1" s="1"/>
  <c r="I150" i="1" s="1"/>
  <c r="B150" i="1"/>
  <c r="A150" i="1"/>
  <c r="L150" i="1" s="1"/>
  <c r="N150" i="1" s="1"/>
  <c r="M149" i="1"/>
  <c r="C149" i="1"/>
  <c r="H149" i="1" s="1"/>
  <c r="I149" i="1" s="1"/>
  <c r="B149" i="1"/>
  <c r="A149" i="1"/>
  <c r="L149" i="1" s="1"/>
  <c r="N149" i="1" s="1"/>
  <c r="M148" i="1"/>
  <c r="B148" i="1"/>
  <c r="C148" i="1" s="1"/>
  <c r="H148" i="1" s="1"/>
  <c r="I148" i="1" s="1"/>
  <c r="A148" i="1"/>
  <c r="L148" i="1" s="1"/>
  <c r="N148" i="1" s="1"/>
  <c r="P148" i="1" s="1"/>
  <c r="M147" i="1"/>
  <c r="H147" i="1"/>
  <c r="I147" i="1" s="1"/>
  <c r="C147" i="1"/>
  <c r="B147" i="1"/>
  <c r="A147" i="1"/>
  <c r="L147" i="1" s="1"/>
  <c r="M146" i="1"/>
  <c r="C146" i="1"/>
  <c r="H146" i="1" s="1"/>
  <c r="I146" i="1" s="1"/>
  <c r="B146" i="1"/>
  <c r="A146" i="1"/>
  <c r="L146" i="1" s="1"/>
  <c r="N146" i="1" s="1"/>
  <c r="M145" i="1"/>
  <c r="I145" i="1"/>
  <c r="B145" i="1"/>
  <c r="C145" i="1" s="1"/>
  <c r="H145" i="1" s="1"/>
  <c r="A145" i="1"/>
  <c r="L145" i="1" s="1"/>
  <c r="N145" i="1" s="1"/>
  <c r="M144" i="1"/>
  <c r="B144" i="1"/>
  <c r="C144" i="1" s="1"/>
  <c r="H144" i="1" s="1"/>
  <c r="I144" i="1" s="1"/>
  <c r="A144" i="1"/>
  <c r="L144" i="1" s="1"/>
  <c r="N144" i="1" s="1"/>
  <c r="O144" i="1" s="1"/>
  <c r="M143" i="1"/>
  <c r="B143" i="1"/>
  <c r="C143" i="1" s="1"/>
  <c r="H143" i="1" s="1"/>
  <c r="I143" i="1" s="1"/>
  <c r="A143" i="1"/>
  <c r="L143" i="1" s="1"/>
  <c r="N143" i="1" s="1"/>
  <c r="P143" i="1" s="1"/>
  <c r="M142" i="1"/>
  <c r="C142" i="1"/>
  <c r="H142" i="1" s="1"/>
  <c r="I142" i="1" s="1"/>
  <c r="B142" i="1"/>
  <c r="A142" i="1"/>
  <c r="L142" i="1" s="1"/>
  <c r="N142" i="1" s="1"/>
  <c r="P142" i="1" s="1"/>
  <c r="M141" i="1"/>
  <c r="C141" i="1"/>
  <c r="H141" i="1" s="1"/>
  <c r="I141" i="1" s="1"/>
  <c r="B141" i="1"/>
  <c r="A141" i="1"/>
  <c r="L141" i="1" s="1"/>
  <c r="N141" i="1" s="1"/>
  <c r="M140" i="1"/>
  <c r="B140" i="1"/>
  <c r="C140" i="1" s="1"/>
  <c r="H140" i="1" s="1"/>
  <c r="I140" i="1" s="1"/>
  <c r="A140" i="1"/>
  <c r="L140" i="1" s="1"/>
  <c r="M139" i="1"/>
  <c r="C139" i="1"/>
  <c r="H139" i="1" s="1"/>
  <c r="I139" i="1" s="1"/>
  <c r="B139" i="1"/>
  <c r="A139" i="1"/>
  <c r="L139" i="1" s="1"/>
  <c r="N139" i="1" s="1"/>
  <c r="M138" i="1"/>
  <c r="B138" i="1"/>
  <c r="C138" i="1" s="1"/>
  <c r="H138" i="1" s="1"/>
  <c r="I138" i="1" s="1"/>
  <c r="A138" i="1"/>
  <c r="L138" i="1" s="1"/>
  <c r="N138" i="1" s="1"/>
  <c r="O138" i="1" s="1"/>
  <c r="M137" i="1"/>
  <c r="B137" i="1"/>
  <c r="C137" i="1" s="1"/>
  <c r="H137" i="1" s="1"/>
  <c r="I137" i="1" s="1"/>
  <c r="A137" i="1"/>
  <c r="L137" i="1" s="1"/>
  <c r="N137" i="1" s="1"/>
  <c r="M136" i="1"/>
  <c r="B136" i="1"/>
  <c r="C136" i="1" s="1"/>
  <c r="H136" i="1" s="1"/>
  <c r="I136" i="1" s="1"/>
  <c r="A136" i="1"/>
  <c r="L136" i="1" s="1"/>
  <c r="N136" i="1" s="1"/>
  <c r="M135" i="1"/>
  <c r="B135" i="1"/>
  <c r="C135" i="1" s="1"/>
  <c r="H135" i="1" s="1"/>
  <c r="I135" i="1" s="1"/>
  <c r="A135" i="1"/>
  <c r="L135" i="1" s="1"/>
  <c r="N135" i="1" s="1"/>
  <c r="M134" i="1"/>
  <c r="C134" i="1"/>
  <c r="H134" i="1" s="1"/>
  <c r="I134" i="1" s="1"/>
  <c r="B134" i="1"/>
  <c r="A134" i="1"/>
  <c r="L134" i="1" s="1"/>
  <c r="N134" i="1" s="1"/>
  <c r="P134" i="1" s="1"/>
  <c r="M133" i="1"/>
  <c r="C133" i="1"/>
  <c r="H133" i="1" s="1"/>
  <c r="I133" i="1" s="1"/>
  <c r="B133" i="1"/>
  <c r="A133" i="1"/>
  <c r="L133" i="1" s="1"/>
  <c r="N133" i="1" s="1"/>
  <c r="M132" i="1"/>
  <c r="C132" i="1"/>
  <c r="H132" i="1" s="1"/>
  <c r="I132" i="1" s="1"/>
  <c r="B132" i="1"/>
  <c r="A132" i="1"/>
  <c r="L132" i="1" s="1"/>
  <c r="N132" i="1" s="1"/>
  <c r="M131" i="1"/>
  <c r="C131" i="1"/>
  <c r="H131" i="1" s="1"/>
  <c r="I131" i="1" s="1"/>
  <c r="B131" i="1"/>
  <c r="A131" i="1"/>
  <c r="L131" i="1" s="1"/>
  <c r="N131" i="1" s="1"/>
  <c r="M130" i="1"/>
  <c r="C130" i="1"/>
  <c r="H130" i="1" s="1"/>
  <c r="I130" i="1" s="1"/>
  <c r="B130" i="1"/>
  <c r="A130" i="1"/>
  <c r="L130" i="1" s="1"/>
  <c r="M129" i="1"/>
  <c r="B129" i="1"/>
  <c r="C129" i="1" s="1"/>
  <c r="H129" i="1" s="1"/>
  <c r="I129" i="1" s="1"/>
  <c r="A129" i="1"/>
  <c r="L129" i="1" s="1"/>
  <c r="N129" i="1" s="1"/>
  <c r="M128" i="1"/>
  <c r="B128" i="1"/>
  <c r="C128" i="1" s="1"/>
  <c r="H128" i="1" s="1"/>
  <c r="I128" i="1" s="1"/>
  <c r="A128" i="1"/>
  <c r="L128" i="1" s="1"/>
  <c r="N128" i="1" s="1"/>
  <c r="M127" i="1"/>
  <c r="B127" i="1"/>
  <c r="C127" i="1" s="1"/>
  <c r="H127" i="1" s="1"/>
  <c r="I127" i="1" s="1"/>
  <c r="A127" i="1"/>
  <c r="L127" i="1" s="1"/>
  <c r="N127" i="1" s="1"/>
  <c r="M126" i="1"/>
  <c r="C126" i="1"/>
  <c r="H126" i="1" s="1"/>
  <c r="I126" i="1" s="1"/>
  <c r="B126" i="1"/>
  <c r="A126" i="1"/>
  <c r="L126" i="1" s="1"/>
  <c r="N126" i="1" s="1"/>
  <c r="M125" i="1"/>
  <c r="C125" i="1"/>
  <c r="H125" i="1" s="1"/>
  <c r="I125" i="1" s="1"/>
  <c r="B125" i="1"/>
  <c r="A125" i="1"/>
  <c r="L125" i="1" s="1"/>
  <c r="N125" i="1" s="1"/>
  <c r="M124" i="1"/>
  <c r="B124" i="1"/>
  <c r="C124" i="1" s="1"/>
  <c r="H124" i="1" s="1"/>
  <c r="I124" i="1" s="1"/>
  <c r="A124" i="1"/>
  <c r="L124" i="1" s="1"/>
  <c r="N124" i="1" s="1"/>
  <c r="M123" i="1"/>
  <c r="H123" i="1"/>
  <c r="I123" i="1" s="1"/>
  <c r="C123" i="1"/>
  <c r="B123" i="1"/>
  <c r="A123" i="1"/>
  <c r="L123" i="1" s="1"/>
  <c r="N123" i="1" s="1"/>
  <c r="M122" i="1"/>
  <c r="H122" i="1"/>
  <c r="I122" i="1" s="1"/>
  <c r="B122" i="1"/>
  <c r="C122" i="1" s="1"/>
  <c r="A122" i="1"/>
  <c r="L122" i="1" s="1"/>
  <c r="N122" i="1" s="1"/>
  <c r="O122" i="1" s="1"/>
  <c r="M121" i="1"/>
  <c r="B121" i="1"/>
  <c r="C121" i="1" s="1"/>
  <c r="H121" i="1" s="1"/>
  <c r="I121" i="1" s="1"/>
  <c r="A121" i="1"/>
  <c r="L121" i="1" s="1"/>
  <c r="N121" i="1" s="1"/>
  <c r="M120" i="1"/>
  <c r="B120" i="1"/>
  <c r="C120" i="1" s="1"/>
  <c r="H120" i="1" s="1"/>
  <c r="I120" i="1" s="1"/>
  <c r="A120" i="1"/>
  <c r="L120" i="1" s="1"/>
  <c r="N120" i="1" s="1"/>
  <c r="M119" i="1"/>
  <c r="H119" i="1"/>
  <c r="I119" i="1" s="1"/>
  <c r="C119" i="1"/>
  <c r="B119" i="1"/>
  <c r="A119" i="1"/>
  <c r="L119" i="1" s="1"/>
  <c r="N119" i="1" s="1"/>
  <c r="M118" i="1"/>
  <c r="L118" i="1"/>
  <c r="N118" i="1" s="1"/>
  <c r="C118" i="1"/>
  <c r="H118" i="1" s="1"/>
  <c r="I118" i="1" s="1"/>
  <c r="B118" i="1"/>
  <c r="A118" i="1"/>
  <c r="M117" i="1"/>
  <c r="C117" i="1"/>
  <c r="H117" i="1" s="1"/>
  <c r="I117" i="1" s="1"/>
  <c r="B117" i="1"/>
  <c r="A117" i="1"/>
  <c r="L117" i="1" s="1"/>
  <c r="N117" i="1" s="1"/>
  <c r="M116" i="1"/>
  <c r="C116" i="1"/>
  <c r="H116" i="1" s="1"/>
  <c r="I116" i="1" s="1"/>
  <c r="B116" i="1"/>
  <c r="A116" i="1"/>
  <c r="L116" i="1" s="1"/>
  <c r="N116" i="1" s="1"/>
  <c r="P116" i="1" s="1"/>
  <c r="M115" i="1"/>
  <c r="C115" i="1"/>
  <c r="H115" i="1" s="1"/>
  <c r="I115" i="1" s="1"/>
  <c r="B115" i="1"/>
  <c r="A115" i="1"/>
  <c r="L115" i="1" s="1"/>
  <c r="N115" i="1" s="1"/>
  <c r="M114" i="1"/>
  <c r="C114" i="1"/>
  <c r="H114" i="1" s="1"/>
  <c r="I114" i="1" s="1"/>
  <c r="B114" i="1"/>
  <c r="A114" i="1"/>
  <c r="L114" i="1" s="1"/>
  <c r="M113" i="1"/>
  <c r="L113" i="1"/>
  <c r="N113" i="1" s="1"/>
  <c r="A113" i="1"/>
  <c r="M112" i="1"/>
  <c r="B112" i="1"/>
  <c r="C112" i="1" s="1"/>
  <c r="H112" i="1" s="1"/>
  <c r="I112" i="1" s="1"/>
  <c r="A112" i="1"/>
  <c r="L112" i="1" s="1"/>
  <c r="M111" i="1"/>
  <c r="B111" i="1"/>
  <c r="C111" i="1" s="1"/>
  <c r="H111" i="1" s="1"/>
  <c r="I111" i="1" s="1"/>
  <c r="A111" i="1"/>
  <c r="L111" i="1" s="1"/>
  <c r="N111" i="1" s="1"/>
  <c r="M110" i="1"/>
  <c r="B110" i="1"/>
  <c r="C110" i="1" s="1"/>
  <c r="H110" i="1" s="1"/>
  <c r="I110" i="1" s="1"/>
  <c r="A110" i="1"/>
  <c r="L110" i="1" s="1"/>
  <c r="N110" i="1" s="1"/>
  <c r="M109" i="1"/>
  <c r="C109" i="1"/>
  <c r="H109" i="1" s="1"/>
  <c r="I109" i="1" s="1"/>
  <c r="B109" i="1"/>
  <c r="A109" i="1"/>
  <c r="L109" i="1" s="1"/>
  <c r="N109" i="1" s="1"/>
  <c r="M108" i="1"/>
  <c r="H108" i="1"/>
  <c r="I108" i="1" s="1"/>
  <c r="B108" i="1"/>
  <c r="C108" i="1" s="1"/>
  <c r="A108" i="1"/>
  <c r="L108" i="1" s="1"/>
  <c r="N108" i="1" s="1"/>
  <c r="M107" i="1"/>
  <c r="C107" i="1"/>
  <c r="H107" i="1" s="1"/>
  <c r="I107" i="1" s="1"/>
  <c r="B107" i="1"/>
  <c r="A107" i="1"/>
  <c r="L107" i="1" s="1"/>
  <c r="N107" i="1" s="1"/>
  <c r="M106" i="1"/>
  <c r="B106" i="1"/>
  <c r="C106" i="1" s="1"/>
  <c r="H106" i="1" s="1"/>
  <c r="I106" i="1" s="1"/>
  <c r="A106" i="1"/>
  <c r="L106" i="1" s="1"/>
  <c r="N106" i="1" s="1"/>
  <c r="P106" i="1" s="1"/>
  <c r="M105" i="1"/>
  <c r="C105" i="1"/>
  <c r="H105" i="1" s="1"/>
  <c r="I105" i="1" s="1"/>
  <c r="B105" i="1"/>
  <c r="A105" i="1"/>
  <c r="L105" i="1" s="1"/>
  <c r="N105" i="1" s="1"/>
  <c r="M104" i="1"/>
  <c r="B104" i="1"/>
  <c r="C104" i="1" s="1"/>
  <c r="H104" i="1" s="1"/>
  <c r="I104" i="1" s="1"/>
  <c r="A104" i="1"/>
  <c r="L104" i="1" s="1"/>
  <c r="N104" i="1" s="1"/>
  <c r="M103" i="1"/>
  <c r="B103" i="1"/>
  <c r="C103" i="1" s="1"/>
  <c r="H103" i="1" s="1"/>
  <c r="I103" i="1" s="1"/>
  <c r="A103" i="1"/>
  <c r="L103" i="1" s="1"/>
  <c r="N103" i="1" s="1"/>
  <c r="M102" i="1"/>
  <c r="B102" i="1"/>
  <c r="C102" i="1" s="1"/>
  <c r="H102" i="1" s="1"/>
  <c r="I102" i="1" s="1"/>
  <c r="A102" i="1"/>
  <c r="L102" i="1" s="1"/>
  <c r="N102" i="1" s="1"/>
  <c r="P102" i="1" s="1"/>
  <c r="M101" i="1"/>
  <c r="B101" i="1"/>
  <c r="C101" i="1" s="1"/>
  <c r="H101" i="1" s="1"/>
  <c r="I101" i="1" s="1"/>
  <c r="A101" i="1"/>
  <c r="L101" i="1" s="1"/>
  <c r="N101" i="1" s="1"/>
  <c r="P101" i="1" s="1"/>
  <c r="M100" i="1"/>
  <c r="B100" i="1"/>
  <c r="C100" i="1" s="1"/>
  <c r="H100" i="1" s="1"/>
  <c r="I100" i="1" s="1"/>
  <c r="A100" i="1"/>
  <c r="L100" i="1" s="1"/>
  <c r="N100" i="1" s="1"/>
  <c r="M99" i="1"/>
  <c r="H99" i="1"/>
  <c r="I99" i="1" s="1"/>
  <c r="C99" i="1"/>
  <c r="B99" i="1"/>
  <c r="A99" i="1"/>
  <c r="L99" i="1" s="1"/>
  <c r="N99" i="1" s="1"/>
  <c r="M98" i="1"/>
  <c r="B98" i="1"/>
  <c r="C98" i="1" s="1"/>
  <c r="H98" i="1" s="1"/>
  <c r="I98" i="1" s="1"/>
  <c r="A98" i="1"/>
  <c r="L98" i="1" s="1"/>
  <c r="M97" i="1"/>
  <c r="C97" i="1"/>
  <c r="H97" i="1" s="1"/>
  <c r="I97" i="1" s="1"/>
  <c r="B97" i="1"/>
  <c r="A97" i="1"/>
  <c r="L97" i="1" s="1"/>
  <c r="N97" i="1" s="1"/>
  <c r="M96" i="1"/>
  <c r="C96" i="1"/>
  <c r="H96" i="1" s="1"/>
  <c r="I96" i="1" s="1"/>
  <c r="B96" i="1"/>
  <c r="A96" i="1"/>
  <c r="L96" i="1" s="1"/>
  <c r="M95" i="1"/>
  <c r="H95" i="1"/>
  <c r="I95" i="1" s="1"/>
  <c r="B95" i="1"/>
  <c r="C95" i="1" s="1"/>
  <c r="A95" i="1"/>
  <c r="L95" i="1" s="1"/>
  <c r="N95" i="1" s="1"/>
  <c r="M94" i="1"/>
  <c r="B94" i="1"/>
  <c r="C94" i="1" s="1"/>
  <c r="H94" i="1" s="1"/>
  <c r="I94" i="1" s="1"/>
  <c r="A94" i="1"/>
  <c r="L94" i="1" s="1"/>
  <c r="N94" i="1" s="1"/>
  <c r="M93" i="1"/>
  <c r="C93" i="1"/>
  <c r="H93" i="1" s="1"/>
  <c r="I93" i="1" s="1"/>
  <c r="B93" i="1"/>
  <c r="A93" i="1"/>
  <c r="L93" i="1" s="1"/>
  <c r="N93" i="1" s="1"/>
  <c r="M92" i="1"/>
  <c r="B92" i="1"/>
  <c r="C92" i="1" s="1"/>
  <c r="H92" i="1" s="1"/>
  <c r="I92" i="1" s="1"/>
  <c r="A92" i="1"/>
  <c r="L92" i="1" s="1"/>
  <c r="N92" i="1" s="1"/>
  <c r="M91" i="1"/>
  <c r="C91" i="1"/>
  <c r="H91" i="1" s="1"/>
  <c r="I91" i="1" s="1"/>
  <c r="B91" i="1"/>
  <c r="A91" i="1"/>
  <c r="L91" i="1" s="1"/>
  <c r="N91" i="1" s="1"/>
  <c r="M90" i="1"/>
  <c r="H90" i="1"/>
  <c r="I90" i="1" s="1"/>
  <c r="C90" i="1"/>
  <c r="B90" i="1"/>
  <c r="A90" i="1"/>
  <c r="L90" i="1" s="1"/>
  <c r="N90" i="1" s="1"/>
  <c r="M89" i="1"/>
  <c r="H89" i="1"/>
  <c r="I89" i="1" s="1"/>
  <c r="C89" i="1"/>
  <c r="B89" i="1"/>
  <c r="A89" i="1"/>
  <c r="L89" i="1" s="1"/>
  <c r="N89" i="1" s="1"/>
  <c r="M88" i="1"/>
  <c r="H88" i="1"/>
  <c r="I88" i="1" s="1"/>
  <c r="B88" i="1"/>
  <c r="C88" i="1" s="1"/>
  <c r="A88" i="1"/>
  <c r="L88" i="1" s="1"/>
  <c r="N88" i="1" s="1"/>
  <c r="M87" i="1"/>
  <c r="H87" i="1"/>
  <c r="I87" i="1" s="1"/>
  <c r="B87" i="1"/>
  <c r="C87" i="1" s="1"/>
  <c r="A87" i="1"/>
  <c r="L87" i="1" s="1"/>
  <c r="N87" i="1" s="1"/>
  <c r="M86" i="1"/>
  <c r="I86" i="1"/>
  <c r="B86" i="1"/>
  <c r="C86" i="1" s="1"/>
  <c r="H86" i="1" s="1"/>
  <c r="A86" i="1"/>
  <c r="L86" i="1" s="1"/>
  <c r="N86" i="1" s="1"/>
  <c r="M85" i="1"/>
  <c r="H85" i="1"/>
  <c r="I85" i="1" s="1"/>
  <c r="B85" i="1"/>
  <c r="C85" i="1" s="1"/>
  <c r="A85" i="1"/>
  <c r="L85" i="1" s="1"/>
  <c r="N85" i="1" s="1"/>
  <c r="M84" i="1"/>
  <c r="C84" i="1"/>
  <c r="H84" i="1" s="1"/>
  <c r="I84" i="1" s="1"/>
  <c r="B84" i="1"/>
  <c r="A84" i="1"/>
  <c r="L84" i="1" s="1"/>
  <c r="N84" i="1" s="1"/>
  <c r="M83" i="1"/>
  <c r="C83" i="1"/>
  <c r="H83" i="1" s="1"/>
  <c r="I83" i="1" s="1"/>
  <c r="B83" i="1"/>
  <c r="A83" i="1"/>
  <c r="L83" i="1" s="1"/>
  <c r="N83" i="1" s="1"/>
  <c r="M82" i="1"/>
  <c r="B82" i="1"/>
  <c r="C82" i="1" s="1"/>
  <c r="H82" i="1" s="1"/>
  <c r="I82" i="1" s="1"/>
  <c r="A82" i="1"/>
  <c r="L82" i="1" s="1"/>
  <c r="N82" i="1" s="1"/>
  <c r="O82" i="1" s="1"/>
  <c r="M81" i="1"/>
  <c r="B81" i="1"/>
  <c r="C81" i="1" s="1"/>
  <c r="H81" i="1" s="1"/>
  <c r="I81" i="1" s="1"/>
  <c r="A81" i="1"/>
  <c r="L81" i="1" s="1"/>
  <c r="N81" i="1" s="1"/>
  <c r="O81" i="1" s="1"/>
  <c r="M80" i="1"/>
  <c r="C80" i="1"/>
  <c r="H80" i="1" s="1"/>
  <c r="I80" i="1" s="1"/>
  <c r="B80" i="1"/>
  <c r="A80" i="1"/>
  <c r="L80" i="1" s="1"/>
  <c r="N80" i="1" s="1"/>
  <c r="M79" i="1"/>
  <c r="B79" i="1"/>
  <c r="C79" i="1" s="1"/>
  <c r="H79" i="1" s="1"/>
  <c r="I79" i="1" s="1"/>
  <c r="A79" i="1"/>
  <c r="L79" i="1" s="1"/>
  <c r="N79" i="1" s="1"/>
  <c r="M78" i="1"/>
  <c r="B78" i="1"/>
  <c r="C78" i="1" s="1"/>
  <c r="H78" i="1" s="1"/>
  <c r="I78" i="1" s="1"/>
  <c r="A78" i="1"/>
  <c r="L78" i="1" s="1"/>
  <c r="N78" i="1" s="1"/>
  <c r="M77" i="1"/>
  <c r="C77" i="1"/>
  <c r="H77" i="1" s="1"/>
  <c r="I77" i="1" s="1"/>
  <c r="B77" i="1"/>
  <c r="A77" i="1"/>
  <c r="L77" i="1" s="1"/>
  <c r="N77" i="1" s="1"/>
  <c r="O77" i="1" s="1"/>
  <c r="M76" i="1"/>
  <c r="C76" i="1"/>
  <c r="H76" i="1" s="1"/>
  <c r="I76" i="1" s="1"/>
  <c r="B76" i="1"/>
  <c r="A76" i="1"/>
  <c r="L76" i="1" s="1"/>
  <c r="N76" i="1" s="1"/>
  <c r="P76" i="1" s="1"/>
  <c r="M75" i="1"/>
  <c r="H75" i="1"/>
  <c r="I75" i="1" s="1"/>
  <c r="C75" i="1"/>
  <c r="B75" i="1"/>
  <c r="A75" i="1"/>
  <c r="L75" i="1" s="1"/>
  <c r="N75" i="1" s="1"/>
  <c r="M74" i="1"/>
  <c r="H74" i="1"/>
  <c r="I74" i="1" s="1"/>
  <c r="C74" i="1"/>
  <c r="B74" i="1"/>
  <c r="A74" i="1"/>
  <c r="L74" i="1" s="1"/>
  <c r="M73" i="1"/>
  <c r="H73" i="1"/>
  <c r="I73" i="1" s="1"/>
  <c r="C73" i="1"/>
  <c r="B73" i="1"/>
  <c r="A73" i="1"/>
  <c r="L73" i="1" s="1"/>
  <c r="N73" i="1" s="1"/>
  <c r="P73" i="1" s="1"/>
  <c r="M72" i="1"/>
  <c r="B72" i="1"/>
  <c r="C72" i="1" s="1"/>
  <c r="H72" i="1" s="1"/>
  <c r="I72" i="1" s="1"/>
  <c r="A72" i="1"/>
  <c r="L72" i="1" s="1"/>
  <c r="N72" i="1" s="1"/>
  <c r="M71" i="1"/>
  <c r="B71" i="1"/>
  <c r="C71" i="1" s="1"/>
  <c r="H71" i="1" s="1"/>
  <c r="I71" i="1" s="1"/>
  <c r="A71" i="1"/>
  <c r="L71" i="1" s="1"/>
  <c r="N71" i="1" s="1"/>
  <c r="M70" i="1"/>
  <c r="I70" i="1"/>
  <c r="B70" i="1"/>
  <c r="C70" i="1" s="1"/>
  <c r="H70" i="1" s="1"/>
  <c r="A70" i="1"/>
  <c r="L70" i="1" s="1"/>
  <c r="N70" i="1" s="1"/>
  <c r="P70" i="1" s="1"/>
  <c r="M69" i="1"/>
  <c r="B69" i="1"/>
  <c r="C69" i="1" s="1"/>
  <c r="H69" i="1" s="1"/>
  <c r="I69" i="1" s="1"/>
  <c r="A69" i="1"/>
  <c r="L69" i="1" s="1"/>
  <c r="N69" i="1" s="1"/>
  <c r="O69" i="1" s="1"/>
  <c r="M68" i="1"/>
  <c r="B68" i="1"/>
  <c r="C68" i="1" s="1"/>
  <c r="H68" i="1" s="1"/>
  <c r="I68" i="1" s="1"/>
  <c r="A68" i="1"/>
  <c r="L68" i="1" s="1"/>
  <c r="N68" i="1" s="1"/>
  <c r="M67" i="1"/>
  <c r="C67" i="1"/>
  <c r="H67" i="1" s="1"/>
  <c r="I67" i="1" s="1"/>
  <c r="B67" i="1"/>
  <c r="A67" i="1"/>
  <c r="L67" i="1" s="1"/>
  <c r="N67" i="1" s="1"/>
  <c r="M66" i="1"/>
  <c r="C66" i="1"/>
  <c r="H66" i="1" s="1"/>
  <c r="I66" i="1" s="1"/>
  <c r="B66" i="1"/>
  <c r="A66" i="1"/>
  <c r="L66" i="1" s="1"/>
  <c r="N66" i="1" s="1"/>
  <c r="M65" i="1"/>
  <c r="B65" i="1"/>
  <c r="C65" i="1" s="1"/>
  <c r="H65" i="1" s="1"/>
  <c r="I65" i="1" s="1"/>
  <c r="A65" i="1"/>
  <c r="L65" i="1" s="1"/>
  <c r="N65" i="1" s="1"/>
  <c r="M64" i="1"/>
  <c r="H64" i="1"/>
  <c r="I64" i="1" s="1"/>
  <c r="C64" i="1"/>
  <c r="B64" i="1"/>
  <c r="A64" i="1"/>
  <c r="L64" i="1" s="1"/>
  <c r="M63" i="1"/>
  <c r="B63" i="1"/>
  <c r="C63" i="1" s="1"/>
  <c r="H63" i="1" s="1"/>
  <c r="I63" i="1" s="1"/>
  <c r="A63" i="1"/>
  <c r="L63" i="1" s="1"/>
  <c r="N63" i="1" s="1"/>
  <c r="M62" i="1"/>
  <c r="L62" i="1"/>
  <c r="N62" i="1" s="1"/>
  <c r="B62" i="1"/>
  <c r="C62" i="1" s="1"/>
  <c r="H62" i="1" s="1"/>
  <c r="I62" i="1" s="1"/>
  <c r="A62" i="1"/>
  <c r="M61" i="1"/>
  <c r="H61" i="1"/>
  <c r="I61" i="1" s="1"/>
  <c r="C61" i="1"/>
  <c r="B61" i="1"/>
  <c r="A61" i="1"/>
  <c r="L61" i="1" s="1"/>
  <c r="N61" i="1" s="1"/>
  <c r="M60" i="1"/>
  <c r="B60" i="1"/>
  <c r="C60" i="1" s="1"/>
  <c r="H60" i="1" s="1"/>
  <c r="I60" i="1" s="1"/>
  <c r="A60" i="1"/>
  <c r="L60" i="1" s="1"/>
  <c r="N60" i="1" s="1"/>
  <c r="P60" i="1" s="1"/>
  <c r="M59" i="1"/>
  <c r="C59" i="1"/>
  <c r="H59" i="1" s="1"/>
  <c r="I59" i="1" s="1"/>
  <c r="B59" i="1"/>
  <c r="A59" i="1"/>
  <c r="L59" i="1" s="1"/>
  <c r="M58" i="1"/>
  <c r="L58" i="1"/>
  <c r="N58" i="1" s="1"/>
  <c r="A58" i="1"/>
  <c r="M57" i="1"/>
  <c r="C57" i="1"/>
  <c r="H57" i="1" s="1"/>
  <c r="I57" i="1" s="1"/>
  <c r="B57" i="1"/>
  <c r="A57" i="1"/>
  <c r="L57" i="1" s="1"/>
  <c r="N57" i="1" s="1"/>
  <c r="M56" i="1"/>
  <c r="B56" i="1"/>
  <c r="C56" i="1" s="1"/>
  <c r="H56" i="1" s="1"/>
  <c r="I56" i="1" s="1"/>
  <c r="A56" i="1"/>
  <c r="L56" i="1" s="1"/>
  <c r="N56" i="1" s="1"/>
  <c r="M55" i="1"/>
  <c r="H55" i="1"/>
  <c r="I55" i="1" s="1"/>
  <c r="C55" i="1"/>
  <c r="B55" i="1"/>
  <c r="A55" i="1"/>
  <c r="L55" i="1" s="1"/>
  <c r="N55" i="1" s="1"/>
  <c r="O55" i="1" s="1"/>
  <c r="M54" i="1"/>
  <c r="H54" i="1"/>
  <c r="I54" i="1" s="1"/>
  <c r="C54" i="1"/>
  <c r="B54" i="1"/>
  <c r="A54" i="1"/>
  <c r="L54" i="1" s="1"/>
  <c r="N54" i="1" s="1"/>
  <c r="M53" i="1"/>
  <c r="B53" i="1"/>
  <c r="C53" i="1" s="1"/>
  <c r="H53" i="1" s="1"/>
  <c r="I53" i="1" s="1"/>
  <c r="A53" i="1"/>
  <c r="L53" i="1" s="1"/>
  <c r="N53" i="1" s="1"/>
  <c r="M52" i="1"/>
  <c r="B52" i="1"/>
  <c r="C52" i="1" s="1"/>
  <c r="H52" i="1" s="1"/>
  <c r="I52" i="1" s="1"/>
  <c r="A52" i="1"/>
  <c r="L52" i="1" s="1"/>
  <c r="N52" i="1" s="1"/>
  <c r="M51" i="1"/>
  <c r="C51" i="1"/>
  <c r="H51" i="1" s="1"/>
  <c r="I51" i="1" s="1"/>
  <c r="B51" i="1"/>
  <c r="A51" i="1"/>
  <c r="L51" i="1" s="1"/>
  <c r="N51" i="1" s="1"/>
  <c r="P51" i="1" s="1"/>
  <c r="M50" i="1"/>
  <c r="C50" i="1"/>
  <c r="H50" i="1" s="1"/>
  <c r="I50" i="1" s="1"/>
  <c r="B50" i="1"/>
  <c r="A50" i="1"/>
  <c r="L50" i="1" s="1"/>
  <c r="N50" i="1" s="1"/>
  <c r="M49" i="1"/>
  <c r="H49" i="1"/>
  <c r="I49" i="1" s="1"/>
  <c r="C49" i="1"/>
  <c r="B49" i="1"/>
  <c r="A49" i="1"/>
  <c r="L49" i="1" s="1"/>
  <c r="N49" i="1" s="1"/>
  <c r="M48" i="1"/>
  <c r="B48" i="1"/>
  <c r="C48" i="1" s="1"/>
  <c r="H48" i="1" s="1"/>
  <c r="I48" i="1" s="1"/>
  <c r="A48" i="1"/>
  <c r="L48" i="1" s="1"/>
  <c r="N48" i="1" s="1"/>
  <c r="M47" i="1"/>
  <c r="B47" i="1"/>
  <c r="C47" i="1" s="1"/>
  <c r="H47" i="1" s="1"/>
  <c r="I47" i="1" s="1"/>
  <c r="A47" i="1"/>
  <c r="L47" i="1" s="1"/>
  <c r="N47" i="1" s="1"/>
  <c r="P47" i="1" s="1"/>
  <c r="M46" i="1"/>
  <c r="C46" i="1"/>
  <c r="H46" i="1" s="1"/>
  <c r="I46" i="1" s="1"/>
  <c r="B46" i="1"/>
  <c r="A46" i="1"/>
  <c r="L46" i="1" s="1"/>
  <c r="N46" i="1" s="1"/>
  <c r="O46" i="1" s="1"/>
  <c r="M45" i="1"/>
  <c r="B45" i="1"/>
  <c r="C45" i="1" s="1"/>
  <c r="H45" i="1" s="1"/>
  <c r="I45" i="1" s="1"/>
  <c r="A45" i="1"/>
  <c r="L45" i="1" s="1"/>
  <c r="N45" i="1" s="1"/>
  <c r="M44" i="1"/>
  <c r="B44" i="1"/>
  <c r="C44" i="1" s="1"/>
  <c r="H44" i="1" s="1"/>
  <c r="I44" i="1" s="1"/>
  <c r="A44" i="1"/>
  <c r="L44" i="1" s="1"/>
  <c r="N44" i="1" s="1"/>
  <c r="M43" i="1"/>
  <c r="C43" i="1"/>
  <c r="H43" i="1" s="1"/>
  <c r="I43" i="1" s="1"/>
  <c r="B43" i="1"/>
  <c r="A43" i="1"/>
  <c r="L43" i="1" s="1"/>
  <c r="N43" i="1" s="1"/>
  <c r="P43" i="1" s="1"/>
  <c r="M42" i="1"/>
  <c r="H42" i="1"/>
  <c r="I42" i="1" s="1"/>
  <c r="B42" i="1"/>
  <c r="C42" i="1" s="1"/>
  <c r="A42" i="1"/>
  <c r="L42" i="1" s="1"/>
  <c r="N42" i="1" s="1"/>
  <c r="M41" i="1"/>
  <c r="C41" i="1"/>
  <c r="H41" i="1" s="1"/>
  <c r="I41" i="1" s="1"/>
  <c r="B41" i="1"/>
  <c r="A41" i="1"/>
  <c r="L41" i="1" s="1"/>
  <c r="N41" i="1" s="1"/>
  <c r="M40" i="1"/>
  <c r="L40" i="1"/>
  <c r="N40" i="1" s="1"/>
  <c r="A40" i="1"/>
  <c r="M39" i="1"/>
  <c r="I39" i="1"/>
  <c r="C39" i="1"/>
  <c r="H39" i="1" s="1"/>
  <c r="B39" i="1"/>
  <c r="A39" i="1"/>
  <c r="L39" i="1" s="1"/>
  <c r="N39" i="1" s="1"/>
  <c r="M38" i="1"/>
  <c r="H38" i="1"/>
  <c r="I38" i="1" s="1"/>
  <c r="C38" i="1"/>
  <c r="B38" i="1"/>
  <c r="A38" i="1"/>
  <c r="L38" i="1" s="1"/>
  <c r="N38" i="1" s="1"/>
  <c r="P38" i="1" s="1"/>
  <c r="M37" i="1"/>
  <c r="H37" i="1"/>
  <c r="I37" i="1" s="1"/>
  <c r="C37" i="1"/>
  <c r="B37" i="1"/>
  <c r="A37" i="1"/>
  <c r="L37" i="1" s="1"/>
  <c r="N37" i="1" s="1"/>
  <c r="P37" i="1" s="1"/>
  <c r="M36" i="1"/>
  <c r="B36" i="1"/>
  <c r="C36" i="1" s="1"/>
  <c r="H36" i="1" s="1"/>
  <c r="I36" i="1" s="1"/>
  <c r="A36" i="1"/>
  <c r="L36" i="1" s="1"/>
  <c r="N36" i="1" s="1"/>
  <c r="O36" i="1" s="1"/>
  <c r="M35" i="1"/>
  <c r="B35" i="1"/>
  <c r="C35" i="1" s="1"/>
  <c r="H35" i="1" s="1"/>
  <c r="I35" i="1" s="1"/>
  <c r="A35" i="1"/>
  <c r="L35" i="1" s="1"/>
  <c r="N35" i="1" s="1"/>
  <c r="M34" i="1"/>
  <c r="B34" i="1"/>
  <c r="C34" i="1" s="1"/>
  <c r="H34" i="1" s="1"/>
  <c r="I34" i="1" s="1"/>
  <c r="A34" i="1"/>
  <c r="L34" i="1" s="1"/>
  <c r="N34" i="1" s="1"/>
  <c r="O34" i="1" s="1"/>
  <c r="M33" i="1"/>
  <c r="B33" i="1"/>
  <c r="C33" i="1" s="1"/>
  <c r="H33" i="1" s="1"/>
  <c r="I33" i="1" s="1"/>
  <c r="A33" i="1"/>
  <c r="L33" i="1" s="1"/>
  <c r="N33" i="1" s="1"/>
  <c r="P33" i="1" s="1"/>
  <c r="M32" i="1"/>
  <c r="C32" i="1"/>
  <c r="H32" i="1" s="1"/>
  <c r="I32" i="1" s="1"/>
  <c r="B32" i="1"/>
  <c r="A32" i="1"/>
  <c r="L32" i="1" s="1"/>
  <c r="N32" i="1" s="1"/>
  <c r="O32" i="1" s="1"/>
  <c r="M31" i="1"/>
  <c r="C31" i="1"/>
  <c r="H31" i="1" s="1"/>
  <c r="I31" i="1" s="1"/>
  <c r="B31" i="1"/>
  <c r="A31" i="1"/>
  <c r="L31" i="1" s="1"/>
  <c r="N31" i="1" s="1"/>
  <c r="M30" i="1"/>
  <c r="H30" i="1"/>
  <c r="I30" i="1" s="1"/>
  <c r="B30" i="1"/>
  <c r="C30" i="1" s="1"/>
  <c r="A30" i="1"/>
  <c r="L30" i="1" s="1"/>
  <c r="N30" i="1" s="1"/>
  <c r="M29" i="1"/>
  <c r="B29" i="1"/>
  <c r="C29" i="1" s="1"/>
  <c r="H29" i="1" s="1"/>
  <c r="I29" i="1" s="1"/>
  <c r="A29" i="1"/>
  <c r="L29" i="1" s="1"/>
  <c r="N29" i="1" s="1"/>
  <c r="M28" i="1"/>
  <c r="B28" i="1"/>
  <c r="C28" i="1" s="1"/>
  <c r="H28" i="1" s="1"/>
  <c r="I28" i="1" s="1"/>
  <c r="A28" i="1"/>
  <c r="L28" i="1" s="1"/>
  <c r="N28" i="1" s="1"/>
  <c r="M27" i="1"/>
  <c r="B27" i="1"/>
  <c r="C27" i="1" s="1"/>
  <c r="H27" i="1" s="1"/>
  <c r="I27" i="1" s="1"/>
  <c r="A27" i="1"/>
  <c r="L27" i="1" s="1"/>
  <c r="N27" i="1" s="1"/>
  <c r="M26" i="1"/>
  <c r="B26" i="1"/>
  <c r="C26" i="1" s="1"/>
  <c r="H26" i="1" s="1"/>
  <c r="I26" i="1" s="1"/>
  <c r="A26" i="1"/>
  <c r="L26" i="1" s="1"/>
  <c r="N26" i="1" s="1"/>
  <c r="M25" i="1"/>
  <c r="B25" i="1"/>
  <c r="C25" i="1" s="1"/>
  <c r="H25" i="1" s="1"/>
  <c r="I25" i="1" s="1"/>
  <c r="A25" i="1"/>
  <c r="L25" i="1" s="1"/>
  <c r="M24" i="1"/>
  <c r="C24" i="1"/>
  <c r="H24" i="1" s="1"/>
  <c r="I24" i="1" s="1"/>
  <c r="B24" i="1"/>
  <c r="A24" i="1"/>
  <c r="L24" i="1" s="1"/>
  <c r="N24" i="1" s="1"/>
  <c r="O24" i="1" s="1"/>
  <c r="M23" i="1"/>
  <c r="H23" i="1"/>
  <c r="I23" i="1" s="1"/>
  <c r="C23" i="1"/>
  <c r="B23" i="1"/>
  <c r="A23" i="1"/>
  <c r="L23" i="1" s="1"/>
  <c r="N23" i="1" s="1"/>
  <c r="M22" i="1"/>
  <c r="B22" i="1"/>
  <c r="C22" i="1" s="1"/>
  <c r="H22" i="1" s="1"/>
  <c r="I22" i="1" s="1"/>
  <c r="A22" i="1"/>
  <c r="L22" i="1" s="1"/>
  <c r="N22" i="1" s="1"/>
  <c r="M21" i="1"/>
  <c r="B21" i="1"/>
  <c r="C21" i="1" s="1"/>
  <c r="H21" i="1" s="1"/>
  <c r="I21" i="1" s="1"/>
  <c r="A21" i="1"/>
  <c r="L21" i="1" s="1"/>
  <c r="N21" i="1" s="1"/>
  <c r="O21" i="1" s="1"/>
  <c r="M20" i="1"/>
  <c r="B20" i="1"/>
  <c r="C20" i="1" s="1"/>
  <c r="H20" i="1" s="1"/>
  <c r="I20" i="1" s="1"/>
  <c r="A20" i="1"/>
  <c r="L20" i="1" s="1"/>
  <c r="M19" i="1"/>
  <c r="I19" i="1"/>
  <c r="C19" i="1"/>
  <c r="H19" i="1" s="1"/>
  <c r="B19" i="1"/>
  <c r="A19" i="1"/>
  <c r="L19" i="1" s="1"/>
  <c r="N19" i="1" s="1"/>
  <c r="M18" i="1"/>
  <c r="B18" i="1"/>
  <c r="C18" i="1" s="1"/>
  <c r="H18" i="1" s="1"/>
  <c r="I18" i="1" s="1"/>
  <c r="A18" i="1"/>
  <c r="L18" i="1" s="1"/>
  <c r="N18" i="1" s="1"/>
  <c r="M17" i="1"/>
  <c r="C17" i="1"/>
  <c r="H17" i="1" s="1"/>
  <c r="I17" i="1" s="1"/>
  <c r="B17" i="1"/>
  <c r="A17" i="1"/>
  <c r="L17" i="1" s="1"/>
  <c r="M16" i="1"/>
  <c r="C16" i="1"/>
  <c r="H16" i="1" s="1"/>
  <c r="I16" i="1" s="1"/>
  <c r="B16" i="1"/>
  <c r="A16" i="1"/>
  <c r="L16" i="1" s="1"/>
  <c r="M15" i="1"/>
  <c r="H15" i="1"/>
  <c r="I15" i="1" s="1"/>
  <c r="C15" i="1"/>
  <c r="B15" i="1"/>
  <c r="A15" i="1"/>
  <c r="L15" i="1" s="1"/>
  <c r="N15" i="1" s="1"/>
  <c r="M14" i="1"/>
  <c r="B14" i="1"/>
  <c r="C14" i="1" s="1"/>
  <c r="H14" i="1" s="1"/>
  <c r="I14" i="1" s="1"/>
  <c r="A14" i="1"/>
  <c r="L14" i="1" s="1"/>
  <c r="M13" i="1"/>
  <c r="B13" i="1"/>
  <c r="C13" i="1" s="1"/>
  <c r="H13" i="1" s="1"/>
  <c r="I13" i="1" s="1"/>
  <c r="A13" i="1"/>
  <c r="L13" i="1" s="1"/>
  <c r="N13" i="1" s="1"/>
  <c r="O13" i="1" s="1"/>
  <c r="M12" i="1"/>
  <c r="H12" i="1"/>
  <c r="I12" i="1" s="1"/>
  <c r="B12" i="1"/>
  <c r="C12" i="1" s="1"/>
  <c r="A12" i="1"/>
  <c r="L12" i="1" s="1"/>
  <c r="N12" i="1" s="1"/>
  <c r="P12" i="1" s="1"/>
  <c r="M11" i="1"/>
  <c r="B11" i="1"/>
  <c r="C11" i="1" s="1"/>
  <c r="H11" i="1" s="1"/>
  <c r="I11" i="1" s="1"/>
  <c r="A11" i="1"/>
  <c r="L11" i="1" s="1"/>
  <c r="N11" i="1" s="1"/>
  <c r="M10" i="1"/>
  <c r="B10" i="1"/>
  <c r="C10" i="1" s="1"/>
  <c r="H10" i="1" s="1"/>
  <c r="I10" i="1" s="1"/>
  <c r="A10" i="1"/>
  <c r="L10" i="1" s="1"/>
  <c r="N10" i="1" s="1"/>
  <c r="P10" i="1" s="1"/>
  <c r="M9" i="1"/>
  <c r="B9" i="1"/>
  <c r="C9" i="1" s="1"/>
  <c r="H9" i="1" s="1"/>
  <c r="I9" i="1" s="1"/>
  <c r="A9" i="1"/>
  <c r="L9" i="1" s="1"/>
  <c r="N9" i="1" s="1"/>
  <c r="P9" i="1" s="1"/>
  <c r="M8" i="1"/>
  <c r="C8" i="1"/>
  <c r="H8" i="1" s="1"/>
  <c r="I8" i="1" s="1"/>
  <c r="B8" i="1"/>
  <c r="A8" i="1"/>
  <c r="L8" i="1" s="1"/>
  <c r="N8" i="1" s="1"/>
  <c r="O8" i="1" s="1"/>
  <c r="M7" i="1"/>
  <c r="H7" i="1"/>
  <c r="I7" i="1" s="1"/>
  <c r="C7" i="1"/>
  <c r="B7" i="1"/>
  <c r="A7" i="1"/>
  <c r="L7" i="1" s="1"/>
  <c r="N7" i="1" s="1"/>
  <c r="M6" i="1"/>
  <c r="B6" i="1"/>
  <c r="C6" i="1" s="1"/>
  <c r="H6" i="1" s="1"/>
  <c r="A6" i="1"/>
  <c r="L6" i="1" s="1"/>
  <c r="N6" i="1" s="1"/>
  <c r="N20" i="1" l="1"/>
  <c r="P20" i="1" s="1"/>
  <c r="N16" i="1"/>
  <c r="O16" i="1" s="1"/>
  <c r="N14" i="1"/>
  <c r="P14" i="1" s="1"/>
  <c r="P34" i="1"/>
  <c r="O186" i="1"/>
  <c r="O187" i="1"/>
  <c r="O91" i="1"/>
  <c r="P91" i="1"/>
  <c r="P168" i="1"/>
  <c r="O168" i="1"/>
  <c r="P100" i="1"/>
  <c r="O100" i="1"/>
  <c r="P8" i="1"/>
  <c r="P32" i="1"/>
  <c r="P69" i="1"/>
  <c r="O169" i="1"/>
  <c r="O148" i="1"/>
  <c r="O37" i="1"/>
  <c r="O159" i="1"/>
  <c r="N174" i="1"/>
  <c r="O174" i="1" s="1"/>
  <c r="P42" i="1"/>
  <c r="O42" i="1"/>
  <c r="O92" i="1"/>
  <c r="P92" i="1"/>
  <c r="P126" i="1"/>
  <c r="O126" i="1"/>
  <c r="P149" i="1"/>
  <c r="O149" i="1"/>
  <c r="P150" i="1"/>
  <c r="O150" i="1"/>
  <c r="O68" i="1"/>
  <c r="P68" i="1"/>
  <c r="O108" i="1"/>
  <c r="P108" i="1"/>
  <c r="P83" i="1"/>
  <c r="O83" i="1"/>
  <c r="P166" i="1"/>
  <c r="O166" i="1"/>
  <c r="O105" i="1"/>
  <c r="P105" i="1"/>
  <c r="O132" i="1"/>
  <c r="P132" i="1"/>
  <c r="P133" i="1"/>
  <c r="O133" i="1"/>
  <c r="P194" i="1"/>
  <c r="O194" i="1"/>
  <c r="O57" i="1"/>
  <c r="P57" i="1"/>
  <c r="P30" i="1"/>
  <c r="O30" i="1"/>
  <c r="N74" i="1"/>
  <c r="P74" i="1" s="1"/>
  <c r="O143" i="1"/>
  <c r="P55" i="1"/>
  <c r="N153" i="1"/>
  <c r="P153" i="1" s="1"/>
  <c r="N196" i="1"/>
  <c r="O196" i="1" s="1"/>
  <c r="P144" i="1"/>
  <c r="P21" i="1"/>
  <c r="O60" i="1"/>
  <c r="O43" i="1"/>
  <c r="O134" i="1"/>
  <c r="O7" i="1"/>
  <c r="P7" i="1"/>
  <c r="P22" i="1"/>
  <c r="O22" i="1"/>
  <c r="P93" i="1"/>
  <c r="O93" i="1"/>
  <c r="O48" i="1"/>
  <c r="P48" i="1"/>
  <c r="O15" i="1"/>
  <c r="P15" i="1"/>
  <c r="P61" i="1"/>
  <c r="O61" i="1"/>
  <c r="P49" i="1"/>
  <c r="O49" i="1"/>
  <c r="P6" i="1"/>
  <c r="O6" i="1"/>
  <c r="H208" i="1"/>
  <c r="I6" i="1"/>
  <c r="I208" i="1" s="1"/>
  <c r="P53" i="1"/>
  <c r="O53" i="1"/>
  <c r="O26" i="1"/>
  <c r="P26" i="1"/>
  <c r="O23" i="1"/>
  <c r="P23" i="1"/>
  <c r="O104" i="1"/>
  <c r="P104" i="1"/>
  <c r="O72" i="1"/>
  <c r="P72" i="1"/>
  <c r="P63" i="1"/>
  <c r="O63" i="1"/>
  <c r="P35" i="1"/>
  <c r="O35" i="1"/>
  <c r="P18" i="1"/>
  <c r="O18" i="1"/>
  <c r="O31" i="1"/>
  <c r="P31" i="1"/>
  <c r="P40" i="1"/>
  <c r="O40" i="1"/>
  <c r="P28" i="1"/>
  <c r="O28" i="1"/>
  <c r="O29" i="1"/>
  <c r="P29" i="1"/>
  <c r="O44" i="1"/>
  <c r="P44" i="1"/>
  <c r="O10" i="1"/>
  <c r="N17" i="1"/>
  <c r="N98" i="1"/>
  <c r="O106" i="1"/>
  <c r="O116" i="1"/>
  <c r="O188" i="1"/>
  <c r="P188" i="1"/>
  <c r="O54" i="1"/>
  <c r="P54" i="1"/>
  <c r="N59" i="1"/>
  <c r="N64" i="1"/>
  <c r="P81" i="1"/>
  <c r="P90" i="1"/>
  <c r="O90" i="1"/>
  <c r="P110" i="1"/>
  <c r="O110" i="1"/>
  <c r="P123" i="1"/>
  <c r="O123" i="1"/>
  <c r="O160" i="1"/>
  <c r="P160" i="1"/>
  <c r="O170" i="1"/>
  <c r="P170" i="1"/>
  <c r="O12" i="1"/>
  <c r="P56" i="1"/>
  <c r="O56" i="1"/>
  <c r="P67" i="1"/>
  <c r="O67" i="1"/>
  <c r="P95" i="1"/>
  <c r="O95" i="1"/>
  <c r="O101" i="1"/>
  <c r="P167" i="1"/>
  <c r="O167" i="1"/>
  <c r="P77" i="1"/>
  <c r="P84" i="1"/>
  <c r="O84" i="1"/>
  <c r="N114" i="1"/>
  <c r="P136" i="1"/>
  <c r="O136" i="1"/>
  <c r="P189" i="1"/>
  <c r="O189" i="1"/>
  <c r="P24" i="1"/>
  <c r="O33" i="1"/>
  <c r="O51" i="1"/>
  <c r="P78" i="1"/>
  <c r="O78" i="1"/>
  <c r="P87" i="1"/>
  <c r="O87" i="1"/>
  <c r="P107" i="1"/>
  <c r="O107" i="1"/>
  <c r="P111" i="1"/>
  <c r="O111" i="1"/>
  <c r="P117" i="1"/>
  <c r="O117" i="1"/>
  <c r="P120" i="1"/>
  <c r="O120" i="1"/>
  <c r="P157" i="1"/>
  <c r="O157" i="1"/>
  <c r="P171" i="1"/>
  <c r="O171" i="1"/>
  <c r="O178" i="1"/>
  <c r="P178" i="1"/>
  <c r="O70" i="1"/>
  <c r="P75" i="1"/>
  <c r="O75" i="1"/>
  <c r="P82" i="1"/>
  <c r="P131" i="1"/>
  <c r="O131" i="1"/>
  <c r="P137" i="1"/>
  <c r="O137" i="1"/>
  <c r="P154" i="1"/>
  <c r="O154" i="1"/>
  <c r="P161" i="1"/>
  <c r="O161" i="1"/>
  <c r="P41" i="1"/>
  <c r="O41" i="1"/>
  <c r="O102" i="1"/>
  <c r="P193" i="1"/>
  <c r="O193" i="1"/>
  <c r="P62" i="1"/>
  <c r="O62" i="1"/>
  <c r="P65" i="1"/>
  <c r="O65" i="1"/>
  <c r="P79" i="1"/>
  <c r="O79" i="1"/>
  <c r="N96" i="1"/>
  <c r="P99" i="1"/>
  <c r="O99" i="1"/>
  <c r="P127" i="1"/>
  <c r="O127" i="1"/>
  <c r="P179" i="1"/>
  <c r="O179" i="1"/>
  <c r="P27" i="1"/>
  <c r="O27" i="1"/>
  <c r="O47" i="1"/>
  <c r="O73" i="1"/>
  <c r="P124" i="1"/>
  <c r="O124" i="1"/>
  <c r="P45" i="1"/>
  <c r="O45" i="1"/>
  <c r="P11" i="1"/>
  <c r="O11" i="1"/>
  <c r="P36" i="1"/>
  <c r="O38" i="1"/>
  <c r="O9" i="1"/>
  <c r="N25" i="1"/>
  <c r="P52" i="1"/>
  <c r="O52" i="1"/>
  <c r="P85" i="1"/>
  <c r="O85" i="1"/>
  <c r="O115" i="1"/>
  <c r="P115" i="1"/>
  <c r="P121" i="1"/>
  <c r="O121" i="1"/>
  <c r="P141" i="1"/>
  <c r="O141" i="1"/>
  <c r="P165" i="1"/>
  <c r="O165" i="1"/>
  <c r="P19" i="1"/>
  <c r="O19" i="1"/>
  <c r="P46" i="1"/>
  <c r="P13" i="1"/>
  <c r="P128" i="1"/>
  <c r="O128" i="1"/>
  <c r="P145" i="1"/>
  <c r="O145" i="1"/>
  <c r="P180" i="1"/>
  <c r="O180" i="1"/>
  <c r="O80" i="1"/>
  <c r="P80" i="1"/>
  <c r="O88" i="1"/>
  <c r="P88" i="1"/>
  <c r="P39" i="1"/>
  <c r="O39" i="1"/>
  <c r="P66" i="1"/>
  <c r="O66" i="1"/>
  <c r="P118" i="1"/>
  <c r="O118" i="1"/>
  <c r="P16" i="1"/>
  <c r="O50" i="1"/>
  <c r="P50" i="1"/>
  <c r="P58" i="1"/>
  <c r="O58" i="1"/>
  <c r="P89" i="1"/>
  <c r="O89" i="1"/>
  <c r="P119" i="1"/>
  <c r="O119" i="1"/>
  <c r="P71" i="1"/>
  <c r="O71" i="1"/>
  <c r="P97" i="1"/>
  <c r="O97" i="1"/>
  <c r="P103" i="1"/>
  <c r="O103" i="1"/>
  <c r="P109" i="1"/>
  <c r="O109" i="1"/>
  <c r="P113" i="1"/>
  <c r="O113" i="1"/>
  <c r="P129" i="1"/>
  <c r="O129" i="1"/>
  <c r="P135" i="1"/>
  <c r="O135" i="1"/>
  <c r="P139" i="1"/>
  <c r="O139" i="1"/>
  <c r="O152" i="1"/>
  <c r="P152" i="1"/>
  <c r="P162" i="1"/>
  <c r="O162" i="1"/>
  <c r="P86" i="1"/>
  <c r="O86" i="1"/>
  <c r="P94" i="1"/>
  <c r="O94" i="1"/>
  <c r="P125" i="1"/>
  <c r="O125" i="1"/>
  <c r="P146" i="1"/>
  <c r="O146" i="1"/>
  <c r="P204" i="1"/>
  <c r="O204" i="1"/>
  <c r="O158" i="1"/>
  <c r="O76" i="1"/>
  <c r="N182" i="1"/>
  <c r="N140" i="1"/>
  <c r="N147" i="1"/>
  <c r="O176" i="1"/>
  <c r="O192" i="1"/>
  <c r="P205" i="1"/>
  <c r="O205" i="1"/>
  <c r="O151" i="1"/>
  <c r="O164" i="1"/>
  <c r="P195" i="1"/>
  <c r="O195" i="1"/>
  <c r="P201" i="1"/>
  <c r="P202" i="1"/>
  <c r="O202" i="1"/>
  <c r="N172" i="1"/>
  <c r="O184" i="1"/>
  <c r="N190" i="1"/>
  <c r="P198" i="1"/>
  <c r="P199" i="1"/>
  <c r="O199" i="1"/>
  <c r="O142" i="1"/>
  <c r="N163" i="1"/>
  <c r="O177" i="1"/>
  <c r="N112" i="1"/>
  <c r="P122" i="1"/>
  <c r="N130" i="1"/>
  <c r="P138" i="1"/>
  <c r="O155" i="1"/>
  <c r="N181" i="1"/>
  <c r="P206" i="1"/>
  <c r="O175" i="1"/>
  <c r="O185" i="1"/>
  <c r="P207" i="1"/>
  <c r="O207" i="1"/>
  <c r="N156" i="1"/>
  <c r="O173" i="1"/>
  <c r="O191" i="1"/>
  <c r="P200" i="1"/>
  <c r="O200" i="1"/>
  <c r="O183" i="1"/>
  <c r="P197" i="1"/>
  <c r="O197" i="1"/>
  <c r="O203" i="1"/>
  <c r="O20" i="1" l="1"/>
  <c r="O14" i="1"/>
  <c r="P196" i="1"/>
  <c r="O153" i="1"/>
  <c r="P174" i="1"/>
  <c r="O74" i="1"/>
  <c r="P172" i="1"/>
  <c r="O172" i="1"/>
  <c r="O112" i="1"/>
  <c r="P112" i="1"/>
  <c r="P25" i="1"/>
  <c r="O25" i="1"/>
  <c r="O130" i="1"/>
  <c r="P130" i="1"/>
  <c r="P163" i="1"/>
  <c r="O163" i="1"/>
  <c r="O64" i="1"/>
  <c r="P64" i="1"/>
  <c r="P59" i="1"/>
  <c r="O59" i="1"/>
  <c r="P147" i="1"/>
  <c r="O147" i="1"/>
  <c r="O96" i="1"/>
  <c r="P96" i="1"/>
  <c r="P190" i="1"/>
  <c r="O190" i="1"/>
  <c r="P140" i="1"/>
  <c r="O140" i="1"/>
  <c r="P182" i="1"/>
  <c r="O182" i="1"/>
  <c r="O114" i="1"/>
  <c r="P114" i="1"/>
  <c r="P98" i="1"/>
  <c r="O98" i="1"/>
  <c r="P156" i="1"/>
  <c r="O156" i="1"/>
  <c r="O17" i="1"/>
  <c r="P17" i="1"/>
  <c r="P181" i="1"/>
  <c r="O181" i="1"/>
  <c r="O208" i="1" l="1"/>
  <c r="P208" i="1"/>
  <c r="E3" i="1" l="1"/>
  <c r="B209" i="1" l="1"/>
  <c r="A788" i="3" l="1"/>
  <c r="A790" i="3"/>
  <c r="A791" i="3"/>
  <c r="A792" i="3"/>
  <c r="A793" i="3"/>
  <c r="A794" i="3"/>
  <c r="A787" i="3"/>
  <c r="A772" i="3"/>
  <c r="A773" i="3"/>
  <c r="A775" i="3"/>
  <c r="A776" i="3"/>
  <c r="A777" i="3"/>
  <c r="A778" i="3"/>
  <c r="A779" i="3"/>
  <c r="A780" i="3"/>
  <c r="A781" i="3"/>
  <c r="A782" i="3"/>
  <c r="A783" i="3"/>
  <c r="A784" i="3"/>
  <c r="A771" i="3"/>
  <c r="A763" i="3"/>
  <c r="A764" i="3"/>
  <c r="A765" i="3"/>
  <c r="A766" i="3"/>
  <c r="A767" i="3"/>
  <c r="A768" i="3"/>
  <c r="A762" i="3"/>
  <c r="A754" i="3"/>
  <c r="A755" i="3"/>
  <c r="A756" i="3"/>
  <c r="A757" i="3"/>
  <c r="A758" i="3"/>
  <c r="A759" i="3"/>
  <c r="A753" i="3"/>
  <c r="A741" i="3"/>
  <c r="A742" i="3"/>
  <c r="A743" i="3"/>
  <c r="A744" i="3"/>
  <c r="A745" i="3"/>
  <c r="A747" i="3"/>
  <c r="A748" i="3"/>
  <c r="A749" i="3"/>
  <c r="A750" i="3"/>
  <c r="A73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669" i="3"/>
  <c r="A648" i="3"/>
  <c r="A649" i="3"/>
  <c r="A650" i="3"/>
  <c r="A651" i="3"/>
  <c r="A652" i="3"/>
  <c r="A653" i="3"/>
  <c r="A654" i="3"/>
  <c r="A655" i="3"/>
  <c r="A656" i="3"/>
  <c r="A657" i="3"/>
  <c r="A659" i="3"/>
  <c r="A660" i="3"/>
  <c r="A661" i="3"/>
  <c r="A662" i="3"/>
  <c r="A663" i="3"/>
  <c r="A664" i="3"/>
  <c r="A665" i="3"/>
  <c r="A666" i="3"/>
  <c r="A646" i="3"/>
  <c r="A592" i="3"/>
  <c r="A593" i="3"/>
  <c r="A594" i="3"/>
  <c r="A595" i="3"/>
  <c r="A596" i="3"/>
  <c r="A597" i="3"/>
  <c r="A598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1" i="3"/>
  <c r="A642" i="3"/>
  <c r="A643" i="3"/>
  <c r="A591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52" i="3"/>
  <c r="A514" i="3"/>
  <c r="A515" i="3"/>
  <c r="A516" i="3"/>
  <c r="A517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3" i="3"/>
  <c r="A535" i="3"/>
  <c r="A536" i="3"/>
  <c r="A537" i="3"/>
  <c r="A538" i="3"/>
  <c r="A539" i="3"/>
  <c r="A540" i="3"/>
  <c r="A541" i="3"/>
  <c r="A542" i="3"/>
  <c r="A543" i="3"/>
  <c r="A544" i="3"/>
  <c r="A545" i="3"/>
  <c r="A547" i="3"/>
  <c r="A548" i="3"/>
  <c r="A549" i="3"/>
  <c r="A512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5" i="3"/>
  <c r="A506" i="3"/>
  <c r="A507" i="3"/>
  <c r="A509" i="3"/>
  <c r="A390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228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2" i="3"/>
  <c r="A213" i="3"/>
  <c r="A214" i="3"/>
  <c r="A215" i="3"/>
  <c r="A216" i="3"/>
  <c r="A217" i="3"/>
  <c r="A218" i="3"/>
  <c r="A219" i="3"/>
  <c r="A220" i="3"/>
  <c r="A222" i="3"/>
  <c r="A223" i="3"/>
  <c r="A224" i="3"/>
  <c r="A225" i="3"/>
  <c r="A120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4" i="3"/>
  <c r="A25" i="3"/>
  <c r="A26" i="3"/>
  <c r="A27" i="3"/>
  <c r="A28" i="3"/>
  <c r="A29" i="3"/>
  <c r="A30" i="3"/>
  <c r="A31" i="3"/>
  <c r="A32" i="3"/>
  <c r="A33" i="3"/>
  <c r="A34" i="3"/>
  <c r="A35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4" i="3"/>
  <c r="A105" i="3"/>
  <c r="A106" i="3"/>
  <c r="A107" i="3"/>
  <c r="A109" i="3"/>
  <c r="A111" i="3"/>
  <c r="A112" i="3"/>
  <c r="A113" i="3"/>
  <c r="A114" i="3"/>
  <c r="A115" i="3"/>
  <c r="A116" i="3"/>
  <c r="A117" i="3"/>
  <c r="A4" i="3"/>
</calcChain>
</file>

<file path=xl/sharedStrings.xml><?xml version="1.0" encoding="utf-8"?>
<sst xmlns="http://schemas.openxmlformats.org/spreadsheetml/2006/main" count="1045" uniqueCount="292">
  <si>
    <t>Qtat mínima</t>
  </si>
  <si>
    <t>Codi article</t>
  </si>
  <si>
    <t>Descripció article</t>
  </si>
  <si>
    <t>Preu unitari de licitació IVA exclòs</t>
  </si>
  <si>
    <t>%IVA</t>
  </si>
  <si>
    <t>Import total de licitació IVA exclòs</t>
  </si>
  <si>
    <t>Import total de licitació IVA inclòs</t>
  </si>
  <si>
    <t>Import unitari ofert IVA exclòs</t>
  </si>
  <si>
    <t>Qtat màxima d'articles oferts</t>
  </si>
  <si>
    <t>Import total ofert  IVA exclòs</t>
  </si>
  <si>
    <t>Import total ofert IVA inclòs</t>
  </si>
  <si>
    <t>24469 Prestatgeria</t>
  </si>
  <si>
    <t>24466 Armari portes de fusta</t>
  </si>
  <si>
    <t>47854 Prestatgeria de 2 x 4 compartiments de 40 x 40 x 40 cm.</t>
  </si>
  <si>
    <t>47855 Prestatgeria de 1 x 4 compartiments de 40 x 40 x 40 cm.</t>
  </si>
  <si>
    <t>24470 Prestatgeria amb gavetes</t>
  </si>
  <si>
    <t>47602 Llibreria biblioteca 1.850 x 830 x 320 mm</t>
  </si>
  <si>
    <t>24467 Armari portes de vidre</t>
  </si>
  <si>
    <t>47770 Armari baix 2 prestatges amb rodes</t>
  </si>
  <si>
    <t>47606 Buc alt amb rodes biblioteca zona infantil</t>
  </si>
  <si>
    <t>47601 Llibreria biblioteca 1.500 x 830 x 320 mm</t>
  </si>
  <si>
    <t>24468 Armari tres calaixos</t>
  </si>
  <si>
    <t>47605 Buc baix amb rodes biblioteca zona infantil</t>
  </si>
  <si>
    <t>46663 Armari biblioteca/aula</t>
  </si>
  <si>
    <t>46662 Armari contenidor mòbil</t>
  </si>
  <si>
    <t>47883 Prestatgeria blanca de 2 x 4 compartiments de 40 x 40 x 40 cm.</t>
  </si>
  <si>
    <t>46660 Armari expositor</t>
  </si>
  <si>
    <t>47607 Calaixera per a làmines A1 de 1.000 x 1.115 x 750 mm</t>
  </si>
  <si>
    <t>47874 Llibreria biblioteca blanca 1.850 x 830 x 320 mm</t>
  </si>
  <si>
    <t>47768 Armari de 9 caselles amb rodes</t>
  </si>
  <si>
    <t>47769 Armari baix 1 prestatge amb rodes</t>
  </si>
  <si>
    <t>47878 Buc alt blanc amb rodes biblioteca zona infantil</t>
  </si>
  <si>
    <t>47603 Armari revister de 1.500 x 1.000 x 320 mm</t>
  </si>
  <si>
    <t>47879 Armari de 9 caselles amb rodes blanc</t>
  </si>
  <si>
    <t>47873 Llibreria biblioteca blanca 1.500 x 830 x 320 mm</t>
  </si>
  <si>
    <t>47877 Buc baix blanc amb rodes biblioteca zona infantil</t>
  </si>
  <si>
    <t>47872 Armari biblioteca/aula blanc</t>
  </si>
  <si>
    <t>47604 Armari revister de 1.850 x 1,000 x 320 mm</t>
  </si>
  <si>
    <t>47880 Armari baix blanc 1 prestatge amb rodes</t>
  </si>
  <si>
    <t>47876 Armari revister blanc de 1.850 x 1,000 x 320 mm</t>
  </si>
  <si>
    <t>46661 Armari de caselles</t>
  </si>
  <si>
    <t>47856 Capsa de plàstic per a compartiments de 40 x 40 x 40 cm.</t>
  </si>
  <si>
    <t>47857 Capsa de vímet o jonc marí per a compartiments de 40 x 40 x 40 cm.</t>
  </si>
  <si>
    <t>47858 Prestatgeria de fusta natural de 100 x 75 x 40 cm aprox.</t>
  </si>
  <si>
    <t>47884 Prestatgeria blanca de 1 x 4 compartiments de 40 x 40 x 40 cm.</t>
  </si>
  <si>
    <t>45852 Cadira entapissada professor</t>
  </si>
  <si>
    <t>44171 Cadira de la taula de 76 cm. Talla 6</t>
  </si>
  <si>
    <t>47922 Cadira apilable de plàstic i metàl·lica. Talla 6</t>
  </si>
  <si>
    <t>41178 Cadira tapissada reunions</t>
  </si>
  <si>
    <t>44172 Cadira de la taula de 53 cm. Talla 2</t>
  </si>
  <si>
    <t>45850 Cadira de la taula de 59 cm. Talla 3</t>
  </si>
  <si>
    <t>24012 Tamboret amb respatller</t>
  </si>
  <si>
    <t>47771 Cadira plàstic apilable talla 2</t>
  </si>
  <si>
    <t>47772 Cadira plàstic apilable talla 3</t>
  </si>
  <si>
    <t>41717 Cadira de la taula de 71 cm. Talla 5</t>
  </si>
  <si>
    <t>47921 Cadira apilable de plàstic i metàl·lica. Talla 5</t>
  </si>
  <si>
    <t>47773 Cadira plàstic apilable talla 4</t>
  </si>
  <si>
    <t>45851 Cadira de la taula de 64 cm. Talla 4</t>
  </si>
  <si>
    <t>47774 Cadira plàstic apilable talla 5</t>
  </si>
  <si>
    <t>47775 Cadira plàstic apilable talla 6</t>
  </si>
  <si>
    <t>31716 Cadira despatx ergonòmica</t>
  </si>
  <si>
    <t>24333 Cadira anatòmica.</t>
  </si>
  <si>
    <t>47928 Cadira amb rodes apilable de plàstic i metàl·lica. Talla 6</t>
  </si>
  <si>
    <t>45853 Tamboret dibuix</t>
  </si>
  <si>
    <t>47920 Cadira apilable de plàstic i metàl·lica. Talla 4</t>
  </si>
  <si>
    <t>24334 Cadira anatòmica de fusta.</t>
  </si>
  <si>
    <t>24294 Cadira plegable de fusta</t>
  </si>
  <si>
    <t>47916 Cadira plàstic apilable talla 1</t>
  </si>
  <si>
    <t>47411 Cadira de la taula de 82 cm. Talla 7</t>
  </si>
  <si>
    <t>47851 Tamboret regulable d’infantil i primària de P5 fins a 6è.</t>
  </si>
  <si>
    <t>47936 Cadira blanca talla 6</t>
  </si>
  <si>
    <t>47850 Tamboret de primària apilable de 4art, 5è i 6è.</t>
  </si>
  <si>
    <t>47849 Tamboret de primària apilable de 1er, 2on i 3er.</t>
  </si>
  <si>
    <t>24292 Cadira pala dreta sala conferències</t>
  </si>
  <si>
    <t>47927 Cadira amb rodes apilable de plàstic i metàl·lica. Talla 5</t>
  </si>
  <si>
    <t>47926 Cadira amb rodes apilable de plàstic i metàl·lica. Talla 4</t>
  </si>
  <si>
    <t>41180 Cadira braç pala dreta</t>
  </si>
  <si>
    <t>47933 Cadira blanca talla 3</t>
  </si>
  <si>
    <t>47846 Banc infantil 120 x 25 cm.  P3, P4 i P5.</t>
  </si>
  <si>
    <t>47935 Cadira blanca talla 5</t>
  </si>
  <si>
    <t>47819 Cadira de la taula de 46 cm. Talla 1</t>
  </si>
  <si>
    <t>47934 Cadira blanca talla 4</t>
  </si>
  <si>
    <t>47847 Banc primària 120 x 25 cm. 1er, 2on i 3er.</t>
  </si>
  <si>
    <t>47795 Sofà modular d'escuma infantil i primària</t>
  </si>
  <si>
    <t>46510 Cadira pala esquerra sala conferències</t>
  </si>
  <si>
    <t>47848 Banc primària 120 x 25 cm. 4art, 5è i 6è.</t>
  </si>
  <si>
    <t>24291 Cadira anatòmica sala d'actes amb reposabraços</t>
  </si>
  <si>
    <t>24293 Cadira pala dreta entapissada sala conferències</t>
  </si>
  <si>
    <t>41181 Cadira braç pala esquerra</t>
  </si>
  <si>
    <t>46511 Cadira pala esquerra entapiss. sala conf</t>
  </si>
  <si>
    <t>46721 Cadira ergonòmica per a Riscos Laborals</t>
  </si>
  <si>
    <t>47420 Tamboret amb rodes i respatller</t>
  </si>
  <si>
    <t>47917 Cadira apilable de plàstic i metàl·lica. Talla 1</t>
  </si>
  <si>
    <t>47918 Cadira apilable de plàstic i metàl·lica. Talla 2</t>
  </si>
  <si>
    <t>47919 Cadira apilable de plàstic i metàl·lica. Talla 3</t>
  </si>
  <si>
    <t>47923 Cadira amb rodes apilable de plàstic i metàl·lica. Talla 1</t>
  </si>
  <si>
    <t>47924 Cadira amb rodes apilable de plàstic i metàl·lica. Talla 2</t>
  </si>
  <si>
    <t>47925 Cadira amb rodes apilable de plàstic i metàl·lica. Talla 3</t>
  </si>
  <si>
    <t>41713 Taula alumne i cadira 76 cm. Talla 6</t>
  </si>
  <si>
    <t>41707 Taula alumne i cadira 71 cm. Talla 5</t>
  </si>
  <si>
    <t>47412 Taula alumne i cadira 82 cm. Talla 7</t>
  </si>
  <si>
    <t>41706 Taula alumne i cadira 64 cm. Talla 4</t>
  </si>
  <si>
    <t>47807 Pupitre bipersonal i 2 cadires 53 cm. Talla 2</t>
  </si>
  <si>
    <t>41705 Pupitre bipersonal i 2 cadires 59 cm. Talla 3</t>
  </si>
  <si>
    <t>47570 Taula alumne i cadira 59 cm. Talla 3</t>
  </si>
  <si>
    <t>41722 Taula menjador i 6 cadires 76 cm. Talla 6</t>
  </si>
  <si>
    <t>41710 Taula menjador i 6 cadires 71 cm. Talla 5</t>
  </si>
  <si>
    <t>24284 Taula i cadira de secretaria</t>
  </si>
  <si>
    <t>41720 Taula dibuix i tamboret</t>
  </si>
  <si>
    <t>41177 Taula de reunions i 6 cadires</t>
  </si>
  <si>
    <t>47391 Taula menjador i 6 cadires 59 cm. Talla 3</t>
  </si>
  <si>
    <t>47868 Taula menjador i 6 cadires 64 cm. Talla 4</t>
  </si>
  <si>
    <t>47808 Taula alumne i cadira 53 cm. Talla 2</t>
  </si>
  <si>
    <t>47845 Pupitre bipersonal i 2 cadires 46 cm. Talla 1</t>
  </si>
  <si>
    <t>41176 Taula professor i cadira</t>
  </si>
  <si>
    <t>24445 Renglera 8 penjadors</t>
  </si>
  <si>
    <t>44700 Pissarra 2,5 x 1,22 m blanca per a retolador</t>
  </si>
  <si>
    <t>41179 Tauler suro</t>
  </si>
  <si>
    <t>24300 Llit p3</t>
  </si>
  <si>
    <t>47915 Renglera 8 penjadors blanca</t>
  </si>
  <si>
    <t>24281 Penjador de peu metàl·lic.</t>
  </si>
  <si>
    <t>24305 Plafó anuncis tancat</t>
  </si>
  <si>
    <t>41718 Banc passadís</t>
  </si>
  <si>
    <t>47940 Pissarra 100 x 120 cm amb 4 rodes</t>
  </si>
  <si>
    <t>24417 Pissarra pentagramada retoladors</t>
  </si>
  <si>
    <t>24289 Banc exterior pati per a terra pavimentat</t>
  </si>
  <si>
    <t>24302 Mirall laminat 1,20 x 50 cm aprox.</t>
  </si>
  <si>
    <t>47511 Llosetes paviment tou aïllant, 7m2</t>
  </si>
  <si>
    <t>47864 Taula de conreu de 60 x 60 x 60 cm aproximadament.</t>
  </si>
  <si>
    <t>47866 Taula de conreu de 120 x 60 x 60 cm aproximadament.</t>
  </si>
  <si>
    <t>47941 Graderia modular de fusta mòbil blanca</t>
  </si>
  <si>
    <t>47943 Graderia modular de fusta mòbil imitació faig</t>
  </si>
  <si>
    <t>24329 Arxivador foli</t>
  </si>
  <si>
    <t>24328 Armari metàl·lic</t>
  </si>
  <si>
    <t>24283 Prestatgeria metàl·lica</t>
  </si>
  <si>
    <t>46540 Armariet alumnes portes amb claus</t>
  </si>
  <si>
    <t>24246 Armari metàl·lic, biplaça eines.</t>
  </si>
  <si>
    <t>24245 Armariet metàl·lic, roba 3 portes.</t>
  </si>
  <si>
    <t>24301 Fitxer arxivador</t>
  </si>
  <si>
    <t>24331 Arxivador metàl·lic 3 calixos 2 fitxers</t>
  </si>
  <si>
    <t>24271 Armariet metàl·lic, roba 4 portes.</t>
  </si>
  <si>
    <t>24330 Arxivador metàl·lic 3 calaixos</t>
  </si>
  <si>
    <t>24247 Armariet metàl·lic, roba 2 portes</t>
  </si>
  <si>
    <t>23982 Tamboret regulable ATESO</t>
  </si>
  <si>
    <t>24037 Taula experimentació (Tecnologia)</t>
  </si>
  <si>
    <t>24022 Armari metàl·lic ATESO</t>
  </si>
  <si>
    <t>24023 Armari portes de vidre ATESO</t>
  </si>
  <si>
    <t>24036 Taula construcció model 2 (Tecnologia)</t>
  </si>
  <si>
    <t>47683 Taula d'eines</t>
  </si>
  <si>
    <t>24007 Taula professor (Tecnologia).</t>
  </si>
  <si>
    <t>24035 Taula construcció model 1 (Tecnologia)</t>
  </si>
  <si>
    <t>47684 Taula de taller per a 4 alumnes</t>
  </si>
  <si>
    <t>45856 Taula alumne 76 cm. Talla 6</t>
  </si>
  <si>
    <t>47792 Taula regulable en alçada talla 1 a 4</t>
  </si>
  <si>
    <t>45855 Taula alumne 71 cm. Talla 5</t>
  </si>
  <si>
    <t>47862 Taula trapezoïdal amb rodes talla 6.</t>
  </si>
  <si>
    <t>47789 Taula abatible talla 6 amb rodes</t>
  </si>
  <si>
    <t>47897 Taula abatible blanca talla 6 amb rodes</t>
  </si>
  <si>
    <t>47793 Taula regulable en alçada talla 4 a 6</t>
  </si>
  <si>
    <t>45859 Taula menjador 76 cm. Talla 6</t>
  </si>
  <si>
    <t>47824 Taula bipersonal 53 cm. Talla 2</t>
  </si>
  <si>
    <t>47859 Taula trapezoïdal amb rodes talla 3.</t>
  </si>
  <si>
    <t>41721 Taula informàtica. 76 cm. Talla 6</t>
  </si>
  <si>
    <t>47788 Taula abatible talla 5 amb rodes</t>
  </si>
  <si>
    <t>45857 Taula bipersonal 59 cm. Talla 3</t>
  </si>
  <si>
    <t>47896 Taula abatible blanca talla 5 amb rodes</t>
  </si>
  <si>
    <t>47893 Taula abatible blanca talla 3 amb rodes</t>
  </si>
  <si>
    <t>47785 Taula abatible talla 3 amb rodes</t>
  </si>
  <si>
    <t>47787 Taula abatible talla 4 amb rodes</t>
  </si>
  <si>
    <t>47894 Taula abatible blanca talla 4 amb rodes</t>
  </si>
  <si>
    <t>47861 Taula trapezoïdal amb rodes talla 5.</t>
  </si>
  <si>
    <t>47860 Taula trapezoïdal amb rodes talla 4.</t>
  </si>
  <si>
    <t>47825 Taula alumne 53 cm. Talla 2</t>
  </si>
  <si>
    <t>47863 Taula trapezoïdal amb rodes talla 7.</t>
  </si>
  <si>
    <t>41723 Taula menjador 71 cm. Talla 5</t>
  </si>
  <si>
    <t>47390 Taula menjador 59 cm. Talla 3</t>
  </si>
  <si>
    <t>45858 Taula de reunions</t>
  </si>
  <si>
    <t>47869 Taula menjador 64 cm. Talla 4</t>
  </si>
  <si>
    <t>47784 Taula abatible talla 2 amb rodes</t>
  </si>
  <si>
    <t>47571 Taula alumne 59 cm. Talla 3</t>
  </si>
  <si>
    <t>47892 Taula abatible blanca talla 2 amb rodes</t>
  </si>
  <si>
    <t>41715 Taula informàtica 71 cm. Talla 5</t>
  </si>
  <si>
    <t>45854 Taula alumne 64 cm. Talla 4</t>
  </si>
  <si>
    <t>46680 Taula ciències TIC 71 cm.  Talla 5</t>
  </si>
  <si>
    <t>47932 Taula menjador blanca 76 cm. Talla 6</t>
  </si>
  <si>
    <t>47840 Taula bipersonal 46 cm. Talla 1</t>
  </si>
  <si>
    <t>47870 Taula ciències primària TIC 64 cm.  Talla 4</t>
  </si>
  <si>
    <t>39884 Taula polivalent laboratori</t>
  </si>
  <si>
    <t>47609 Taula rodona apilable. Talla 3</t>
  </si>
  <si>
    <t>47783 Taula abatible talla 1 amb rodes</t>
  </si>
  <si>
    <t>47790 Taula de reunions rodona</t>
  </si>
  <si>
    <t>47791 Taula professor informàtica</t>
  </si>
  <si>
    <t>47794 Taula rodona apilable. Talla 2</t>
  </si>
  <si>
    <t>47841 Taula rodona apilable. Talla 1</t>
  </si>
  <si>
    <t>47842 Taula rodona apilable. Talla 4</t>
  </si>
  <si>
    <t>47843 Taula rodona apilable. Talla 5</t>
  </si>
  <si>
    <t>47844 Taula rodona apilable. Talla 6</t>
  </si>
  <si>
    <t>47885 Taula rodona apilable blanca. Talla 3</t>
  </si>
  <si>
    <t>47891 Taula abatible blanca talla 1 amb rodes</t>
  </si>
  <si>
    <t>47898 Taula de reunions rodona blanca</t>
  </si>
  <si>
    <t>47903 Taula rodona apilable blanca . Talla 2</t>
  </si>
  <si>
    <t>47905 Taula rodona apilable blanca . Talla 1</t>
  </si>
  <si>
    <t>47906 Taula rodona apilable blanca . Talla 4</t>
  </si>
  <si>
    <t>47907 Taula rodona apilable blanca . Talla 5</t>
  </si>
  <si>
    <t>47908 Taula rodona apilable blanca . Talla 6</t>
  </si>
  <si>
    <t>47945 Taula secretaria</t>
  </si>
  <si>
    <t>Total</t>
  </si>
  <si>
    <t>COMERCIAL DE INDUSTRIAS REUNIDAS, S.A.</t>
  </si>
  <si>
    <t xml:space="preserve">BENIART, S.A. </t>
  </si>
  <si>
    <t>EMILIO GOMEZ ABELLAN</t>
  </si>
  <si>
    <t>FORESPAN, S.A.</t>
  </si>
  <si>
    <t xml:space="preserve">HERMEX IBÉRICA, SL, </t>
  </si>
  <si>
    <t>NAUTILUS, S.A</t>
  </si>
  <si>
    <t>P. DE LA OLIVA, S.A.</t>
  </si>
  <si>
    <t>SACAI, S.A.</t>
  </si>
  <si>
    <t>JOSÉ Mª NAVAS PÉREZ</t>
  </si>
  <si>
    <t>ABACUS, S.C.C.L.</t>
  </si>
  <si>
    <t>MORE SQUARED, SL</t>
  </si>
  <si>
    <t>IBERDIDACTIC, S.L.</t>
  </si>
  <si>
    <t>EDUCATION &amp; BUSINESS SOLUTIONS SL</t>
  </si>
  <si>
    <t xml:space="preserve">TEMO 2, S.L. </t>
  </si>
  <si>
    <t>Nom empresa:</t>
  </si>
  <si>
    <t>NIF</t>
  </si>
  <si>
    <t>A46141883</t>
  </si>
  <si>
    <t>A08973380</t>
  </si>
  <si>
    <t>22457517H</t>
  </si>
  <si>
    <t>A30017073</t>
  </si>
  <si>
    <t>B66629494</t>
  </si>
  <si>
    <t>N0108565C</t>
  </si>
  <si>
    <t>A28570182</t>
  </si>
  <si>
    <t>A28847895</t>
  </si>
  <si>
    <t>50673769P</t>
  </si>
  <si>
    <t>F08226714</t>
  </si>
  <si>
    <t>B66254335</t>
  </si>
  <si>
    <t>B58125873</t>
  </si>
  <si>
    <t>B82932278</t>
  </si>
  <si>
    <t>B88464417</t>
  </si>
  <si>
    <t>Proposta articles adjudicats/aptes ordenats per empresa</t>
  </si>
  <si>
    <t>VTca: Valoració total dels criteris automàtics (base 100)</t>
  </si>
  <si>
    <t>N0108565C - NAUTILUS, S.A.</t>
  </si>
  <si>
    <t>1 Armaris i prestatgeries</t>
  </si>
  <si>
    <t>47871 Armari expositor blanc</t>
  </si>
  <si>
    <t>47881 Armari baix blanc 2 prestatges amb rodes</t>
  </si>
  <si>
    <t>47882 Prestatgeria blanca de 4 x 4 compartiments de 40 x 40 x 40 cm.</t>
  </si>
  <si>
    <t>2 Conjunts taules i cadires</t>
  </si>
  <si>
    <t>3 Taules</t>
  </si>
  <si>
    <t>47900 Taula professor informàtica blanca</t>
  </si>
  <si>
    <t>47902 Taula regulable en alçada blanca talla 4 a 6</t>
  </si>
  <si>
    <t>47910 Taula trapezoïdal amb rodes blanca  talla 4.</t>
  </si>
  <si>
    <t>47911 Taula trapezoïdal amb rodes blanca  talla 5.</t>
  </si>
  <si>
    <t>47912 Taula trapezoïdal amb rodes blanca  talla 6.</t>
  </si>
  <si>
    <t>47913 Taula trapezoïdal amb rodes blanca  talla 7.</t>
  </si>
  <si>
    <t>47929 Taula menjador blanca 59 cm. Talla 3</t>
  </si>
  <si>
    <t>47930 Taula menjador blanca 64 cm. Talla 4</t>
  </si>
  <si>
    <t>47931 Taula menjador blanca 71 cm. Talla 5</t>
  </si>
  <si>
    <t>4 Cadires i tamborets</t>
  </si>
  <si>
    <t>5 Mobiliari comú i altres</t>
  </si>
  <si>
    <t>6 Mobiliari metàl·lic</t>
  </si>
  <si>
    <t>7 Mobiliari laboratori o taller</t>
  </si>
  <si>
    <t>A30017073 - FORESPAN, S.A.</t>
  </si>
  <si>
    <t>47853 Prestatgeria de 4 x 4 compartiments de 40 x 40 x 40 cm.</t>
  </si>
  <si>
    <t>41175 Taula trapezoidal adult i cadira 76 cm. Talla 6</t>
  </si>
  <si>
    <t>45861 Taula trapezoidal adult 76 cm. Talla 6</t>
  </si>
  <si>
    <t>47410 Taula alumne 82 cm. Talla 7</t>
  </si>
  <si>
    <t>47867 Taula informàtica 64 cm. Talla 4</t>
  </si>
  <si>
    <t>24249 Pissarra quadriculada retoladors</t>
  </si>
  <si>
    <t>24444 Pissarra 2500x 1220 mm per a guix</t>
  </si>
  <si>
    <t>A28847895 - SACAI, S.A.</t>
  </si>
  <si>
    <t>47875 Armari revister blanc de 1.500 x 1.000 x 320 mm</t>
  </si>
  <si>
    <t>41719 Taula i 5 butaques modulars</t>
  </si>
  <si>
    <t>45860 Taula professor</t>
  </si>
  <si>
    <t>47909 Taula trapezoïdal amb rodes blanca  talla 3.</t>
  </si>
  <si>
    <t>A46141883 - BENIART, S.A.</t>
  </si>
  <si>
    <t>47901 Taula regulable en alçada blanca talla 1 a 4</t>
  </si>
  <si>
    <t>A08973380 - COMERCIAL DE INDUSTRIAS REUNIDAS, S.A.</t>
  </si>
  <si>
    <t>47222 Tamboret alt amb rodes i respatller</t>
  </si>
  <si>
    <t>24247 Armariet metàl·lic, roba 2 portes.</t>
  </si>
  <si>
    <t>22457517H - EMILIO GOMEZ ABELLAN</t>
  </si>
  <si>
    <t>47608 Expositor CD i DVD de 1.200 x 900 x 610 mm</t>
  </si>
  <si>
    <t>B66629494 - HERMEX IBÉRICA, SL</t>
  </si>
  <si>
    <t>B66254335 - Moresquared. S.L.</t>
  </si>
  <si>
    <t>F08226714 - ABACUS, S.C.C.L.</t>
  </si>
  <si>
    <t>A28570182 - P. DE LA OLIVA, S.A.</t>
  </si>
  <si>
    <t>B88464417 - EDUCATION &amp; BUSINESS SOLUTIONS SL,</t>
  </si>
  <si>
    <t>B82932278 - IBERDIDACTIC, S.L.</t>
  </si>
  <si>
    <t>50673769P - JOSÉ Mª NAVAS PÉREZ</t>
  </si>
  <si>
    <t>B58125873 - TEMO 2, S.L.</t>
  </si>
  <si>
    <t>No: no ho té adjudicat i no pot fer oferta.</t>
  </si>
  <si>
    <t>2 Conjunts de taules i cadires</t>
  </si>
  <si>
    <t>Seleccionar NIF adjudicatari de la llista desplegable en groc</t>
  </si>
  <si>
    <t>Relació d'adjudicataris/Relación de adjudicatarios</t>
  </si>
  <si>
    <t>Si: Exclosos preu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</si>
</sst>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4" tint="0.79998168889431442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4" fontId="2" fillId="2" borderId="0" xfId="1" applyNumberFormat="1" applyFont="1" applyFill="1" applyAlignment="1">
      <alignment horizontal="right"/>
    </xf>
    <xf numFmtId="1" fontId="2" fillId="2" borderId="0" xfId="1" applyNumberFormat="1" applyFont="1" applyFill="1" applyAlignment="1">
      <alignment horizontal="right"/>
    </xf>
    <xf numFmtId="164" fontId="3" fillId="2" borderId="1" xfId="2" applyNumberFormat="1" applyFont="1" applyFill="1" applyBorder="1" applyAlignment="1">
      <alignment horizontal="center" vertical="center" textRotation="90" wrapText="1"/>
    </xf>
    <xf numFmtId="164" fontId="3" fillId="4" borderId="1" xfId="2" applyNumberFormat="1" applyFont="1" applyFill="1" applyBorder="1" applyAlignment="1">
      <alignment horizontal="center" vertical="center" textRotation="90" wrapText="1"/>
    </xf>
    <xf numFmtId="164" fontId="3" fillId="4" borderId="2" xfId="2" applyNumberFormat="1" applyFont="1" applyFill="1" applyBorder="1" applyAlignment="1">
      <alignment horizontal="center" vertical="center" textRotation="90" wrapText="1"/>
    </xf>
    <xf numFmtId="3" fontId="2" fillId="0" borderId="6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7" xfId="0" applyFont="1" applyBorder="1" applyAlignment="1">
      <alignment horizontal="left" indent="2"/>
    </xf>
    <xf numFmtId="4" fontId="2" fillId="0" borderId="8" xfId="1" applyNumberFormat="1" applyFont="1" applyFill="1" applyBorder="1" applyAlignment="1">
      <alignment horizontal="right"/>
    </xf>
    <xf numFmtId="1" fontId="2" fillId="0" borderId="8" xfId="1" applyNumberFormat="1" applyFont="1" applyFill="1" applyBorder="1" applyAlignment="1">
      <alignment horizontal="right"/>
    </xf>
    <xf numFmtId="4" fontId="2" fillId="0" borderId="9" xfId="1" applyNumberFormat="1" applyFont="1" applyFill="1" applyBorder="1" applyAlignment="1">
      <alignment horizontal="right"/>
    </xf>
    <xf numFmtId="3" fontId="2" fillId="6" borderId="8" xfId="2" applyNumberFormat="1" applyFont="1" applyFill="1" applyBorder="1" applyAlignment="1" applyProtection="1">
      <alignment horizontal="right"/>
      <protection locked="0"/>
    </xf>
    <xf numFmtId="3" fontId="5" fillId="4" borderId="8" xfId="0" applyNumberFormat="1" applyFont="1" applyFill="1" applyBorder="1" applyAlignment="1">
      <alignment horizontal="right" vertical="center"/>
    </xf>
    <xf numFmtId="4" fontId="5" fillId="4" borderId="8" xfId="0" applyNumberFormat="1" applyFont="1" applyFill="1" applyBorder="1" applyAlignment="1">
      <alignment horizontal="right" vertical="center"/>
    </xf>
    <xf numFmtId="4" fontId="5" fillId="4" borderId="9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left" indent="2"/>
    </xf>
    <xf numFmtId="4" fontId="2" fillId="0" borderId="13" xfId="1" applyNumberFormat="1" applyFont="1" applyFill="1" applyBorder="1" applyAlignment="1">
      <alignment horizontal="right"/>
    </xf>
    <xf numFmtId="1" fontId="2" fillId="0" borderId="13" xfId="1" applyNumberFormat="1" applyFont="1" applyFill="1" applyBorder="1" applyAlignment="1">
      <alignment horizontal="right"/>
    </xf>
    <xf numFmtId="3" fontId="2" fillId="6" borderId="13" xfId="2" applyNumberFormat="1" applyFont="1" applyFill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right"/>
    </xf>
    <xf numFmtId="4" fontId="2" fillId="0" borderId="16" xfId="1" applyNumberFormat="1" applyFont="1" applyFill="1" applyBorder="1" applyAlignment="1">
      <alignment horizontal="right"/>
    </xf>
    <xf numFmtId="1" fontId="2" fillId="0" borderId="16" xfId="1" applyNumberFormat="1" applyFont="1" applyFill="1" applyBorder="1" applyAlignment="1">
      <alignment horizontal="right"/>
    </xf>
    <xf numFmtId="3" fontId="2" fillId="6" borderId="16" xfId="2" applyNumberFormat="1" applyFont="1" applyFill="1" applyBorder="1" applyAlignment="1" applyProtection="1">
      <alignment horizontal="right"/>
      <protection locked="0"/>
    </xf>
    <xf numFmtId="3" fontId="2" fillId="6" borderId="18" xfId="2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" fontId="2" fillId="0" borderId="0" xfId="1" applyNumberFormat="1" applyFont="1" applyAlignment="1">
      <alignment horizontal="right"/>
    </xf>
    <xf numFmtId="1" fontId="2" fillId="0" borderId="0" xfId="1" applyNumberFormat="1" applyFont="1" applyAlignment="1">
      <alignment horizontal="right"/>
    </xf>
    <xf numFmtId="0" fontId="6" fillId="0" borderId="8" xfId="0" applyFont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center" vertical="center" textRotation="90" wrapText="1"/>
    </xf>
    <xf numFmtId="0" fontId="7" fillId="9" borderId="8" xfId="0" applyFont="1" applyFill="1" applyBorder="1" applyAlignment="1">
      <alignment horizontal="left"/>
    </xf>
    <xf numFmtId="3" fontId="7" fillId="9" borderId="8" xfId="0" applyNumberFormat="1" applyFont="1" applyFill="1" applyBorder="1"/>
    <xf numFmtId="0" fontId="0" fillId="5" borderId="8" xfId="0" applyFill="1" applyBorder="1" applyAlignment="1">
      <alignment horizontal="left" indent="1"/>
    </xf>
    <xf numFmtId="3" fontId="0" fillId="5" borderId="8" xfId="0" applyNumberFormat="1" applyFill="1" applyBorder="1"/>
    <xf numFmtId="0" fontId="0" fillId="0" borderId="8" xfId="0" applyBorder="1" applyAlignment="1">
      <alignment horizontal="left" indent="2"/>
    </xf>
    <xf numFmtId="3" fontId="0" fillId="0" borderId="8" xfId="0" applyNumberFormat="1" applyBorder="1"/>
    <xf numFmtId="0" fontId="3" fillId="2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/>
    </xf>
    <xf numFmtId="0" fontId="3" fillId="5" borderId="3" xfId="0" applyFont="1" applyFill="1" applyBorder="1" applyAlignment="1">
      <alignment horizontal="left"/>
    </xf>
    <xf numFmtId="0" fontId="8" fillId="11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/>
    </xf>
    <xf numFmtId="4" fontId="4" fillId="3" borderId="1" xfId="2" applyNumberFormat="1" applyFont="1" applyFill="1" applyBorder="1" applyAlignment="1">
      <alignment horizontal="center" vertical="center" textRotation="90" wrapText="1"/>
    </xf>
    <xf numFmtId="4" fontId="3" fillId="5" borderId="4" xfId="0" applyNumberFormat="1" applyFont="1" applyFill="1" applyBorder="1" applyAlignment="1">
      <alignment horizontal="center"/>
    </xf>
    <xf numFmtId="4" fontId="2" fillId="6" borderId="10" xfId="2" applyNumberFormat="1" applyFont="1" applyFill="1" applyBorder="1" applyAlignment="1" applyProtection="1">
      <alignment horizontal="right"/>
      <protection locked="0"/>
    </xf>
    <xf numFmtId="4" fontId="2" fillId="6" borderId="14" xfId="2" applyNumberFormat="1" applyFont="1" applyFill="1" applyBorder="1" applyAlignment="1" applyProtection="1">
      <alignment horizontal="right"/>
      <protection locked="0"/>
    </xf>
    <xf numFmtId="4" fontId="2" fillId="6" borderId="7" xfId="2" applyNumberFormat="1" applyFont="1" applyFill="1" applyBorder="1" applyAlignment="1" applyProtection="1">
      <alignment horizontal="right"/>
      <protection locked="0"/>
    </xf>
    <xf numFmtId="4" fontId="2" fillId="6" borderId="17" xfId="2" applyNumberFormat="1" applyFont="1" applyFill="1" applyBorder="1" applyAlignment="1" applyProtection="1">
      <alignment horizontal="right"/>
      <protection locked="0"/>
    </xf>
    <xf numFmtId="0" fontId="2" fillId="0" borderId="19" xfId="0" applyFont="1" applyBorder="1" applyAlignment="1">
      <alignment horizontal="left" indent="2"/>
    </xf>
    <xf numFmtId="0" fontId="10" fillId="5" borderId="4" xfId="0" applyFont="1" applyFill="1" applyBorder="1" applyAlignment="1">
      <alignment horizontal="center"/>
    </xf>
    <xf numFmtId="4" fontId="3" fillId="7" borderId="3" xfId="1" applyNumberFormat="1" applyFont="1" applyFill="1" applyBorder="1" applyAlignment="1">
      <alignment horizontal="right"/>
    </xf>
    <xf numFmtId="4" fontId="3" fillId="7" borderId="2" xfId="1" applyNumberFormat="1" applyFont="1" applyFill="1" applyBorder="1" applyAlignment="1">
      <alignment horizontal="right"/>
    </xf>
    <xf numFmtId="0" fontId="6" fillId="0" borderId="8" xfId="0" applyFont="1" applyFill="1" applyBorder="1"/>
    <xf numFmtId="0" fontId="9" fillId="0" borderId="0" xfId="0" applyFont="1"/>
    <xf numFmtId="0" fontId="6" fillId="0" borderId="0" xfId="0" applyFont="1"/>
    <xf numFmtId="0" fontId="8" fillId="0" borderId="8" xfId="0" applyFont="1" applyBorder="1"/>
    <xf numFmtId="0" fontId="6" fillId="0" borderId="8" xfId="0" applyFont="1" applyBorder="1" applyAlignment="1">
      <alignment horizontal="center"/>
    </xf>
    <xf numFmtId="0" fontId="8" fillId="10" borderId="0" xfId="0" applyFont="1" applyFill="1" applyAlignment="1" applyProtection="1">
      <alignment horizontal="left"/>
      <protection locked="0"/>
    </xf>
    <xf numFmtId="4" fontId="11" fillId="5" borderId="3" xfId="0" applyNumberFormat="1" applyFont="1" applyFill="1" applyBorder="1" applyAlignment="1">
      <alignment horizontal="center"/>
    </xf>
    <xf numFmtId="4" fontId="11" fillId="5" borderId="5" xfId="0" applyNumberFormat="1" applyFont="1" applyFill="1" applyBorder="1" applyAlignment="1">
      <alignment horizontal="center"/>
    </xf>
    <xf numFmtId="4" fontId="2" fillId="6" borderId="8" xfId="2" applyNumberFormat="1" applyFont="1" applyFill="1" applyBorder="1" applyAlignment="1" applyProtection="1">
      <alignment horizontal="right"/>
      <protection locked="0"/>
    </xf>
    <xf numFmtId="0" fontId="2" fillId="0" borderId="8" xfId="0" applyFont="1" applyBorder="1" applyAlignment="1">
      <alignment horizontal="left" indent="2"/>
    </xf>
  </cellXfs>
  <cellStyles count="3">
    <cellStyle name="Moneda" xfId="1" builtinId="4"/>
    <cellStyle name="Normal" xfId="0" builtinId="0"/>
    <cellStyle name="Normal 2" xfId="2" xr:uid="{CEDC349E-133C-4C01-811A-6D7E4FC04F50}"/>
  </cellStyles>
  <dxfs count="13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7E1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SCC\EQUIPAM\Expedients%202025\2025%20ED%20279%20Basat%20de%20Mobiliari\Documentacio\Annex%20quantitats%20i%20preus.x1lsx.xlsx" TargetMode="External"/><Relationship Id="rId1" Type="http://schemas.openxmlformats.org/officeDocument/2006/relationships/externalLinkPath" Target="/SSCC/EQUIPAM/Expedients%202025/2025%20ED%20279%20Basat%20de%20Mobiliari/Documentacio/Annex%20quantitats%20i%20preus.x1lsx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SCC\EQUIPAM\Expedients%202025\2025%204047-2025%20Basat%20de%20Mobiliari_CS-2025-02-19\Documentacio\Annex%20empreses%20Model%20d'oferta2_CAS.xlsx" TargetMode="External"/><Relationship Id="rId1" Type="http://schemas.openxmlformats.org/officeDocument/2006/relationships/externalLinkPath" Target="Annex%20empreses%20Model%20d'oferta2_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5">
          <cell r="B5" t="str">
            <v>ANNEX PROPOSTA DIRECTORA GENERAL BASAT MOBILIARI</v>
          </cell>
        </row>
        <row r="6">
          <cell r="B6" t="str">
            <v>EXPEDIENT ED-2025-279</v>
          </cell>
        </row>
        <row r="8">
          <cell r="B8" t="str">
            <v>Codi i nom article</v>
          </cell>
          <cell r="C8" t="str">
            <v>Quantitats mínimes</v>
          </cell>
        </row>
        <row r="9">
          <cell r="B9" t="str">
            <v>1 Armaris i prestatgeries</v>
          </cell>
        </row>
        <row r="10">
          <cell r="A10" t="str">
            <v>24466 A</v>
          </cell>
          <cell r="B10" t="str">
            <v>24466 Armari portes de fusta</v>
          </cell>
          <cell r="C10">
            <v>380</v>
          </cell>
        </row>
        <row r="11">
          <cell r="A11" t="str">
            <v>24467 A</v>
          </cell>
          <cell r="B11" t="str">
            <v>24467 Armari portes de vidre</v>
          </cell>
          <cell r="C11">
            <v>80</v>
          </cell>
        </row>
        <row r="12">
          <cell r="A12" t="str">
            <v>24468 A</v>
          </cell>
          <cell r="B12" t="str">
            <v>24468 Armari tres calaixos</v>
          </cell>
          <cell r="C12">
            <v>60</v>
          </cell>
        </row>
        <row r="13">
          <cell r="A13" t="str">
            <v>24469 A</v>
          </cell>
          <cell r="B13" t="str">
            <v>24469 Prestatgeria</v>
          </cell>
          <cell r="C13">
            <v>275</v>
          </cell>
        </row>
        <row r="14">
          <cell r="A14" t="str">
            <v>24470 A</v>
          </cell>
          <cell r="B14" t="str">
            <v>24470 Prestatgeria amb gavetes</v>
          </cell>
          <cell r="C14">
            <v>60</v>
          </cell>
        </row>
        <row r="15">
          <cell r="A15" t="str">
            <v>46660 A</v>
          </cell>
          <cell r="B15" t="str">
            <v>46660 Armari expositor</v>
          </cell>
          <cell r="C15">
            <v>40</v>
          </cell>
        </row>
        <row r="16">
          <cell r="A16" t="str">
            <v>46661 A</v>
          </cell>
          <cell r="B16" t="str">
            <v>46661 Armari de caselles</v>
          </cell>
          <cell r="C16">
            <v>20</v>
          </cell>
        </row>
        <row r="17">
          <cell r="A17" t="str">
            <v>46662 A</v>
          </cell>
          <cell r="B17" t="str">
            <v>46662 Armari contenidor mòbil</v>
          </cell>
          <cell r="C17">
            <v>40</v>
          </cell>
        </row>
        <row r="18">
          <cell r="A18" t="str">
            <v>46663 A</v>
          </cell>
          <cell r="B18" t="str">
            <v>46663 Armari biblioteca/aula</v>
          </cell>
          <cell r="C18">
            <v>40</v>
          </cell>
        </row>
        <row r="19">
          <cell r="A19" t="str">
            <v>47601 A</v>
          </cell>
          <cell r="B19" t="str">
            <v>47601 Llibreria biblioteca 1.500 x 830 x 320 mm</v>
          </cell>
          <cell r="C19">
            <v>60</v>
          </cell>
        </row>
        <row r="20">
          <cell r="A20" t="str">
            <v>47602 A</v>
          </cell>
          <cell r="B20" t="str">
            <v>47602 Llibreria biblioteca 1.850 x 830 x 320 mm</v>
          </cell>
          <cell r="C20">
            <v>50</v>
          </cell>
        </row>
        <row r="21">
          <cell r="A21" t="str">
            <v>47603 A</v>
          </cell>
          <cell r="B21" t="str">
            <v>47603 Armari revister de 1.500 x 1.000 x 320 mm</v>
          </cell>
          <cell r="C21">
            <v>10</v>
          </cell>
        </row>
        <row r="22">
          <cell r="A22" t="str">
            <v>47604 A</v>
          </cell>
          <cell r="B22" t="str">
            <v>47604 Armari revister de 1.850 x 1,000 x 320 mm</v>
          </cell>
          <cell r="C22">
            <v>5</v>
          </cell>
        </row>
        <row r="23">
          <cell r="A23" t="str">
            <v>47605 A</v>
          </cell>
          <cell r="B23" t="str">
            <v>47605 Buc baix amb rodes biblioteca zona infantil</v>
          </cell>
          <cell r="C23">
            <v>50</v>
          </cell>
        </row>
        <row r="24">
          <cell r="A24" t="str">
            <v>47606 A</v>
          </cell>
          <cell r="B24" t="str">
            <v>47606 Buc alt amb rodes biblioteca zona infantil</v>
          </cell>
          <cell r="C24">
            <v>10</v>
          </cell>
        </row>
        <row r="25">
          <cell r="A25" t="str">
            <v>47607 A</v>
          </cell>
          <cell r="B25" t="str">
            <v>47607 Calaixera per a làmines A1 de 1.000 x 1.115 x 750 mm</v>
          </cell>
          <cell r="C25">
            <v>5</v>
          </cell>
        </row>
        <row r="26">
          <cell r="A26" t="str">
            <v>47768 A</v>
          </cell>
          <cell r="B26" t="str">
            <v>47768 Armari de 9 caselles amb rodes</v>
          </cell>
          <cell r="C26">
            <v>50</v>
          </cell>
        </row>
        <row r="27">
          <cell r="A27" t="str">
            <v>47769 A</v>
          </cell>
          <cell r="B27" t="str">
            <v>47769 Armari baix 1 prestatge amb rodes</v>
          </cell>
          <cell r="C27">
            <v>20</v>
          </cell>
        </row>
        <row r="28">
          <cell r="A28" t="str">
            <v>47770 A</v>
          </cell>
          <cell r="B28" t="str">
            <v>47770 Armari baix 2 prestatges amb rodes</v>
          </cell>
          <cell r="C28">
            <v>30</v>
          </cell>
        </row>
        <row r="29">
          <cell r="A29" t="str">
            <v>47854 A</v>
          </cell>
          <cell r="B29" t="str">
            <v>47854 Prestatgeria de 2 x 4 compartiments de 40 x 40 x 40 cm.</v>
          </cell>
          <cell r="C29">
            <v>130</v>
          </cell>
        </row>
        <row r="30">
          <cell r="A30" t="str">
            <v>47855 A</v>
          </cell>
          <cell r="B30" t="str">
            <v>47855 Prestatgeria de 1 x 4 compartiments de 40 x 40 x 40 cm.</v>
          </cell>
          <cell r="C30">
            <v>90</v>
          </cell>
        </row>
        <row r="31">
          <cell r="A31" t="str">
            <v>47856 A</v>
          </cell>
          <cell r="B31" t="str">
            <v>47856 Capsa de plàstic per a compartiments de 40 x 40 x 40 cm.</v>
          </cell>
          <cell r="C31">
            <v>1000</v>
          </cell>
        </row>
        <row r="32">
          <cell r="A32" t="str">
            <v>47857 A</v>
          </cell>
          <cell r="B32" t="str">
            <v>47857 Capsa de vímet o jonc marí per a compartiments de 40 x 40 x 40 cm.</v>
          </cell>
          <cell r="C32">
            <v>3000</v>
          </cell>
        </row>
        <row r="33">
          <cell r="A33" t="str">
            <v>47858 A</v>
          </cell>
          <cell r="B33" t="str">
            <v>47858 Prestatgeria de fusta natural de 100 x 75 x 40 cm aprox.</v>
          </cell>
          <cell r="C33">
            <v>45</v>
          </cell>
        </row>
        <row r="34">
          <cell r="A34" t="str">
            <v>47872 A</v>
          </cell>
          <cell r="B34" t="str">
            <v>47872 Armari biblioteca/aula blanc</v>
          </cell>
          <cell r="C34">
            <v>50</v>
          </cell>
        </row>
        <row r="35">
          <cell r="A35" t="str">
            <v>47873 A</v>
          </cell>
          <cell r="B35" t="str">
            <v>47873 Llibreria biblioteca blanca 1.500 x 830 x 320 mm</v>
          </cell>
          <cell r="C35">
            <v>10</v>
          </cell>
        </row>
        <row r="36">
          <cell r="A36" t="str">
            <v>47874 A</v>
          </cell>
          <cell r="B36" t="str">
            <v>47874 Llibreria biblioteca blanca 1.850 x 830 x 320 mm</v>
          </cell>
          <cell r="C36">
            <v>30</v>
          </cell>
        </row>
        <row r="37">
          <cell r="A37" t="str">
            <v>47876 A</v>
          </cell>
          <cell r="B37" t="str">
            <v>47876 Armari revister blanc de 1.850 x 1,000 x 320 mm</v>
          </cell>
          <cell r="C37">
            <v>5</v>
          </cell>
        </row>
        <row r="38">
          <cell r="A38" t="str">
            <v>47877 A</v>
          </cell>
          <cell r="B38" t="str">
            <v>47877 Buc baix blanc amb rodes biblioteca zona infantil</v>
          </cell>
          <cell r="C38">
            <v>10</v>
          </cell>
        </row>
        <row r="39">
          <cell r="A39" t="str">
            <v>47878 A</v>
          </cell>
          <cell r="B39" t="str">
            <v>47878 Buc alt blanc amb rodes biblioteca zona infantil</v>
          </cell>
          <cell r="C39">
            <v>10</v>
          </cell>
        </row>
        <row r="40">
          <cell r="A40" t="str">
            <v>47879 A</v>
          </cell>
          <cell r="B40" t="str">
            <v>47879 Armari de 9 caselles amb rodes blanc</v>
          </cell>
          <cell r="C40">
            <v>10</v>
          </cell>
        </row>
        <row r="41">
          <cell r="A41" t="str">
            <v>47880 A</v>
          </cell>
          <cell r="B41" t="str">
            <v>47880 Armari baix blanc 1 prestatge amb rodes</v>
          </cell>
          <cell r="C41">
            <v>15</v>
          </cell>
        </row>
        <row r="42">
          <cell r="A42" t="str">
            <v>47883 A</v>
          </cell>
          <cell r="B42" t="str">
            <v>47883 Prestatgeria blanca de 2 x 4 compartiments de 40 x 40 x 40 cm.</v>
          </cell>
          <cell r="C42">
            <v>60</v>
          </cell>
        </row>
        <row r="43">
          <cell r="A43" t="str">
            <v>47884 A</v>
          </cell>
          <cell r="B43" t="str">
            <v>47884 Prestatgeria blanca de 1 x 4 compartiments de 40 x 40 x 40 cm.</v>
          </cell>
          <cell r="C43">
            <v>50</v>
          </cell>
        </row>
        <row r="44">
          <cell r="A44" t="str">
            <v>2 Con A</v>
          </cell>
          <cell r="B44" t="str">
            <v>2 Conjunts taules i cadires</v>
          </cell>
        </row>
        <row r="45">
          <cell r="A45" t="str">
            <v>24284 A</v>
          </cell>
          <cell r="B45" t="str">
            <v>24284 Taula i cadira de secretaria</v>
          </cell>
          <cell r="C45">
            <v>150</v>
          </cell>
        </row>
        <row r="46">
          <cell r="A46" t="str">
            <v>41176 A</v>
          </cell>
          <cell r="B46" t="str">
            <v>41176 Taula professor i cadira</v>
          </cell>
          <cell r="C46">
            <v>100</v>
          </cell>
        </row>
        <row r="47">
          <cell r="A47" t="str">
            <v>41177 A</v>
          </cell>
          <cell r="B47" t="str">
            <v>41177 Taula de reunions i 6 cadires</v>
          </cell>
          <cell r="C47">
            <v>80</v>
          </cell>
        </row>
        <row r="48">
          <cell r="A48" t="str">
            <v>41705 A</v>
          </cell>
          <cell r="B48" t="str">
            <v>41705 Pupitre bipersonal i 2 cadires 59 cm. Talla 3</v>
          </cell>
          <cell r="C48">
            <v>450</v>
          </cell>
        </row>
        <row r="49">
          <cell r="A49" t="str">
            <v>41706 A</v>
          </cell>
          <cell r="B49" t="str">
            <v>41706 Taula alumne i cadira 64 cm. Talla 4</v>
          </cell>
          <cell r="C49">
            <v>400</v>
          </cell>
        </row>
        <row r="50">
          <cell r="A50" t="str">
            <v>41707 A</v>
          </cell>
          <cell r="B50" t="str">
            <v>41707 Taula alumne i cadira 71 cm. Talla 5</v>
          </cell>
          <cell r="C50">
            <v>500</v>
          </cell>
        </row>
        <row r="51">
          <cell r="A51" t="str">
            <v>41710 A</v>
          </cell>
          <cell r="B51" t="str">
            <v>41710 Taula menjador i 6 cadires 71 cm. Talla 5</v>
          </cell>
          <cell r="C51">
            <v>150</v>
          </cell>
        </row>
        <row r="52">
          <cell r="A52" t="str">
            <v>41713 A</v>
          </cell>
          <cell r="B52" t="str">
            <v>41713 Taula alumne i cadira 76 cm. Talla 6</v>
          </cell>
          <cell r="C52">
            <v>2600</v>
          </cell>
        </row>
        <row r="53">
          <cell r="A53" t="str">
            <v>41720 A</v>
          </cell>
          <cell r="B53" t="str">
            <v>41720 Taula dibuix i tamboret</v>
          </cell>
          <cell r="C53">
            <v>70</v>
          </cell>
        </row>
        <row r="54">
          <cell r="A54" t="str">
            <v>41722 A</v>
          </cell>
          <cell r="B54" t="str">
            <v>41722 Taula menjador i 6 cadires 76 cm. Talla 6</v>
          </cell>
          <cell r="C54">
            <v>200</v>
          </cell>
        </row>
        <row r="55">
          <cell r="A55" t="str">
            <v>47391 A</v>
          </cell>
          <cell r="B55" t="str">
            <v>47391 Taula menjador i 6 cadires 59 cm. Talla 3</v>
          </cell>
          <cell r="C55">
            <v>60</v>
          </cell>
        </row>
        <row r="56">
          <cell r="A56" t="str">
            <v>47412 A</v>
          </cell>
          <cell r="B56" t="str">
            <v>47412 Taula alumne i cadira 82 cm. Talla 7</v>
          </cell>
          <cell r="C56">
            <v>300</v>
          </cell>
        </row>
        <row r="57">
          <cell r="A57" t="str">
            <v>47570 A</v>
          </cell>
          <cell r="B57" t="str">
            <v>47570 Taula alumne i cadira 59 cm. Talla 3</v>
          </cell>
          <cell r="C57">
            <v>150</v>
          </cell>
        </row>
        <row r="58">
          <cell r="A58" t="str">
            <v>47807 A</v>
          </cell>
          <cell r="B58" t="str">
            <v>47807 Pupitre bipersonal i 2 cadires 53 cm. Talla 2</v>
          </cell>
          <cell r="C58">
            <v>200</v>
          </cell>
        </row>
        <row r="59">
          <cell r="A59" t="str">
            <v>47808 A</v>
          </cell>
          <cell r="B59" t="str">
            <v>47808 Taula alumne i cadira 53 cm. Talla 2</v>
          </cell>
          <cell r="C59">
            <v>75</v>
          </cell>
        </row>
        <row r="60">
          <cell r="A60" t="str">
            <v>47845 A</v>
          </cell>
          <cell r="B60" t="str">
            <v>47845 Pupitre bipersonal i 2 cadires 46 cm. Talla 1</v>
          </cell>
          <cell r="C60">
            <v>30</v>
          </cell>
        </row>
        <row r="61">
          <cell r="A61" t="str">
            <v>47868 A</v>
          </cell>
          <cell r="B61" t="str">
            <v>47868 Taula menjador i 6 cadires 64 cm. Talla 4</v>
          </cell>
          <cell r="C61">
            <v>50</v>
          </cell>
        </row>
        <row r="62">
          <cell r="A62" t="str">
            <v>3 Tau A</v>
          </cell>
          <cell r="B62" t="str">
            <v>3 Taules</v>
          </cell>
        </row>
        <row r="63">
          <cell r="A63" t="str">
            <v>39884 A</v>
          </cell>
          <cell r="B63" t="str">
            <v>39884 Taula polivalent laboratori</v>
          </cell>
          <cell r="C63">
            <v>180</v>
          </cell>
        </row>
        <row r="64">
          <cell r="A64" t="str">
            <v>41715 A</v>
          </cell>
          <cell r="B64" t="str">
            <v>41715 Taula informàtica 71 cm. Talla 5</v>
          </cell>
          <cell r="C64">
            <v>20</v>
          </cell>
        </row>
        <row r="65">
          <cell r="A65" t="str">
            <v>41721 A</v>
          </cell>
          <cell r="B65" t="str">
            <v>41721 Taula informàtica. 76 cm. Talla 6</v>
          </cell>
          <cell r="C65">
            <v>30</v>
          </cell>
        </row>
        <row r="66">
          <cell r="A66" t="str">
            <v>41723 A</v>
          </cell>
          <cell r="B66" t="str">
            <v>41723 Taula menjador 71 cm. Talla 5</v>
          </cell>
          <cell r="C66">
            <v>70</v>
          </cell>
        </row>
        <row r="67">
          <cell r="A67" t="str">
            <v>45854 A</v>
          </cell>
          <cell r="B67" t="str">
            <v>45854 Taula alumne 64 cm. Talla 4</v>
          </cell>
          <cell r="C67">
            <v>20</v>
          </cell>
        </row>
        <row r="68">
          <cell r="A68" t="str">
            <v>45855 A</v>
          </cell>
          <cell r="B68" t="str">
            <v>45855 Taula alumne 71 cm. Talla 5</v>
          </cell>
          <cell r="C68">
            <v>60</v>
          </cell>
        </row>
        <row r="69">
          <cell r="A69" t="str">
            <v>45856 A</v>
          </cell>
          <cell r="B69" t="str">
            <v>45856 Taula alumne 76 cm. Talla 6</v>
          </cell>
          <cell r="C69">
            <v>150</v>
          </cell>
        </row>
        <row r="70">
          <cell r="A70" t="str">
            <v>45857 A</v>
          </cell>
          <cell r="B70" t="str">
            <v>45857 Taula bipersonal 59 cm. Talla 3</v>
          </cell>
          <cell r="C70">
            <v>60</v>
          </cell>
        </row>
        <row r="71">
          <cell r="A71" t="str">
            <v>45858 A</v>
          </cell>
          <cell r="B71" t="str">
            <v>45858 Taula de reunions</v>
          </cell>
          <cell r="C71">
            <v>70</v>
          </cell>
        </row>
        <row r="72">
          <cell r="A72" t="str">
            <v>45859 A</v>
          </cell>
          <cell r="B72" t="str">
            <v>45859 Taula menjador 76 cm. Talla 6</v>
          </cell>
          <cell r="C72">
            <v>125</v>
          </cell>
        </row>
        <row r="73">
          <cell r="A73" t="str">
            <v>46680 A</v>
          </cell>
          <cell r="B73" t="str">
            <v>46680 Taula ciències TIC 71 cm.  Talla 5</v>
          </cell>
          <cell r="C73">
            <v>15</v>
          </cell>
        </row>
        <row r="74">
          <cell r="A74" t="str">
            <v>47390 A</v>
          </cell>
          <cell r="B74" t="str">
            <v>47390 Taula menjador 59 cm. Talla 3</v>
          </cell>
          <cell r="C74">
            <v>25</v>
          </cell>
        </row>
        <row r="75">
          <cell r="A75" t="str">
            <v>47571 A</v>
          </cell>
          <cell r="B75" t="str">
            <v>47571 Taula alumne 59 cm. Talla 3</v>
          </cell>
          <cell r="C75">
            <v>30</v>
          </cell>
        </row>
        <row r="76">
          <cell r="A76" t="str">
            <v>47609 A</v>
          </cell>
          <cell r="B76" t="str">
            <v>47609 Taula rodona apilable. Talla 3</v>
          </cell>
          <cell r="C76">
            <v>180</v>
          </cell>
        </row>
        <row r="77">
          <cell r="A77" t="str">
            <v>47783 A</v>
          </cell>
          <cell r="B77" t="str">
            <v>47783 Taula abatible talla 1 amb rodes</v>
          </cell>
          <cell r="C77">
            <v>10</v>
          </cell>
        </row>
        <row r="78">
          <cell r="A78" t="str">
            <v>47784 A</v>
          </cell>
          <cell r="B78" t="str">
            <v>47784 Taula abatible talla 2 amb rodes</v>
          </cell>
          <cell r="C78">
            <v>60</v>
          </cell>
        </row>
        <row r="79">
          <cell r="A79" t="str">
            <v>47785 A</v>
          </cell>
          <cell r="B79" t="str">
            <v>47785 Taula abatible talla 3 amb rodes</v>
          </cell>
          <cell r="C79">
            <v>50</v>
          </cell>
        </row>
        <row r="80">
          <cell r="A80" t="str">
            <v>47787 A</v>
          </cell>
          <cell r="B80" t="str">
            <v>47787 Taula abatible talla 4 amb rodes</v>
          </cell>
          <cell r="C80">
            <v>70</v>
          </cell>
        </row>
        <row r="81">
          <cell r="A81" t="str">
            <v>47788 A</v>
          </cell>
          <cell r="B81" t="str">
            <v>47788 Taula abatible talla 5 amb rodes</v>
          </cell>
          <cell r="C81">
            <v>50</v>
          </cell>
        </row>
        <row r="82">
          <cell r="A82" t="str">
            <v>47789 A</v>
          </cell>
          <cell r="B82" t="str">
            <v>47789 Taula abatible talla 6 amb rodes</v>
          </cell>
          <cell r="C82">
            <v>100</v>
          </cell>
        </row>
        <row r="83">
          <cell r="A83" t="str">
            <v>47790 A</v>
          </cell>
          <cell r="B83" t="str">
            <v>47790 Taula de reunions rodona</v>
          </cell>
          <cell r="C83">
            <v>60</v>
          </cell>
        </row>
        <row r="84">
          <cell r="A84" t="str">
            <v>47791 A</v>
          </cell>
          <cell r="B84" t="str">
            <v>47791 Taula professor informàtica</v>
          </cell>
          <cell r="C84">
            <v>15</v>
          </cell>
        </row>
        <row r="85">
          <cell r="A85" t="str">
            <v>47792 A</v>
          </cell>
          <cell r="B85" t="str">
            <v>47792 Taula regulable en alçada talla 1 a 4</v>
          </cell>
          <cell r="C85">
            <v>75</v>
          </cell>
        </row>
        <row r="86">
          <cell r="A86" t="str">
            <v>47793 A</v>
          </cell>
          <cell r="B86" t="str">
            <v>47793 Taula regulable en alçada talla 4 a 6</v>
          </cell>
          <cell r="C86">
            <v>60</v>
          </cell>
        </row>
        <row r="87">
          <cell r="A87" t="str">
            <v>47794 A</v>
          </cell>
          <cell r="B87" t="str">
            <v>47794 Taula rodona apilable. Talla 2</v>
          </cell>
          <cell r="C87">
            <v>180</v>
          </cell>
        </row>
        <row r="88">
          <cell r="A88" t="str">
            <v>47824 A</v>
          </cell>
          <cell r="B88" t="str">
            <v>47824 Taula bipersonal 53 cm. Talla 2</v>
          </cell>
          <cell r="C88">
            <v>30</v>
          </cell>
        </row>
        <row r="89">
          <cell r="A89" t="str">
            <v>47825 A</v>
          </cell>
          <cell r="B89" t="str">
            <v>47825 Taula alumne 53 cm. Talla 2</v>
          </cell>
          <cell r="C89">
            <v>30</v>
          </cell>
        </row>
        <row r="90">
          <cell r="A90" t="str">
            <v>47840 A</v>
          </cell>
          <cell r="B90" t="str">
            <v>47840 Taula bipersonal 46 cm. Talla 1</v>
          </cell>
          <cell r="C90">
            <v>10</v>
          </cell>
        </row>
        <row r="91">
          <cell r="A91" t="str">
            <v>47841 A</v>
          </cell>
          <cell r="B91" t="str">
            <v>47841 Taula rodona apilable. Talla 1</v>
          </cell>
          <cell r="C91">
            <v>25</v>
          </cell>
        </row>
        <row r="92">
          <cell r="A92" t="str">
            <v>47842 A</v>
          </cell>
          <cell r="B92" t="str">
            <v>47842 Taula rodona apilable. Talla 4</v>
          </cell>
          <cell r="C92">
            <v>180</v>
          </cell>
        </row>
        <row r="93">
          <cell r="A93" t="str">
            <v>47843 A</v>
          </cell>
          <cell r="B93" t="str">
            <v>47843 Taula rodona apilable. Talla 5</v>
          </cell>
          <cell r="C93">
            <v>190</v>
          </cell>
        </row>
        <row r="94">
          <cell r="A94" t="str">
            <v>47844 A</v>
          </cell>
          <cell r="B94" t="str">
            <v>47844 Taula rodona apilable. Talla 6</v>
          </cell>
          <cell r="C94">
            <v>160</v>
          </cell>
        </row>
        <row r="95">
          <cell r="A95" t="str">
            <v>47859 A</v>
          </cell>
          <cell r="B95" t="str">
            <v>47859 Taula trapezoïdal amb rodes talla 3.</v>
          </cell>
          <cell r="C95">
            <v>30</v>
          </cell>
        </row>
        <row r="96">
          <cell r="A96" t="str">
            <v>47860 A</v>
          </cell>
          <cell r="B96" t="str">
            <v>47860 Taula trapezoïdal amb rodes talla 4.</v>
          </cell>
          <cell r="C96">
            <v>30</v>
          </cell>
        </row>
        <row r="97">
          <cell r="A97" t="str">
            <v>47861 A</v>
          </cell>
          <cell r="B97" t="str">
            <v>47861 Taula trapezoïdal amb rodes talla 5.</v>
          </cell>
          <cell r="C97">
            <v>30</v>
          </cell>
        </row>
        <row r="98">
          <cell r="A98" t="str">
            <v>47862 A</v>
          </cell>
          <cell r="B98" t="str">
            <v>47862 Taula trapezoïdal amb rodes talla 6.</v>
          </cell>
          <cell r="C98">
            <v>60</v>
          </cell>
        </row>
        <row r="99">
          <cell r="A99" t="str">
            <v>47863 A</v>
          </cell>
          <cell r="B99" t="str">
            <v>47863 Taula trapezoïdal amb rodes talla 7.</v>
          </cell>
          <cell r="C99">
            <v>30</v>
          </cell>
        </row>
        <row r="100">
          <cell r="A100" t="str">
            <v>47869 A</v>
          </cell>
          <cell r="B100" t="str">
            <v>47869 Taula menjador 64 cm. Talla 4</v>
          </cell>
          <cell r="C100">
            <v>20</v>
          </cell>
        </row>
        <row r="101">
          <cell r="A101" t="str">
            <v>47870 A</v>
          </cell>
          <cell r="B101" t="str">
            <v>47870 Taula ciències primària TIC 64 cm.  Talla 4</v>
          </cell>
          <cell r="C101">
            <v>10</v>
          </cell>
        </row>
        <row r="102">
          <cell r="A102" t="str">
            <v>47885 A</v>
          </cell>
          <cell r="B102" t="str">
            <v>47885 Taula rodona apilable blanca. Talla 3</v>
          </cell>
          <cell r="C102">
            <v>60</v>
          </cell>
        </row>
        <row r="103">
          <cell r="A103" t="str">
            <v>47891 A</v>
          </cell>
          <cell r="B103" t="str">
            <v>47891 Taula abatible blanca talla 1 amb rodes</v>
          </cell>
          <cell r="C103">
            <v>5</v>
          </cell>
        </row>
        <row r="104">
          <cell r="A104" t="str">
            <v>47892 A</v>
          </cell>
          <cell r="B104" t="str">
            <v>47892 Taula abatible blanca talla 2 amb rodes</v>
          </cell>
          <cell r="C104">
            <v>30</v>
          </cell>
        </row>
        <row r="105">
          <cell r="A105" t="str">
            <v>47893 A</v>
          </cell>
          <cell r="B105" t="str">
            <v>47893 Taula abatible blanca talla 3 amb rodes</v>
          </cell>
          <cell r="C105">
            <v>50</v>
          </cell>
        </row>
        <row r="106">
          <cell r="A106" t="str">
            <v>47894 A</v>
          </cell>
          <cell r="B106" t="str">
            <v>47894 Taula abatible blanca talla 4 amb rodes</v>
          </cell>
          <cell r="C106">
            <v>50</v>
          </cell>
        </row>
        <row r="107">
          <cell r="A107" t="str">
            <v>47896 A</v>
          </cell>
          <cell r="B107" t="str">
            <v>47896 Taula abatible blanca talla 5 amb rodes</v>
          </cell>
          <cell r="C107">
            <v>75</v>
          </cell>
        </row>
        <row r="108">
          <cell r="A108" t="str">
            <v>47897 A</v>
          </cell>
          <cell r="B108" t="str">
            <v>47897 Taula abatible blanca talla 6 amb rodes</v>
          </cell>
          <cell r="C108">
            <v>120</v>
          </cell>
        </row>
        <row r="109">
          <cell r="A109" t="str">
            <v>47898 A</v>
          </cell>
          <cell r="B109" t="str">
            <v>47898 Taula de reunions rodona blanca</v>
          </cell>
          <cell r="C109">
            <v>30</v>
          </cell>
        </row>
        <row r="110">
          <cell r="A110" t="str">
            <v>47903 A</v>
          </cell>
          <cell r="B110" t="str">
            <v>47903 Taula rodona apilable blanca . Talla 2</v>
          </cell>
          <cell r="C110">
            <v>60</v>
          </cell>
        </row>
        <row r="111">
          <cell r="A111" t="str">
            <v>47905 A</v>
          </cell>
          <cell r="B111" t="str">
            <v>47905 Taula rodona apilable blanca . Talla 1</v>
          </cell>
          <cell r="C111">
            <v>10</v>
          </cell>
        </row>
        <row r="112">
          <cell r="A112" t="str">
            <v>47906 A</v>
          </cell>
          <cell r="B112" t="str">
            <v>47906 Taula rodona apilable blanca . Talla 4</v>
          </cell>
          <cell r="C112">
            <v>20</v>
          </cell>
        </row>
        <row r="113">
          <cell r="A113" t="str">
            <v>47907 A</v>
          </cell>
          <cell r="B113" t="str">
            <v>47907 Taula rodona apilable blanca . Talla 5</v>
          </cell>
          <cell r="C113">
            <v>40</v>
          </cell>
        </row>
        <row r="114">
          <cell r="A114" t="str">
            <v>47908 A</v>
          </cell>
          <cell r="B114" t="str">
            <v>47908 Taula rodona apilable blanca . Talla 6</v>
          </cell>
          <cell r="C114">
            <v>80</v>
          </cell>
        </row>
        <row r="115">
          <cell r="A115" t="str">
            <v>47932 A</v>
          </cell>
          <cell r="B115" t="str">
            <v>47932 Taula menjador blanca 76 cm. Talla 6</v>
          </cell>
          <cell r="C115">
            <v>50</v>
          </cell>
        </row>
        <row r="116">
          <cell r="A116" t="str">
            <v>47945 A</v>
          </cell>
          <cell r="B116" t="str">
            <v>47945 Taula secretaria</v>
          </cell>
          <cell r="C116">
            <v>40</v>
          </cell>
        </row>
        <row r="117">
          <cell r="A117" t="str">
            <v>4 Cad A</v>
          </cell>
          <cell r="B117" t="str">
            <v>4 Cadires i tamborets</v>
          </cell>
        </row>
        <row r="118">
          <cell r="A118" t="str">
            <v>24012 A</v>
          </cell>
          <cell r="B118" t="str">
            <v>24012 Tamboret amb respatller</v>
          </cell>
          <cell r="C118">
            <v>50</v>
          </cell>
        </row>
        <row r="119">
          <cell r="A119" t="str">
            <v>24291 A</v>
          </cell>
          <cell r="B119" t="str">
            <v>24291 Cadira anatòmica sala d'actes amb reposabraços</v>
          </cell>
          <cell r="C119">
            <v>30</v>
          </cell>
        </row>
        <row r="120">
          <cell r="A120" t="str">
            <v>24292 A</v>
          </cell>
          <cell r="B120" t="str">
            <v>24292 Cadira pala dreta sala conferències</v>
          </cell>
          <cell r="C120">
            <v>150</v>
          </cell>
        </row>
        <row r="121">
          <cell r="A121" t="str">
            <v>24293 A</v>
          </cell>
          <cell r="B121" t="str">
            <v>24293 Cadira pala dreta entapissada sala conferències</v>
          </cell>
          <cell r="C121">
            <v>125</v>
          </cell>
        </row>
        <row r="122">
          <cell r="A122" t="str">
            <v>24294 A</v>
          </cell>
          <cell r="B122" t="str">
            <v>24294 Cadira plegable de fusta</v>
          </cell>
          <cell r="C122">
            <v>200</v>
          </cell>
        </row>
        <row r="123">
          <cell r="A123" t="str">
            <v>24333 A</v>
          </cell>
          <cell r="B123" t="str">
            <v>24333 Cadira anatòmica.</v>
          </cell>
          <cell r="C123">
            <v>700</v>
          </cell>
        </row>
        <row r="124">
          <cell r="A124" t="str">
            <v>24334 A</v>
          </cell>
          <cell r="B124" t="str">
            <v>24334 Cadira anatòmica de fusta.</v>
          </cell>
          <cell r="C124">
            <v>150</v>
          </cell>
        </row>
        <row r="125">
          <cell r="A125" t="str">
            <v>31716 A</v>
          </cell>
          <cell r="B125" t="str">
            <v>31716 Cadira despatx ergonòmica</v>
          </cell>
          <cell r="C125">
            <v>300</v>
          </cell>
        </row>
        <row r="126">
          <cell r="A126" t="str">
            <v>41178 A</v>
          </cell>
          <cell r="B126" t="str">
            <v>41178 Cadira tapissada reunions</v>
          </cell>
          <cell r="C126">
            <v>1000</v>
          </cell>
        </row>
        <row r="127">
          <cell r="A127" t="str">
            <v>41180 A</v>
          </cell>
          <cell r="B127" t="str">
            <v>41180 Cadira braç pala dreta</v>
          </cell>
          <cell r="C127">
            <v>50</v>
          </cell>
        </row>
        <row r="128">
          <cell r="A128" t="str">
            <v>41181 A</v>
          </cell>
          <cell r="B128" t="str">
            <v>41181 Cadira braç pala esquerra</v>
          </cell>
          <cell r="C128">
            <v>40</v>
          </cell>
        </row>
        <row r="129">
          <cell r="A129" t="str">
            <v>41717 A</v>
          </cell>
          <cell r="B129" t="str">
            <v>41717 Cadira de la taula de 71 cm. Talla 5</v>
          </cell>
          <cell r="C129">
            <v>275</v>
          </cell>
        </row>
        <row r="130">
          <cell r="A130" t="str">
            <v>44171 A</v>
          </cell>
          <cell r="B130" t="str">
            <v>44171 Cadira de la taula de 76 cm. Talla 6</v>
          </cell>
          <cell r="C130">
            <v>800</v>
          </cell>
        </row>
        <row r="131">
          <cell r="A131" t="str">
            <v>44172 A</v>
          </cell>
          <cell r="B131" t="str">
            <v>44172 Cadira de la taula de 53 cm. Talla 2</v>
          </cell>
          <cell r="C131">
            <v>550</v>
          </cell>
        </row>
        <row r="132">
          <cell r="A132" t="str">
            <v>45850 A</v>
          </cell>
          <cell r="B132" t="str">
            <v>45850 Cadira de la taula de 59 cm. Talla 3</v>
          </cell>
          <cell r="C132">
            <v>500</v>
          </cell>
        </row>
        <row r="133">
          <cell r="A133" t="str">
            <v>45851 A</v>
          </cell>
          <cell r="B133" t="str">
            <v>45851 Cadira de la taula de 64 cm. Talla 4</v>
          </cell>
          <cell r="C133">
            <v>250</v>
          </cell>
        </row>
        <row r="134">
          <cell r="A134" t="str">
            <v>45852 A</v>
          </cell>
          <cell r="B134" t="str">
            <v>45852 Cadira entapissada professor</v>
          </cell>
          <cell r="C134">
            <v>475</v>
          </cell>
        </row>
        <row r="135">
          <cell r="A135" t="str">
            <v>45853 A</v>
          </cell>
          <cell r="B135" t="str">
            <v>45853 Tamboret dibuix</v>
          </cell>
          <cell r="C135">
            <v>60</v>
          </cell>
        </row>
        <row r="136">
          <cell r="A136" t="str">
            <v>46510 A</v>
          </cell>
          <cell r="B136" t="str">
            <v>46510 Cadira pala esquerra sala conferències</v>
          </cell>
          <cell r="C136">
            <v>30</v>
          </cell>
        </row>
        <row r="137">
          <cell r="A137" t="str">
            <v>46511 A</v>
          </cell>
          <cell r="B137" t="str">
            <v>46511 Cadira pala esquerra entapiss. sala conf</v>
          </cell>
          <cell r="C137">
            <v>30</v>
          </cell>
        </row>
        <row r="138">
          <cell r="A138" t="str">
            <v>46721 A</v>
          </cell>
          <cell r="B138" t="str">
            <v>46721 Cadira ergonòmica per a Riscos Laborals</v>
          </cell>
          <cell r="C138">
            <v>225</v>
          </cell>
        </row>
        <row r="139">
          <cell r="A139" t="str">
            <v>47411 A</v>
          </cell>
          <cell r="B139" t="str">
            <v>47411 Cadira de la taula de 82 cm. Talla 7</v>
          </cell>
          <cell r="C139">
            <v>250</v>
          </cell>
        </row>
        <row r="140">
          <cell r="A140" t="str">
            <v>47420 A</v>
          </cell>
          <cell r="B140" t="str">
            <v>47420 Tamboret amb rodes i respatller</v>
          </cell>
          <cell r="C140">
            <v>150</v>
          </cell>
        </row>
        <row r="141">
          <cell r="A141" t="str">
            <v>47771 A</v>
          </cell>
          <cell r="B141" t="str">
            <v>47771 Cadira plàstic apilable talla 2</v>
          </cell>
          <cell r="C141">
            <v>125</v>
          </cell>
        </row>
        <row r="142">
          <cell r="A142" t="str">
            <v>47772 A</v>
          </cell>
          <cell r="B142" t="str">
            <v>47772 Cadira plàstic apilable talla 3</v>
          </cell>
          <cell r="C142">
            <v>275</v>
          </cell>
        </row>
        <row r="143">
          <cell r="A143" t="str">
            <v>47773 A</v>
          </cell>
          <cell r="B143" t="str">
            <v>47773 Cadira plàstic apilable talla 4</v>
          </cell>
          <cell r="C143">
            <v>125</v>
          </cell>
        </row>
        <row r="144">
          <cell r="A144" t="str">
            <v>47774 A</v>
          </cell>
          <cell r="B144" t="str">
            <v>47774 Cadira plàstic apilable talla 5</v>
          </cell>
          <cell r="C144">
            <v>400</v>
          </cell>
        </row>
        <row r="145">
          <cell r="A145" t="str">
            <v>47775 A</v>
          </cell>
          <cell r="B145" t="str">
            <v>47775 Cadira plàstic apilable talla 6</v>
          </cell>
          <cell r="C145">
            <v>100</v>
          </cell>
        </row>
        <row r="146">
          <cell r="A146" t="str">
            <v>47795 A</v>
          </cell>
          <cell r="B146" t="str">
            <v>47795 Sofà modular d'escuma infantil i primària</v>
          </cell>
          <cell r="C146">
            <v>10</v>
          </cell>
        </row>
        <row r="147">
          <cell r="A147" t="str">
            <v>47819 A</v>
          </cell>
          <cell r="B147" t="str">
            <v>47819 Cadira de la taula de 46 cm. Talla 1</v>
          </cell>
          <cell r="C147">
            <v>100</v>
          </cell>
        </row>
        <row r="148">
          <cell r="A148" t="str">
            <v>47846 A</v>
          </cell>
          <cell r="B148" t="str">
            <v>47846 Banc infantil 120 x 25 cm.  P3, P4 i P5.</v>
          </cell>
          <cell r="C148">
            <v>10</v>
          </cell>
        </row>
        <row r="149">
          <cell r="A149" t="str">
            <v>47847 A</v>
          </cell>
          <cell r="B149" t="str">
            <v>47847 Banc primària 120 x 25 cm. 1er, 2on i 3er.</v>
          </cell>
          <cell r="C149">
            <v>20</v>
          </cell>
        </row>
        <row r="150">
          <cell r="A150" t="str">
            <v>47848 A</v>
          </cell>
          <cell r="B150" t="str">
            <v>47848 Banc primària 120 x 25 cm. 4art, 5è i 6è.</v>
          </cell>
          <cell r="C150">
            <v>20</v>
          </cell>
        </row>
        <row r="151">
          <cell r="A151" t="str">
            <v>47849 A</v>
          </cell>
          <cell r="B151" t="str">
            <v>47849 Tamboret de primària apilable de 1er, 2on i 3er.</v>
          </cell>
          <cell r="C151">
            <v>40</v>
          </cell>
        </row>
        <row r="152">
          <cell r="A152" t="str">
            <v>47850 A</v>
          </cell>
          <cell r="B152" t="str">
            <v>47850 Tamboret de primària apilable de 4art, 5è i 6è.</v>
          </cell>
          <cell r="C152">
            <v>60</v>
          </cell>
        </row>
        <row r="153">
          <cell r="A153" t="str">
            <v>47851 A</v>
          </cell>
          <cell r="B153" t="str">
            <v>47851 Tamboret regulable d’infantil i primària de P5 fins a 6è.</v>
          </cell>
          <cell r="C153">
            <v>50</v>
          </cell>
        </row>
        <row r="154">
          <cell r="A154" t="str">
            <v>47916 A</v>
          </cell>
          <cell r="B154" t="str">
            <v>47916 Cadira plàstic apilable talla 1</v>
          </cell>
          <cell r="C154">
            <v>60</v>
          </cell>
        </row>
        <row r="155">
          <cell r="A155" t="str">
            <v>47917 A</v>
          </cell>
          <cell r="B155" t="str">
            <v>47917 Cadira apilable de plàstic i metàl·lica. Talla 1</v>
          </cell>
          <cell r="C155">
            <v>30</v>
          </cell>
        </row>
        <row r="156">
          <cell r="A156" t="str">
            <v>47918 A</v>
          </cell>
          <cell r="B156" t="str">
            <v>47918 Cadira apilable de plàstic i metàl·lica. Talla 2</v>
          </cell>
          <cell r="C156">
            <v>90</v>
          </cell>
        </row>
        <row r="157">
          <cell r="A157" t="str">
            <v>47919 A</v>
          </cell>
          <cell r="B157" t="str">
            <v>47919 Cadira apilable de plàstic i metàl·lica. Talla 3</v>
          </cell>
          <cell r="C157">
            <v>150</v>
          </cell>
        </row>
        <row r="158">
          <cell r="A158" t="str">
            <v>47920 A</v>
          </cell>
          <cell r="B158" t="str">
            <v>47920 Cadira apilable de plàstic i metàl·lica. Talla 4</v>
          </cell>
          <cell r="C158">
            <v>60</v>
          </cell>
        </row>
        <row r="159">
          <cell r="A159" t="str">
            <v>47921 A</v>
          </cell>
          <cell r="B159" t="str">
            <v>47921 Cadira apilable de plàstic i metàl·lica. Talla 5</v>
          </cell>
          <cell r="C159">
            <v>175</v>
          </cell>
        </row>
        <row r="160">
          <cell r="A160" t="str">
            <v>47922 A</v>
          </cell>
          <cell r="B160" t="str">
            <v>47922 Cadira apilable de plàstic i metàl·lica. Talla 6</v>
          </cell>
          <cell r="C160">
            <v>1000</v>
          </cell>
        </row>
        <row r="161">
          <cell r="A161" t="str">
            <v>47923 A</v>
          </cell>
          <cell r="B161" t="str">
            <v>47923 Cadira amb rodes apilable de plàstic i metàl·lica. Talla 1</v>
          </cell>
          <cell r="C161">
            <v>30</v>
          </cell>
        </row>
        <row r="162">
          <cell r="A162" t="str">
            <v>47924 A</v>
          </cell>
          <cell r="B162" t="str">
            <v>47924 Cadira amb rodes apilable de plàstic i metàl·lica. Talla 2</v>
          </cell>
          <cell r="C162">
            <v>60</v>
          </cell>
        </row>
        <row r="163">
          <cell r="A163" t="str">
            <v>47925 A</v>
          </cell>
          <cell r="B163" t="str">
            <v>47925 Cadira amb rodes apilable de plàstic i metàl·lica. Talla 3</v>
          </cell>
          <cell r="C163">
            <v>60</v>
          </cell>
        </row>
        <row r="164">
          <cell r="A164" t="str">
            <v>47926 A</v>
          </cell>
          <cell r="B164" t="str">
            <v>47926 Cadira amb rodes apilable de plàstic i metàl·lica. Talla 4</v>
          </cell>
          <cell r="C164">
            <v>30</v>
          </cell>
        </row>
        <row r="165">
          <cell r="A165" t="str">
            <v>47927 A</v>
          </cell>
          <cell r="B165" t="str">
            <v>47927 Cadira amb rodes apilable de plàstic i metàl·lica. Talla 5</v>
          </cell>
          <cell r="C165">
            <v>30</v>
          </cell>
        </row>
        <row r="166">
          <cell r="A166" t="str">
            <v>47928 A</v>
          </cell>
          <cell r="B166" t="str">
            <v>47928 Cadira amb rodes apilable de plàstic i metàl·lica. Talla 6</v>
          </cell>
          <cell r="C166">
            <v>300</v>
          </cell>
        </row>
        <row r="167">
          <cell r="A167" t="str">
            <v>47933 A</v>
          </cell>
          <cell r="B167" t="str">
            <v>47933 Cadira blanca talla 3</v>
          </cell>
          <cell r="C167">
            <v>50</v>
          </cell>
        </row>
        <row r="168">
          <cell r="A168" t="str">
            <v>47934 A</v>
          </cell>
          <cell r="B168" t="str">
            <v>47934 Cadira blanca talla 4</v>
          </cell>
          <cell r="C168">
            <v>40</v>
          </cell>
        </row>
        <row r="169">
          <cell r="A169" t="str">
            <v>47935 A</v>
          </cell>
          <cell r="B169" t="str">
            <v>47935 Cadira blanca talla 5</v>
          </cell>
          <cell r="C169">
            <v>120</v>
          </cell>
        </row>
        <row r="170">
          <cell r="A170" t="str">
            <v>47936 A</v>
          </cell>
          <cell r="B170" t="str">
            <v>47936 Cadira blanca talla 6</v>
          </cell>
          <cell r="C170">
            <v>75</v>
          </cell>
        </row>
        <row r="171">
          <cell r="A171" t="str">
            <v>5 Mob A</v>
          </cell>
          <cell r="B171" t="str">
            <v>5 Mobiliari comú i altres</v>
          </cell>
        </row>
        <row r="172">
          <cell r="A172" t="str">
            <v>24281 A</v>
          </cell>
          <cell r="B172" t="str">
            <v>24281 Penjador de peu metàl·lic.</v>
          </cell>
          <cell r="C172">
            <v>40</v>
          </cell>
        </row>
        <row r="173">
          <cell r="A173" t="str">
            <v>24289 A</v>
          </cell>
          <cell r="B173" t="str">
            <v>24289 Banc exterior pati per a terra pavimentat</v>
          </cell>
          <cell r="C173">
            <v>75</v>
          </cell>
        </row>
        <row r="174">
          <cell r="A174" t="str">
            <v>24300 A</v>
          </cell>
          <cell r="B174" t="str">
            <v>24300 Llit p3</v>
          </cell>
          <cell r="C174">
            <v>140</v>
          </cell>
        </row>
        <row r="175">
          <cell r="A175" t="str">
            <v>24302 A</v>
          </cell>
          <cell r="B175" t="str">
            <v>24302 Mirall laminat 1,20 x 50 cm aprox.</v>
          </cell>
          <cell r="C175">
            <v>120</v>
          </cell>
        </row>
        <row r="176">
          <cell r="A176" t="str">
            <v>24305 A</v>
          </cell>
          <cell r="B176" t="str">
            <v>24305 Plafó anuncis tancat</v>
          </cell>
          <cell r="C176">
            <v>30</v>
          </cell>
        </row>
        <row r="177">
          <cell r="A177" t="str">
            <v>24417 A</v>
          </cell>
          <cell r="B177" t="str">
            <v>24417 Pissarra pentagramada retoladors</v>
          </cell>
          <cell r="C177">
            <v>20</v>
          </cell>
        </row>
        <row r="178">
          <cell r="A178" t="str">
            <v>24444 A</v>
          </cell>
          <cell r="B178" t="str">
            <v>24444 Pissarra 2500x 1220 mm per a guix</v>
          </cell>
          <cell r="C178">
            <v>20</v>
          </cell>
        </row>
        <row r="179">
          <cell r="A179" t="str">
            <v>24445 A</v>
          </cell>
          <cell r="B179" t="str">
            <v>24445 Renglera 8 penjadors</v>
          </cell>
          <cell r="C179">
            <v>200</v>
          </cell>
        </row>
        <row r="180">
          <cell r="A180" t="str">
            <v>41179 A</v>
          </cell>
          <cell r="B180" t="str">
            <v>41179 Tauler suro</v>
          </cell>
          <cell r="C180">
            <v>200</v>
          </cell>
        </row>
        <row r="181">
          <cell r="A181" t="str">
            <v>41718 A</v>
          </cell>
          <cell r="B181" t="str">
            <v>41718 Banc passadís</v>
          </cell>
          <cell r="C181">
            <v>30</v>
          </cell>
        </row>
        <row r="182">
          <cell r="A182" t="str">
            <v>44700 A</v>
          </cell>
          <cell r="B182" t="str">
            <v>44700 Pissarra 2,5 x 1,22 m blanca per a retolador</v>
          </cell>
          <cell r="C182">
            <v>200</v>
          </cell>
        </row>
        <row r="183">
          <cell r="A183" t="str">
            <v>47511 A</v>
          </cell>
          <cell r="B183" t="str">
            <v>47511 Llosetes paviment tou aïllant, 7m2</v>
          </cell>
          <cell r="C183">
            <v>75</v>
          </cell>
        </row>
        <row r="184">
          <cell r="A184" t="str">
            <v>47864 A</v>
          </cell>
          <cell r="B184" t="str">
            <v>47864 Taula de conreu de 60 x 60 x 60 cm aproximadament.</v>
          </cell>
          <cell r="C184">
            <v>30</v>
          </cell>
        </row>
        <row r="185">
          <cell r="A185" t="str">
            <v>47866 A</v>
          </cell>
          <cell r="B185" t="str">
            <v>47866 Taula de conreu de 120 x 60 x 60 cm aproximadament.</v>
          </cell>
          <cell r="C185">
            <v>40</v>
          </cell>
        </row>
        <row r="186">
          <cell r="A186" t="str">
            <v>47915 A</v>
          </cell>
          <cell r="B186" t="str">
            <v>47915 Renglera 8 penjadors blanca</v>
          </cell>
          <cell r="C186">
            <v>120</v>
          </cell>
        </row>
        <row r="187">
          <cell r="A187" t="str">
            <v>47940 A</v>
          </cell>
          <cell r="B187" t="str">
            <v>47940 Pissarra 100 x 120 cm amb 4 rodes</v>
          </cell>
          <cell r="C187">
            <v>120</v>
          </cell>
        </row>
        <row r="188">
          <cell r="A188" t="str">
            <v>47941 A</v>
          </cell>
          <cell r="B188" t="str">
            <v>47941 Graderia modular de fusta mòbil blanca</v>
          </cell>
          <cell r="C188">
            <v>45</v>
          </cell>
        </row>
        <row r="189">
          <cell r="A189" t="str">
            <v>47943 A</v>
          </cell>
          <cell r="B189" t="str">
            <v>47943 Graderia modular de fusta mòbil imitació faig</v>
          </cell>
          <cell r="C189">
            <v>30</v>
          </cell>
        </row>
        <row r="190">
          <cell r="B190" t="str">
            <v>6 Mobiliari metàl·lic</v>
          </cell>
        </row>
        <row r="191">
          <cell r="A191" t="str">
            <v>24245 A</v>
          </cell>
          <cell r="B191" t="str">
            <v>24245 Armariet metàl·lic, roba 3 portes.</v>
          </cell>
          <cell r="C191">
            <v>10</v>
          </cell>
        </row>
        <row r="192">
          <cell r="A192" t="str">
            <v>24246 A</v>
          </cell>
          <cell r="B192" t="str">
            <v>24246 Armari metàl·lic, biplaça eines.</v>
          </cell>
          <cell r="C192">
            <v>10</v>
          </cell>
        </row>
        <row r="193">
          <cell r="A193" t="str">
            <v>24247 A</v>
          </cell>
          <cell r="B193" t="str">
            <v>24247 Armariet metàl·lic, roba 2 portes</v>
          </cell>
          <cell r="C193">
            <v>5</v>
          </cell>
        </row>
        <row r="194">
          <cell r="A194" t="str">
            <v>24271 A</v>
          </cell>
          <cell r="B194" t="str">
            <v>24271 Armariet metàl·lic, roba 4 portes.</v>
          </cell>
          <cell r="C194">
            <v>15</v>
          </cell>
        </row>
        <row r="195">
          <cell r="A195" t="str">
            <v>24283 A</v>
          </cell>
          <cell r="B195" t="str">
            <v>24283 Prestatgeria metàl·lica</v>
          </cell>
          <cell r="C195">
            <v>150</v>
          </cell>
        </row>
        <row r="196">
          <cell r="A196" t="str">
            <v>24301 A</v>
          </cell>
          <cell r="B196" t="str">
            <v>24301 Fitxer arxivador</v>
          </cell>
          <cell r="C196">
            <v>15</v>
          </cell>
        </row>
        <row r="197">
          <cell r="A197" t="str">
            <v>24328 A</v>
          </cell>
          <cell r="B197" t="str">
            <v>24328 Armari metàl·lic</v>
          </cell>
          <cell r="C197">
            <v>60</v>
          </cell>
        </row>
        <row r="198">
          <cell r="A198" t="str">
            <v>24329 A</v>
          </cell>
          <cell r="B198" t="str">
            <v>24329 Arxivador foli</v>
          </cell>
          <cell r="C198">
            <v>90</v>
          </cell>
        </row>
        <row r="199">
          <cell r="A199" t="str">
            <v>24330 A</v>
          </cell>
          <cell r="B199" t="str">
            <v>24330 Arxivador metàl·lic 3 calaixos</v>
          </cell>
          <cell r="C199">
            <v>20</v>
          </cell>
        </row>
        <row r="200">
          <cell r="A200" t="str">
            <v>24331 A</v>
          </cell>
          <cell r="B200" t="str">
            <v>24331 Arxivador metàl·lic 3 calixos 2 fitxers</v>
          </cell>
          <cell r="C200">
            <v>15</v>
          </cell>
        </row>
        <row r="201">
          <cell r="A201" t="str">
            <v>46540 A</v>
          </cell>
          <cell r="B201" t="str">
            <v>46540 Armariet alumnes portes amb claus</v>
          </cell>
          <cell r="C201">
            <v>60</v>
          </cell>
        </row>
        <row r="202">
          <cell r="A202" t="str">
            <v>7 Mob A</v>
          </cell>
          <cell r="B202" t="str">
            <v>7 Mobiliari laboratori o taller</v>
          </cell>
        </row>
        <row r="203">
          <cell r="A203" t="str">
            <v>23982 A</v>
          </cell>
          <cell r="B203" t="str">
            <v>23982 Tamboret regulable ATESO</v>
          </cell>
          <cell r="C203">
            <v>250</v>
          </cell>
        </row>
        <row r="204">
          <cell r="A204" t="str">
            <v>24007 A</v>
          </cell>
          <cell r="B204" t="str">
            <v>24007 Taula professor (Tecnologia).</v>
          </cell>
          <cell r="C204">
            <v>25</v>
          </cell>
        </row>
        <row r="205">
          <cell r="A205" t="str">
            <v>24022 A</v>
          </cell>
          <cell r="B205" t="str">
            <v>24022 Armari metàl·lic ATESO</v>
          </cell>
          <cell r="C205">
            <v>40</v>
          </cell>
        </row>
        <row r="206">
          <cell r="A206" t="str">
            <v>24023 A</v>
          </cell>
          <cell r="B206" t="str">
            <v>24023 Armari portes de vidre ATESO</v>
          </cell>
          <cell r="C206">
            <v>65</v>
          </cell>
        </row>
        <row r="207">
          <cell r="A207" t="str">
            <v>24035 A</v>
          </cell>
          <cell r="B207" t="str">
            <v>24035 Taula construcció model 1 (Tecnologia)</v>
          </cell>
          <cell r="C207">
            <v>40</v>
          </cell>
        </row>
        <row r="208">
          <cell r="A208" t="str">
            <v>24036 A</v>
          </cell>
          <cell r="B208" t="str">
            <v>24036 Taula construcció model 2 (Tecnologia)</v>
          </cell>
          <cell r="C208">
            <v>25</v>
          </cell>
        </row>
        <row r="209">
          <cell r="A209" t="str">
            <v>24037 A</v>
          </cell>
          <cell r="B209" t="str">
            <v>24037 Taula experimentació (Tecnologia)</v>
          </cell>
          <cell r="C209">
            <v>60</v>
          </cell>
        </row>
        <row r="210">
          <cell r="A210" t="str">
            <v>47683 A</v>
          </cell>
          <cell r="B210" t="str">
            <v>47683 Taula d'eines</v>
          </cell>
          <cell r="C210">
            <v>30</v>
          </cell>
        </row>
        <row r="211">
          <cell r="A211" t="str">
            <v>47684 A</v>
          </cell>
          <cell r="B211" t="str">
            <v>47684 Taula de taller per a 4 alumnes</v>
          </cell>
          <cell r="C211">
            <v>70</v>
          </cell>
        </row>
        <row r="212">
          <cell r="B212" t="str">
            <v>Total general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l d'oferta"/>
      <sheetName val="NIF"/>
      <sheetName val="Adjudicacions per empresa"/>
    </sheetNames>
    <sheetDataSet>
      <sheetData sheetId="0" refreshError="1"/>
      <sheetData sheetId="1" refreshError="1"/>
      <sheetData sheetId="2">
        <row r="4">
          <cell r="A4" t="str">
            <v>46660N0108565C</v>
          </cell>
        </row>
        <row r="5">
          <cell r="A5" t="str">
            <v>46662N0108565C</v>
          </cell>
        </row>
        <row r="6">
          <cell r="A6" t="str">
            <v>47601N0108565C</v>
          </cell>
        </row>
        <row r="7">
          <cell r="A7" t="str">
            <v>47602N0108565C</v>
          </cell>
        </row>
        <row r="8">
          <cell r="A8" t="str">
            <v>47605N0108565C</v>
          </cell>
        </row>
        <row r="9">
          <cell r="A9" t="str">
            <v>47606N0108565C</v>
          </cell>
        </row>
        <row r="10">
          <cell r="A10" t="str">
            <v>47768N0108565C</v>
          </cell>
        </row>
        <row r="11">
          <cell r="A11" t="str">
            <v>47769N0108565C</v>
          </cell>
        </row>
        <row r="12">
          <cell r="A12" t="str">
            <v>47770N0108565C</v>
          </cell>
        </row>
        <row r="13">
          <cell r="A13" t="str">
            <v>47871N0108565C</v>
          </cell>
        </row>
        <row r="14">
          <cell r="A14" t="str">
            <v>47873N0108565C</v>
          </cell>
        </row>
        <row r="15">
          <cell r="A15" t="str">
            <v>47874N0108565C</v>
          </cell>
        </row>
        <row r="16">
          <cell r="A16" t="str">
            <v>47877N0108565C</v>
          </cell>
        </row>
        <row r="17">
          <cell r="A17" t="str">
            <v>47879N0108565C</v>
          </cell>
        </row>
        <row r="18">
          <cell r="A18" t="str">
            <v>47880N0108565C</v>
          </cell>
        </row>
        <row r="19">
          <cell r="A19" t="str">
            <v>47881N0108565C</v>
          </cell>
        </row>
        <row r="20">
          <cell r="A20" t="str">
            <v>47882N0108565C</v>
          </cell>
        </row>
        <row r="21">
          <cell r="A21" t="str">
            <v>47883N0108565C</v>
          </cell>
        </row>
        <row r="22">
          <cell r="A22" t="str">
            <v>47884N0108565C</v>
          </cell>
        </row>
        <row r="24">
          <cell r="A24" t="str">
            <v>41177N0108565C</v>
          </cell>
        </row>
        <row r="25">
          <cell r="A25" t="str">
            <v>41706N0108565C</v>
          </cell>
        </row>
        <row r="26">
          <cell r="A26" t="str">
            <v>41707N0108565C</v>
          </cell>
        </row>
        <row r="27">
          <cell r="A27" t="str">
            <v>41710N0108565C</v>
          </cell>
        </row>
        <row r="28">
          <cell r="A28" t="str">
            <v>41722N0108565C</v>
          </cell>
        </row>
        <row r="29">
          <cell r="A29" t="str">
            <v>47391N0108565C</v>
          </cell>
        </row>
        <row r="30">
          <cell r="A30" t="str">
            <v>47412N0108565C</v>
          </cell>
        </row>
        <row r="31">
          <cell r="A31" t="str">
            <v>47570N0108565C</v>
          </cell>
        </row>
        <row r="32">
          <cell r="A32" t="str">
            <v>47807N0108565C</v>
          </cell>
        </row>
        <row r="33">
          <cell r="A33" t="str">
            <v>47808N0108565C</v>
          </cell>
        </row>
        <row r="34">
          <cell r="A34" t="str">
            <v>47845N0108565C</v>
          </cell>
        </row>
        <row r="35">
          <cell r="A35" t="str">
            <v>47868N0108565C</v>
          </cell>
        </row>
        <row r="37">
          <cell r="A37" t="str">
            <v>39884N0108565C</v>
          </cell>
        </row>
        <row r="38">
          <cell r="A38" t="str">
            <v>45854N0108565C</v>
          </cell>
        </row>
        <row r="39">
          <cell r="A39" t="str">
            <v>45855N0108565C</v>
          </cell>
        </row>
        <row r="40">
          <cell r="A40" t="str">
            <v>45859N0108565C</v>
          </cell>
        </row>
        <row r="41">
          <cell r="A41" t="str">
            <v>46680N0108565C</v>
          </cell>
        </row>
        <row r="42">
          <cell r="A42" t="str">
            <v>47571N0108565C</v>
          </cell>
        </row>
        <row r="43">
          <cell r="A43" t="str">
            <v>47609N0108565C</v>
          </cell>
        </row>
        <row r="44">
          <cell r="A44" t="str">
            <v>47783N0108565C</v>
          </cell>
        </row>
        <row r="45">
          <cell r="A45" t="str">
            <v>47784N0108565C</v>
          </cell>
        </row>
        <row r="46">
          <cell r="A46" t="str">
            <v>47785N0108565C</v>
          </cell>
        </row>
        <row r="47">
          <cell r="A47" t="str">
            <v>47787N0108565C</v>
          </cell>
        </row>
        <row r="48">
          <cell r="A48" t="str">
            <v>47788N0108565C</v>
          </cell>
        </row>
        <row r="49">
          <cell r="A49" t="str">
            <v>47789N0108565C</v>
          </cell>
        </row>
        <row r="50">
          <cell r="A50" t="str">
            <v>47790N0108565C</v>
          </cell>
        </row>
        <row r="51">
          <cell r="A51" t="str">
            <v>47791N0108565C</v>
          </cell>
        </row>
        <row r="52">
          <cell r="A52" t="str">
            <v>47793N0108565C</v>
          </cell>
        </row>
        <row r="53">
          <cell r="A53" t="str">
            <v>47794N0108565C</v>
          </cell>
        </row>
        <row r="54">
          <cell r="A54" t="str">
            <v>47824N0108565C</v>
          </cell>
        </row>
        <row r="55">
          <cell r="A55" t="str">
            <v>47825N0108565C</v>
          </cell>
        </row>
        <row r="56">
          <cell r="A56" t="str">
            <v>47840N0108565C</v>
          </cell>
        </row>
        <row r="57">
          <cell r="A57" t="str">
            <v>47841N0108565C</v>
          </cell>
        </row>
        <row r="58">
          <cell r="A58" t="str">
            <v>47842N0108565C</v>
          </cell>
        </row>
        <row r="59">
          <cell r="A59" t="str">
            <v>47843N0108565C</v>
          </cell>
        </row>
        <row r="60">
          <cell r="A60" t="str">
            <v>47844N0108565C</v>
          </cell>
        </row>
        <row r="61">
          <cell r="A61" t="str">
            <v>47859N0108565C</v>
          </cell>
        </row>
        <row r="62">
          <cell r="A62" t="str">
            <v>47860N0108565C</v>
          </cell>
        </row>
        <row r="63">
          <cell r="A63" t="str">
            <v>47861N0108565C</v>
          </cell>
        </row>
        <row r="64">
          <cell r="A64" t="str">
            <v>47862N0108565C</v>
          </cell>
        </row>
        <row r="65">
          <cell r="A65" t="str">
            <v>47863N0108565C</v>
          </cell>
        </row>
        <row r="66">
          <cell r="A66" t="str">
            <v>47869N0108565C</v>
          </cell>
        </row>
        <row r="67">
          <cell r="A67" t="str">
            <v>47870N0108565C</v>
          </cell>
        </row>
        <row r="68">
          <cell r="A68" t="str">
            <v>47885N0108565C</v>
          </cell>
        </row>
        <row r="69">
          <cell r="A69" t="str">
            <v>47891N0108565C</v>
          </cell>
        </row>
        <row r="70">
          <cell r="A70" t="str">
            <v>47893N0108565C</v>
          </cell>
        </row>
        <row r="71">
          <cell r="A71" t="str">
            <v>47894N0108565C</v>
          </cell>
        </row>
        <row r="72">
          <cell r="A72" t="str">
            <v>47896N0108565C</v>
          </cell>
        </row>
        <row r="73">
          <cell r="A73" t="str">
            <v>47897N0108565C</v>
          </cell>
        </row>
        <row r="74">
          <cell r="A74" t="str">
            <v>47898N0108565C</v>
          </cell>
        </row>
        <row r="75">
          <cell r="A75" t="str">
            <v>47900N0108565C</v>
          </cell>
        </row>
        <row r="76">
          <cell r="A76" t="str">
            <v>47902N0108565C</v>
          </cell>
        </row>
        <row r="77">
          <cell r="A77" t="str">
            <v>47903N0108565C</v>
          </cell>
        </row>
        <row r="78">
          <cell r="A78" t="str">
            <v>47905N0108565C</v>
          </cell>
        </row>
        <row r="79">
          <cell r="A79" t="str">
            <v>47906N0108565C</v>
          </cell>
        </row>
        <row r="80">
          <cell r="A80" t="str">
            <v>47907N0108565C</v>
          </cell>
        </row>
        <row r="81">
          <cell r="A81" t="str">
            <v>47910N0108565C</v>
          </cell>
        </row>
        <row r="82">
          <cell r="A82" t="str">
            <v>47911N0108565C</v>
          </cell>
        </row>
        <row r="83">
          <cell r="A83" t="str">
            <v>47912N0108565C</v>
          </cell>
        </row>
        <row r="84">
          <cell r="A84" t="str">
            <v>47913N0108565C</v>
          </cell>
        </row>
        <row r="85">
          <cell r="A85" t="str">
            <v>47929N0108565C</v>
          </cell>
        </row>
        <row r="86">
          <cell r="A86" t="str">
            <v>47930N0108565C</v>
          </cell>
        </row>
        <row r="87">
          <cell r="A87" t="str">
            <v>47931N0108565C</v>
          </cell>
        </row>
        <row r="88">
          <cell r="A88" t="str">
            <v>47932N0108565C</v>
          </cell>
        </row>
        <row r="90">
          <cell r="A90" t="str">
            <v>24012N0108565C</v>
          </cell>
        </row>
        <row r="91">
          <cell r="A91" t="str">
            <v>45852N0108565C</v>
          </cell>
        </row>
        <row r="92">
          <cell r="A92" t="str">
            <v>47846N0108565C</v>
          </cell>
        </row>
        <row r="93">
          <cell r="A93" t="str">
            <v>47847N0108565C</v>
          </cell>
        </row>
        <row r="94">
          <cell r="A94" t="str">
            <v>47848N0108565C</v>
          </cell>
        </row>
        <row r="95">
          <cell r="A95" t="str">
            <v>47849N0108565C</v>
          </cell>
        </row>
        <row r="96">
          <cell r="A96" t="str">
            <v>47850N0108565C</v>
          </cell>
        </row>
        <row r="97">
          <cell r="A97" t="str">
            <v>47920N0108565C</v>
          </cell>
        </row>
        <row r="98">
          <cell r="A98" t="str">
            <v>47921N0108565C</v>
          </cell>
        </row>
        <row r="99">
          <cell r="A99" t="str">
            <v>47922N0108565C</v>
          </cell>
        </row>
        <row r="100">
          <cell r="A100" t="str">
            <v>47926N0108565C</v>
          </cell>
        </row>
        <row r="101">
          <cell r="A101" t="str">
            <v>47927N0108565C</v>
          </cell>
        </row>
        <row r="102">
          <cell r="A102" t="str">
            <v>47928N0108565C</v>
          </cell>
        </row>
        <row r="104">
          <cell r="A104" t="str">
            <v>24302N0108565C</v>
          </cell>
        </row>
        <row r="105">
          <cell r="A105" t="str">
            <v>41179N0108565C</v>
          </cell>
        </row>
        <row r="106">
          <cell r="A106" t="str">
            <v>41718N0108565C</v>
          </cell>
        </row>
        <row r="107">
          <cell r="A107" t="str">
            <v>47940N0108565C</v>
          </cell>
        </row>
        <row r="109">
          <cell r="A109" t="str">
            <v>24283N0108565C</v>
          </cell>
        </row>
        <row r="111">
          <cell r="A111" t="str">
            <v>24007N0108565C</v>
          </cell>
        </row>
        <row r="112">
          <cell r="A112" t="str">
            <v>24022N0108565C</v>
          </cell>
        </row>
        <row r="113">
          <cell r="A113" t="str">
            <v>24035N0108565C</v>
          </cell>
        </row>
        <row r="114">
          <cell r="A114" t="str">
            <v>24036N0108565C</v>
          </cell>
        </row>
        <row r="115">
          <cell r="A115" t="str">
            <v>24037N0108565C</v>
          </cell>
        </row>
        <row r="116">
          <cell r="A116" t="str">
            <v>47683N0108565C</v>
          </cell>
        </row>
        <row r="117">
          <cell r="A117" t="str">
            <v>47684N0108565C</v>
          </cell>
        </row>
        <row r="120">
          <cell r="A120" t="str">
            <v>24466A30017073</v>
          </cell>
        </row>
        <row r="121">
          <cell r="A121" t="str">
            <v>24467A30017073</v>
          </cell>
        </row>
        <row r="122">
          <cell r="A122" t="str">
            <v>24468A30017073</v>
          </cell>
        </row>
        <row r="123">
          <cell r="A123" t="str">
            <v>24469A30017073</v>
          </cell>
        </row>
        <row r="124">
          <cell r="A124" t="str">
            <v>24470A30017073</v>
          </cell>
        </row>
        <row r="125">
          <cell r="A125" t="str">
            <v>46660A30017073</v>
          </cell>
        </row>
        <row r="126">
          <cell r="A126" t="str">
            <v>46661A30017073</v>
          </cell>
        </row>
        <row r="127">
          <cell r="A127" t="str">
            <v>46662A30017073</v>
          </cell>
        </row>
        <row r="128">
          <cell r="A128" t="str">
            <v>46663A30017073</v>
          </cell>
        </row>
        <row r="129">
          <cell r="A129" t="str">
            <v>47601A30017073</v>
          </cell>
        </row>
        <row r="130">
          <cell r="A130" t="str">
            <v>47602A30017073</v>
          </cell>
        </row>
        <row r="131">
          <cell r="A131" t="str">
            <v>47853A30017073</v>
          </cell>
        </row>
        <row r="132">
          <cell r="A132" t="str">
            <v>47854A30017073</v>
          </cell>
        </row>
        <row r="133">
          <cell r="A133" t="str">
            <v>47855A30017073</v>
          </cell>
        </row>
        <row r="134">
          <cell r="A134" t="str">
            <v>47871A30017073</v>
          </cell>
        </row>
        <row r="135">
          <cell r="A135" t="str">
            <v>47873A30017073</v>
          </cell>
        </row>
        <row r="136">
          <cell r="A136" t="str">
            <v>47874A30017073</v>
          </cell>
        </row>
        <row r="137">
          <cell r="A137" t="str">
            <v>47882A30017073</v>
          </cell>
        </row>
        <row r="138">
          <cell r="A138" t="str">
            <v>47883A30017073</v>
          </cell>
        </row>
        <row r="139">
          <cell r="A139" t="str">
            <v>47884A30017073</v>
          </cell>
        </row>
        <row r="141">
          <cell r="A141" t="str">
            <v>41175A30017073</v>
          </cell>
        </row>
        <row r="142">
          <cell r="A142" t="str">
            <v>41176A30017073</v>
          </cell>
        </row>
        <row r="143">
          <cell r="A143" t="str">
            <v>41177A30017073</v>
          </cell>
        </row>
        <row r="144">
          <cell r="A144" t="str">
            <v>41705A30017073</v>
          </cell>
        </row>
        <row r="145">
          <cell r="A145" t="str">
            <v>41706A30017073</v>
          </cell>
        </row>
        <row r="146">
          <cell r="A146" t="str">
            <v>41707A30017073</v>
          </cell>
        </row>
        <row r="147">
          <cell r="A147" t="str">
            <v>41710A30017073</v>
          </cell>
        </row>
        <row r="148">
          <cell r="A148" t="str">
            <v>41713A30017073</v>
          </cell>
        </row>
        <row r="149">
          <cell r="A149" t="str">
            <v>41720A30017073</v>
          </cell>
        </row>
        <row r="150">
          <cell r="A150" t="str">
            <v>41722A30017073</v>
          </cell>
        </row>
        <row r="151">
          <cell r="A151" t="str">
            <v>47391A30017073</v>
          </cell>
        </row>
        <row r="152">
          <cell r="A152" t="str">
            <v>47412A30017073</v>
          </cell>
        </row>
        <row r="153">
          <cell r="A153" t="str">
            <v>47570A30017073</v>
          </cell>
        </row>
        <row r="154">
          <cell r="A154" t="str">
            <v>47807A30017073</v>
          </cell>
        </row>
        <row r="155">
          <cell r="A155" t="str">
            <v>47808A30017073</v>
          </cell>
        </row>
        <row r="156">
          <cell r="A156" t="str">
            <v>47845A30017073</v>
          </cell>
        </row>
        <row r="157">
          <cell r="A157" t="str">
            <v>47868A30017073</v>
          </cell>
        </row>
        <row r="159">
          <cell r="A159" t="str">
            <v>41715A30017073</v>
          </cell>
        </row>
        <row r="160">
          <cell r="A160" t="str">
            <v>41721A30017073</v>
          </cell>
        </row>
        <row r="161">
          <cell r="A161" t="str">
            <v>41723A30017073</v>
          </cell>
        </row>
        <row r="162">
          <cell r="A162" t="str">
            <v>45854A30017073</v>
          </cell>
        </row>
        <row r="163">
          <cell r="A163" t="str">
            <v>45855A30017073</v>
          </cell>
        </row>
        <row r="164">
          <cell r="A164" t="str">
            <v>45856A30017073</v>
          </cell>
        </row>
        <row r="165">
          <cell r="A165" t="str">
            <v>45857A30017073</v>
          </cell>
        </row>
        <row r="166">
          <cell r="A166" t="str">
            <v>45859A30017073</v>
          </cell>
        </row>
        <row r="167">
          <cell r="A167" t="str">
            <v>45861A30017073</v>
          </cell>
        </row>
        <row r="168">
          <cell r="A168" t="str">
            <v>47390A30017073</v>
          </cell>
        </row>
        <row r="169">
          <cell r="A169" t="str">
            <v>47410A30017073</v>
          </cell>
        </row>
        <row r="170">
          <cell r="A170" t="str">
            <v>47571A30017073</v>
          </cell>
        </row>
        <row r="171">
          <cell r="A171" t="str">
            <v>47824A30017073</v>
          </cell>
        </row>
        <row r="172">
          <cell r="A172" t="str">
            <v>47825A30017073</v>
          </cell>
        </row>
        <row r="173">
          <cell r="A173" t="str">
            <v>47840A30017073</v>
          </cell>
        </row>
        <row r="174">
          <cell r="A174" t="str">
            <v>47867A30017073</v>
          </cell>
        </row>
        <row r="175">
          <cell r="A175" t="str">
            <v>47869A30017073</v>
          </cell>
        </row>
        <row r="176">
          <cell r="A176" t="str">
            <v>47929A30017073</v>
          </cell>
        </row>
        <row r="177">
          <cell r="A177" t="str">
            <v>47930A30017073</v>
          </cell>
        </row>
        <row r="178">
          <cell r="A178" t="str">
            <v>47931A30017073</v>
          </cell>
        </row>
        <row r="179">
          <cell r="A179" t="str">
            <v>47932A30017073</v>
          </cell>
        </row>
        <row r="181">
          <cell r="A181" t="str">
            <v>24012A30017073</v>
          </cell>
        </row>
        <row r="182">
          <cell r="A182" t="str">
            <v>41178A30017073</v>
          </cell>
        </row>
        <row r="183">
          <cell r="A183" t="str">
            <v>41717A30017073</v>
          </cell>
        </row>
        <row r="184">
          <cell r="A184" t="str">
            <v>44171A30017073</v>
          </cell>
        </row>
        <row r="185">
          <cell r="A185" t="str">
            <v>44172A30017073</v>
          </cell>
        </row>
        <row r="186">
          <cell r="A186" t="str">
            <v>45850A30017073</v>
          </cell>
        </row>
        <row r="187">
          <cell r="A187" t="str">
            <v>45851A30017073</v>
          </cell>
        </row>
        <row r="188">
          <cell r="A188" t="str">
            <v>45852A30017073</v>
          </cell>
        </row>
        <row r="189">
          <cell r="A189" t="str">
            <v>45853A30017073</v>
          </cell>
        </row>
        <row r="190">
          <cell r="A190" t="str">
            <v>47411A30017073</v>
          </cell>
        </row>
        <row r="191">
          <cell r="A191" t="str">
            <v>47771A30017073</v>
          </cell>
        </row>
        <row r="192">
          <cell r="A192" t="str">
            <v>47772A30017073</v>
          </cell>
        </row>
        <row r="193">
          <cell r="A193" t="str">
            <v>47773A30017073</v>
          </cell>
        </row>
        <row r="194">
          <cell r="A194" t="str">
            <v>47774A30017073</v>
          </cell>
        </row>
        <row r="195">
          <cell r="A195" t="str">
            <v>47775A30017073</v>
          </cell>
        </row>
        <row r="196">
          <cell r="A196" t="str">
            <v>47819A30017073</v>
          </cell>
        </row>
        <row r="197">
          <cell r="A197" t="str">
            <v>47846A30017073</v>
          </cell>
        </row>
        <row r="198">
          <cell r="A198" t="str">
            <v>47847A30017073</v>
          </cell>
        </row>
        <row r="199">
          <cell r="A199" t="str">
            <v>47848A30017073</v>
          </cell>
        </row>
        <row r="200">
          <cell r="A200" t="str">
            <v>47916A30017073</v>
          </cell>
        </row>
        <row r="201">
          <cell r="A201" t="str">
            <v>47920A30017073</v>
          </cell>
        </row>
        <row r="202">
          <cell r="A202" t="str">
            <v>47921A30017073</v>
          </cell>
        </row>
        <row r="203">
          <cell r="A203" t="str">
            <v>47922A30017073</v>
          </cell>
        </row>
        <row r="204">
          <cell r="A204" t="str">
            <v>47926A30017073</v>
          </cell>
        </row>
        <row r="205">
          <cell r="A205" t="str">
            <v>47927A30017073</v>
          </cell>
        </row>
        <row r="206">
          <cell r="A206" t="str">
            <v>47928A30017073</v>
          </cell>
        </row>
        <row r="207">
          <cell r="A207" t="str">
            <v>47933A30017073</v>
          </cell>
        </row>
        <row r="208">
          <cell r="A208" t="str">
            <v>47934A30017073</v>
          </cell>
        </row>
        <row r="209">
          <cell r="A209" t="str">
            <v>47935A30017073</v>
          </cell>
        </row>
        <row r="210">
          <cell r="A210" t="str">
            <v>47936A30017073</v>
          </cell>
        </row>
        <row r="212">
          <cell r="A212" t="str">
            <v>24249A30017073</v>
          </cell>
        </row>
        <row r="213">
          <cell r="A213" t="str">
            <v>24302A30017073</v>
          </cell>
        </row>
        <row r="214">
          <cell r="A214" t="str">
            <v>24417A30017073</v>
          </cell>
        </row>
        <row r="215">
          <cell r="A215" t="str">
            <v>24444A30017073</v>
          </cell>
        </row>
        <row r="216">
          <cell r="A216" t="str">
            <v>24445A30017073</v>
          </cell>
        </row>
        <row r="217">
          <cell r="A217" t="str">
            <v>41179A30017073</v>
          </cell>
        </row>
        <row r="218">
          <cell r="A218" t="str">
            <v>41718A30017073</v>
          </cell>
        </row>
        <row r="219">
          <cell r="A219" t="str">
            <v>44700A30017073</v>
          </cell>
        </row>
        <row r="220">
          <cell r="A220" t="str">
            <v>47915A30017073</v>
          </cell>
        </row>
        <row r="222">
          <cell r="A222" t="str">
            <v>23982A30017073</v>
          </cell>
        </row>
        <row r="223">
          <cell r="A223" t="str">
            <v>24007A30017073</v>
          </cell>
        </row>
        <row r="224">
          <cell r="A224" t="str">
            <v>24037A30017073</v>
          </cell>
        </row>
        <row r="225">
          <cell r="A225" t="str">
            <v>47684A30017073</v>
          </cell>
        </row>
        <row r="228">
          <cell r="A228" t="str">
            <v>24466A28847895</v>
          </cell>
        </row>
        <row r="229">
          <cell r="A229" t="str">
            <v>24467A28847895</v>
          </cell>
        </row>
        <row r="230">
          <cell r="A230" t="str">
            <v>24468A28847895</v>
          </cell>
        </row>
        <row r="231">
          <cell r="A231" t="str">
            <v>24469A28847895</v>
          </cell>
        </row>
        <row r="232">
          <cell r="A232" t="str">
            <v>24470A28847895</v>
          </cell>
        </row>
        <row r="233">
          <cell r="A233" t="str">
            <v>46660A28847895</v>
          </cell>
        </row>
        <row r="234">
          <cell r="A234" t="str">
            <v>46661A28847895</v>
          </cell>
        </row>
        <row r="235">
          <cell r="A235" t="str">
            <v>46662A28847895</v>
          </cell>
        </row>
        <row r="236">
          <cell r="A236" t="str">
            <v>46663A28847895</v>
          </cell>
        </row>
        <row r="237">
          <cell r="A237" t="str">
            <v>47601A28847895</v>
          </cell>
        </row>
        <row r="238">
          <cell r="A238" t="str">
            <v>47602A28847895</v>
          </cell>
        </row>
        <row r="239">
          <cell r="A239" t="str">
            <v>47603A28847895</v>
          </cell>
        </row>
        <row r="240">
          <cell r="A240" t="str">
            <v>47604A28847895</v>
          </cell>
        </row>
        <row r="241">
          <cell r="A241" t="str">
            <v>47605A28847895</v>
          </cell>
        </row>
        <row r="242">
          <cell r="A242" t="str">
            <v>47606A28847895</v>
          </cell>
        </row>
        <row r="243">
          <cell r="A243" t="str">
            <v>47768A28847895</v>
          </cell>
        </row>
        <row r="244">
          <cell r="A244" t="str">
            <v>47769A28847895</v>
          </cell>
        </row>
        <row r="245">
          <cell r="A245" t="str">
            <v>47871A28847895</v>
          </cell>
        </row>
        <row r="246">
          <cell r="A246" t="str">
            <v>47872A28847895</v>
          </cell>
        </row>
        <row r="247">
          <cell r="A247" t="str">
            <v>47873A28847895</v>
          </cell>
        </row>
        <row r="248">
          <cell r="A248" t="str">
            <v>47874A28847895</v>
          </cell>
        </row>
        <row r="249">
          <cell r="A249" t="str">
            <v>47875A28847895</v>
          </cell>
        </row>
        <row r="250">
          <cell r="A250" t="str">
            <v>47876A28847895</v>
          </cell>
        </row>
        <row r="251">
          <cell r="A251" t="str">
            <v>47877A28847895</v>
          </cell>
        </row>
        <row r="252">
          <cell r="A252" t="str">
            <v>47878A28847895</v>
          </cell>
        </row>
        <row r="253">
          <cell r="A253" t="str">
            <v>47879A28847895</v>
          </cell>
        </row>
        <row r="254">
          <cell r="A254" t="str">
            <v>47880A28847895</v>
          </cell>
        </row>
        <row r="256">
          <cell r="A256" t="str">
            <v>41175A28847895</v>
          </cell>
        </row>
        <row r="257">
          <cell r="A257" t="str">
            <v>41176A28847895</v>
          </cell>
        </row>
        <row r="258">
          <cell r="A258" t="str">
            <v>41177A28847895</v>
          </cell>
        </row>
        <row r="259">
          <cell r="A259" t="str">
            <v>41705A28847895</v>
          </cell>
        </row>
        <row r="260">
          <cell r="A260" t="str">
            <v>41706A28847895</v>
          </cell>
        </row>
        <row r="261">
          <cell r="A261" t="str">
            <v>41707A28847895</v>
          </cell>
        </row>
        <row r="262">
          <cell r="A262" t="str">
            <v>41710A28847895</v>
          </cell>
        </row>
        <row r="263">
          <cell r="A263" t="str">
            <v>41713A28847895</v>
          </cell>
        </row>
        <row r="264">
          <cell r="A264" t="str">
            <v>41719A28847895</v>
          </cell>
        </row>
        <row r="265">
          <cell r="A265" t="str">
            <v>41720A28847895</v>
          </cell>
        </row>
        <row r="266">
          <cell r="A266" t="str">
            <v>41722A28847895</v>
          </cell>
        </row>
        <row r="267">
          <cell r="A267" t="str">
            <v>47391A28847895</v>
          </cell>
        </row>
        <row r="268">
          <cell r="A268" t="str">
            <v>47412A28847895</v>
          </cell>
        </row>
        <row r="269">
          <cell r="A269" t="str">
            <v>47570A28847895</v>
          </cell>
        </row>
        <row r="270">
          <cell r="A270" t="str">
            <v>47807A28847895</v>
          </cell>
        </row>
        <row r="271">
          <cell r="A271" t="str">
            <v>47808A28847895</v>
          </cell>
        </row>
        <row r="272">
          <cell r="A272" t="str">
            <v>47845A28847895</v>
          </cell>
        </row>
        <row r="273">
          <cell r="A273" t="str">
            <v>47868A28847895</v>
          </cell>
        </row>
        <row r="275">
          <cell r="A275" t="str">
            <v>39884A28847895</v>
          </cell>
        </row>
        <row r="276">
          <cell r="A276" t="str">
            <v>41715A28847895</v>
          </cell>
        </row>
        <row r="277">
          <cell r="A277" t="str">
            <v>41721A28847895</v>
          </cell>
        </row>
        <row r="278">
          <cell r="A278" t="str">
            <v>41723A28847895</v>
          </cell>
        </row>
        <row r="279">
          <cell r="A279" t="str">
            <v>45854A28847895</v>
          </cell>
        </row>
        <row r="280">
          <cell r="A280" t="str">
            <v>45855A28847895</v>
          </cell>
        </row>
        <row r="281">
          <cell r="A281" t="str">
            <v>45856A28847895</v>
          </cell>
        </row>
        <row r="282">
          <cell r="A282" t="str">
            <v>45857A28847895</v>
          </cell>
        </row>
        <row r="283">
          <cell r="A283" t="str">
            <v>45858A28847895</v>
          </cell>
        </row>
        <row r="284">
          <cell r="A284" t="str">
            <v>45859A28847895</v>
          </cell>
        </row>
        <row r="285">
          <cell r="A285" t="str">
            <v>45860A28847895</v>
          </cell>
        </row>
        <row r="286">
          <cell r="A286" t="str">
            <v>45861A28847895</v>
          </cell>
        </row>
        <row r="287">
          <cell r="A287" t="str">
            <v>46680A28847895</v>
          </cell>
        </row>
        <row r="288">
          <cell r="A288" t="str">
            <v>47390A28847895</v>
          </cell>
        </row>
        <row r="289">
          <cell r="A289" t="str">
            <v>47410A28847895</v>
          </cell>
        </row>
        <row r="290">
          <cell r="A290" t="str">
            <v>47571A28847895</v>
          </cell>
        </row>
        <row r="291">
          <cell r="A291" t="str">
            <v>47609A28847895</v>
          </cell>
        </row>
        <row r="292">
          <cell r="A292" t="str">
            <v>47785A28847895</v>
          </cell>
        </row>
        <row r="293">
          <cell r="A293" t="str">
            <v>47789A28847895</v>
          </cell>
        </row>
        <row r="294">
          <cell r="A294" t="str">
            <v>47790A28847895</v>
          </cell>
        </row>
        <row r="295">
          <cell r="A295" t="str">
            <v>47791A28847895</v>
          </cell>
        </row>
        <row r="296">
          <cell r="A296" t="str">
            <v>47794A28847895</v>
          </cell>
        </row>
        <row r="297">
          <cell r="A297" t="str">
            <v>47824A28847895</v>
          </cell>
        </row>
        <row r="298">
          <cell r="A298" t="str">
            <v>47825A28847895</v>
          </cell>
        </row>
        <row r="299">
          <cell r="A299" t="str">
            <v>47840A28847895</v>
          </cell>
        </row>
        <row r="300">
          <cell r="A300" t="str">
            <v>47841A28847895</v>
          </cell>
        </row>
        <row r="301">
          <cell r="A301" t="str">
            <v>47842A28847895</v>
          </cell>
        </row>
        <row r="302">
          <cell r="A302" t="str">
            <v>47843A28847895</v>
          </cell>
        </row>
        <row r="303">
          <cell r="A303" t="str">
            <v>47844A28847895</v>
          </cell>
        </row>
        <row r="304">
          <cell r="A304" t="str">
            <v>47859A28847895</v>
          </cell>
        </row>
        <row r="305">
          <cell r="A305" t="str">
            <v>47860A28847895</v>
          </cell>
        </row>
        <row r="306">
          <cell r="A306" t="str">
            <v>47861A28847895</v>
          </cell>
        </row>
        <row r="307">
          <cell r="A307" t="str">
            <v>47862A28847895</v>
          </cell>
        </row>
        <row r="308">
          <cell r="A308" t="str">
            <v>47863A28847895</v>
          </cell>
        </row>
        <row r="309">
          <cell r="A309" t="str">
            <v>47867A28847895</v>
          </cell>
        </row>
        <row r="310">
          <cell r="A310" t="str">
            <v>47869A28847895</v>
          </cell>
        </row>
        <row r="311">
          <cell r="A311" t="str">
            <v>47870A28847895</v>
          </cell>
        </row>
        <row r="312">
          <cell r="A312" t="str">
            <v>47885A28847895</v>
          </cell>
        </row>
        <row r="313">
          <cell r="A313" t="str">
            <v>47893A28847895</v>
          </cell>
        </row>
        <row r="314">
          <cell r="A314" t="str">
            <v>47897A28847895</v>
          </cell>
        </row>
        <row r="315">
          <cell r="A315" t="str">
            <v>47898A28847895</v>
          </cell>
        </row>
        <row r="316">
          <cell r="A316" t="str">
            <v>47900A28847895</v>
          </cell>
        </row>
        <row r="317">
          <cell r="A317" t="str">
            <v>47903A28847895</v>
          </cell>
        </row>
        <row r="318">
          <cell r="A318" t="str">
            <v>47905A28847895</v>
          </cell>
        </row>
        <row r="319">
          <cell r="A319" t="str">
            <v>47906A28847895</v>
          </cell>
        </row>
        <row r="320">
          <cell r="A320" t="str">
            <v>47907A28847895</v>
          </cell>
        </row>
        <row r="321">
          <cell r="A321" t="str">
            <v>47908A28847895</v>
          </cell>
        </row>
        <row r="322">
          <cell r="A322" t="str">
            <v>47909A28847895</v>
          </cell>
        </row>
        <row r="323">
          <cell r="A323" t="str">
            <v>47910A28847895</v>
          </cell>
        </row>
        <row r="324">
          <cell r="A324" t="str">
            <v>47911A28847895</v>
          </cell>
        </row>
        <row r="325">
          <cell r="A325" t="str">
            <v>47912A28847895</v>
          </cell>
        </row>
        <row r="326">
          <cell r="A326" t="str">
            <v>47913A28847895</v>
          </cell>
        </row>
        <row r="327">
          <cell r="A327" t="str">
            <v>47929A28847895</v>
          </cell>
        </row>
        <row r="328">
          <cell r="A328" t="str">
            <v>47930A28847895</v>
          </cell>
        </row>
        <row r="329">
          <cell r="A329" t="str">
            <v>47931A28847895</v>
          </cell>
        </row>
        <row r="330">
          <cell r="A330" t="str">
            <v>47932A28847895</v>
          </cell>
        </row>
        <row r="332">
          <cell r="A332" t="str">
            <v>24012A28847895</v>
          </cell>
        </row>
        <row r="333">
          <cell r="A333" t="str">
            <v>41180A28847895</v>
          </cell>
        </row>
        <row r="334">
          <cell r="A334" t="str">
            <v>41181A28847895</v>
          </cell>
        </row>
        <row r="335">
          <cell r="A335" t="str">
            <v>41717A28847895</v>
          </cell>
        </row>
        <row r="336">
          <cell r="A336" t="str">
            <v>44171A28847895</v>
          </cell>
        </row>
        <row r="337">
          <cell r="A337" t="str">
            <v>44172A28847895</v>
          </cell>
        </row>
        <row r="338">
          <cell r="A338" t="str">
            <v>45850A28847895</v>
          </cell>
        </row>
        <row r="339">
          <cell r="A339" t="str">
            <v>45851A28847895</v>
          </cell>
        </row>
        <row r="340">
          <cell r="A340" t="str">
            <v>45852A28847895</v>
          </cell>
        </row>
        <row r="341">
          <cell r="A341" t="str">
            <v>45853A28847895</v>
          </cell>
        </row>
        <row r="342">
          <cell r="A342" t="str">
            <v>47411A28847895</v>
          </cell>
        </row>
        <row r="343">
          <cell r="A343" t="str">
            <v>47771A28847895</v>
          </cell>
        </row>
        <row r="344">
          <cell r="A344" t="str">
            <v>47772A28847895</v>
          </cell>
        </row>
        <row r="345">
          <cell r="A345" t="str">
            <v>47773A28847895</v>
          </cell>
        </row>
        <row r="346">
          <cell r="A346" t="str">
            <v>47774A28847895</v>
          </cell>
        </row>
        <row r="347">
          <cell r="A347" t="str">
            <v>47775A28847895</v>
          </cell>
        </row>
        <row r="348">
          <cell r="A348" t="str">
            <v>47819A28847895</v>
          </cell>
        </row>
        <row r="349">
          <cell r="A349" t="str">
            <v>47846A28847895</v>
          </cell>
        </row>
        <row r="350">
          <cell r="A350" t="str">
            <v>47847A28847895</v>
          </cell>
        </row>
        <row r="351">
          <cell r="A351" t="str">
            <v>47848A28847895</v>
          </cell>
        </row>
        <row r="352">
          <cell r="A352" t="str">
            <v>47849A28847895</v>
          </cell>
        </row>
        <row r="353">
          <cell r="A353" t="str">
            <v>47850A28847895</v>
          </cell>
        </row>
        <row r="354">
          <cell r="A354" t="str">
            <v>47851A28847895</v>
          </cell>
        </row>
        <row r="355">
          <cell r="A355" t="str">
            <v>47916A28847895</v>
          </cell>
        </row>
        <row r="356">
          <cell r="A356" t="str">
            <v>47917A28847895</v>
          </cell>
        </row>
        <row r="357">
          <cell r="A357" t="str">
            <v>47918A28847895</v>
          </cell>
        </row>
        <row r="358">
          <cell r="A358" t="str">
            <v>47919A28847895</v>
          </cell>
        </row>
        <row r="359">
          <cell r="A359" t="str">
            <v>47920A28847895</v>
          </cell>
        </row>
        <row r="360">
          <cell r="A360" t="str">
            <v>47921A28847895</v>
          </cell>
        </row>
        <row r="361">
          <cell r="A361" t="str">
            <v>47922A28847895</v>
          </cell>
        </row>
        <row r="362">
          <cell r="A362" t="str">
            <v>47923A28847895</v>
          </cell>
        </row>
        <row r="363">
          <cell r="A363" t="str">
            <v>47924A28847895</v>
          </cell>
        </row>
        <row r="364">
          <cell r="A364" t="str">
            <v>47925A28847895</v>
          </cell>
        </row>
        <row r="365">
          <cell r="A365" t="str">
            <v>47926A28847895</v>
          </cell>
        </row>
        <row r="366">
          <cell r="A366" t="str">
            <v>47927A28847895</v>
          </cell>
        </row>
        <row r="367">
          <cell r="A367" t="str">
            <v>47928A28847895</v>
          </cell>
        </row>
        <row r="368">
          <cell r="A368" t="str">
            <v>47933A28847895</v>
          </cell>
        </row>
        <row r="369">
          <cell r="A369" t="str">
            <v>47934A28847895</v>
          </cell>
        </row>
        <row r="370">
          <cell r="A370" t="str">
            <v>47935A28847895</v>
          </cell>
        </row>
        <row r="371">
          <cell r="A371" t="str">
            <v>47936A28847895</v>
          </cell>
        </row>
        <row r="373">
          <cell r="A373" t="str">
            <v>24444A28847895</v>
          </cell>
        </row>
        <row r="374">
          <cell r="A374" t="str">
            <v>24445A28847895</v>
          </cell>
        </row>
        <row r="375">
          <cell r="A375" t="str">
            <v>41179A28847895</v>
          </cell>
        </row>
        <row r="376">
          <cell r="A376" t="str">
            <v>44700A28847895</v>
          </cell>
        </row>
        <row r="377">
          <cell r="A377" t="str">
            <v>47915A28847895</v>
          </cell>
        </row>
        <row r="378">
          <cell r="A378" t="str">
            <v>47941A28847895</v>
          </cell>
        </row>
        <row r="379">
          <cell r="A379" t="str">
            <v>47943A28847895</v>
          </cell>
        </row>
        <row r="380">
          <cell r="A380" t="str">
            <v>7 MobA28847895</v>
          </cell>
        </row>
        <row r="381">
          <cell r="A381" t="str">
            <v>23982A28847895</v>
          </cell>
        </row>
        <row r="382">
          <cell r="A382" t="str">
            <v>24007A28847895</v>
          </cell>
        </row>
        <row r="383">
          <cell r="A383" t="str">
            <v>24035A28847895</v>
          </cell>
        </row>
        <row r="384">
          <cell r="A384" t="str">
            <v>24036A28847895</v>
          </cell>
        </row>
        <row r="385">
          <cell r="A385" t="str">
            <v>24037A28847895</v>
          </cell>
        </row>
        <row r="386">
          <cell r="A386" t="str">
            <v>47683A28847895</v>
          </cell>
        </row>
        <row r="387">
          <cell r="A387" t="str">
            <v>47684A28847895</v>
          </cell>
        </row>
        <row r="390">
          <cell r="A390" t="str">
            <v>41175A46141883</v>
          </cell>
        </row>
        <row r="391">
          <cell r="A391" t="str">
            <v>41176A46141883</v>
          </cell>
        </row>
        <row r="392">
          <cell r="A392" t="str">
            <v>41177A46141883</v>
          </cell>
        </row>
        <row r="393">
          <cell r="A393" t="str">
            <v>41705A46141883</v>
          </cell>
        </row>
        <row r="394">
          <cell r="A394" t="str">
            <v>41706A46141883</v>
          </cell>
        </row>
        <row r="395">
          <cell r="A395" t="str">
            <v>41707A46141883</v>
          </cell>
        </row>
        <row r="396">
          <cell r="A396" t="str">
            <v>41710A46141883</v>
          </cell>
        </row>
        <row r="397">
          <cell r="A397" t="str">
            <v>41713A46141883</v>
          </cell>
        </row>
        <row r="398">
          <cell r="A398" t="str">
            <v>41720A46141883</v>
          </cell>
        </row>
        <row r="399">
          <cell r="A399" t="str">
            <v>41722A46141883</v>
          </cell>
        </row>
        <row r="400">
          <cell r="A400" t="str">
            <v>47391A46141883</v>
          </cell>
        </row>
        <row r="401">
          <cell r="A401" t="str">
            <v>47412A46141883</v>
          </cell>
        </row>
        <row r="402">
          <cell r="A402" t="str">
            <v>47570A46141883</v>
          </cell>
        </row>
        <row r="403">
          <cell r="A403" t="str">
            <v>47807A46141883</v>
          </cell>
        </row>
        <row r="404">
          <cell r="A404" t="str">
            <v>47808A46141883</v>
          </cell>
        </row>
        <row r="405">
          <cell r="A405" t="str">
            <v>47845A46141883</v>
          </cell>
        </row>
        <row r="406">
          <cell r="A406" t="str">
            <v>47868A46141883</v>
          </cell>
        </row>
        <row r="408">
          <cell r="A408" t="str">
            <v>41715A46141883</v>
          </cell>
        </row>
        <row r="409">
          <cell r="A409" t="str">
            <v>41721A46141883</v>
          </cell>
        </row>
        <row r="410">
          <cell r="A410" t="str">
            <v>41723A46141883</v>
          </cell>
        </row>
        <row r="411">
          <cell r="A411" t="str">
            <v>45854A46141883</v>
          </cell>
        </row>
        <row r="412">
          <cell r="A412" t="str">
            <v>45855A46141883</v>
          </cell>
        </row>
        <row r="413">
          <cell r="A413" t="str">
            <v>45856A46141883</v>
          </cell>
        </row>
        <row r="414">
          <cell r="A414" t="str">
            <v>45857A46141883</v>
          </cell>
        </row>
        <row r="415">
          <cell r="A415" t="str">
            <v>45859A46141883</v>
          </cell>
        </row>
        <row r="416">
          <cell r="A416" t="str">
            <v>45860A46141883</v>
          </cell>
        </row>
        <row r="417">
          <cell r="A417" t="str">
            <v>45861A46141883</v>
          </cell>
        </row>
        <row r="418">
          <cell r="A418" t="str">
            <v>46680A46141883</v>
          </cell>
        </row>
        <row r="419">
          <cell r="A419" t="str">
            <v>47390A46141883</v>
          </cell>
        </row>
        <row r="420">
          <cell r="A420" t="str">
            <v>47410A46141883</v>
          </cell>
        </row>
        <row r="421">
          <cell r="A421" t="str">
            <v>47571A46141883</v>
          </cell>
        </row>
        <row r="422">
          <cell r="A422" t="str">
            <v>47609A46141883</v>
          </cell>
        </row>
        <row r="423">
          <cell r="A423" t="str">
            <v>47783A46141883</v>
          </cell>
        </row>
        <row r="424">
          <cell r="A424" t="str">
            <v>47784A46141883</v>
          </cell>
        </row>
        <row r="425">
          <cell r="A425" t="str">
            <v>47785A46141883</v>
          </cell>
        </row>
        <row r="426">
          <cell r="A426" t="str">
            <v>47787A46141883</v>
          </cell>
        </row>
        <row r="427">
          <cell r="A427" t="str">
            <v>47788A46141883</v>
          </cell>
        </row>
        <row r="428">
          <cell r="A428" t="str">
            <v>47789A46141883</v>
          </cell>
        </row>
        <row r="429">
          <cell r="A429" t="str">
            <v>47790A46141883</v>
          </cell>
        </row>
        <row r="430">
          <cell r="A430" t="str">
            <v>47792A46141883</v>
          </cell>
        </row>
        <row r="431">
          <cell r="A431" t="str">
            <v>47793A46141883</v>
          </cell>
        </row>
        <row r="432">
          <cell r="A432" t="str">
            <v>47794A46141883</v>
          </cell>
        </row>
        <row r="433">
          <cell r="A433" t="str">
            <v>47824A46141883</v>
          </cell>
        </row>
        <row r="434">
          <cell r="A434" t="str">
            <v>47825A46141883</v>
          </cell>
        </row>
        <row r="435">
          <cell r="A435" t="str">
            <v>47840A46141883</v>
          </cell>
        </row>
        <row r="436">
          <cell r="A436" t="str">
            <v>47841A46141883</v>
          </cell>
        </row>
        <row r="437">
          <cell r="A437" t="str">
            <v>47842A46141883</v>
          </cell>
        </row>
        <row r="438">
          <cell r="A438" t="str">
            <v>47843A46141883</v>
          </cell>
        </row>
        <row r="439">
          <cell r="A439" t="str">
            <v>47844A46141883</v>
          </cell>
        </row>
        <row r="440">
          <cell r="A440" t="str">
            <v>47859A46141883</v>
          </cell>
        </row>
        <row r="441">
          <cell r="A441" t="str">
            <v>47860A46141883</v>
          </cell>
        </row>
        <row r="442">
          <cell r="A442" t="str">
            <v>47861A46141883</v>
          </cell>
        </row>
        <row r="443">
          <cell r="A443" t="str">
            <v>47862A46141883</v>
          </cell>
        </row>
        <row r="444">
          <cell r="A444" t="str">
            <v>47863A46141883</v>
          </cell>
        </row>
        <row r="445">
          <cell r="A445" t="str">
            <v>47867A46141883</v>
          </cell>
        </row>
        <row r="446">
          <cell r="A446" t="str">
            <v>47869A46141883</v>
          </cell>
        </row>
        <row r="447">
          <cell r="A447" t="str">
            <v>47870A46141883</v>
          </cell>
        </row>
        <row r="448">
          <cell r="A448" t="str">
            <v>47885A46141883</v>
          </cell>
        </row>
        <row r="449">
          <cell r="A449" t="str">
            <v>47891A46141883</v>
          </cell>
        </row>
        <row r="450">
          <cell r="A450" t="str">
            <v>47892A46141883</v>
          </cell>
        </row>
        <row r="451">
          <cell r="A451" t="str">
            <v>47893A46141883</v>
          </cell>
        </row>
        <row r="452">
          <cell r="A452" t="str">
            <v>47894A46141883</v>
          </cell>
        </row>
        <row r="453">
          <cell r="A453" t="str">
            <v>47896A46141883</v>
          </cell>
        </row>
        <row r="454">
          <cell r="A454" t="str">
            <v>47897A46141883</v>
          </cell>
        </row>
        <row r="455">
          <cell r="A455" t="str">
            <v>47898A46141883</v>
          </cell>
        </row>
        <row r="456">
          <cell r="A456" t="str">
            <v>47901A46141883</v>
          </cell>
        </row>
        <row r="457">
          <cell r="A457" t="str">
            <v>47902A46141883</v>
          </cell>
        </row>
        <row r="458">
          <cell r="A458" t="str">
            <v>47903A46141883</v>
          </cell>
        </row>
        <row r="459">
          <cell r="A459" t="str">
            <v>47905A46141883</v>
          </cell>
        </row>
        <row r="460">
          <cell r="A460" t="str">
            <v>47906A46141883</v>
          </cell>
        </row>
        <row r="461">
          <cell r="A461" t="str">
            <v>47907A46141883</v>
          </cell>
        </row>
        <row r="462">
          <cell r="A462" t="str">
            <v>47908A46141883</v>
          </cell>
        </row>
        <row r="463">
          <cell r="A463" t="str">
            <v>47909A46141883</v>
          </cell>
        </row>
        <row r="464">
          <cell r="A464" t="str">
            <v>47910A46141883</v>
          </cell>
        </row>
        <row r="465">
          <cell r="A465" t="str">
            <v>47911A46141883</v>
          </cell>
        </row>
        <row r="466">
          <cell r="A466" t="str">
            <v>47912A46141883</v>
          </cell>
        </row>
        <row r="467">
          <cell r="A467" t="str">
            <v>47913A46141883</v>
          </cell>
        </row>
        <row r="468">
          <cell r="A468" t="str">
            <v>47929A46141883</v>
          </cell>
        </row>
        <row r="469">
          <cell r="A469" t="str">
            <v>47930A46141883</v>
          </cell>
        </row>
        <row r="470">
          <cell r="A470" t="str">
            <v>47931A46141883</v>
          </cell>
        </row>
        <row r="471">
          <cell r="A471" t="str">
            <v>47932A46141883</v>
          </cell>
        </row>
        <row r="473">
          <cell r="A473" t="str">
            <v>24012A46141883</v>
          </cell>
        </row>
        <row r="474">
          <cell r="A474" t="str">
            <v>24293A46141883</v>
          </cell>
        </row>
        <row r="475">
          <cell r="A475" t="str">
            <v>41178A46141883</v>
          </cell>
        </row>
        <row r="476">
          <cell r="A476" t="str">
            <v>41180A46141883</v>
          </cell>
        </row>
        <row r="477">
          <cell r="A477" t="str">
            <v>41181A46141883</v>
          </cell>
        </row>
        <row r="478">
          <cell r="A478" t="str">
            <v>41717A46141883</v>
          </cell>
        </row>
        <row r="479">
          <cell r="A479" t="str">
            <v>44171A46141883</v>
          </cell>
        </row>
        <row r="480">
          <cell r="A480" t="str">
            <v>44172A46141883</v>
          </cell>
        </row>
        <row r="481">
          <cell r="A481" t="str">
            <v>45850A46141883</v>
          </cell>
        </row>
        <row r="482">
          <cell r="A482" t="str">
            <v>45851A46141883</v>
          </cell>
        </row>
        <row r="483">
          <cell r="A483" t="str">
            <v>45852A46141883</v>
          </cell>
        </row>
        <row r="484">
          <cell r="A484" t="str">
            <v>45853A46141883</v>
          </cell>
        </row>
        <row r="485">
          <cell r="A485" t="str">
            <v>46511A46141883</v>
          </cell>
        </row>
        <row r="486">
          <cell r="A486" t="str">
            <v>47411A46141883</v>
          </cell>
        </row>
        <row r="487">
          <cell r="A487" t="str">
            <v>47771A46141883</v>
          </cell>
        </row>
        <row r="488">
          <cell r="A488" t="str">
            <v>47772A46141883</v>
          </cell>
        </row>
        <row r="489">
          <cell r="A489" t="str">
            <v>47773A46141883</v>
          </cell>
        </row>
        <row r="490">
          <cell r="A490" t="str">
            <v>47774A46141883</v>
          </cell>
        </row>
        <row r="491">
          <cell r="A491" t="str">
            <v>47775A46141883</v>
          </cell>
        </row>
        <row r="492">
          <cell r="A492" t="str">
            <v>47819A46141883</v>
          </cell>
        </row>
        <row r="493">
          <cell r="A493" t="str">
            <v>47846A46141883</v>
          </cell>
        </row>
        <row r="494">
          <cell r="A494" t="str">
            <v>47847A46141883</v>
          </cell>
        </row>
        <row r="495">
          <cell r="A495" t="str">
            <v>47848A46141883</v>
          </cell>
        </row>
        <row r="496">
          <cell r="A496" t="str">
            <v>47916A46141883</v>
          </cell>
        </row>
        <row r="497">
          <cell r="A497" t="str">
            <v>47920A46141883</v>
          </cell>
        </row>
        <row r="498">
          <cell r="A498" t="str">
            <v>47921A46141883</v>
          </cell>
        </row>
        <row r="499">
          <cell r="A499" t="str">
            <v>47922A46141883</v>
          </cell>
        </row>
        <row r="500">
          <cell r="A500" t="str">
            <v>47933A46141883</v>
          </cell>
        </row>
        <row r="501">
          <cell r="A501" t="str">
            <v>47934A46141883</v>
          </cell>
        </row>
        <row r="502">
          <cell r="A502" t="str">
            <v>47935A46141883</v>
          </cell>
        </row>
        <row r="503">
          <cell r="A503" t="str">
            <v>47936A46141883</v>
          </cell>
        </row>
        <row r="505">
          <cell r="A505" t="str">
            <v>24445A46141883</v>
          </cell>
        </row>
        <row r="506">
          <cell r="A506" t="str">
            <v>41718A46141883</v>
          </cell>
        </row>
        <row r="507">
          <cell r="A507" t="str">
            <v>47915A46141883</v>
          </cell>
        </row>
        <row r="509">
          <cell r="A509" t="str">
            <v>23982A46141883</v>
          </cell>
        </row>
        <row r="512">
          <cell r="A512" t="str">
            <v>24284A08973380</v>
          </cell>
        </row>
        <row r="514">
          <cell r="A514" t="str">
            <v>39884A08973380</v>
          </cell>
        </row>
        <row r="515">
          <cell r="A515" t="str">
            <v>47790A08973380</v>
          </cell>
        </row>
        <row r="516">
          <cell r="A516" t="str">
            <v>47898A08973380</v>
          </cell>
        </row>
        <row r="517">
          <cell r="A517" t="str">
            <v>47945A08973380</v>
          </cell>
        </row>
        <row r="519">
          <cell r="A519" t="str">
            <v>24012A08973380</v>
          </cell>
        </row>
        <row r="520">
          <cell r="A520" t="str">
            <v>24291A08973380</v>
          </cell>
        </row>
        <row r="521">
          <cell r="A521" t="str">
            <v>24292A08973380</v>
          </cell>
        </row>
        <row r="522">
          <cell r="A522" t="str">
            <v>24293A08973380</v>
          </cell>
        </row>
        <row r="523">
          <cell r="A523" t="str">
            <v>24294A08973380</v>
          </cell>
        </row>
        <row r="524">
          <cell r="A524" t="str">
            <v>24333A08973380</v>
          </cell>
        </row>
        <row r="525">
          <cell r="A525" t="str">
            <v>24334A08973380</v>
          </cell>
        </row>
        <row r="526">
          <cell r="A526" t="str">
            <v>31716A08973380</v>
          </cell>
        </row>
        <row r="527">
          <cell r="A527" t="str">
            <v>46510A08973380</v>
          </cell>
        </row>
        <row r="528">
          <cell r="A528" t="str">
            <v>46511A08973380</v>
          </cell>
        </row>
        <row r="529">
          <cell r="A529" t="str">
            <v>46721A08973380</v>
          </cell>
        </row>
        <row r="530">
          <cell r="A530" t="str">
            <v>47222A08973380</v>
          </cell>
        </row>
        <row r="531">
          <cell r="A531" t="str">
            <v>47420A08973380</v>
          </cell>
        </row>
        <row r="533">
          <cell r="A533" t="str">
            <v>24281A08973380</v>
          </cell>
        </row>
        <row r="535">
          <cell r="A535" t="str">
            <v>24245A08973380</v>
          </cell>
        </row>
        <row r="536">
          <cell r="A536" t="str">
            <v>24246A08973380</v>
          </cell>
        </row>
        <row r="537">
          <cell r="A537" t="str">
            <v>24247A08973380</v>
          </cell>
        </row>
        <row r="538">
          <cell r="A538" t="str">
            <v>24271A08973380</v>
          </cell>
        </row>
        <row r="539">
          <cell r="A539" t="str">
            <v>24283A08973380</v>
          </cell>
        </row>
        <row r="540">
          <cell r="A540" t="str">
            <v>24301A08973380</v>
          </cell>
        </row>
        <row r="541">
          <cell r="A541" t="str">
            <v>24328A08973380</v>
          </cell>
        </row>
        <row r="542">
          <cell r="A542" t="str">
            <v>24329A08973380</v>
          </cell>
        </row>
        <row r="543">
          <cell r="A543" t="str">
            <v>24330A08973380</v>
          </cell>
        </row>
        <row r="544">
          <cell r="A544" t="str">
            <v>24331A08973380</v>
          </cell>
        </row>
        <row r="545">
          <cell r="A545" t="str">
            <v>46540A08973380</v>
          </cell>
        </row>
        <row r="547">
          <cell r="A547" t="str">
            <v>24022A08973380</v>
          </cell>
        </row>
        <row r="548">
          <cell r="A548" t="str">
            <v>24023A08973380</v>
          </cell>
        </row>
        <row r="549">
          <cell r="A549" t="str">
            <v>47684A08973380</v>
          </cell>
        </row>
        <row r="552">
          <cell r="A552" t="str">
            <v>2446622457517H</v>
          </cell>
        </row>
        <row r="553">
          <cell r="A553" t="str">
            <v>2446722457517H</v>
          </cell>
        </row>
        <row r="554">
          <cell r="A554" t="str">
            <v>2446822457517H</v>
          </cell>
        </row>
        <row r="555">
          <cell r="A555" t="str">
            <v>2446922457517H</v>
          </cell>
        </row>
        <row r="556">
          <cell r="A556" t="str">
            <v>2447022457517H</v>
          </cell>
        </row>
        <row r="557">
          <cell r="A557" t="str">
            <v>4666022457517H</v>
          </cell>
        </row>
        <row r="558">
          <cell r="A558" t="str">
            <v>4666122457517H</v>
          </cell>
        </row>
        <row r="559">
          <cell r="A559" t="str">
            <v>4666222457517H</v>
          </cell>
        </row>
        <row r="560">
          <cell r="A560" t="str">
            <v>4666322457517H</v>
          </cell>
        </row>
        <row r="561">
          <cell r="A561" t="str">
            <v>4760122457517H</v>
          </cell>
        </row>
        <row r="562">
          <cell r="A562" t="str">
            <v>4760222457517H</v>
          </cell>
        </row>
        <row r="563">
          <cell r="A563" t="str">
            <v>4760322457517H</v>
          </cell>
        </row>
        <row r="564">
          <cell r="A564" t="str">
            <v>4760422457517H</v>
          </cell>
        </row>
        <row r="565">
          <cell r="A565" t="str">
            <v>4760522457517H</v>
          </cell>
        </row>
        <row r="566">
          <cell r="A566" t="str">
            <v>4760622457517H</v>
          </cell>
        </row>
        <row r="567">
          <cell r="A567" t="str">
            <v>4760722457517H</v>
          </cell>
        </row>
        <row r="568">
          <cell r="A568" t="str">
            <v>4760822457517H</v>
          </cell>
        </row>
        <row r="569">
          <cell r="A569" t="str">
            <v>4776822457517H</v>
          </cell>
        </row>
        <row r="570">
          <cell r="A570" t="str">
            <v>4776922457517H</v>
          </cell>
        </row>
        <row r="571">
          <cell r="A571" t="str">
            <v>4777022457517H</v>
          </cell>
        </row>
        <row r="572">
          <cell r="A572" t="str">
            <v>4785322457517H</v>
          </cell>
        </row>
        <row r="573">
          <cell r="A573" t="str">
            <v>4785422457517H</v>
          </cell>
        </row>
        <row r="574">
          <cell r="A574" t="str">
            <v>4785522457517H</v>
          </cell>
        </row>
        <row r="575">
          <cell r="A575" t="str">
            <v>4787122457517H</v>
          </cell>
        </row>
        <row r="576">
          <cell r="A576" t="str">
            <v>4787222457517H</v>
          </cell>
        </row>
        <row r="577">
          <cell r="A577" t="str">
            <v>4787322457517H</v>
          </cell>
        </row>
        <row r="578">
          <cell r="A578" t="str">
            <v>4787422457517H</v>
          </cell>
        </row>
        <row r="579">
          <cell r="A579" t="str">
            <v>4787522457517H</v>
          </cell>
        </row>
        <row r="580">
          <cell r="A580" t="str">
            <v>4787622457517H</v>
          </cell>
        </row>
        <row r="581">
          <cell r="A581" t="str">
            <v>4787722457517H</v>
          </cell>
        </row>
        <row r="582">
          <cell r="A582" t="str">
            <v>4787822457517H</v>
          </cell>
        </row>
        <row r="583">
          <cell r="A583" t="str">
            <v>4787922457517H</v>
          </cell>
        </row>
        <row r="584">
          <cell r="A584" t="str">
            <v>4788022457517H</v>
          </cell>
        </row>
        <row r="585">
          <cell r="A585" t="str">
            <v>4788122457517H</v>
          </cell>
        </row>
        <row r="586">
          <cell r="A586" t="str">
            <v>4788222457517H</v>
          </cell>
        </row>
        <row r="587">
          <cell r="A587" t="str">
            <v>4788322457517H</v>
          </cell>
        </row>
        <row r="588">
          <cell r="A588" t="str">
            <v>4788422457517H</v>
          </cell>
        </row>
        <row r="591">
          <cell r="A591" t="str">
            <v>46663B66629494</v>
          </cell>
        </row>
        <row r="592">
          <cell r="A592" t="str">
            <v>47768B66629494</v>
          </cell>
        </row>
        <row r="593">
          <cell r="A593" t="str">
            <v>47769B66629494</v>
          </cell>
        </row>
        <row r="594">
          <cell r="A594" t="str">
            <v>47770B66629494</v>
          </cell>
        </row>
        <row r="595">
          <cell r="A595" t="str">
            <v>47872B66629494</v>
          </cell>
        </row>
        <row r="596">
          <cell r="A596" t="str">
            <v>47879B66629494</v>
          </cell>
        </row>
        <row r="597">
          <cell r="A597" t="str">
            <v>47880B66629494</v>
          </cell>
        </row>
        <row r="598">
          <cell r="A598" t="str">
            <v>47881B66629494</v>
          </cell>
        </row>
        <row r="600">
          <cell r="A600" t="str">
            <v>47609B66629494</v>
          </cell>
        </row>
        <row r="601">
          <cell r="A601" t="str">
            <v>47783B66629494</v>
          </cell>
        </row>
        <row r="602">
          <cell r="A602" t="str">
            <v>47784B66629494</v>
          </cell>
        </row>
        <row r="603">
          <cell r="A603" t="str">
            <v>47785B66629494</v>
          </cell>
        </row>
        <row r="604">
          <cell r="A604" t="str">
            <v>47787B66629494</v>
          </cell>
        </row>
        <row r="605">
          <cell r="A605" t="str">
            <v>47788B66629494</v>
          </cell>
        </row>
        <row r="606">
          <cell r="A606" t="str">
            <v>47789B66629494</v>
          </cell>
        </row>
        <row r="607">
          <cell r="A607" t="str">
            <v>47794B66629494</v>
          </cell>
        </row>
        <row r="608">
          <cell r="A608" t="str">
            <v>47841B66629494</v>
          </cell>
        </row>
        <row r="609">
          <cell r="A609" t="str">
            <v>47842B66629494</v>
          </cell>
        </row>
        <row r="610">
          <cell r="A610" t="str">
            <v>47843B66629494</v>
          </cell>
        </row>
        <row r="611">
          <cell r="A611" t="str">
            <v>47844B66629494</v>
          </cell>
        </row>
        <row r="612">
          <cell r="A612" t="str">
            <v>47885B66629494</v>
          </cell>
        </row>
        <row r="613">
          <cell r="A613" t="str">
            <v>47891B66629494</v>
          </cell>
        </row>
        <row r="614">
          <cell r="A614" t="str">
            <v>47892B66629494</v>
          </cell>
        </row>
        <row r="615">
          <cell r="A615" t="str">
            <v>47893B66629494</v>
          </cell>
        </row>
        <row r="616">
          <cell r="A616" t="str">
            <v>47894B66629494</v>
          </cell>
        </row>
        <row r="617">
          <cell r="A617" t="str">
            <v>47896B66629494</v>
          </cell>
        </row>
        <row r="618">
          <cell r="A618" t="str">
            <v>47897B66629494</v>
          </cell>
        </row>
        <row r="619">
          <cell r="A619" t="str">
            <v>47903B66629494</v>
          </cell>
        </row>
        <row r="620">
          <cell r="A620" t="str">
            <v>47905B66629494</v>
          </cell>
        </row>
        <row r="621">
          <cell r="A621" t="str">
            <v>47906B66629494</v>
          </cell>
        </row>
        <row r="622">
          <cell r="A622" t="str">
            <v>47907B66629494</v>
          </cell>
        </row>
        <row r="623">
          <cell r="A623" t="str">
            <v>47908B66629494</v>
          </cell>
        </row>
        <row r="625">
          <cell r="A625" t="str">
            <v>47771B66629494</v>
          </cell>
        </row>
        <row r="626">
          <cell r="A626" t="str">
            <v>47772B66629494</v>
          </cell>
        </row>
        <row r="627">
          <cell r="A627" t="str">
            <v>47773B66629494</v>
          </cell>
        </row>
        <row r="628">
          <cell r="A628" t="str">
            <v>47774B66629494</v>
          </cell>
        </row>
        <row r="629">
          <cell r="A629" t="str">
            <v>47775B66629494</v>
          </cell>
        </row>
        <row r="630">
          <cell r="A630" t="str">
            <v>47795B66629494</v>
          </cell>
        </row>
        <row r="631">
          <cell r="A631" t="str">
            <v>47916B66629494</v>
          </cell>
        </row>
        <row r="632">
          <cell r="A632" t="str">
            <v>47919B66629494</v>
          </cell>
        </row>
        <row r="633">
          <cell r="A633" t="str">
            <v>47920B66629494</v>
          </cell>
        </row>
        <row r="634">
          <cell r="A634" t="str">
            <v>47921B66629494</v>
          </cell>
        </row>
        <row r="635">
          <cell r="A635" t="str">
            <v>47922B66629494</v>
          </cell>
        </row>
        <row r="636">
          <cell r="A636" t="str">
            <v>47925B66629494</v>
          </cell>
        </row>
        <row r="637">
          <cell r="A637" t="str">
            <v>47926B66629494</v>
          </cell>
        </row>
        <row r="638">
          <cell r="A638" t="str">
            <v>47927B66629494</v>
          </cell>
        </row>
        <row r="639">
          <cell r="A639" t="str">
            <v>47928B66629494</v>
          </cell>
        </row>
        <row r="641">
          <cell r="A641" t="str">
            <v>24300B66629494</v>
          </cell>
        </row>
        <row r="642">
          <cell r="A642" t="str">
            <v>47864B66629494</v>
          </cell>
        </row>
        <row r="643">
          <cell r="A643" t="str">
            <v>47866B66629494</v>
          </cell>
        </row>
        <row r="646">
          <cell r="A646" t="str">
            <v>39884B66254335</v>
          </cell>
        </row>
        <row r="648">
          <cell r="A648" t="str">
            <v>24245B66254335</v>
          </cell>
        </row>
        <row r="649">
          <cell r="A649" t="str">
            <v>24246B66254335</v>
          </cell>
        </row>
        <row r="650">
          <cell r="A650" t="str">
            <v>24247B66254335</v>
          </cell>
        </row>
        <row r="651">
          <cell r="A651" t="str">
            <v>24271B66254335</v>
          </cell>
        </row>
        <row r="652">
          <cell r="A652" t="str">
            <v>24301B66254335</v>
          </cell>
        </row>
        <row r="653">
          <cell r="A653" t="str">
            <v>24328B66254335</v>
          </cell>
        </row>
        <row r="654">
          <cell r="A654" t="str">
            <v>24329B66254335</v>
          </cell>
        </row>
        <row r="655">
          <cell r="A655" t="str">
            <v>24330B66254335</v>
          </cell>
        </row>
        <row r="656">
          <cell r="A656" t="str">
            <v>24331B66254335</v>
          </cell>
        </row>
        <row r="657">
          <cell r="A657" t="str">
            <v>46540B66254335</v>
          </cell>
        </row>
        <row r="659">
          <cell r="A659" t="str">
            <v>24007B66254335</v>
          </cell>
        </row>
        <row r="660">
          <cell r="A660" t="str">
            <v>24022B66254335</v>
          </cell>
        </row>
        <row r="661">
          <cell r="A661" t="str">
            <v>24023B66254335</v>
          </cell>
        </row>
        <row r="662">
          <cell r="A662" t="str">
            <v>24035B66254335</v>
          </cell>
        </row>
        <row r="663">
          <cell r="A663" t="str">
            <v>24036B66254335</v>
          </cell>
        </row>
        <row r="664">
          <cell r="A664" t="str">
            <v>24037B66254335</v>
          </cell>
        </row>
        <row r="665">
          <cell r="A665" t="str">
            <v>47683B66254335</v>
          </cell>
        </row>
        <row r="666">
          <cell r="A666" t="str">
            <v>47684B66254335</v>
          </cell>
        </row>
        <row r="669">
          <cell r="A669" t="str">
            <v>24466F08226714</v>
          </cell>
        </row>
        <row r="670">
          <cell r="A670" t="str">
            <v>24468F08226714</v>
          </cell>
        </row>
        <row r="671">
          <cell r="A671" t="str">
            <v>24469F08226714</v>
          </cell>
        </row>
        <row r="672">
          <cell r="A672" t="str">
            <v>24470F08226714</v>
          </cell>
        </row>
        <row r="673">
          <cell r="A673" t="str">
            <v>46661F08226714</v>
          </cell>
        </row>
        <row r="674">
          <cell r="A674" t="str">
            <v>46662F08226714</v>
          </cell>
        </row>
        <row r="675">
          <cell r="A675" t="str">
            <v>46663F08226714</v>
          </cell>
        </row>
        <row r="676">
          <cell r="A676" t="str">
            <v>47605F08226714</v>
          </cell>
        </row>
        <row r="677">
          <cell r="A677" t="str">
            <v>47606F08226714</v>
          </cell>
        </row>
        <row r="678">
          <cell r="A678" t="str">
            <v>47768F08226714</v>
          </cell>
        </row>
        <row r="679">
          <cell r="A679" t="str">
            <v>47769F08226714</v>
          </cell>
        </row>
        <row r="680">
          <cell r="A680" t="str">
            <v>47770F08226714</v>
          </cell>
        </row>
        <row r="681">
          <cell r="A681" t="str">
            <v>47853F08226714</v>
          </cell>
        </row>
        <row r="682">
          <cell r="A682" t="str">
            <v>47854F08226714</v>
          </cell>
        </row>
        <row r="683">
          <cell r="A683" t="str">
            <v>47855F08226714</v>
          </cell>
        </row>
        <row r="684">
          <cell r="A684" t="str">
            <v>47858F08226714</v>
          </cell>
        </row>
        <row r="685">
          <cell r="A685" t="str">
            <v>47872F08226714</v>
          </cell>
        </row>
        <row r="686">
          <cell r="A686" t="str">
            <v>47877F08226714</v>
          </cell>
        </row>
        <row r="687">
          <cell r="A687" t="str">
            <v>47878F08226714</v>
          </cell>
        </row>
        <row r="688">
          <cell r="A688" t="str">
            <v>47879F08226714</v>
          </cell>
        </row>
        <row r="689">
          <cell r="A689" t="str">
            <v>47880F08226714</v>
          </cell>
        </row>
        <row r="690">
          <cell r="A690" t="str">
            <v>47881F08226714</v>
          </cell>
        </row>
        <row r="691">
          <cell r="A691" t="str">
            <v>47882F08226714</v>
          </cell>
        </row>
        <row r="692">
          <cell r="A692" t="str">
            <v>47883F08226714</v>
          </cell>
        </row>
        <row r="693">
          <cell r="A693" t="str">
            <v>47884F08226714</v>
          </cell>
        </row>
        <row r="695">
          <cell r="A695" t="str">
            <v>45860F08226714</v>
          </cell>
        </row>
        <row r="696">
          <cell r="A696" t="str">
            <v>47609F08226714</v>
          </cell>
        </row>
        <row r="697">
          <cell r="A697" t="str">
            <v>47794F08226714</v>
          </cell>
        </row>
        <row r="698">
          <cell r="A698" t="str">
            <v>47841F08226714</v>
          </cell>
        </row>
        <row r="699">
          <cell r="A699" t="str">
            <v>47842F08226714</v>
          </cell>
        </row>
        <row r="700">
          <cell r="A700" t="str">
            <v>47843F08226714</v>
          </cell>
        </row>
        <row r="701">
          <cell r="A701" t="str">
            <v>47844F08226714</v>
          </cell>
        </row>
        <row r="702">
          <cell r="A702" t="str">
            <v>47859F08226714</v>
          </cell>
        </row>
        <row r="703">
          <cell r="A703" t="str">
            <v>47860F08226714</v>
          </cell>
        </row>
        <row r="704">
          <cell r="A704" t="str">
            <v>47861F08226714</v>
          </cell>
        </row>
        <row r="705">
          <cell r="A705" t="str">
            <v>47862F08226714</v>
          </cell>
        </row>
        <row r="706">
          <cell r="A706" t="str">
            <v>47863F08226714</v>
          </cell>
        </row>
        <row r="707">
          <cell r="A707" t="str">
            <v>47885F08226714</v>
          </cell>
        </row>
        <row r="708">
          <cell r="A708" t="str">
            <v>47891F08226714</v>
          </cell>
        </row>
        <row r="709">
          <cell r="A709" t="str">
            <v>47892F08226714</v>
          </cell>
        </row>
        <row r="710">
          <cell r="A710" t="str">
            <v>47893F08226714</v>
          </cell>
        </row>
        <row r="711">
          <cell r="A711" t="str">
            <v>47894F08226714</v>
          </cell>
        </row>
        <row r="712">
          <cell r="A712" t="str">
            <v>47896F08226714</v>
          </cell>
        </row>
        <row r="713">
          <cell r="A713" t="str">
            <v>47897F08226714</v>
          </cell>
        </row>
        <row r="714">
          <cell r="A714" t="str">
            <v>47903F08226714</v>
          </cell>
        </row>
        <row r="715">
          <cell r="A715" t="str">
            <v>47905F08226714</v>
          </cell>
        </row>
        <row r="716">
          <cell r="A716" t="str">
            <v>47906F08226714</v>
          </cell>
        </row>
        <row r="717">
          <cell r="A717" t="str">
            <v>47907F08226714</v>
          </cell>
        </row>
        <row r="718">
          <cell r="A718" t="str">
            <v>47908F08226714</v>
          </cell>
        </row>
        <row r="719">
          <cell r="A719" t="str">
            <v>47909F08226714</v>
          </cell>
        </row>
        <row r="720">
          <cell r="A720" t="str">
            <v>47910F08226714</v>
          </cell>
        </row>
        <row r="721">
          <cell r="A721" t="str">
            <v>47911F08226714</v>
          </cell>
        </row>
        <row r="722">
          <cell r="A722" t="str">
            <v>47912F08226714</v>
          </cell>
        </row>
        <row r="723">
          <cell r="A723" t="str">
            <v>47913F08226714</v>
          </cell>
        </row>
        <row r="725">
          <cell r="A725" t="str">
            <v>47771F08226714</v>
          </cell>
        </row>
        <row r="726">
          <cell r="A726" t="str">
            <v>47772F08226714</v>
          </cell>
        </row>
        <row r="727">
          <cell r="A727" t="str">
            <v>47773F08226714</v>
          </cell>
        </row>
        <row r="728">
          <cell r="A728" t="str">
            <v>47774F08226714</v>
          </cell>
        </row>
        <row r="729">
          <cell r="A729" t="str">
            <v>47775F08226714</v>
          </cell>
        </row>
        <row r="730">
          <cell r="A730" t="str">
            <v>47916F08226714</v>
          </cell>
        </row>
        <row r="731">
          <cell r="A731" t="str">
            <v>47920F08226714</v>
          </cell>
        </row>
        <row r="732">
          <cell r="A732" t="str">
            <v>47921F08226714</v>
          </cell>
        </row>
        <row r="733">
          <cell r="A733" t="str">
            <v>47922F08226714</v>
          </cell>
        </row>
        <row r="734">
          <cell r="A734" t="str">
            <v>47926F08226714</v>
          </cell>
        </row>
        <row r="735">
          <cell r="A735" t="str">
            <v>47927F08226714</v>
          </cell>
        </row>
        <row r="736">
          <cell r="A736" t="str">
            <v>47928F08226714</v>
          </cell>
        </row>
        <row r="739">
          <cell r="A739" t="str">
            <v>39884A28570182</v>
          </cell>
        </row>
        <row r="741">
          <cell r="A741" t="str">
            <v>24334A28570182</v>
          </cell>
        </row>
        <row r="742">
          <cell r="A742" t="str">
            <v>31716A28570182</v>
          </cell>
        </row>
        <row r="743">
          <cell r="A743" t="str">
            <v>41178A28570182</v>
          </cell>
        </row>
        <row r="744">
          <cell r="A744" t="str">
            <v>45852A28570182</v>
          </cell>
        </row>
        <row r="745">
          <cell r="A745" t="str">
            <v>46721A28570182</v>
          </cell>
        </row>
        <row r="747">
          <cell r="A747" t="str">
            <v>24007A28570182</v>
          </cell>
        </row>
        <row r="748">
          <cell r="A748" t="str">
            <v>24035A28570182</v>
          </cell>
        </row>
        <row r="749">
          <cell r="A749" t="str">
            <v>24036A28570182</v>
          </cell>
        </row>
        <row r="750">
          <cell r="A750" t="str">
            <v>24037A28570182</v>
          </cell>
        </row>
        <row r="753">
          <cell r="A753" t="str">
            <v>24249B88464417</v>
          </cell>
        </row>
        <row r="754">
          <cell r="A754" t="str">
            <v>24305B88464417</v>
          </cell>
        </row>
        <row r="755">
          <cell r="A755" t="str">
            <v>24417B88464417</v>
          </cell>
        </row>
        <row r="756">
          <cell r="A756" t="str">
            <v>24444B88464417</v>
          </cell>
        </row>
        <row r="757">
          <cell r="A757" t="str">
            <v>41179B88464417</v>
          </cell>
        </row>
        <row r="758">
          <cell r="A758" t="str">
            <v>44700B88464417</v>
          </cell>
        </row>
        <row r="759">
          <cell r="A759" t="str">
            <v>47940B88464417</v>
          </cell>
        </row>
        <row r="762">
          <cell r="A762" t="str">
            <v>24249B82932278</v>
          </cell>
        </row>
        <row r="763">
          <cell r="A763" t="str">
            <v>24305B82932278</v>
          </cell>
        </row>
        <row r="764">
          <cell r="A764" t="str">
            <v>24417B82932278</v>
          </cell>
        </row>
        <row r="765">
          <cell r="A765" t="str">
            <v>24444B82932278</v>
          </cell>
        </row>
        <row r="766">
          <cell r="A766" t="str">
            <v>41179B82932278</v>
          </cell>
        </row>
        <row r="767">
          <cell r="A767" t="str">
            <v>44700B82932278</v>
          </cell>
        </row>
        <row r="768">
          <cell r="A768" t="str">
            <v>47940B82932278</v>
          </cell>
        </row>
        <row r="771">
          <cell r="A771" t="str">
            <v>4785650673769P</v>
          </cell>
        </row>
        <row r="772">
          <cell r="A772" t="str">
            <v>4785750673769P</v>
          </cell>
        </row>
        <row r="773">
          <cell r="A773" t="str">
            <v>4785850673769P</v>
          </cell>
        </row>
        <row r="775">
          <cell r="A775" t="str">
            <v>2424950673769P</v>
          </cell>
        </row>
        <row r="776">
          <cell r="A776" t="str">
            <v>2428950673769P</v>
          </cell>
        </row>
        <row r="777">
          <cell r="A777" t="str">
            <v>2430250673769P</v>
          </cell>
        </row>
        <row r="778">
          <cell r="A778" t="str">
            <v>2430550673769P</v>
          </cell>
        </row>
        <row r="779">
          <cell r="A779" t="str">
            <v>2441750673769P</v>
          </cell>
        </row>
        <row r="780">
          <cell r="A780" t="str">
            <v>2444450673769P</v>
          </cell>
        </row>
        <row r="781">
          <cell r="A781" t="str">
            <v>4117950673769P</v>
          </cell>
        </row>
        <row r="782">
          <cell r="A782" t="str">
            <v>4470050673769P</v>
          </cell>
        </row>
        <row r="783">
          <cell r="A783" t="str">
            <v>4751150673769P</v>
          </cell>
        </row>
        <row r="784">
          <cell r="A784" t="str">
            <v>4794050673769P</v>
          </cell>
        </row>
        <row r="787">
          <cell r="A787" t="str">
            <v>24292B58125873</v>
          </cell>
        </row>
        <row r="788">
          <cell r="A788" t="str">
            <v>46510B58125873</v>
          </cell>
        </row>
        <row r="790">
          <cell r="A790" t="str">
            <v>24281B58125873</v>
          </cell>
        </row>
        <row r="791">
          <cell r="A791" t="str">
            <v>24302B58125873</v>
          </cell>
        </row>
        <row r="792">
          <cell r="A792" t="str">
            <v>24305B58125873</v>
          </cell>
        </row>
        <row r="793">
          <cell r="A793" t="str">
            <v>47864B58125873</v>
          </cell>
        </row>
        <row r="794">
          <cell r="A794" t="str">
            <v>47866B58125873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11"/>
  <sheetViews>
    <sheetView tabSelected="1" zoomScale="85" zoomScaleNormal="85" workbookViewId="0">
      <pane xSplit="2" ySplit="4" topLeftCell="C20" activePane="bottomRight" state="frozen"/>
      <selection pane="topRight" activeCell="C1" sqref="C1"/>
      <selection pane="bottomLeft" activeCell="A5" sqref="A5"/>
      <selection pane="bottomRight" activeCell="J23" sqref="J23"/>
    </sheetView>
  </sheetViews>
  <sheetFormatPr defaultRowHeight="14.5" x14ac:dyDescent="0.35"/>
  <cols>
    <col min="1" max="1" width="15.81640625" hidden="1" customWidth="1"/>
    <col min="2" max="2" width="18.54296875" style="1" hidden="1" customWidth="1"/>
    <col min="3" max="3" width="9.453125" style="29" customWidth="1"/>
    <col min="4" max="4" width="11.453125" style="29" customWidth="1"/>
    <col min="5" max="5" width="73.54296875" style="30" bestFit="1" customWidth="1"/>
    <col min="6" max="6" width="11.453125" style="29" customWidth="1"/>
    <col min="7" max="7" width="6.453125" style="31" bestFit="1" customWidth="1"/>
    <col min="8" max="8" width="17" style="32" customWidth="1"/>
    <col min="9" max="9" width="19.453125" style="31" customWidth="1"/>
    <col min="10" max="10" width="11.54296875" style="31" customWidth="1"/>
    <col min="11" max="11" width="4" style="29" customWidth="1"/>
    <col min="12" max="13" width="7.7265625" style="30" bestFit="1" customWidth="1"/>
    <col min="14" max="14" width="10.81640625" style="29" customWidth="1"/>
    <col min="15" max="15" width="22.81640625" style="29" customWidth="1"/>
    <col min="16" max="16" width="21.08984375" style="29" customWidth="1"/>
    <col min="17" max="33" width="8.7265625" style="1"/>
  </cols>
  <sheetData>
    <row r="1" spans="1:16" s="1" customFormat="1" ht="24.65" customHeight="1" x14ac:dyDescent="0.35">
      <c r="C1" s="2"/>
      <c r="D1" s="2"/>
      <c r="E1" s="48" t="s">
        <v>289</v>
      </c>
      <c r="F1" s="2"/>
      <c r="G1" s="4"/>
      <c r="H1" s="5"/>
      <c r="I1" s="4"/>
      <c r="J1" s="4"/>
      <c r="K1" s="2"/>
      <c r="L1" s="44"/>
      <c r="M1" s="44"/>
      <c r="N1" s="2"/>
      <c r="O1" s="2"/>
      <c r="P1" s="2"/>
    </row>
    <row r="2" spans="1:16" s="1" customFormat="1" ht="15.5" x14ac:dyDescent="0.35">
      <c r="C2" s="2"/>
      <c r="D2" s="2"/>
      <c r="E2" s="64"/>
      <c r="F2" s="2"/>
      <c r="G2" s="4"/>
      <c r="H2" s="5"/>
      <c r="I2" s="4"/>
      <c r="J2" s="4"/>
      <c r="K2" s="2"/>
      <c r="L2" s="45"/>
      <c r="M2" s="45"/>
      <c r="N2" s="2"/>
      <c r="O2" s="2"/>
      <c r="P2" s="2"/>
    </row>
    <row r="3" spans="1:16" s="1" customFormat="1" ht="16" thickBot="1" x14ac:dyDescent="0.4">
      <c r="C3" s="2"/>
      <c r="D3" s="2"/>
      <c r="E3" s="47" t="str">
        <f>IF(E2="","",VLOOKUP(E2,NIF!A:B,2,0))</f>
        <v/>
      </c>
      <c r="F3" s="2"/>
      <c r="G3" s="4"/>
      <c r="H3" s="5"/>
      <c r="I3" s="4"/>
      <c r="J3" s="4"/>
      <c r="K3" s="2"/>
      <c r="L3" s="3"/>
      <c r="M3" s="3"/>
      <c r="N3" s="2"/>
      <c r="O3" s="2"/>
      <c r="P3" s="2"/>
    </row>
    <row r="4" spans="1:16" ht="177" customHeight="1" thickBot="1" x14ac:dyDescent="0.4">
      <c r="A4" s="1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49" t="s">
        <v>7</v>
      </c>
      <c r="K4" s="7" t="s">
        <v>4</v>
      </c>
      <c r="L4" s="7" t="s">
        <v>287</v>
      </c>
      <c r="M4" s="7" t="s">
        <v>291</v>
      </c>
      <c r="N4" s="7" t="s">
        <v>8</v>
      </c>
      <c r="O4" s="7" t="s">
        <v>9</v>
      </c>
      <c r="P4" s="8" t="s">
        <v>10</v>
      </c>
    </row>
    <row r="5" spans="1:16" ht="15" thickBot="1" x14ac:dyDescent="0.4">
      <c r="A5" s="1"/>
      <c r="C5" s="46" t="s">
        <v>240</v>
      </c>
      <c r="D5" s="35"/>
      <c r="E5" s="35"/>
      <c r="F5" s="35"/>
      <c r="G5" s="35"/>
      <c r="H5" s="35"/>
      <c r="I5" s="35"/>
      <c r="J5" s="50"/>
      <c r="K5" s="35"/>
      <c r="L5" s="35"/>
      <c r="M5" s="35"/>
      <c r="N5" s="35"/>
      <c r="O5" s="35"/>
      <c r="P5" s="36"/>
    </row>
    <row r="6" spans="1:16" ht="15" thickBot="1" x14ac:dyDescent="0.4">
      <c r="A6" s="1" t="str">
        <f>D6&amp;$E$2</f>
        <v>24466</v>
      </c>
      <c r="B6" s="1" t="str">
        <f>D6&amp;" "&amp;"A"</f>
        <v>24466 A</v>
      </c>
      <c r="C6" s="9">
        <f>VLOOKUP(B6,[1]Hoja1!$A:$C,3,0)</f>
        <v>380</v>
      </c>
      <c r="D6" s="10">
        <v>24466</v>
      </c>
      <c r="E6" s="11" t="s">
        <v>12</v>
      </c>
      <c r="F6" s="12">
        <v>112</v>
      </c>
      <c r="G6" s="13">
        <v>21</v>
      </c>
      <c r="H6" s="12">
        <f>C6*F6</f>
        <v>42560</v>
      </c>
      <c r="I6" s="14">
        <f>H6*1.21</f>
        <v>51497.599999999999</v>
      </c>
      <c r="J6" s="51"/>
      <c r="K6" s="15">
        <v>21</v>
      </c>
      <c r="L6" s="11" t="str">
        <f>IF(LEN(D6)=5,IF(ISNA(VLOOKUP(A6,'[2]Adjudicacions per empresa'!A:A,1,0))=TRUE,"No","Si")," ")</f>
        <v>No</v>
      </c>
      <c r="M6" s="55" t="str">
        <f>IF(LEN(D6)=5,IF(J6&gt;F6,"Si","No")," ")</f>
        <v>No</v>
      </c>
      <c r="N6" s="16" t="str">
        <f>IF(OR(L6="No",M6="Si"),"",IF(OR(J6=0,J6=""),"",QUOTIENT(H6,J6)))</f>
        <v/>
      </c>
      <c r="O6" s="17" t="str">
        <f>IF(N6="","",IF(OR(J6=0,J6=""),"",ROUND(J6*N6,2)))</f>
        <v/>
      </c>
      <c r="P6" s="18" t="str">
        <f>IF(N6="","",IF(OR(J6=0,J6=""),"",ROUND((O6*K6/100)+O6,2)))</f>
        <v/>
      </c>
    </row>
    <row r="7" spans="1:16" ht="15" thickBot="1" x14ac:dyDescent="0.4">
      <c r="A7" s="1" t="str">
        <f t="shared" ref="A7:A143" si="0">D7&amp;$E$2</f>
        <v>24467</v>
      </c>
      <c r="B7" s="1" t="str">
        <f t="shared" ref="B7:B143" si="1">D7&amp;" "&amp;"A"</f>
        <v>24467 A</v>
      </c>
      <c r="C7" s="9">
        <f>VLOOKUP(B7,[1]Hoja1!$A:$C,3,0)</f>
        <v>80</v>
      </c>
      <c r="D7" s="10">
        <v>24467</v>
      </c>
      <c r="E7" s="11" t="s">
        <v>17</v>
      </c>
      <c r="F7" s="12">
        <v>178</v>
      </c>
      <c r="G7" s="13">
        <v>21</v>
      </c>
      <c r="H7" s="12">
        <f t="shared" ref="H7:H38" si="2">C7*F7</f>
        <v>14240</v>
      </c>
      <c r="I7" s="14">
        <f t="shared" ref="I7:I70" si="3">H7*1.21</f>
        <v>17230.399999999998</v>
      </c>
      <c r="J7" s="51"/>
      <c r="K7" s="15">
        <v>21</v>
      </c>
      <c r="L7" s="11" t="str">
        <f>IF(LEN(D7)=5,IF(ISNA(VLOOKUP(A7,'[2]Adjudicacions per empresa'!A:A,1,0))=TRUE,"No","Si")," ")</f>
        <v>No</v>
      </c>
      <c r="M7" s="55" t="str">
        <f t="shared" ref="M7:M143" si="4">IF(LEN(D7)=5,IF(J7&gt;F7,"Si","No")," ")</f>
        <v>No</v>
      </c>
      <c r="N7" s="16" t="str">
        <f t="shared" ref="N7:N70" si="5">IF(OR(L7="No",M7="Si"),"",IF(OR(J7=0,J7=""),"",QUOTIENT(H7,J7)))</f>
        <v/>
      </c>
      <c r="O7" s="17" t="str">
        <f t="shared" ref="O7:O70" si="6">IF(N7="","",IF(OR(J7=0,J7=""),"",ROUND(J7*N7,2)))</f>
        <v/>
      </c>
      <c r="P7" s="18" t="str">
        <f t="shared" ref="P7:P70" si="7">IF(N7="","",IF(OR(J7=0,J7=""),"",ROUND((O7*K7/100)+O7,2)))</f>
        <v/>
      </c>
    </row>
    <row r="8" spans="1:16" ht="15" thickBot="1" x14ac:dyDescent="0.4">
      <c r="A8" s="1" t="str">
        <f t="shared" si="0"/>
        <v>24468</v>
      </c>
      <c r="B8" s="1" t="str">
        <f t="shared" si="1"/>
        <v>24468 A</v>
      </c>
      <c r="C8" s="9">
        <f>VLOOKUP(B8,[1]Hoja1!$A:$C,3,0)</f>
        <v>60</v>
      </c>
      <c r="D8" s="10">
        <v>24468</v>
      </c>
      <c r="E8" s="11" t="s">
        <v>21</v>
      </c>
      <c r="F8" s="12">
        <v>160</v>
      </c>
      <c r="G8" s="13">
        <v>21</v>
      </c>
      <c r="H8" s="12">
        <f t="shared" si="2"/>
        <v>9600</v>
      </c>
      <c r="I8" s="14">
        <f t="shared" si="3"/>
        <v>11616</v>
      </c>
      <c r="J8" s="51"/>
      <c r="K8" s="15">
        <v>21</v>
      </c>
      <c r="L8" s="11" t="str">
        <f>IF(LEN(D8)=5,IF(ISNA(VLOOKUP(A8,'[2]Adjudicacions per empresa'!A:A,1,0))=TRUE,"No","Si")," ")</f>
        <v>No</v>
      </c>
      <c r="M8" s="55" t="str">
        <f t="shared" si="4"/>
        <v>No</v>
      </c>
      <c r="N8" s="16" t="str">
        <f t="shared" si="5"/>
        <v/>
      </c>
      <c r="O8" s="17" t="str">
        <f t="shared" si="6"/>
        <v/>
      </c>
      <c r="P8" s="18" t="str">
        <f t="shared" si="7"/>
        <v/>
      </c>
    </row>
    <row r="9" spans="1:16" ht="15" thickBot="1" x14ac:dyDescent="0.4">
      <c r="A9" s="1" t="str">
        <f t="shared" si="0"/>
        <v>24469</v>
      </c>
      <c r="B9" s="1" t="str">
        <f t="shared" si="1"/>
        <v>24469 A</v>
      </c>
      <c r="C9" s="9">
        <f>VLOOKUP(B9,[1]Hoja1!$A:$C,3,0)</f>
        <v>275</v>
      </c>
      <c r="D9" s="10">
        <v>24469</v>
      </c>
      <c r="E9" s="11" t="s">
        <v>11</v>
      </c>
      <c r="F9" s="12">
        <v>78</v>
      </c>
      <c r="G9" s="13">
        <v>21</v>
      </c>
      <c r="H9" s="12">
        <f t="shared" si="2"/>
        <v>21450</v>
      </c>
      <c r="I9" s="14">
        <f t="shared" si="3"/>
        <v>25954.5</v>
      </c>
      <c r="J9" s="51"/>
      <c r="K9" s="15">
        <v>21</v>
      </c>
      <c r="L9" s="11" t="str">
        <f>IF(LEN(D9)=5,IF(ISNA(VLOOKUP(A9,'[2]Adjudicacions per empresa'!A:A,1,0))=TRUE,"No","Si")," ")</f>
        <v>No</v>
      </c>
      <c r="M9" s="55" t="str">
        <f t="shared" si="4"/>
        <v>No</v>
      </c>
      <c r="N9" s="16" t="str">
        <f t="shared" si="5"/>
        <v/>
      </c>
      <c r="O9" s="17" t="str">
        <f t="shared" si="6"/>
        <v/>
      </c>
      <c r="P9" s="18" t="str">
        <f t="shared" si="7"/>
        <v/>
      </c>
    </row>
    <row r="10" spans="1:16" ht="15" thickBot="1" x14ac:dyDescent="0.4">
      <c r="A10" s="1" t="str">
        <f t="shared" si="0"/>
        <v>24470</v>
      </c>
      <c r="B10" s="1" t="str">
        <f t="shared" si="1"/>
        <v>24470 A</v>
      </c>
      <c r="C10" s="9">
        <f>VLOOKUP(B10,[1]Hoja1!$A:$C,3,0)</f>
        <v>60</v>
      </c>
      <c r="D10" s="10">
        <v>24470</v>
      </c>
      <c r="E10" s="11" t="s">
        <v>15</v>
      </c>
      <c r="F10" s="12">
        <v>221</v>
      </c>
      <c r="G10" s="13">
        <v>21</v>
      </c>
      <c r="H10" s="12">
        <f t="shared" si="2"/>
        <v>13260</v>
      </c>
      <c r="I10" s="14">
        <f t="shared" si="3"/>
        <v>16044.6</v>
      </c>
      <c r="J10" s="51"/>
      <c r="K10" s="15">
        <v>21</v>
      </c>
      <c r="L10" s="11" t="str">
        <f>IF(LEN(D10)=5,IF(ISNA(VLOOKUP(A10,'[2]Adjudicacions per empresa'!A:A,1,0))=TRUE,"No","Si")," ")</f>
        <v>No</v>
      </c>
      <c r="M10" s="55" t="str">
        <f t="shared" si="4"/>
        <v>No</v>
      </c>
      <c r="N10" s="16" t="str">
        <f t="shared" si="5"/>
        <v/>
      </c>
      <c r="O10" s="17" t="str">
        <f t="shared" si="6"/>
        <v/>
      </c>
      <c r="P10" s="18" t="str">
        <f t="shared" si="7"/>
        <v/>
      </c>
    </row>
    <row r="11" spans="1:16" ht="15" thickBot="1" x14ac:dyDescent="0.4">
      <c r="A11" s="1" t="str">
        <f t="shared" si="0"/>
        <v>46660</v>
      </c>
      <c r="B11" s="1" t="str">
        <f t="shared" si="1"/>
        <v>46660 A</v>
      </c>
      <c r="C11" s="9">
        <f>VLOOKUP(B11,[1]Hoja1!$A:$C,3,0)</f>
        <v>40</v>
      </c>
      <c r="D11" s="10">
        <v>46660</v>
      </c>
      <c r="E11" s="11" t="s">
        <v>26</v>
      </c>
      <c r="F11" s="12">
        <v>271</v>
      </c>
      <c r="G11" s="13">
        <v>21</v>
      </c>
      <c r="H11" s="12">
        <f t="shared" si="2"/>
        <v>10840</v>
      </c>
      <c r="I11" s="14">
        <f t="shared" si="3"/>
        <v>13116.4</v>
      </c>
      <c r="J11" s="51"/>
      <c r="K11" s="15">
        <v>21</v>
      </c>
      <c r="L11" s="11" t="str">
        <f>IF(LEN(D11)=5,IF(ISNA(VLOOKUP(A11,'[2]Adjudicacions per empresa'!A:A,1,0))=TRUE,"No","Si")," ")</f>
        <v>No</v>
      </c>
      <c r="M11" s="55" t="str">
        <f t="shared" si="4"/>
        <v>No</v>
      </c>
      <c r="N11" s="16" t="str">
        <f t="shared" si="5"/>
        <v/>
      </c>
      <c r="O11" s="17" t="str">
        <f t="shared" si="6"/>
        <v/>
      </c>
      <c r="P11" s="18" t="str">
        <f t="shared" si="7"/>
        <v/>
      </c>
    </row>
    <row r="12" spans="1:16" ht="15" thickBot="1" x14ac:dyDescent="0.4">
      <c r="A12" s="1" t="str">
        <f t="shared" si="0"/>
        <v>46661</v>
      </c>
      <c r="B12" s="1" t="str">
        <f t="shared" si="1"/>
        <v>46661 A</v>
      </c>
      <c r="C12" s="9">
        <f>VLOOKUP(B12,[1]Hoja1!$A:$C,3,0)</f>
        <v>20</v>
      </c>
      <c r="D12" s="10">
        <v>46661</v>
      </c>
      <c r="E12" s="11" t="s">
        <v>40</v>
      </c>
      <c r="F12" s="12">
        <v>238</v>
      </c>
      <c r="G12" s="13">
        <v>21</v>
      </c>
      <c r="H12" s="12">
        <f>C12*F12</f>
        <v>4760</v>
      </c>
      <c r="I12" s="14">
        <f t="shared" si="3"/>
        <v>5759.5999999999995</v>
      </c>
      <c r="J12" s="51"/>
      <c r="K12" s="15">
        <v>21</v>
      </c>
      <c r="L12" s="11" t="str">
        <f>IF(LEN(D12)=5,IF(ISNA(VLOOKUP(A12,'[2]Adjudicacions per empresa'!A:A,1,0))=TRUE,"No","Si")," ")</f>
        <v>No</v>
      </c>
      <c r="M12" s="55" t="str">
        <f t="shared" si="4"/>
        <v>No</v>
      </c>
      <c r="N12" s="16" t="str">
        <f t="shared" si="5"/>
        <v/>
      </c>
      <c r="O12" s="17" t="str">
        <f t="shared" si="6"/>
        <v/>
      </c>
      <c r="P12" s="18" t="str">
        <f t="shared" si="7"/>
        <v/>
      </c>
    </row>
    <row r="13" spans="1:16" ht="15" thickBot="1" x14ac:dyDescent="0.4">
      <c r="A13" s="1" t="str">
        <f t="shared" si="0"/>
        <v>46662</v>
      </c>
      <c r="B13" s="1" t="str">
        <f t="shared" si="1"/>
        <v>46662 A</v>
      </c>
      <c r="C13" s="9">
        <f>VLOOKUP(B13,[1]Hoja1!$A:$C,3,0)</f>
        <v>40</v>
      </c>
      <c r="D13" s="10">
        <v>46662</v>
      </c>
      <c r="E13" s="11" t="s">
        <v>24</v>
      </c>
      <c r="F13" s="12">
        <v>238</v>
      </c>
      <c r="G13" s="13">
        <v>21</v>
      </c>
      <c r="H13" s="12">
        <f t="shared" si="2"/>
        <v>9520</v>
      </c>
      <c r="I13" s="14">
        <f t="shared" si="3"/>
        <v>11519.199999999999</v>
      </c>
      <c r="J13" s="51"/>
      <c r="K13" s="15">
        <v>21</v>
      </c>
      <c r="L13" s="11" t="str">
        <f>IF(LEN(D13)=5,IF(ISNA(VLOOKUP(A13,'[2]Adjudicacions per empresa'!A:A,1,0))=TRUE,"No","Si")," ")</f>
        <v>No</v>
      </c>
      <c r="M13" s="55" t="str">
        <f t="shared" si="4"/>
        <v>No</v>
      </c>
      <c r="N13" s="16" t="str">
        <f t="shared" si="5"/>
        <v/>
      </c>
      <c r="O13" s="17" t="str">
        <f t="shared" si="6"/>
        <v/>
      </c>
      <c r="P13" s="18" t="str">
        <f t="shared" si="7"/>
        <v/>
      </c>
    </row>
    <row r="14" spans="1:16" ht="15" thickBot="1" x14ac:dyDescent="0.4">
      <c r="A14" s="1" t="str">
        <f t="shared" si="0"/>
        <v>46663</v>
      </c>
      <c r="B14" s="1" t="str">
        <f t="shared" si="1"/>
        <v>46663 A</v>
      </c>
      <c r="C14" s="9">
        <f>VLOOKUP(B14,[1]Hoja1!$A:$C,3,0)</f>
        <v>40</v>
      </c>
      <c r="D14" s="10">
        <v>46663</v>
      </c>
      <c r="E14" s="11" t="s">
        <v>23</v>
      </c>
      <c r="F14" s="12">
        <v>219</v>
      </c>
      <c r="G14" s="13">
        <v>21</v>
      </c>
      <c r="H14" s="12">
        <f t="shared" si="2"/>
        <v>8760</v>
      </c>
      <c r="I14" s="14">
        <f t="shared" si="3"/>
        <v>10599.6</v>
      </c>
      <c r="J14" s="51"/>
      <c r="K14" s="15">
        <v>21</v>
      </c>
      <c r="L14" s="11" t="str">
        <f>IF(LEN(D14)=5,IF(ISNA(VLOOKUP(A14,'[2]Adjudicacions per empresa'!A:A,1,0))=TRUE,"No","Si")," ")</f>
        <v>No</v>
      </c>
      <c r="M14" s="55" t="str">
        <f t="shared" si="4"/>
        <v>No</v>
      </c>
      <c r="N14" s="16" t="str">
        <f t="shared" si="5"/>
        <v/>
      </c>
      <c r="O14" s="17" t="str">
        <f t="shared" si="6"/>
        <v/>
      </c>
      <c r="P14" s="18" t="str">
        <f t="shared" si="7"/>
        <v/>
      </c>
    </row>
    <row r="15" spans="1:16" ht="15" thickBot="1" x14ac:dyDescent="0.4">
      <c r="A15" s="1" t="str">
        <f t="shared" si="0"/>
        <v>47601</v>
      </c>
      <c r="B15" s="1" t="str">
        <f t="shared" si="1"/>
        <v>47601 A</v>
      </c>
      <c r="C15" s="9">
        <f>VLOOKUP(B15,[1]Hoja1!$A:$C,3,0)</f>
        <v>60</v>
      </c>
      <c r="D15" s="10">
        <v>47601</v>
      </c>
      <c r="E15" s="11" t="s">
        <v>20</v>
      </c>
      <c r="F15" s="12">
        <v>201</v>
      </c>
      <c r="G15" s="13">
        <v>21</v>
      </c>
      <c r="H15" s="12">
        <f t="shared" si="2"/>
        <v>12060</v>
      </c>
      <c r="I15" s="14">
        <f t="shared" si="3"/>
        <v>14592.6</v>
      </c>
      <c r="J15" s="51"/>
      <c r="K15" s="15">
        <v>21</v>
      </c>
      <c r="L15" s="11" t="str">
        <f>IF(LEN(D15)=5,IF(ISNA(VLOOKUP(A15,'[2]Adjudicacions per empresa'!A:A,1,0))=TRUE,"No","Si")," ")</f>
        <v>No</v>
      </c>
      <c r="M15" s="55" t="str">
        <f t="shared" si="4"/>
        <v>No</v>
      </c>
      <c r="N15" s="16" t="str">
        <f t="shared" si="5"/>
        <v/>
      </c>
      <c r="O15" s="17" t="str">
        <f t="shared" si="6"/>
        <v/>
      </c>
      <c r="P15" s="18" t="str">
        <f t="shared" si="7"/>
        <v/>
      </c>
    </row>
    <row r="16" spans="1:16" ht="15" thickBot="1" x14ac:dyDescent="0.4">
      <c r="A16" s="1" t="str">
        <f t="shared" si="0"/>
        <v>47602</v>
      </c>
      <c r="B16" s="1" t="str">
        <f t="shared" si="1"/>
        <v>47602 A</v>
      </c>
      <c r="C16" s="9">
        <f>VLOOKUP(B16,[1]Hoja1!$A:$C,3,0)</f>
        <v>50</v>
      </c>
      <c r="D16" s="10">
        <v>47602</v>
      </c>
      <c r="E16" s="11" t="s">
        <v>16</v>
      </c>
      <c r="F16" s="12">
        <v>229</v>
      </c>
      <c r="G16" s="13">
        <v>21</v>
      </c>
      <c r="H16" s="12">
        <f t="shared" si="2"/>
        <v>11450</v>
      </c>
      <c r="I16" s="14">
        <f t="shared" si="3"/>
        <v>13854.5</v>
      </c>
      <c r="J16" s="51"/>
      <c r="K16" s="15">
        <v>21</v>
      </c>
      <c r="L16" s="11" t="str">
        <f>IF(LEN(D16)=5,IF(ISNA(VLOOKUP(A16,'[2]Adjudicacions per empresa'!A:A,1,0))=TRUE,"No","Si")," ")</f>
        <v>No</v>
      </c>
      <c r="M16" s="55" t="str">
        <f t="shared" si="4"/>
        <v>No</v>
      </c>
      <c r="N16" s="16" t="str">
        <f t="shared" si="5"/>
        <v/>
      </c>
      <c r="O16" s="17" t="str">
        <f t="shared" si="6"/>
        <v/>
      </c>
      <c r="P16" s="18" t="str">
        <f t="shared" si="7"/>
        <v/>
      </c>
    </row>
    <row r="17" spans="1:16" ht="15" thickBot="1" x14ac:dyDescent="0.4">
      <c r="A17" s="1" t="str">
        <f t="shared" si="0"/>
        <v>47603</v>
      </c>
      <c r="B17" s="1" t="str">
        <f t="shared" si="1"/>
        <v>47603 A</v>
      </c>
      <c r="C17" s="9">
        <f>VLOOKUP(B17,[1]Hoja1!$A:$C,3,0)</f>
        <v>10</v>
      </c>
      <c r="D17" s="10">
        <v>47603</v>
      </c>
      <c r="E17" s="11" t="s">
        <v>32</v>
      </c>
      <c r="F17" s="12">
        <v>353</v>
      </c>
      <c r="G17" s="13">
        <v>21</v>
      </c>
      <c r="H17" s="12">
        <f t="shared" si="2"/>
        <v>3530</v>
      </c>
      <c r="I17" s="14">
        <f t="shared" si="3"/>
        <v>4271.3</v>
      </c>
      <c r="J17" s="51"/>
      <c r="K17" s="15">
        <v>21</v>
      </c>
      <c r="L17" s="11" t="str">
        <f>IF(LEN(D17)=5,IF(ISNA(VLOOKUP(A17,'[2]Adjudicacions per empresa'!A:A,1,0))=TRUE,"No","Si")," ")</f>
        <v>No</v>
      </c>
      <c r="M17" s="55" t="str">
        <f t="shared" si="4"/>
        <v>No</v>
      </c>
      <c r="N17" s="16" t="str">
        <f t="shared" si="5"/>
        <v/>
      </c>
      <c r="O17" s="17" t="str">
        <f t="shared" si="6"/>
        <v/>
      </c>
      <c r="P17" s="18" t="str">
        <f t="shared" si="7"/>
        <v/>
      </c>
    </row>
    <row r="18" spans="1:16" ht="15" thickBot="1" x14ac:dyDescent="0.4">
      <c r="A18" s="1" t="str">
        <f t="shared" si="0"/>
        <v>47604</v>
      </c>
      <c r="B18" s="1" t="str">
        <f t="shared" si="1"/>
        <v>47604 A</v>
      </c>
      <c r="C18" s="9">
        <f>VLOOKUP(B18,[1]Hoja1!$A:$C,3,0)</f>
        <v>5</v>
      </c>
      <c r="D18" s="10">
        <v>47604</v>
      </c>
      <c r="E18" s="11" t="s">
        <v>37</v>
      </c>
      <c r="F18" s="12">
        <v>439</v>
      </c>
      <c r="G18" s="13">
        <v>21</v>
      </c>
      <c r="H18" s="12">
        <f t="shared" si="2"/>
        <v>2195</v>
      </c>
      <c r="I18" s="14">
        <f t="shared" si="3"/>
        <v>2655.95</v>
      </c>
      <c r="J18" s="51"/>
      <c r="K18" s="15">
        <v>21</v>
      </c>
      <c r="L18" s="11" t="str">
        <f>IF(LEN(D18)=5,IF(ISNA(VLOOKUP(A18,'[2]Adjudicacions per empresa'!A:A,1,0))=TRUE,"No","Si")," ")</f>
        <v>No</v>
      </c>
      <c r="M18" s="55" t="str">
        <f t="shared" si="4"/>
        <v>No</v>
      </c>
      <c r="N18" s="16" t="str">
        <f t="shared" si="5"/>
        <v/>
      </c>
      <c r="O18" s="17" t="str">
        <f t="shared" si="6"/>
        <v/>
      </c>
      <c r="P18" s="18" t="str">
        <f t="shared" si="7"/>
        <v/>
      </c>
    </row>
    <row r="19" spans="1:16" ht="15" thickBot="1" x14ac:dyDescent="0.4">
      <c r="A19" s="1" t="str">
        <f t="shared" si="0"/>
        <v>47605</v>
      </c>
      <c r="B19" s="1" t="str">
        <f t="shared" si="1"/>
        <v>47605 A</v>
      </c>
      <c r="C19" s="9">
        <f>VLOOKUP(B19,[1]Hoja1!$A:$C,3,0)</f>
        <v>50</v>
      </c>
      <c r="D19" s="10">
        <v>47605</v>
      </c>
      <c r="E19" s="11" t="s">
        <v>22</v>
      </c>
      <c r="F19" s="12">
        <v>173</v>
      </c>
      <c r="G19" s="13">
        <v>21</v>
      </c>
      <c r="H19" s="12">
        <f t="shared" si="2"/>
        <v>8650</v>
      </c>
      <c r="I19" s="14">
        <f t="shared" si="3"/>
        <v>10466.5</v>
      </c>
      <c r="J19" s="51"/>
      <c r="K19" s="15">
        <v>21</v>
      </c>
      <c r="L19" s="11" t="str">
        <f>IF(LEN(D19)=5,IF(ISNA(VLOOKUP(A19,'[2]Adjudicacions per empresa'!A:A,1,0))=TRUE,"No","Si")," ")</f>
        <v>No</v>
      </c>
      <c r="M19" s="55" t="str">
        <f t="shared" si="4"/>
        <v>No</v>
      </c>
      <c r="N19" s="16" t="str">
        <f t="shared" si="5"/>
        <v/>
      </c>
      <c r="O19" s="17" t="str">
        <f t="shared" si="6"/>
        <v/>
      </c>
      <c r="P19" s="18" t="str">
        <f t="shared" si="7"/>
        <v/>
      </c>
    </row>
    <row r="20" spans="1:16" ht="15" thickBot="1" x14ac:dyDescent="0.4">
      <c r="A20" s="1" t="str">
        <f t="shared" si="0"/>
        <v>47606</v>
      </c>
      <c r="B20" s="1" t="str">
        <f t="shared" si="1"/>
        <v>47606 A</v>
      </c>
      <c r="C20" s="9">
        <f>VLOOKUP(B20,[1]Hoja1!$A:$C,3,0)</f>
        <v>10</v>
      </c>
      <c r="D20" s="10">
        <v>47606</v>
      </c>
      <c r="E20" s="11" t="s">
        <v>19</v>
      </c>
      <c r="F20" s="12">
        <v>211</v>
      </c>
      <c r="G20" s="13">
        <v>21</v>
      </c>
      <c r="H20" s="12">
        <f t="shared" si="2"/>
        <v>2110</v>
      </c>
      <c r="I20" s="14">
        <f t="shared" si="3"/>
        <v>2553.1</v>
      </c>
      <c r="J20" s="51"/>
      <c r="K20" s="15">
        <v>21</v>
      </c>
      <c r="L20" s="11" t="str">
        <f>IF(LEN(D20)=5,IF(ISNA(VLOOKUP(A20,'[2]Adjudicacions per empresa'!A:A,1,0))=TRUE,"No","Si")," ")</f>
        <v>No</v>
      </c>
      <c r="M20" s="55" t="str">
        <f t="shared" si="4"/>
        <v>No</v>
      </c>
      <c r="N20" s="16" t="str">
        <f t="shared" si="5"/>
        <v/>
      </c>
      <c r="O20" s="17" t="str">
        <f t="shared" si="6"/>
        <v/>
      </c>
      <c r="P20" s="18" t="str">
        <f t="shared" si="7"/>
        <v/>
      </c>
    </row>
    <row r="21" spans="1:16" ht="15" thickBot="1" x14ac:dyDescent="0.4">
      <c r="A21" s="1" t="str">
        <f t="shared" si="0"/>
        <v>47607</v>
      </c>
      <c r="B21" s="1" t="str">
        <f t="shared" si="1"/>
        <v>47607 A</v>
      </c>
      <c r="C21" s="9">
        <f>VLOOKUP(B21,[1]Hoja1!$A:$C,3,0)</f>
        <v>5</v>
      </c>
      <c r="D21" s="10">
        <v>47607</v>
      </c>
      <c r="E21" s="11" t="s">
        <v>27</v>
      </c>
      <c r="F21" s="12">
        <v>672</v>
      </c>
      <c r="G21" s="13">
        <v>21</v>
      </c>
      <c r="H21" s="12">
        <f t="shared" si="2"/>
        <v>3360</v>
      </c>
      <c r="I21" s="14">
        <f t="shared" si="3"/>
        <v>4065.6</v>
      </c>
      <c r="J21" s="51"/>
      <c r="K21" s="15">
        <v>21</v>
      </c>
      <c r="L21" s="11" t="str">
        <f>IF(LEN(D21)=5,IF(ISNA(VLOOKUP(A21,'[2]Adjudicacions per empresa'!A:A,1,0))=TRUE,"No","Si")," ")</f>
        <v>No</v>
      </c>
      <c r="M21" s="55" t="str">
        <f t="shared" si="4"/>
        <v>No</v>
      </c>
      <c r="N21" s="16" t="str">
        <f t="shared" si="5"/>
        <v/>
      </c>
      <c r="O21" s="17" t="str">
        <f t="shared" si="6"/>
        <v/>
      </c>
      <c r="P21" s="18" t="str">
        <f t="shared" si="7"/>
        <v/>
      </c>
    </row>
    <row r="22" spans="1:16" ht="15" thickBot="1" x14ac:dyDescent="0.4">
      <c r="A22" s="1" t="str">
        <f t="shared" si="0"/>
        <v>47768</v>
      </c>
      <c r="B22" s="1" t="str">
        <f t="shared" si="1"/>
        <v>47768 A</v>
      </c>
      <c r="C22" s="9">
        <f>VLOOKUP(B22,[1]Hoja1!$A:$C,3,0)</f>
        <v>50</v>
      </c>
      <c r="D22" s="10">
        <v>47768</v>
      </c>
      <c r="E22" s="11" t="s">
        <v>29</v>
      </c>
      <c r="F22" s="12">
        <v>257</v>
      </c>
      <c r="G22" s="13">
        <v>21</v>
      </c>
      <c r="H22" s="12">
        <f t="shared" si="2"/>
        <v>12850</v>
      </c>
      <c r="I22" s="14">
        <f t="shared" si="3"/>
        <v>15548.5</v>
      </c>
      <c r="J22" s="51"/>
      <c r="K22" s="15">
        <v>21</v>
      </c>
      <c r="L22" s="11" t="str">
        <f>IF(LEN(D22)=5,IF(ISNA(VLOOKUP(A22,'[2]Adjudicacions per empresa'!A:A,1,0))=TRUE,"No","Si")," ")</f>
        <v>No</v>
      </c>
      <c r="M22" s="55" t="str">
        <f t="shared" si="4"/>
        <v>No</v>
      </c>
      <c r="N22" s="16" t="str">
        <f t="shared" si="5"/>
        <v/>
      </c>
      <c r="O22" s="17" t="str">
        <f t="shared" si="6"/>
        <v/>
      </c>
      <c r="P22" s="18" t="str">
        <f t="shared" si="7"/>
        <v/>
      </c>
    </row>
    <row r="23" spans="1:16" ht="15" thickBot="1" x14ac:dyDescent="0.4">
      <c r="A23" s="1" t="str">
        <f t="shared" si="0"/>
        <v>47769</v>
      </c>
      <c r="B23" s="1" t="str">
        <f t="shared" si="1"/>
        <v>47769 A</v>
      </c>
      <c r="C23" s="9">
        <f>VLOOKUP(B23,[1]Hoja1!$A:$C,3,0)</f>
        <v>20</v>
      </c>
      <c r="D23" s="10">
        <v>47769</v>
      </c>
      <c r="E23" s="11" t="s">
        <v>30</v>
      </c>
      <c r="F23" s="12">
        <v>157</v>
      </c>
      <c r="G23" s="13">
        <v>21</v>
      </c>
      <c r="H23" s="12">
        <f t="shared" si="2"/>
        <v>3140</v>
      </c>
      <c r="I23" s="14">
        <f t="shared" si="3"/>
        <v>3799.4</v>
      </c>
      <c r="J23" s="51"/>
      <c r="K23" s="15">
        <v>21</v>
      </c>
      <c r="L23" s="11" t="str">
        <f>IF(LEN(D23)=5,IF(ISNA(VLOOKUP(A23,'[2]Adjudicacions per empresa'!A:A,1,0))=TRUE,"No","Si")," ")</f>
        <v>No</v>
      </c>
      <c r="M23" s="55" t="str">
        <f t="shared" si="4"/>
        <v>No</v>
      </c>
      <c r="N23" s="16" t="str">
        <f t="shared" si="5"/>
        <v/>
      </c>
      <c r="O23" s="17" t="str">
        <f t="shared" si="6"/>
        <v/>
      </c>
      <c r="P23" s="18" t="str">
        <f t="shared" si="7"/>
        <v/>
      </c>
    </row>
    <row r="24" spans="1:16" ht="15" thickBot="1" x14ac:dyDescent="0.4">
      <c r="A24" s="1" t="str">
        <f t="shared" si="0"/>
        <v>47770</v>
      </c>
      <c r="B24" s="1" t="str">
        <f t="shared" si="1"/>
        <v>47770 A</v>
      </c>
      <c r="C24" s="9">
        <f>VLOOKUP(B24,[1]Hoja1!$A:$C,3,0)</f>
        <v>30</v>
      </c>
      <c r="D24" s="10">
        <v>47770</v>
      </c>
      <c r="E24" s="11" t="s">
        <v>18</v>
      </c>
      <c r="F24" s="12">
        <v>168</v>
      </c>
      <c r="G24" s="13">
        <v>21</v>
      </c>
      <c r="H24" s="12">
        <f t="shared" si="2"/>
        <v>5040</v>
      </c>
      <c r="I24" s="14">
        <f t="shared" si="3"/>
        <v>6098.4</v>
      </c>
      <c r="J24" s="51"/>
      <c r="K24" s="15">
        <v>21</v>
      </c>
      <c r="L24" s="11" t="str">
        <f>IF(LEN(D24)=5,IF(ISNA(VLOOKUP(A24,'[2]Adjudicacions per empresa'!A:A,1,0))=TRUE,"No","Si")," ")</f>
        <v>No</v>
      </c>
      <c r="M24" s="55" t="str">
        <f t="shared" si="4"/>
        <v>No</v>
      </c>
      <c r="N24" s="16" t="str">
        <f t="shared" si="5"/>
        <v/>
      </c>
      <c r="O24" s="17" t="str">
        <f t="shared" si="6"/>
        <v/>
      </c>
      <c r="P24" s="18" t="str">
        <f t="shared" si="7"/>
        <v/>
      </c>
    </row>
    <row r="25" spans="1:16" ht="15" thickBot="1" x14ac:dyDescent="0.4">
      <c r="A25" s="1" t="str">
        <f t="shared" si="0"/>
        <v>47854</v>
      </c>
      <c r="B25" s="1" t="str">
        <f t="shared" si="1"/>
        <v>47854 A</v>
      </c>
      <c r="C25" s="9">
        <f>VLOOKUP(B25,[1]Hoja1!$A:$C,3,0)</f>
        <v>130</v>
      </c>
      <c r="D25" s="10">
        <v>47854</v>
      </c>
      <c r="E25" s="11" t="s">
        <v>13</v>
      </c>
      <c r="F25" s="12">
        <v>239</v>
      </c>
      <c r="G25" s="13">
        <v>21</v>
      </c>
      <c r="H25" s="12">
        <f t="shared" si="2"/>
        <v>31070</v>
      </c>
      <c r="I25" s="14">
        <f t="shared" si="3"/>
        <v>37594.699999999997</v>
      </c>
      <c r="J25" s="51"/>
      <c r="K25" s="15">
        <v>21</v>
      </c>
      <c r="L25" s="11" t="str">
        <f>IF(LEN(D25)=5,IF(ISNA(VLOOKUP(A25,'[2]Adjudicacions per empresa'!A:A,1,0))=TRUE,"No","Si")," ")</f>
        <v>No</v>
      </c>
      <c r="M25" s="55" t="str">
        <f t="shared" si="4"/>
        <v>No</v>
      </c>
      <c r="N25" s="16" t="str">
        <f t="shared" si="5"/>
        <v/>
      </c>
      <c r="O25" s="17" t="str">
        <f t="shared" si="6"/>
        <v/>
      </c>
      <c r="P25" s="18" t="str">
        <f t="shared" si="7"/>
        <v/>
      </c>
    </row>
    <row r="26" spans="1:16" ht="15" thickBot="1" x14ac:dyDescent="0.4">
      <c r="A26" s="1" t="str">
        <f t="shared" si="0"/>
        <v>47855</v>
      </c>
      <c r="B26" s="1" t="str">
        <f t="shared" si="1"/>
        <v>47855 A</v>
      </c>
      <c r="C26" s="9">
        <f>VLOOKUP(B26,[1]Hoja1!$A:$C,3,0)</f>
        <v>90</v>
      </c>
      <c r="D26" s="10">
        <v>47855</v>
      </c>
      <c r="E26" s="11" t="s">
        <v>14</v>
      </c>
      <c r="F26" s="12">
        <v>140</v>
      </c>
      <c r="G26" s="13">
        <v>21</v>
      </c>
      <c r="H26" s="12">
        <f t="shared" si="2"/>
        <v>12600</v>
      </c>
      <c r="I26" s="14">
        <f t="shared" si="3"/>
        <v>15246</v>
      </c>
      <c r="J26" s="51"/>
      <c r="K26" s="15">
        <v>21</v>
      </c>
      <c r="L26" s="11" t="str">
        <f>IF(LEN(D26)=5,IF(ISNA(VLOOKUP(A26,'[2]Adjudicacions per empresa'!A:A,1,0))=TRUE,"No","Si")," ")</f>
        <v>No</v>
      </c>
      <c r="M26" s="55" t="str">
        <f t="shared" si="4"/>
        <v>No</v>
      </c>
      <c r="N26" s="16" t="str">
        <f t="shared" si="5"/>
        <v/>
      </c>
      <c r="O26" s="17" t="str">
        <f t="shared" si="6"/>
        <v/>
      </c>
      <c r="P26" s="18" t="str">
        <f t="shared" si="7"/>
        <v/>
      </c>
    </row>
    <row r="27" spans="1:16" ht="15" thickBot="1" x14ac:dyDescent="0.4">
      <c r="A27" s="1" t="str">
        <f t="shared" si="0"/>
        <v>47856</v>
      </c>
      <c r="B27" s="1" t="str">
        <f t="shared" si="1"/>
        <v>47856 A</v>
      </c>
      <c r="C27" s="9">
        <f>VLOOKUP(B27,[1]Hoja1!$A:$C,3,0)</f>
        <v>1000</v>
      </c>
      <c r="D27" s="10">
        <v>47856</v>
      </c>
      <c r="E27" s="11" t="s">
        <v>41</v>
      </c>
      <c r="F27" s="12">
        <v>25</v>
      </c>
      <c r="G27" s="13">
        <v>21</v>
      </c>
      <c r="H27" s="12">
        <f t="shared" si="2"/>
        <v>25000</v>
      </c>
      <c r="I27" s="14">
        <f t="shared" si="3"/>
        <v>30250</v>
      </c>
      <c r="J27" s="51"/>
      <c r="K27" s="15">
        <v>21</v>
      </c>
      <c r="L27" s="11" t="str">
        <f>IF(LEN(D27)=5,IF(ISNA(VLOOKUP(A27,'[2]Adjudicacions per empresa'!A:A,1,0))=TRUE,"No","Si")," ")</f>
        <v>No</v>
      </c>
      <c r="M27" s="55" t="str">
        <f t="shared" si="4"/>
        <v>No</v>
      </c>
      <c r="N27" s="16" t="str">
        <f t="shared" si="5"/>
        <v/>
      </c>
      <c r="O27" s="17" t="str">
        <f t="shared" si="6"/>
        <v/>
      </c>
      <c r="P27" s="18" t="str">
        <f t="shared" si="7"/>
        <v/>
      </c>
    </row>
    <row r="28" spans="1:16" ht="15" thickBot="1" x14ac:dyDescent="0.4">
      <c r="A28" s="1" t="str">
        <f t="shared" si="0"/>
        <v>47857</v>
      </c>
      <c r="B28" s="1" t="str">
        <f t="shared" si="1"/>
        <v>47857 A</v>
      </c>
      <c r="C28" s="9">
        <f>VLOOKUP(B28,[1]Hoja1!$A:$C,3,0)</f>
        <v>3000</v>
      </c>
      <c r="D28" s="10">
        <v>47857</v>
      </c>
      <c r="E28" s="11" t="s">
        <v>42</v>
      </c>
      <c r="F28" s="12">
        <v>25</v>
      </c>
      <c r="G28" s="13">
        <v>21</v>
      </c>
      <c r="H28" s="12">
        <f t="shared" si="2"/>
        <v>75000</v>
      </c>
      <c r="I28" s="14">
        <f t="shared" si="3"/>
        <v>90750</v>
      </c>
      <c r="J28" s="51"/>
      <c r="K28" s="15">
        <v>21</v>
      </c>
      <c r="L28" s="11" t="str">
        <f>IF(LEN(D28)=5,IF(ISNA(VLOOKUP(A28,'[2]Adjudicacions per empresa'!A:A,1,0))=TRUE,"No","Si")," ")</f>
        <v>No</v>
      </c>
      <c r="M28" s="55" t="str">
        <f t="shared" si="4"/>
        <v>No</v>
      </c>
      <c r="N28" s="16" t="str">
        <f t="shared" si="5"/>
        <v/>
      </c>
      <c r="O28" s="17" t="str">
        <f t="shared" si="6"/>
        <v/>
      </c>
      <c r="P28" s="18" t="str">
        <f t="shared" si="7"/>
        <v/>
      </c>
    </row>
    <row r="29" spans="1:16" ht="15" thickBot="1" x14ac:dyDescent="0.4">
      <c r="A29" s="1" t="str">
        <f t="shared" si="0"/>
        <v>47858</v>
      </c>
      <c r="B29" s="1" t="str">
        <f t="shared" si="1"/>
        <v>47858 A</v>
      </c>
      <c r="C29" s="9">
        <f>VLOOKUP(B29,[1]Hoja1!$A:$C,3,0)</f>
        <v>45</v>
      </c>
      <c r="D29" s="10">
        <v>47858</v>
      </c>
      <c r="E29" s="11" t="s">
        <v>43</v>
      </c>
      <c r="F29" s="12">
        <v>83</v>
      </c>
      <c r="G29" s="13">
        <v>21</v>
      </c>
      <c r="H29" s="12">
        <f t="shared" si="2"/>
        <v>3735</v>
      </c>
      <c r="I29" s="14">
        <f t="shared" si="3"/>
        <v>4519.3499999999995</v>
      </c>
      <c r="J29" s="51"/>
      <c r="K29" s="15">
        <v>21</v>
      </c>
      <c r="L29" s="11" t="str">
        <f>IF(LEN(D29)=5,IF(ISNA(VLOOKUP(A29,'[2]Adjudicacions per empresa'!A:A,1,0))=TRUE,"No","Si")," ")</f>
        <v>No</v>
      </c>
      <c r="M29" s="55" t="str">
        <f t="shared" si="4"/>
        <v>No</v>
      </c>
      <c r="N29" s="16" t="str">
        <f t="shared" si="5"/>
        <v/>
      </c>
      <c r="O29" s="17" t="str">
        <f t="shared" si="6"/>
        <v/>
      </c>
      <c r="P29" s="18" t="str">
        <f t="shared" si="7"/>
        <v/>
      </c>
    </row>
    <row r="30" spans="1:16" ht="15" thickBot="1" x14ac:dyDescent="0.4">
      <c r="A30" s="1" t="str">
        <f t="shared" si="0"/>
        <v>47872</v>
      </c>
      <c r="B30" s="1" t="str">
        <f t="shared" si="1"/>
        <v>47872 A</v>
      </c>
      <c r="C30" s="9">
        <f>VLOOKUP(B30,[1]Hoja1!$A:$C,3,0)</f>
        <v>50</v>
      </c>
      <c r="D30" s="10">
        <v>47872</v>
      </c>
      <c r="E30" s="11" t="s">
        <v>36</v>
      </c>
      <c r="F30" s="12">
        <v>219</v>
      </c>
      <c r="G30" s="13">
        <v>21</v>
      </c>
      <c r="H30" s="12">
        <f t="shared" si="2"/>
        <v>10950</v>
      </c>
      <c r="I30" s="14">
        <f t="shared" si="3"/>
        <v>13249.5</v>
      </c>
      <c r="J30" s="51"/>
      <c r="K30" s="15">
        <v>21</v>
      </c>
      <c r="L30" s="11" t="str">
        <f>IF(LEN(D30)=5,IF(ISNA(VLOOKUP(A30,'[2]Adjudicacions per empresa'!A:A,1,0))=TRUE,"No","Si")," ")</f>
        <v>No</v>
      </c>
      <c r="M30" s="55" t="str">
        <f t="shared" si="4"/>
        <v>No</v>
      </c>
      <c r="N30" s="16" t="str">
        <f t="shared" si="5"/>
        <v/>
      </c>
      <c r="O30" s="17" t="str">
        <f t="shared" si="6"/>
        <v/>
      </c>
      <c r="P30" s="18" t="str">
        <f t="shared" si="7"/>
        <v/>
      </c>
    </row>
    <row r="31" spans="1:16" ht="15" thickBot="1" x14ac:dyDescent="0.4">
      <c r="A31" s="1" t="str">
        <f t="shared" si="0"/>
        <v>47873</v>
      </c>
      <c r="B31" s="1" t="str">
        <f t="shared" si="1"/>
        <v>47873 A</v>
      </c>
      <c r="C31" s="9">
        <f>VLOOKUP(B31,[1]Hoja1!$A:$C,3,0)</f>
        <v>10</v>
      </c>
      <c r="D31" s="10">
        <v>47873</v>
      </c>
      <c r="E31" s="11" t="s">
        <v>34</v>
      </c>
      <c r="F31" s="12">
        <v>201</v>
      </c>
      <c r="G31" s="13">
        <v>21</v>
      </c>
      <c r="H31" s="12">
        <f t="shared" si="2"/>
        <v>2010</v>
      </c>
      <c r="I31" s="14">
        <f>H31*1.21</f>
        <v>2432.1</v>
      </c>
      <c r="J31" s="51"/>
      <c r="K31" s="15">
        <v>21</v>
      </c>
      <c r="L31" s="11" t="str">
        <f>IF(LEN(D31)=5,IF(ISNA(VLOOKUP(A31,'[2]Adjudicacions per empresa'!A:A,1,0))=TRUE,"No","Si")," ")</f>
        <v>No</v>
      </c>
      <c r="M31" s="55" t="str">
        <f t="shared" si="4"/>
        <v>No</v>
      </c>
      <c r="N31" s="16" t="str">
        <f t="shared" si="5"/>
        <v/>
      </c>
      <c r="O31" s="17" t="str">
        <f t="shared" si="6"/>
        <v/>
      </c>
      <c r="P31" s="18" t="str">
        <f t="shared" si="7"/>
        <v/>
      </c>
    </row>
    <row r="32" spans="1:16" ht="15" thickBot="1" x14ac:dyDescent="0.4">
      <c r="A32" s="1" t="str">
        <f t="shared" si="0"/>
        <v>47874</v>
      </c>
      <c r="B32" s="1" t="str">
        <f t="shared" si="1"/>
        <v>47874 A</v>
      </c>
      <c r="C32" s="9">
        <f>VLOOKUP(B32,[1]Hoja1!$A:$C,3,0)</f>
        <v>30</v>
      </c>
      <c r="D32" s="10">
        <v>47874</v>
      </c>
      <c r="E32" s="11" t="s">
        <v>28</v>
      </c>
      <c r="F32" s="12">
        <v>229</v>
      </c>
      <c r="G32" s="13">
        <v>21</v>
      </c>
      <c r="H32" s="12">
        <f t="shared" si="2"/>
        <v>6870</v>
      </c>
      <c r="I32" s="14">
        <f t="shared" si="3"/>
        <v>8312.6999999999989</v>
      </c>
      <c r="J32" s="51"/>
      <c r="K32" s="15">
        <v>21</v>
      </c>
      <c r="L32" s="11" t="str">
        <f>IF(LEN(D32)=5,IF(ISNA(VLOOKUP(A32,'[2]Adjudicacions per empresa'!A:A,1,0))=TRUE,"No","Si")," ")</f>
        <v>No</v>
      </c>
      <c r="M32" s="55" t="str">
        <f t="shared" si="4"/>
        <v>No</v>
      </c>
      <c r="N32" s="16" t="str">
        <f t="shared" si="5"/>
        <v/>
      </c>
      <c r="O32" s="17" t="str">
        <f t="shared" si="6"/>
        <v/>
      </c>
      <c r="P32" s="18" t="str">
        <f t="shared" si="7"/>
        <v/>
      </c>
    </row>
    <row r="33" spans="1:16" ht="15" thickBot="1" x14ac:dyDescent="0.4">
      <c r="A33" s="1" t="str">
        <f t="shared" si="0"/>
        <v>47876</v>
      </c>
      <c r="B33" s="1" t="str">
        <f t="shared" si="1"/>
        <v>47876 A</v>
      </c>
      <c r="C33" s="9">
        <f>VLOOKUP(B33,[1]Hoja1!$A:$C,3,0)</f>
        <v>5</v>
      </c>
      <c r="D33" s="10">
        <v>47876</v>
      </c>
      <c r="E33" s="11" t="s">
        <v>39</v>
      </c>
      <c r="F33" s="12">
        <v>439</v>
      </c>
      <c r="G33" s="13">
        <v>21</v>
      </c>
      <c r="H33" s="12">
        <f t="shared" si="2"/>
        <v>2195</v>
      </c>
      <c r="I33" s="14">
        <f t="shared" si="3"/>
        <v>2655.95</v>
      </c>
      <c r="J33" s="51"/>
      <c r="K33" s="15">
        <v>21</v>
      </c>
      <c r="L33" s="11" t="str">
        <f>IF(LEN(D33)=5,IF(ISNA(VLOOKUP(A33,'[2]Adjudicacions per empresa'!A:A,1,0))=TRUE,"No","Si")," ")</f>
        <v>No</v>
      </c>
      <c r="M33" s="55" t="str">
        <f t="shared" si="4"/>
        <v>No</v>
      </c>
      <c r="N33" s="16" t="str">
        <f t="shared" si="5"/>
        <v/>
      </c>
      <c r="O33" s="17" t="str">
        <f t="shared" si="6"/>
        <v/>
      </c>
      <c r="P33" s="18" t="str">
        <f t="shared" si="7"/>
        <v/>
      </c>
    </row>
    <row r="34" spans="1:16" ht="15" thickBot="1" x14ac:dyDescent="0.4">
      <c r="A34" s="1" t="str">
        <f t="shared" si="0"/>
        <v>47877</v>
      </c>
      <c r="B34" s="1" t="str">
        <f t="shared" si="1"/>
        <v>47877 A</v>
      </c>
      <c r="C34" s="9">
        <f>VLOOKUP(B34,[1]Hoja1!$A:$C,3,0)</f>
        <v>10</v>
      </c>
      <c r="D34" s="10">
        <v>47877</v>
      </c>
      <c r="E34" s="11" t="s">
        <v>35</v>
      </c>
      <c r="F34" s="12">
        <v>173</v>
      </c>
      <c r="G34" s="13">
        <v>21</v>
      </c>
      <c r="H34" s="12">
        <f t="shared" si="2"/>
        <v>1730</v>
      </c>
      <c r="I34" s="14">
        <f t="shared" si="3"/>
        <v>2093.2999999999997</v>
      </c>
      <c r="J34" s="51"/>
      <c r="K34" s="15">
        <v>21</v>
      </c>
      <c r="L34" s="11" t="str">
        <f>IF(LEN(D34)=5,IF(ISNA(VLOOKUP(A34,'[2]Adjudicacions per empresa'!A:A,1,0))=TRUE,"No","Si")," ")</f>
        <v>No</v>
      </c>
      <c r="M34" s="55" t="str">
        <f t="shared" si="4"/>
        <v>No</v>
      </c>
      <c r="N34" s="16" t="str">
        <f t="shared" si="5"/>
        <v/>
      </c>
      <c r="O34" s="17" t="str">
        <f t="shared" si="6"/>
        <v/>
      </c>
      <c r="P34" s="18" t="str">
        <f t="shared" si="7"/>
        <v/>
      </c>
    </row>
    <row r="35" spans="1:16" ht="15" thickBot="1" x14ac:dyDescent="0.4">
      <c r="A35" s="1" t="str">
        <f t="shared" si="0"/>
        <v>47878</v>
      </c>
      <c r="B35" s="1" t="str">
        <f t="shared" si="1"/>
        <v>47878 A</v>
      </c>
      <c r="C35" s="9">
        <f>VLOOKUP(B35,[1]Hoja1!$A:$C,3,0)</f>
        <v>10</v>
      </c>
      <c r="D35" s="10">
        <v>47878</v>
      </c>
      <c r="E35" s="11" t="s">
        <v>31</v>
      </c>
      <c r="F35" s="12">
        <v>211</v>
      </c>
      <c r="G35" s="13">
        <v>21</v>
      </c>
      <c r="H35" s="12">
        <f t="shared" si="2"/>
        <v>2110</v>
      </c>
      <c r="I35" s="14">
        <f t="shared" si="3"/>
        <v>2553.1</v>
      </c>
      <c r="J35" s="51"/>
      <c r="K35" s="15">
        <v>21</v>
      </c>
      <c r="L35" s="11" t="str">
        <f>IF(LEN(D35)=5,IF(ISNA(VLOOKUP(A35,'[2]Adjudicacions per empresa'!A:A,1,0))=TRUE,"No","Si")," ")</f>
        <v>No</v>
      </c>
      <c r="M35" s="55" t="str">
        <f t="shared" si="4"/>
        <v>No</v>
      </c>
      <c r="N35" s="16" t="str">
        <f t="shared" si="5"/>
        <v/>
      </c>
      <c r="O35" s="17" t="str">
        <f t="shared" si="6"/>
        <v/>
      </c>
      <c r="P35" s="18" t="str">
        <f t="shared" si="7"/>
        <v/>
      </c>
    </row>
    <row r="36" spans="1:16" ht="15" thickBot="1" x14ac:dyDescent="0.4">
      <c r="A36" s="1" t="str">
        <f t="shared" si="0"/>
        <v>47879</v>
      </c>
      <c r="B36" s="1" t="str">
        <f t="shared" si="1"/>
        <v>47879 A</v>
      </c>
      <c r="C36" s="9">
        <f>VLOOKUP(B36,[1]Hoja1!$A:$C,3,0)</f>
        <v>10</v>
      </c>
      <c r="D36" s="10">
        <v>47879</v>
      </c>
      <c r="E36" s="11" t="s">
        <v>33</v>
      </c>
      <c r="F36" s="12">
        <v>257</v>
      </c>
      <c r="G36" s="13">
        <v>21</v>
      </c>
      <c r="H36" s="12">
        <f t="shared" si="2"/>
        <v>2570</v>
      </c>
      <c r="I36" s="14">
        <f t="shared" si="3"/>
        <v>3109.7</v>
      </c>
      <c r="J36" s="51"/>
      <c r="K36" s="15">
        <v>21</v>
      </c>
      <c r="L36" s="11" t="str">
        <f>IF(LEN(D36)=5,IF(ISNA(VLOOKUP(A36,'[2]Adjudicacions per empresa'!A:A,1,0))=TRUE,"No","Si")," ")</f>
        <v>No</v>
      </c>
      <c r="M36" s="55" t="str">
        <f t="shared" si="4"/>
        <v>No</v>
      </c>
      <c r="N36" s="16" t="str">
        <f t="shared" si="5"/>
        <v/>
      </c>
      <c r="O36" s="17" t="str">
        <f t="shared" si="6"/>
        <v/>
      </c>
      <c r="P36" s="18" t="str">
        <f t="shared" si="7"/>
        <v/>
      </c>
    </row>
    <row r="37" spans="1:16" ht="15" thickBot="1" x14ac:dyDescent="0.4">
      <c r="A37" s="1" t="str">
        <f t="shared" si="0"/>
        <v>47880</v>
      </c>
      <c r="B37" s="1" t="str">
        <f t="shared" si="1"/>
        <v>47880 A</v>
      </c>
      <c r="C37" s="9">
        <f>VLOOKUP(B37,[1]Hoja1!$A:$C,3,0)</f>
        <v>15</v>
      </c>
      <c r="D37" s="10">
        <v>47880</v>
      </c>
      <c r="E37" s="11" t="s">
        <v>38</v>
      </c>
      <c r="F37" s="12">
        <v>157</v>
      </c>
      <c r="G37" s="13">
        <v>21</v>
      </c>
      <c r="H37" s="12">
        <f t="shared" si="2"/>
        <v>2355</v>
      </c>
      <c r="I37" s="14">
        <f t="shared" si="3"/>
        <v>2849.5499999999997</v>
      </c>
      <c r="J37" s="51"/>
      <c r="K37" s="15">
        <v>21</v>
      </c>
      <c r="L37" s="11" t="str">
        <f>IF(LEN(D37)=5,IF(ISNA(VLOOKUP(A37,'[2]Adjudicacions per empresa'!A:A,1,0))=TRUE,"No","Si")," ")</f>
        <v>No</v>
      </c>
      <c r="M37" s="55" t="str">
        <f t="shared" si="4"/>
        <v>No</v>
      </c>
      <c r="N37" s="16" t="str">
        <f t="shared" si="5"/>
        <v/>
      </c>
      <c r="O37" s="17" t="str">
        <f t="shared" si="6"/>
        <v/>
      </c>
      <c r="P37" s="18" t="str">
        <f t="shared" si="7"/>
        <v/>
      </c>
    </row>
    <row r="38" spans="1:16" ht="15" thickBot="1" x14ac:dyDescent="0.4">
      <c r="A38" s="1" t="str">
        <f t="shared" si="0"/>
        <v>47883</v>
      </c>
      <c r="B38" s="1" t="str">
        <f t="shared" si="1"/>
        <v>47883 A</v>
      </c>
      <c r="C38" s="9">
        <f>VLOOKUP(B38,[1]Hoja1!$A:$C,3,0)</f>
        <v>60</v>
      </c>
      <c r="D38" s="10">
        <v>47883</v>
      </c>
      <c r="E38" s="11" t="s">
        <v>25</v>
      </c>
      <c r="F38" s="12">
        <v>239</v>
      </c>
      <c r="G38" s="13">
        <v>21</v>
      </c>
      <c r="H38" s="12">
        <f t="shared" si="2"/>
        <v>14340</v>
      </c>
      <c r="I38" s="14">
        <f t="shared" si="3"/>
        <v>17351.399999999998</v>
      </c>
      <c r="J38" s="51"/>
      <c r="K38" s="15">
        <v>21</v>
      </c>
      <c r="L38" s="11" t="str">
        <f>IF(LEN(D38)=5,IF(ISNA(VLOOKUP(A38,'[2]Adjudicacions per empresa'!A:A,1,0))=TRUE,"No","Si")," ")</f>
        <v>No</v>
      </c>
      <c r="M38" s="55" t="str">
        <f t="shared" si="4"/>
        <v>No</v>
      </c>
      <c r="N38" s="16" t="str">
        <f t="shared" si="5"/>
        <v/>
      </c>
      <c r="O38" s="17" t="str">
        <f t="shared" si="6"/>
        <v/>
      </c>
      <c r="P38" s="18" t="str">
        <f t="shared" si="7"/>
        <v/>
      </c>
    </row>
    <row r="39" spans="1:16" ht="15" thickBot="1" x14ac:dyDescent="0.4">
      <c r="A39" s="1" t="str">
        <f t="shared" si="0"/>
        <v>47884</v>
      </c>
      <c r="B39" s="1" t="str">
        <f t="shared" si="1"/>
        <v>47884 A</v>
      </c>
      <c r="C39" s="9">
        <f>VLOOKUP(B39,[1]Hoja1!$A:$C,3,0)</f>
        <v>50</v>
      </c>
      <c r="D39" s="19">
        <v>47884</v>
      </c>
      <c r="E39" s="20" t="s">
        <v>44</v>
      </c>
      <c r="F39" s="21">
        <v>180</v>
      </c>
      <c r="G39" s="22">
        <v>21</v>
      </c>
      <c r="H39" s="12">
        <f>C39*F39</f>
        <v>9000</v>
      </c>
      <c r="I39" s="14">
        <f t="shared" si="3"/>
        <v>10890</v>
      </c>
      <c r="J39" s="52"/>
      <c r="K39" s="23">
        <v>21</v>
      </c>
      <c r="L39" s="11" t="str">
        <f>IF(LEN(D39)=5,IF(ISNA(VLOOKUP(A39,'[2]Adjudicacions per empresa'!A:A,1,0))=TRUE,"No","Si")," ")</f>
        <v>No</v>
      </c>
      <c r="M39" s="55" t="str">
        <f t="shared" si="4"/>
        <v>No</v>
      </c>
      <c r="N39" s="16" t="str">
        <f t="shared" si="5"/>
        <v/>
      </c>
      <c r="O39" s="17" t="str">
        <f t="shared" si="6"/>
        <v/>
      </c>
      <c r="P39" s="18" t="str">
        <f t="shared" si="7"/>
        <v/>
      </c>
    </row>
    <row r="40" spans="1:16" ht="15" thickBot="1" x14ac:dyDescent="0.4">
      <c r="A40" s="1" t="str">
        <f t="shared" si="0"/>
        <v/>
      </c>
      <c r="C40" s="46" t="s">
        <v>288</v>
      </c>
      <c r="D40" s="35"/>
      <c r="E40" s="35"/>
      <c r="F40" s="35"/>
      <c r="G40" s="35"/>
      <c r="H40" s="56"/>
      <c r="I40" s="56"/>
      <c r="J40" s="50"/>
      <c r="K40" s="35"/>
      <c r="L40" s="11" t="str">
        <f>IF(LEN(D40)=5,IF(ISNA(VLOOKUP(A40,'[2]Adjudicacions per empresa'!A:A,1,0))=TRUE,"No","Si")," ")</f>
        <v xml:space="preserve"> </v>
      </c>
      <c r="M40" s="55" t="str">
        <f t="shared" si="4"/>
        <v xml:space="preserve"> </v>
      </c>
      <c r="N40" s="16" t="str">
        <f t="shared" si="5"/>
        <v/>
      </c>
      <c r="O40" s="17" t="str">
        <f t="shared" si="6"/>
        <v/>
      </c>
      <c r="P40" s="18" t="str">
        <f t="shared" si="7"/>
        <v/>
      </c>
    </row>
    <row r="41" spans="1:16" ht="15" thickBot="1" x14ac:dyDescent="0.4">
      <c r="A41" s="1" t="str">
        <f t="shared" si="0"/>
        <v>24284</v>
      </c>
      <c r="B41" s="1" t="str">
        <f t="shared" ref="B41:B57" si="8">D41&amp;" "&amp;"A"</f>
        <v>24284 A</v>
      </c>
      <c r="C41" s="9">
        <f>VLOOKUP(B41,[1]Hoja1!$A:$C,3,0)</f>
        <v>150</v>
      </c>
      <c r="D41" s="24">
        <v>24284</v>
      </c>
      <c r="E41" s="11" t="s">
        <v>107</v>
      </c>
      <c r="F41" s="25">
        <v>503</v>
      </c>
      <c r="G41" s="26">
        <v>21</v>
      </c>
      <c r="H41" s="12">
        <f t="shared" ref="H41:H57" si="9">C41*F41</f>
        <v>75450</v>
      </c>
      <c r="I41" s="14">
        <f t="shared" si="3"/>
        <v>91294.5</v>
      </c>
      <c r="J41" s="53"/>
      <c r="K41" s="27">
        <v>21</v>
      </c>
      <c r="L41" s="11" t="str">
        <f>IF(LEN(D41)=5,IF(ISNA(VLOOKUP(A41,'[2]Adjudicacions per empresa'!A:A,1,0))=TRUE,"No","Si")," ")</f>
        <v>No</v>
      </c>
      <c r="M41" s="55" t="str">
        <f t="shared" si="4"/>
        <v>No</v>
      </c>
      <c r="N41" s="16" t="str">
        <f t="shared" si="5"/>
        <v/>
      </c>
      <c r="O41" s="17" t="str">
        <f t="shared" si="6"/>
        <v/>
      </c>
      <c r="P41" s="18" t="str">
        <f t="shared" si="7"/>
        <v/>
      </c>
    </row>
    <row r="42" spans="1:16" ht="15" thickBot="1" x14ac:dyDescent="0.4">
      <c r="A42" s="1" t="str">
        <f t="shared" si="0"/>
        <v>41176</v>
      </c>
      <c r="B42" s="1" t="str">
        <f t="shared" si="8"/>
        <v>41176 A</v>
      </c>
      <c r="C42" s="9">
        <f>VLOOKUP(B42,[1]Hoja1!$A:$C,3,0)</f>
        <v>100</v>
      </c>
      <c r="D42" s="10">
        <v>41176</v>
      </c>
      <c r="E42" s="11" t="s">
        <v>114</v>
      </c>
      <c r="F42" s="12">
        <v>330</v>
      </c>
      <c r="G42" s="13">
        <v>21</v>
      </c>
      <c r="H42" s="12">
        <f t="shared" si="9"/>
        <v>33000</v>
      </c>
      <c r="I42" s="14">
        <f t="shared" si="3"/>
        <v>39930</v>
      </c>
      <c r="J42" s="51"/>
      <c r="K42" s="15">
        <v>21</v>
      </c>
      <c r="L42" s="11" t="str">
        <f>IF(LEN(D42)=5,IF(ISNA(VLOOKUP(A42,'[2]Adjudicacions per empresa'!A:A,1,0))=TRUE,"No","Si")," ")</f>
        <v>No</v>
      </c>
      <c r="M42" s="55" t="str">
        <f t="shared" si="4"/>
        <v>No</v>
      </c>
      <c r="N42" s="16" t="str">
        <f t="shared" si="5"/>
        <v/>
      </c>
      <c r="O42" s="17" t="str">
        <f t="shared" si="6"/>
        <v/>
      </c>
      <c r="P42" s="18" t="str">
        <f t="shared" si="7"/>
        <v/>
      </c>
    </row>
    <row r="43" spans="1:16" ht="15" thickBot="1" x14ac:dyDescent="0.4">
      <c r="A43" s="1" t="str">
        <f t="shared" si="0"/>
        <v>41177</v>
      </c>
      <c r="B43" s="1" t="str">
        <f t="shared" si="8"/>
        <v>41177 A</v>
      </c>
      <c r="C43" s="9">
        <f>VLOOKUP(B43,[1]Hoja1!$A:$C,3,0)</f>
        <v>80</v>
      </c>
      <c r="D43" s="10">
        <v>41177</v>
      </c>
      <c r="E43" s="11" t="s">
        <v>109</v>
      </c>
      <c r="F43" s="12">
        <v>548</v>
      </c>
      <c r="G43" s="13">
        <v>21</v>
      </c>
      <c r="H43" s="12">
        <f t="shared" si="9"/>
        <v>43840</v>
      </c>
      <c r="I43" s="14">
        <f t="shared" si="3"/>
        <v>53046.400000000001</v>
      </c>
      <c r="J43" s="51"/>
      <c r="K43" s="15">
        <v>21</v>
      </c>
      <c r="L43" s="11" t="str">
        <f>IF(LEN(D43)=5,IF(ISNA(VLOOKUP(A43,'[2]Adjudicacions per empresa'!A:A,1,0))=TRUE,"No","Si")," ")</f>
        <v>No</v>
      </c>
      <c r="M43" s="55" t="str">
        <f t="shared" si="4"/>
        <v>No</v>
      </c>
      <c r="N43" s="16" t="str">
        <f t="shared" si="5"/>
        <v/>
      </c>
      <c r="O43" s="17" t="str">
        <f t="shared" si="6"/>
        <v/>
      </c>
      <c r="P43" s="18" t="str">
        <f t="shared" si="7"/>
        <v/>
      </c>
    </row>
    <row r="44" spans="1:16" ht="15" thickBot="1" x14ac:dyDescent="0.4">
      <c r="A44" s="1" t="str">
        <f t="shared" si="0"/>
        <v>41705</v>
      </c>
      <c r="B44" s="1" t="str">
        <f t="shared" si="8"/>
        <v>41705 A</v>
      </c>
      <c r="C44" s="9">
        <f>VLOOKUP(B44,[1]Hoja1!$A:$C,3,0)</f>
        <v>450</v>
      </c>
      <c r="D44" s="10">
        <v>41705</v>
      </c>
      <c r="E44" s="11" t="s">
        <v>103</v>
      </c>
      <c r="F44" s="12">
        <v>136</v>
      </c>
      <c r="G44" s="13">
        <v>21</v>
      </c>
      <c r="H44" s="12">
        <f t="shared" si="9"/>
        <v>61200</v>
      </c>
      <c r="I44" s="14">
        <f t="shared" si="3"/>
        <v>74052</v>
      </c>
      <c r="J44" s="51"/>
      <c r="K44" s="15">
        <v>21</v>
      </c>
      <c r="L44" s="11" t="str">
        <f>IF(LEN(D44)=5,IF(ISNA(VLOOKUP(A44,'[2]Adjudicacions per empresa'!A:A,1,0))=TRUE,"No","Si")," ")</f>
        <v>No</v>
      </c>
      <c r="M44" s="55" t="str">
        <f t="shared" si="4"/>
        <v>No</v>
      </c>
      <c r="N44" s="16" t="str">
        <f t="shared" si="5"/>
        <v/>
      </c>
      <c r="O44" s="17" t="str">
        <f t="shared" si="6"/>
        <v/>
      </c>
      <c r="P44" s="18" t="str">
        <f t="shared" si="7"/>
        <v/>
      </c>
    </row>
    <row r="45" spans="1:16" ht="15" thickBot="1" x14ac:dyDescent="0.4">
      <c r="A45" s="1" t="str">
        <f t="shared" si="0"/>
        <v>41706</v>
      </c>
      <c r="B45" s="1" t="str">
        <f t="shared" si="8"/>
        <v>41706 A</v>
      </c>
      <c r="C45" s="9">
        <f>VLOOKUP(B45,[1]Hoja1!$A:$C,3,0)</f>
        <v>400</v>
      </c>
      <c r="D45" s="10">
        <v>41706</v>
      </c>
      <c r="E45" s="11" t="s">
        <v>101</v>
      </c>
      <c r="F45" s="12">
        <v>76</v>
      </c>
      <c r="G45" s="13">
        <v>21</v>
      </c>
      <c r="H45" s="12">
        <f t="shared" si="9"/>
        <v>30400</v>
      </c>
      <c r="I45" s="14">
        <f t="shared" si="3"/>
        <v>36784</v>
      </c>
      <c r="J45" s="51"/>
      <c r="K45" s="15">
        <v>21</v>
      </c>
      <c r="L45" s="11" t="str">
        <f>IF(LEN(D45)=5,IF(ISNA(VLOOKUP(A45,'[2]Adjudicacions per empresa'!A:A,1,0))=TRUE,"No","Si")," ")</f>
        <v>No</v>
      </c>
      <c r="M45" s="55" t="str">
        <f t="shared" si="4"/>
        <v>No</v>
      </c>
      <c r="N45" s="16" t="str">
        <f t="shared" si="5"/>
        <v/>
      </c>
      <c r="O45" s="17" t="str">
        <f t="shared" si="6"/>
        <v/>
      </c>
      <c r="P45" s="18" t="str">
        <f t="shared" si="7"/>
        <v/>
      </c>
    </row>
    <row r="46" spans="1:16" ht="15" thickBot="1" x14ac:dyDescent="0.4">
      <c r="A46" s="1" t="str">
        <f t="shared" si="0"/>
        <v>41707</v>
      </c>
      <c r="B46" s="1" t="str">
        <f t="shared" si="8"/>
        <v>41707 A</v>
      </c>
      <c r="C46" s="9">
        <f>VLOOKUP(B46,[1]Hoja1!$A:$C,3,0)</f>
        <v>500</v>
      </c>
      <c r="D46" s="10">
        <v>41707</v>
      </c>
      <c r="E46" s="11" t="s">
        <v>99</v>
      </c>
      <c r="F46" s="12">
        <v>80</v>
      </c>
      <c r="G46" s="13">
        <v>21</v>
      </c>
      <c r="H46" s="12">
        <f t="shared" si="9"/>
        <v>40000</v>
      </c>
      <c r="I46" s="14">
        <f t="shared" si="3"/>
        <v>48400</v>
      </c>
      <c r="J46" s="51"/>
      <c r="K46" s="15">
        <v>21</v>
      </c>
      <c r="L46" s="11" t="str">
        <f>IF(LEN(D46)=5,IF(ISNA(VLOOKUP(A46,'[2]Adjudicacions per empresa'!A:A,1,0))=TRUE,"No","Si")," ")</f>
        <v>No</v>
      </c>
      <c r="M46" s="55" t="str">
        <f t="shared" si="4"/>
        <v>No</v>
      </c>
      <c r="N46" s="16" t="str">
        <f t="shared" si="5"/>
        <v/>
      </c>
      <c r="O46" s="17" t="str">
        <f t="shared" si="6"/>
        <v/>
      </c>
      <c r="P46" s="18" t="str">
        <f t="shared" si="7"/>
        <v/>
      </c>
    </row>
    <row r="47" spans="1:16" ht="15" thickBot="1" x14ac:dyDescent="0.4">
      <c r="A47" s="1" t="str">
        <f t="shared" si="0"/>
        <v>41710</v>
      </c>
      <c r="B47" s="1" t="str">
        <f t="shared" si="8"/>
        <v>41710 A</v>
      </c>
      <c r="C47" s="9">
        <f>VLOOKUP(B47,[1]Hoja1!$A:$C,3,0)</f>
        <v>150</v>
      </c>
      <c r="D47" s="10">
        <v>41710</v>
      </c>
      <c r="E47" s="11" t="s">
        <v>106</v>
      </c>
      <c r="F47" s="12">
        <v>293</v>
      </c>
      <c r="G47" s="13">
        <v>21</v>
      </c>
      <c r="H47" s="12">
        <f t="shared" si="9"/>
        <v>43950</v>
      </c>
      <c r="I47" s="14">
        <f t="shared" si="3"/>
        <v>53179.5</v>
      </c>
      <c r="J47" s="51"/>
      <c r="K47" s="15">
        <v>21</v>
      </c>
      <c r="L47" s="11" t="str">
        <f>IF(LEN(D47)=5,IF(ISNA(VLOOKUP(A47,'[2]Adjudicacions per empresa'!A:A,1,0))=TRUE,"No","Si")," ")</f>
        <v>No</v>
      </c>
      <c r="M47" s="55" t="str">
        <f t="shared" si="4"/>
        <v>No</v>
      </c>
      <c r="N47" s="16" t="str">
        <f t="shared" si="5"/>
        <v/>
      </c>
      <c r="O47" s="17" t="str">
        <f t="shared" si="6"/>
        <v/>
      </c>
      <c r="P47" s="18" t="str">
        <f t="shared" si="7"/>
        <v/>
      </c>
    </row>
    <row r="48" spans="1:16" ht="15" thickBot="1" x14ac:dyDescent="0.4">
      <c r="A48" s="1" t="str">
        <f t="shared" si="0"/>
        <v>41713</v>
      </c>
      <c r="B48" s="1" t="str">
        <f t="shared" si="8"/>
        <v>41713 A</v>
      </c>
      <c r="C48" s="9">
        <f>VLOOKUP(B48,[1]Hoja1!$A:$C,3,0)</f>
        <v>2600</v>
      </c>
      <c r="D48" s="10">
        <v>41713</v>
      </c>
      <c r="E48" s="11" t="s">
        <v>98</v>
      </c>
      <c r="F48" s="12">
        <v>83</v>
      </c>
      <c r="G48" s="13">
        <v>21</v>
      </c>
      <c r="H48" s="12">
        <f t="shared" si="9"/>
        <v>215800</v>
      </c>
      <c r="I48" s="14">
        <f t="shared" si="3"/>
        <v>261118</v>
      </c>
      <c r="J48" s="51"/>
      <c r="K48" s="15">
        <v>21</v>
      </c>
      <c r="L48" s="11" t="str">
        <f>IF(LEN(D48)=5,IF(ISNA(VLOOKUP(A48,'[2]Adjudicacions per empresa'!A:A,1,0))=TRUE,"No","Si")," ")</f>
        <v>No</v>
      </c>
      <c r="M48" s="55" t="str">
        <f t="shared" si="4"/>
        <v>No</v>
      </c>
      <c r="N48" s="16" t="str">
        <f t="shared" si="5"/>
        <v/>
      </c>
      <c r="O48" s="17" t="str">
        <f t="shared" si="6"/>
        <v/>
      </c>
      <c r="P48" s="18" t="str">
        <f t="shared" si="7"/>
        <v/>
      </c>
    </row>
    <row r="49" spans="1:16" ht="15" thickBot="1" x14ac:dyDescent="0.4">
      <c r="A49" s="1" t="str">
        <f t="shared" si="0"/>
        <v>41720</v>
      </c>
      <c r="B49" s="1" t="str">
        <f t="shared" si="8"/>
        <v>41720 A</v>
      </c>
      <c r="C49" s="9">
        <f>VLOOKUP(B49,[1]Hoja1!$A:$C,3,0)</f>
        <v>70</v>
      </c>
      <c r="D49" s="10">
        <v>41720</v>
      </c>
      <c r="E49" s="11" t="s">
        <v>108</v>
      </c>
      <c r="F49" s="12">
        <v>160</v>
      </c>
      <c r="G49" s="13">
        <v>21</v>
      </c>
      <c r="H49" s="12">
        <f t="shared" si="9"/>
        <v>11200</v>
      </c>
      <c r="I49" s="14">
        <f t="shared" si="3"/>
        <v>13552</v>
      </c>
      <c r="J49" s="51"/>
      <c r="K49" s="15">
        <v>21</v>
      </c>
      <c r="L49" s="11" t="str">
        <f>IF(LEN(D49)=5,IF(ISNA(VLOOKUP(A49,'[2]Adjudicacions per empresa'!A:A,1,0))=TRUE,"No","Si")," ")</f>
        <v>No</v>
      </c>
      <c r="M49" s="55" t="str">
        <f t="shared" si="4"/>
        <v>No</v>
      </c>
      <c r="N49" s="16" t="str">
        <f t="shared" si="5"/>
        <v/>
      </c>
      <c r="O49" s="17" t="str">
        <f t="shared" si="6"/>
        <v/>
      </c>
      <c r="P49" s="18" t="str">
        <f t="shared" si="7"/>
        <v/>
      </c>
    </row>
    <row r="50" spans="1:16" ht="15" thickBot="1" x14ac:dyDescent="0.4">
      <c r="A50" s="1" t="str">
        <f t="shared" si="0"/>
        <v>41722</v>
      </c>
      <c r="B50" s="1" t="str">
        <f t="shared" si="8"/>
        <v>41722 A</v>
      </c>
      <c r="C50" s="9">
        <f>VLOOKUP(B50,[1]Hoja1!$A:$C,3,0)</f>
        <v>200</v>
      </c>
      <c r="D50" s="10">
        <v>41722</v>
      </c>
      <c r="E50" s="11" t="s">
        <v>105</v>
      </c>
      <c r="F50" s="12">
        <v>306</v>
      </c>
      <c r="G50" s="13">
        <v>21</v>
      </c>
      <c r="H50" s="12">
        <f t="shared" si="9"/>
        <v>61200</v>
      </c>
      <c r="I50" s="14">
        <f t="shared" si="3"/>
        <v>74052</v>
      </c>
      <c r="J50" s="51"/>
      <c r="K50" s="15">
        <v>21</v>
      </c>
      <c r="L50" s="11" t="str">
        <f>IF(LEN(D50)=5,IF(ISNA(VLOOKUP(A50,'[2]Adjudicacions per empresa'!A:A,1,0))=TRUE,"No","Si")," ")</f>
        <v>No</v>
      </c>
      <c r="M50" s="55" t="str">
        <f t="shared" si="4"/>
        <v>No</v>
      </c>
      <c r="N50" s="16" t="str">
        <f t="shared" si="5"/>
        <v/>
      </c>
      <c r="O50" s="17" t="str">
        <f t="shared" si="6"/>
        <v/>
      </c>
      <c r="P50" s="18" t="str">
        <f t="shared" si="7"/>
        <v/>
      </c>
    </row>
    <row r="51" spans="1:16" ht="15" thickBot="1" x14ac:dyDescent="0.4">
      <c r="A51" s="1" t="str">
        <f t="shared" si="0"/>
        <v>47391</v>
      </c>
      <c r="B51" s="1" t="str">
        <f t="shared" si="8"/>
        <v>47391 A</v>
      </c>
      <c r="C51" s="9">
        <f>VLOOKUP(B51,[1]Hoja1!$A:$C,3,0)</f>
        <v>60</v>
      </c>
      <c r="D51" s="10">
        <v>47391</v>
      </c>
      <c r="E51" s="11" t="s">
        <v>110</v>
      </c>
      <c r="F51" s="12">
        <v>283</v>
      </c>
      <c r="G51" s="13">
        <v>21</v>
      </c>
      <c r="H51" s="12">
        <f t="shared" si="9"/>
        <v>16980</v>
      </c>
      <c r="I51" s="14">
        <f t="shared" si="3"/>
        <v>20545.8</v>
      </c>
      <c r="J51" s="51"/>
      <c r="K51" s="15">
        <v>21</v>
      </c>
      <c r="L51" s="11" t="str">
        <f>IF(LEN(D51)=5,IF(ISNA(VLOOKUP(A51,'[2]Adjudicacions per empresa'!A:A,1,0))=TRUE,"No","Si")," ")</f>
        <v>No</v>
      </c>
      <c r="M51" s="55" t="str">
        <f t="shared" si="4"/>
        <v>No</v>
      </c>
      <c r="N51" s="16" t="str">
        <f t="shared" si="5"/>
        <v/>
      </c>
      <c r="O51" s="17" t="str">
        <f t="shared" si="6"/>
        <v/>
      </c>
      <c r="P51" s="18" t="str">
        <f t="shared" si="7"/>
        <v/>
      </c>
    </row>
    <row r="52" spans="1:16" ht="15" thickBot="1" x14ac:dyDescent="0.4">
      <c r="A52" s="1" t="str">
        <f t="shared" si="0"/>
        <v>47412</v>
      </c>
      <c r="B52" s="1" t="str">
        <f t="shared" si="8"/>
        <v>47412 A</v>
      </c>
      <c r="C52" s="9">
        <f>VLOOKUP(B52,[1]Hoja1!$A:$C,3,0)</f>
        <v>300</v>
      </c>
      <c r="D52" s="10">
        <v>47412</v>
      </c>
      <c r="E52" s="11" t="s">
        <v>100</v>
      </c>
      <c r="F52" s="12">
        <v>92</v>
      </c>
      <c r="G52" s="13">
        <v>21</v>
      </c>
      <c r="H52" s="12">
        <f t="shared" si="9"/>
        <v>27600</v>
      </c>
      <c r="I52" s="14">
        <f t="shared" si="3"/>
        <v>33396</v>
      </c>
      <c r="J52" s="51"/>
      <c r="K52" s="15">
        <v>21</v>
      </c>
      <c r="L52" s="11" t="str">
        <f>IF(LEN(D52)=5,IF(ISNA(VLOOKUP(A52,'[2]Adjudicacions per empresa'!A:A,1,0))=TRUE,"No","Si")," ")</f>
        <v>No</v>
      </c>
      <c r="M52" s="55" t="str">
        <f t="shared" si="4"/>
        <v>No</v>
      </c>
      <c r="N52" s="16" t="str">
        <f t="shared" si="5"/>
        <v/>
      </c>
      <c r="O52" s="17" t="str">
        <f t="shared" si="6"/>
        <v/>
      </c>
      <c r="P52" s="18" t="str">
        <f t="shared" si="7"/>
        <v/>
      </c>
    </row>
    <row r="53" spans="1:16" ht="15" thickBot="1" x14ac:dyDescent="0.4">
      <c r="A53" s="1" t="str">
        <f t="shared" si="0"/>
        <v>47570</v>
      </c>
      <c r="B53" s="1" t="str">
        <f t="shared" si="8"/>
        <v>47570 A</v>
      </c>
      <c r="C53" s="9">
        <f>VLOOKUP(B53,[1]Hoja1!$A:$C,3,0)</f>
        <v>150</v>
      </c>
      <c r="D53" s="10">
        <v>47570</v>
      </c>
      <c r="E53" s="11" t="s">
        <v>104</v>
      </c>
      <c r="F53" s="12">
        <v>72</v>
      </c>
      <c r="G53" s="13">
        <v>21</v>
      </c>
      <c r="H53" s="12">
        <f t="shared" si="9"/>
        <v>10800</v>
      </c>
      <c r="I53" s="14">
        <f t="shared" si="3"/>
        <v>13068</v>
      </c>
      <c r="J53" s="51"/>
      <c r="K53" s="15">
        <v>21</v>
      </c>
      <c r="L53" s="11" t="str">
        <f>IF(LEN(D53)=5,IF(ISNA(VLOOKUP(A53,'[2]Adjudicacions per empresa'!A:A,1,0))=TRUE,"No","Si")," ")</f>
        <v>No</v>
      </c>
      <c r="M53" s="55" t="str">
        <f t="shared" si="4"/>
        <v>No</v>
      </c>
      <c r="N53" s="16" t="str">
        <f t="shared" si="5"/>
        <v/>
      </c>
      <c r="O53" s="17" t="str">
        <f t="shared" si="6"/>
        <v/>
      </c>
      <c r="P53" s="18" t="str">
        <f t="shared" si="7"/>
        <v/>
      </c>
    </row>
    <row r="54" spans="1:16" ht="15" thickBot="1" x14ac:dyDescent="0.4">
      <c r="A54" s="1" t="str">
        <f t="shared" si="0"/>
        <v>47807</v>
      </c>
      <c r="B54" s="1" t="str">
        <f t="shared" si="8"/>
        <v>47807 A</v>
      </c>
      <c r="C54" s="9">
        <f>VLOOKUP(B54,[1]Hoja1!$A:$C,3,0)</f>
        <v>200</v>
      </c>
      <c r="D54" s="10">
        <v>47807</v>
      </c>
      <c r="E54" s="11" t="s">
        <v>102</v>
      </c>
      <c r="F54" s="12">
        <v>136</v>
      </c>
      <c r="G54" s="13">
        <v>21</v>
      </c>
      <c r="H54" s="12">
        <f t="shared" si="9"/>
        <v>27200</v>
      </c>
      <c r="I54" s="14">
        <f t="shared" si="3"/>
        <v>32912</v>
      </c>
      <c r="J54" s="51"/>
      <c r="K54" s="15">
        <v>21</v>
      </c>
      <c r="L54" s="11" t="str">
        <f>IF(LEN(D54)=5,IF(ISNA(VLOOKUP(A54,'[2]Adjudicacions per empresa'!A:A,1,0))=TRUE,"No","Si")," ")</f>
        <v>No</v>
      </c>
      <c r="M54" s="55" t="str">
        <f t="shared" si="4"/>
        <v>No</v>
      </c>
      <c r="N54" s="16" t="str">
        <f t="shared" si="5"/>
        <v/>
      </c>
      <c r="O54" s="17" t="str">
        <f t="shared" si="6"/>
        <v/>
      </c>
      <c r="P54" s="18" t="str">
        <f t="shared" si="7"/>
        <v/>
      </c>
    </row>
    <row r="55" spans="1:16" ht="15" thickBot="1" x14ac:dyDescent="0.4">
      <c r="A55" s="1" t="str">
        <f t="shared" si="0"/>
        <v>47808</v>
      </c>
      <c r="B55" s="1" t="str">
        <f t="shared" si="8"/>
        <v>47808 A</v>
      </c>
      <c r="C55" s="9">
        <f>VLOOKUP(B55,[1]Hoja1!$A:$C,3,0)</f>
        <v>75</v>
      </c>
      <c r="D55" s="10">
        <v>47808</v>
      </c>
      <c r="E55" s="11" t="s">
        <v>112</v>
      </c>
      <c r="F55" s="12">
        <v>72</v>
      </c>
      <c r="G55" s="13">
        <v>21</v>
      </c>
      <c r="H55" s="12">
        <f t="shared" si="9"/>
        <v>5400</v>
      </c>
      <c r="I55" s="14">
        <f t="shared" si="3"/>
        <v>6534</v>
      </c>
      <c r="J55" s="51"/>
      <c r="K55" s="15">
        <v>21</v>
      </c>
      <c r="L55" s="11" t="str">
        <f>IF(LEN(D55)=5,IF(ISNA(VLOOKUP(A55,'[2]Adjudicacions per empresa'!A:A,1,0))=TRUE,"No","Si")," ")</f>
        <v>No</v>
      </c>
      <c r="M55" s="55" t="str">
        <f t="shared" si="4"/>
        <v>No</v>
      </c>
      <c r="N55" s="16" t="str">
        <f t="shared" si="5"/>
        <v/>
      </c>
      <c r="O55" s="17" t="str">
        <f t="shared" si="6"/>
        <v/>
      </c>
      <c r="P55" s="18" t="str">
        <f t="shared" si="7"/>
        <v/>
      </c>
    </row>
    <row r="56" spans="1:16" ht="15" thickBot="1" x14ac:dyDescent="0.4">
      <c r="A56" s="1" t="str">
        <f t="shared" si="0"/>
        <v>47845</v>
      </c>
      <c r="B56" s="1" t="str">
        <f t="shared" si="8"/>
        <v>47845 A</v>
      </c>
      <c r="C56" s="9">
        <f>VLOOKUP(B56,[1]Hoja1!$A:$C,3,0)</f>
        <v>30</v>
      </c>
      <c r="D56" s="10">
        <v>47845</v>
      </c>
      <c r="E56" s="11" t="s">
        <v>113</v>
      </c>
      <c r="F56" s="12">
        <v>136</v>
      </c>
      <c r="G56" s="13">
        <v>21</v>
      </c>
      <c r="H56" s="12">
        <f t="shared" si="9"/>
        <v>4080</v>
      </c>
      <c r="I56" s="14">
        <f t="shared" si="3"/>
        <v>4936.8</v>
      </c>
      <c r="J56" s="51"/>
      <c r="K56" s="15">
        <v>21</v>
      </c>
      <c r="L56" s="11" t="str">
        <f>IF(LEN(D56)=5,IF(ISNA(VLOOKUP(A56,'[2]Adjudicacions per empresa'!A:A,1,0))=TRUE,"No","Si")," ")</f>
        <v>No</v>
      </c>
      <c r="M56" s="55" t="str">
        <f t="shared" si="4"/>
        <v>No</v>
      </c>
      <c r="N56" s="16" t="str">
        <f t="shared" si="5"/>
        <v/>
      </c>
      <c r="O56" s="17" t="str">
        <f t="shared" si="6"/>
        <v/>
      </c>
      <c r="P56" s="18" t="str">
        <f t="shared" si="7"/>
        <v/>
      </c>
    </row>
    <row r="57" spans="1:16" ht="15" thickBot="1" x14ac:dyDescent="0.4">
      <c r="A57" s="1" t="str">
        <f t="shared" si="0"/>
        <v>47868</v>
      </c>
      <c r="B57" s="1" t="str">
        <f t="shared" si="8"/>
        <v>47868 A</v>
      </c>
      <c r="C57" s="9">
        <f>VLOOKUP(B57,[1]Hoja1!$A:$C,3,0)</f>
        <v>50</v>
      </c>
      <c r="D57" s="19">
        <v>47868</v>
      </c>
      <c r="E57" s="20" t="s">
        <v>111</v>
      </c>
      <c r="F57" s="21">
        <v>290</v>
      </c>
      <c r="G57" s="22">
        <v>21</v>
      </c>
      <c r="H57" s="12">
        <f t="shared" si="9"/>
        <v>14500</v>
      </c>
      <c r="I57" s="14">
        <f t="shared" si="3"/>
        <v>17545</v>
      </c>
      <c r="J57" s="52"/>
      <c r="K57" s="23">
        <v>21</v>
      </c>
      <c r="L57" s="11" t="str">
        <f>IF(LEN(D57)=5,IF(ISNA(VLOOKUP(A57,'[2]Adjudicacions per empresa'!A:A,1,0))=TRUE,"No","Si")," ")</f>
        <v>No</v>
      </c>
      <c r="M57" s="55" t="str">
        <f t="shared" si="4"/>
        <v>No</v>
      </c>
      <c r="N57" s="16" t="str">
        <f t="shared" si="5"/>
        <v/>
      </c>
      <c r="O57" s="17" t="str">
        <f t="shared" si="6"/>
        <v/>
      </c>
      <c r="P57" s="18" t="str">
        <f t="shared" si="7"/>
        <v/>
      </c>
    </row>
    <row r="58" spans="1:16" ht="15" thickBot="1" x14ac:dyDescent="0.4">
      <c r="A58" s="1" t="str">
        <f t="shared" si="0"/>
        <v/>
      </c>
      <c r="C58" s="46" t="s">
        <v>245</v>
      </c>
      <c r="D58" s="35"/>
      <c r="E58" s="35"/>
      <c r="F58" s="35"/>
      <c r="G58" s="35"/>
      <c r="H58" s="56"/>
      <c r="I58" s="56"/>
      <c r="J58" s="50"/>
      <c r="K58" s="35"/>
      <c r="L58" s="11" t="str">
        <f>IF(LEN(D58)=5,IF(ISNA(VLOOKUP(A58,'[2]Adjudicacions per empresa'!A:A,1,0))=TRUE,"No","Si")," ")</f>
        <v xml:space="preserve"> </v>
      </c>
      <c r="M58" s="55" t="str">
        <f t="shared" si="4"/>
        <v xml:space="preserve"> </v>
      </c>
      <c r="N58" s="16" t="str">
        <f t="shared" si="5"/>
        <v/>
      </c>
      <c r="O58" s="17" t="str">
        <f t="shared" si="6"/>
        <v/>
      </c>
      <c r="P58" s="18" t="str">
        <f t="shared" si="7"/>
        <v/>
      </c>
    </row>
    <row r="59" spans="1:16" ht="15" thickBot="1" x14ac:dyDescent="0.4">
      <c r="A59" s="1" t="str">
        <f t="shared" si="0"/>
        <v>39884</v>
      </c>
      <c r="B59" s="1" t="str">
        <f t="shared" ref="B59:B112" si="10">D59&amp;" "&amp;"A"</f>
        <v>39884 A</v>
      </c>
      <c r="C59" s="9">
        <f>VLOOKUP(B59,[1]Hoja1!$A:$C,3,0)</f>
        <v>180</v>
      </c>
      <c r="D59" s="24">
        <v>39884</v>
      </c>
      <c r="E59" s="11" t="s">
        <v>187</v>
      </c>
      <c r="F59" s="25">
        <v>868</v>
      </c>
      <c r="G59" s="26">
        <v>21</v>
      </c>
      <c r="H59" s="12">
        <f t="shared" ref="H59:H112" si="11">C59*F59</f>
        <v>156240</v>
      </c>
      <c r="I59" s="14">
        <f t="shared" si="3"/>
        <v>189050.4</v>
      </c>
      <c r="J59" s="53"/>
      <c r="K59" s="27">
        <v>21</v>
      </c>
      <c r="L59" s="11" t="str">
        <f>IF(LEN(D59)=5,IF(ISNA(VLOOKUP(A59,'[2]Adjudicacions per empresa'!A:A,1,0))=TRUE,"No","Si")," ")</f>
        <v>No</v>
      </c>
      <c r="M59" s="55" t="str">
        <f t="shared" si="4"/>
        <v>No</v>
      </c>
      <c r="N59" s="16" t="str">
        <f t="shared" si="5"/>
        <v/>
      </c>
      <c r="O59" s="17" t="str">
        <f t="shared" si="6"/>
        <v/>
      </c>
      <c r="P59" s="18" t="str">
        <f t="shared" si="7"/>
        <v/>
      </c>
    </row>
    <row r="60" spans="1:16" ht="15" thickBot="1" x14ac:dyDescent="0.4">
      <c r="A60" s="1" t="str">
        <f t="shared" si="0"/>
        <v>41715</v>
      </c>
      <c r="B60" s="1" t="str">
        <f t="shared" si="10"/>
        <v>41715 A</v>
      </c>
      <c r="C60" s="9">
        <f>VLOOKUP(B60,[1]Hoja1!$A:$C,3,0)</f>
        <v>20</v>
      </c>
      <c r="D60" s="10">
        <v>41715</v>
      </c>
      <c r="E60" s="11" t="s">
        <v>181</v>
      </c>
      <c r="F60" s="12">
        <v>277</v>
      </c>
      <c r="G60" s="13">
        <v>21</v>
      </c>
      <c r="H60" s="12">
        <f t="shared" si="11"/>
        <v>5540</v>
      </c>
      <c r="I60" s="14">
        <f t="shared" si="3"/>
        <v>6703.4</v>
      </c>
      <c r="J60" s="51"/>
      <c r="K60" s="15">
        <v>21</v>
      </c>
      <c r="L60" s="11" t="str">
        <f>IF(LEN(D60)=5,IF(ISNA(VLOOKUP(A60,'[2]Adjudicacions per empresa'!A:A,1,0))=TRUE,"No","Si")," ")</f>
        <v>No</v>
      </c>
      <c r="M60" s="55" t="str">
        <f t="shared" si="4"/>
        <v>No</v>
      </c>
      <c r="N60" s="16" t="str">
        <f t="shared" si="5"/>
        <v/>
      </c>
      <c r="O60" s="17" t="str">
        <f t="shared" si="6"/>
        <v/>
      </c>
      <c r="P60" s="18" t="str">
        <f t="shared" si="7"/>
        <v/>
      </c>
    </row>
    <row r="61" spans="1:16" ht="15" thickBot="1" x14ac:dyDescent="0.4">
      <c r="A61" s="1" t="str">
        <f t="shared" si="0"/>
        <v>41721</v>
      </c>
      <c r="B61" s="1" t="str">
        <f t="shared" si="10"/>
        <v>41721 A</v>
      </c>
      <c r="C61" s="9">
        <f>VLOOKUP(B61,[1]Hoja1!$A:$C,3,0)</f>
        <v>30</v>
      </c>
      <c r="D61" s="10">
        <v>41721</v>
      </c>
      <c r="E61" s="11" t="s">
        <v>162</v>
      </c>
      <c r="F61" s="12">
        <v>277</v>
      </c>
      <c r="G61" s="13">
        <v>21</v>
      </c>
      <c r="H61" s="12">
        <f t="shared" si="11"/>
        <v>8310</v>
      </c>
      <c r="I61" s="14">
        <f t="shared" si="3"/>
        <v>10055.1</v>
      </c>
      <c r="J61" s="51"/>
      <c r="K61" s="15">
        <v>21</v>
      </c>
      <c r="L61" s="11" t="str">
        <f>IF(LEN(D61)=5,IF(ISNA(VLOOKUP(A61,'[2]Adjudicacions per empresa'!A:A,1,0))=TRUE,"No","Si")," ")</f>
        <v>No</v>
      </c>
      <c r="M61" s="55" t="str">
        <f t="shared" si="4"/>
        <v>No</v>
      </c>
      <c r="N61" s="16" t="str">
        <f t="shared" si="5"/>
        <v/>
      </c>
      <c r="O61" s="17" t="str">
        <f t="shared" si="6"/>
        <v/>
      </c>
      <c r="P61" s="18" t="str">
        <f t="shared" si="7"/>
        <v/>
      </c>
    </row>
    <row r="62" spans="1:16" ht="15" thickBot="1" x14ac:dyDescent="0.4">
      <c r="A62" s="1" t="str">
        <f t="shared" si="0"/>
        <v>41723</v>
      </c>
      <c r="B62" s="1" t="str">
        <f t="shared" si="10"/>
        <v>41723 A</v>
      </c>
      <c r="C62" s="9">
        <f>VLOOKUP(B62,[1]Hoja1!$A:$C,3,0)</f>
        <v>70</v>
      </c>
      <c r="D62" s="10">
        <v>41723</v>
      </c>
      <c r="E62" s="11" t="s">
        <v>174</v>
      </c>
      <c r="F62" s="12">
        <v>104</v>
      </c>
      <c r="G62" s="13">
        <v>21</v>
      </c>
      <c r="H62" s="12">
        <f t="shared" si="11"/>
        <v>7280</v>
      </c>
      <c r="I62" s="14">
        <f t="shared" si="3"/>
        <v>8808.7999999999993</v>
      </c>
      <c r="J62" s="51"/>
      <c r="K62" s="15">
        <v>21</v>
      </c>
      <c r="L62" s="11" t="str">
        <f>IF(LEN(D62)=5,IF(ISNA(VLOOKUP(A62,'[2]Adjudicacions per empresa'!A:A,1,0))=TRUE,"No","Si")," ")</f>
        <v>No</v>
      </c>
      <c r="M62" s="55" t="str">
        <f t="shared" si="4"/>
        <v>No</v>
      </c>
      <c r="N62" s="16" t="str">
        <f t="shared" si="5"/>
        <v/>
      </c>
      <c r="O62" s="17" t="str">
        <f t="shared" si="6"/>
        <v/>
      </c>
      <c r="P62" s="18" t="str">
        <f t="shared" si="7"/>
        <v/>
      </c>
    </row>
    <row r="63" spans="1:16" ht="15" thickBot="1" x14ac:dyDescent="0.4">
      <c r="A63" s="1" t="str">
        <f t="shared" si="0"/>
        <v>45854</v>
      </c>
      <c r="B63" s="1" t="str">
        <f t="shared" si="10"/>
        <v>45854 A</v>
      </c>
      <c r="C63" s="9">
        <f>VLOOKUP(B63,[1]Hoja1!$A:$C,3,0)</f>
        <v>20</v>
      </c>
      <c r="D63" s="10">
        <v>45854</v>
      </c>
      <c r="E63" s="11" t="s">
        <v>182</v>
      </c>
      <c r="F63" s="12">
        <v>46</v>
      </c>
      <c r="G63" s="13">
        <v>21</v>
      </c>
      <c r="H63" s="12">
        <f t="shared" si="11"/>
        <v>920</v>
      </c>
      <c r="I63" s="14">
        <f t="shared" si="3"/>
        <v>1113.2</v>
      </c>
      <c r="J63" s="51"/>
      <c r="K63" s="15">
        <v>21</v>
      </c>
      <c r="L63" s="11" t="str">
        <f>IF(LEN(D63)=5,IF(ISNA(VLOOKUP(A63,'[2]Adjudicacions per empresa'!A:A,1,0))=TRUE,"No","Si")," ")</f>
        <v>No</v>
      </c>
      <c r="M63" s="55" t="str">
        <f t="shared" si="4"/>
        <v>No</v>
      </c>
      <c r="N63" s="16" t="str">
        <f t="shared" si="5"/>
        <v/>
      </c>
      <c r="O63" s="17" t="str">
        <f t="shared" si="6"/>
        <v/>
      </c>
      <c r="P63" s="18" t="str">
        <f t="shared" si="7"/>
        <v/>
      </c>
    </row>
    <row r="64" spans="1:16" ht="15" thickBot="1" x14ac:dyDescent="0.4">
      <c r="A64" s="1" t="str">
        <f t="shared" si="0"/>
        <v>45855</v>
      </c>
      <c r="B64" s="1" t="str">
        <f t="shared" si="10"/>
        <v>45855 A</v>
      </c>
      <c r="C64" s="9">
        <f>VLOOKUP(B64,[1]Hoja1!$A:$C,3,0)</f>
        <v>60</v>
      </c>
      <c r="D64" s="10">
        <v>45855</v>
      </c>
      <c r="E64" s="11" t="s">
        <v>154</v>
      </c>
      <c r="F64" s="12">
        <v>47</v>
      </c>
      <c r="G64" s="13">
        <v>21</v>
      </c>
      <c r="H64" s="12">
        <f t="shared" si="11"/>
        <v>2820</v>
      </c>
      <c r="I64" s="14">
        <f t="shared" si="3"/>
        <v>3412.2</v>
      </c>
      <c r="J64" s="51"/>
      <c r="K64" s="15">
        <v>21</v>
      </c>
      <c r="L64" s="11" t="str">
        <f>IF(LEN(D64)=5,IF(ISNA(VLOOKUP(A64,'[2]Adjudicacions per empresa'!A:A,1,0))=TRUE,"No","Si")," ")</f>
        <v>No</v>
      </c>
      <c r="M64" s="55" t="str">
        <f t="shared" si="4"/>
        <v>No</v>
      </c>
      <c r="N64" s="16" t="str">
        <f t="shared" si="5"/>
        <v/>
      </c>
      <c r="O64" s="17" t="str">
        <f t="shared" si="6"/>
        <v/>
      </c>
      <c r="P64" s="18" t="str">
        <f t="shared" si="7"/>
        <v/>
      </c>
    </row>
    <row r="65" spans="1:16" ht="15" thickBot="1" x14ac:dyDescent="0.4">
      <c r="A65" s="1" t="str">
        <f t="shared" si="0"/>
        <v>45856</v>
      </c>
      <c r="B65" s="1" t="str">
        <f t="shared" si="10"/>
        <v>45856 A</v>
      </c>
      <c r="C65" s="9">
        <f>VLOOKUP(B65,[1]Hoja1!$A:$C,3,0)</f>
        <v>150</v>
      </c>
      <c r="D65" s="10">
        <v>45856</v>
      </c>
      <c r="E65" s="11" t="s">
        <v>152</v>
      </c>
      <c r="F65" s="12">
        <v>50</v>
      </c>
      <c r="G65" s="13">
        <v>21</v>
      </c>
      <c r="H65" s="12">
        <f t="shared" si="11"/>
        <v>7500</v>
      </c>
      <c r="I65" s="14">
        <f t="shared" si="3"/>
        <v>9075</v>
      </c>
      <c r="J65" s="51"/>
      <c r="K65" s="15">
        <v>21</v>
      </c>
      <c r="L65" s="11" t="str">
        <f>IF(LEN(D65)=5,IF(ISNA(VLOOKUP(A65,'[2]Adjudicacions per empresa'!A:A,1,0))=TRUE,"No","Si")," ")</f>
        <v>No</v>
      </c>
      <c r="M65" s="55" t="str">
        <f t="shared" si="4"/>
        <v>No</v>
      </c>
      <c r="N65" s="16" t="str">
        <f t="shared" si="5"/>
        <v/>
      </c>
      <c r="O65" s="17" t="str">
        <f t="shared" si="6"/>
        <v/>
      </c>
      <c r="P65" s="18" t="str">
        <f t="shared" si="7"/>
        <v/>
      </c>
    </row>
    <row r="66" spans="1:16" ht="15" thickBot="1" x14ac:dyDescent="0.4">
      <c r="A66" s="1" t="str">
        <f t="shared" si="0"/>
        <v>45857</v>
      </c>
      <c r="B66" s="1" t="str">
        <f t="shared" si="10"/>
        <v>45857 A</v>
      </c>
      <c r="C66" s="9">
        <f>VLOOKUP(B66,[1]Hoja1!$A:$C,3,0)</f>
        <v>60</v>
      </c>
      <c r="D66" s="10">
        <v>45857</v>
      </c>
      <c r="E66" s="11" t="s">
        <v>164</v>
      </c>
      <c r="F66" s="12">
        <v>74</v>
      </c>
      <c r="G66" s="13">
        <v>21</v>
      </c>
      <c r="H66" s="12">
        <f t="shared" si="11"/>
        <v>4440</v>
      </c>
      <c r="I66" s="14">
        <f t="shared" si="3"/>
        <v>5372.4</v>
      </c>
      <c r="J66" s="51"/>
      <c r="K66" s="15">
        <v>21</v>
      </c>
      <c r="L66" s="11" t="str">
        <f>IF(LEN(D66)=5,IF(ISNA(VLOOKUP(A66,'[2]Adjudicacions per empresa'!A:A,1,0))=TRUE,"No","Si")," ")</f>
        <v>No</v>
      </c>
      <c r="M66" s="55" t="str">
        <f t="shared" si="4"/>
        <v>No</v>
      </c>
      <c r="N66" s="16" t="str">
        <f t="shared" si="5"/>
        <v/>
      </c>
      <c r="O66" s="17" t="str">
        <f t="shared" si="6"/>
        <v/>
      </c>
      <c r="P66" s="18" t="str">
        <f t="shared" si="7"/>
        <v/>
      </c>
    </row>
    <row r="67" spans="1:16" ht="15" thickBot="1" x14ac:dyDescent="0.4">
      <c r="A67" s="1" t="str">
        <f t="shared" si="0"/>
        <v>45858</v>
      </c>
      <c r="B67" s="1" t="str">
        <f t="shared" si="10"/>
        <v>45858 A</v>
      </c>
      <c r="C67" s="9">
        <f>VLOOKUP(B67,[1]Hoja1!$A:$C,3,0)</f>
        <v>70</v>
      </c>
      <c r="D67" s="10">
        <v>45858</v>
      </c>
      <c r="E67" s="11" t="s">
        <v>176</v>
      </c>
      <c r="F67" s="12">
        <v>183</v>
      </c>
      <c r="G67" s="13">
        <v>21</v>
      </c>
      <c r="H67" s="12">
        <f t="shared" si="11"/>
        <v>12810</v>
      </c>
      <c r="I67" s="14">
        <f t="shared" si="3"/>
        <v>15500.1</v>
      </c>
      <c r="J67" s="51"/>
      <c r="K67" s="15">
        <v>21</v>
      </c>
      <c r="L67" s="11" t="str">
        <f>IF(LEN(D67)=5,IF(ISNA(VLOOKUP(A67,'[2]Adjudicacions per empresa'!A:A,1,0))=TRUE,"No","Si")," ")</f>
        <v>No</v>
      </c>
      <c r="M67" s="55" t="str">
        <f t="shared" si="4"/>
        <v>No</v>
      </c>
      <c r="N67" s="16" t="str">
        <f t="shared" si="5"/>
        <v/>
      </c>
      <c r="O67" s="17" t="str">
        <f t="shared" si="6"/>
        <v/>
      </c>
      <c r="P67" s="18" t="str">
        <f t="shared" si="7"/>
        <v/>
      </c>
    </row>
    <row r="68" spans="1:16" ht="15" thickBot="1" x14ac:dyDescent="0.4">
      <c r="A68" s="1" t="str">
        <f t="shared" si="0"/>
        <v>45859</v>
      </c>
      <c r="B68" s="1" t="str">
        <f t="shared" si="10"/>
        <v>45859 A</v>
      </c>
      <c r="C68" s="9">
        <f>VLOOKUP(B68,[1]Hoja1!$A:$C,3,0)</f>
        <v>125</v>
      </c>
      <c r="D68" s="10">
        <v>45859</v>
      </c>
      <c r="E68" s="11" t="s">
        <v>159</v>
      </c>
      <c r="F68" s="12">
        <v>112</v>
      </c>
      <c r="G68" s="13">
        <v>21</v>
      </c>
      <c r="H68" s="12">
        <f t="shared" si="11"/>
        <v>14000</v>
      </c>
      <c r="I68" s="14">
        <f t="shared" si="3"/>
        <v>16940</v>
      </c>
      <c r="J68" s="51"/>
      <c r="K68" s="15">
        <v>21</v>
      </c>
      <c r="L68" s="11" t="str">
        <f>IF(LEN(D68)=5,IF(ISNA(VLOOKUP(A68,'[2]Adjudicacions per empresa'!A:A,1,0))=TRUE,"No","Si")," ")</f>
        <v>No</v>
      </c>
      <c r="M68" s="55" t="str">
        <f t="shared" si="4"/>
        <v>No</v>
      </c>
      <c r="N68" s="16" t="str">
        <f t="shared" si="5"/>
        <v/>
      </c>
      <c r="O68" s="17" t="str">
        <f t="shared" si="6"/>
        <v/>
      </c>
      <c r="P68" s="18" t="str">
        <f t="shared" si="7"/>
        <v/>
      </c>
    </row>
    <row r="69" spans="1:16" ht="15" thickBot="1" x14ac:dyDescent="0.4">
      <c r="A69" s="1" t="str">
        <f t="shared" si="0"/>
        <v>46680</v>
      </c>
      <c r="B69" s="1" t="str">
        <f t="shared" si="10"/>
        <v>46680 A</v>
      </c>
      <c r="C69" s="9">
        <f>VLOOKUP(B69,[1]Hoja1!$A:$C,3,0)</f>
        <v>15</v>
      </c>
      <c r="D69" s="10">
        <v>46680</v>
      </c>
      <c r="E69" s="11" t="s">
        <v>183</v>
      </c>
      <c r="F69" s="12">
        <v>193</v>
      </c>
      <c r="G69" s="13">
        <v>21</v>
      </c>
      <c r="H69" s="12">
        <f t="shared" si="11"/>
        <v>2895</v>
      </c>
      <c r="I69" s="14">
        <f t="shared" si="3"/>
        <v>3502.95</v>
      </c>
      <c r="J69" s="51"/>
      <c r="K69" s="15">
        <v>21</v>
      </c>
      <c r="L69" s="11" t="str">
        <f>IF(LEN(D69)=5,IF(ISNA(VLOOKUP(A69,'[2]Adjudicacions per empresa'!A:A,1,0))=TRUE,"No","Si")," ")</f>
        <v>No</v>
      </c>
      <c r="M69" s="55" t="str">
        <f t="shared" si="4"/>
        <v>No</v>
      </c>
      <c r="N69" s="16" t="str">
        <f t="shared" si="5"/>
        <v/>
      </c>
      <c r="O69" s="17" t="str">
        <f t="shared" si="6"/>
        <v/>
      </c>
      <c r="P69" s="18" t="str">
        <f t="shared" si="7"/>
        <v/>
      </c>
    </row>
    <row r="70" spans="1:16" ht="15" thickBot="1" x14ac:dyDescent="0.4">
      <c r="A70" s="1" t="str">
        <f t="shared" si="0"/>
        <v>47390</v>
      </c>
      <c r="B70" s="1" t="str">
        <f t="shared" si="10"/>
        <v>47390 A</v>
      </c>
      <c r="C70" s="9">
        <f>VLOOKUP(B70,[1]Hoja1!$A:$C,3,0)</f>
        <v>25</v>
      </c>
      <c r="D70" s="10">
        <v>47390</v>
      </c>
      <c r="E70" s="11" t="s">
        <v>175</v>
      </c>
      <c r="F70" s="12">
        <v>103</v>
      </c>
      <c r="G70" s="13">
        <v>21</v>
      </c>
      <c r="H70" s="12">
        <f t="shared" si="11"/>
        <v>2575</v>
      </c>
      <c r="I70" s="14">
        <f t="shared" si="3"/>
        <v>3115.75</v>
      </c>
      <c r="J70" s="51"/>
      <c r="K70" s="15">
        <v>21</v>
      </c>
      <c r="L70" s="11" t="str">
        <f>IF(LEN(D70)=5,IF(ISNA(VLOOKUP(A70,'[2]Adjudicacions per empresa'!A:A,1,0))=TRUE,"No","Si")," ")</f>
        <v>No</v>
      </c>
      <c r="M70" s="55" t="str">
        <f t="shared" si="4"/>
        <v>No</v>
      </c>
      <c r="N70" s="16" t="str">
        <f t="shared" si="5"/>
        <v/>
      </c>
      <c r="O70" s="17" t="str">
        <f t="shared" si="6"/>
        <v/>
      </c>
      <c r="P70" s="18" t="str">
        <f t="shared" si="7"/>
        <v/>
      </c>
    </row>
    <row r="71" spans="1:16" ht="15" thickBot="1" x14ac:dyDescent="0.4">
      <c r="A71" s="1" t="str">
        <f t="shared" si="0"/>
        <v>47571</v>
      </c>
      <c r="B71" s="1" t="str">
        <f t="shared" si="10"/>
        <v>47571 A</v>
      </c>
      <c r="C71" s="9">
        <f>VLOOKUP(B71,[1]Hoja1!$A:$C,3,0)</f>
        <v>30</v>
      </c>
      <c r="D71" s="10">
        <v>47571</v>
      </c>
      <c r="E71" s="11" t="s">
        <v>179</v>
      </c>
      <c r="F71" s="12">
        <v>43</v>
      </c>
      <c r="G71" s="13">
        <v>21</v>
      </c>
      <c r="H71" s="12">
        <f t="shared" si="11"/>
        <v>1290</v>
      </c>
      <c r="I71" s="14">
        <f t="shared" ref="I71:I134" si="12">H71*1.21</f>
        <v>1560.8999999999999</v>
      </c>
      <c r="J71" s="51"/>
      <c r="K71" s="15">
        <v>21</v>
      </c>
      <c r="L71" s="11" t="str">
        <f>IF(LEN(D71)=5,IF(ISNA(VLOOKUP(A71,'[2]Adjudicacions per empresa'!A:A,1,0))=TRUE,"No","Si")," ")</f>
        <v>No</v>
      </c>
      <c r="M71" s="55" t="str">
        <f t="shared" si="4"/>
        <v>No</v>
      </c>
      <c r="N71" s="16" t="str">
        <f t="shared" ref="N71:N134" si="13">IF(OR(L71="No",M71="Si"),"",IF(OR(J71=0,J71=""),"",QUOTIENT(H71,J71)))</f>
        <v/>
      </c>
      <c r="O71" s="17" t="str">
        <f t="shared" ref="O71:O134" si="14">IF(N71="","",IF(OR(J71=0,J71=""),"",ROUND(J71*N71,2)))</f>
        <v/>
      </c>
      <c r="P71" s="18" t="str">
        <f t="shared" ref="P71:P134" si="15">IF(N71="","",IF(OR(J71=0,J71=""),"",ROUND((O71*K71/100)+O71,2)))</f>
        <v/>
      </c>
    </row>
    <row r="72" spans="1:16" ht="15" thickBot="1" x14ac:dyDescent="0.4">
      <c r="A72" s="1" t="str">
        <f t="shared" si="0"/>
        <v>47609</v>
      </c>
      <c r="B72" s="1" t="str">
        <f t="shared" si="10"/>
        <v>47609 A</v>
      </c>
      <c r="C72" s="9">
        <f>VLOOKUP(B72,[1]Hoja1!$A:$C,3,0)</f>
        <v>180</v>
      </c>
      <c r="D72" s="10">
        <v>47609</v>
      </c>
      <c r="E72" s="11" t="s">
        <v>188</v>
      </c>
      <c r="F72" s="12">
        <v>126</v>
      </c>
      <c r="G72" s="13">
        <v>21</v>
      </c>
      <c r="H72" s="12">
        <f t="shared" si="11"/>
        <v>22680</v>
      </c>
      <c r="I72" s="14">
        <f t="shared" si="12"/>
        <v>27442.799999999999</v>
      </c>
      <c r="J72" s="51"/>
      <c r="K72" s="15">
        <v>21</v>
      </c>
      <c r="L72" s="11" t="str">
        <f>IF(LEN(D72)=5,IF(ISNA(VLOOKUP(A72,'[2]Adjudicacions per empresa'!A:A,1,0))=TRUE,"No","Si")," ")</f>
        <v>No</v>
      </c>
      <c r="M72" s="55" t="str">
        <f t="shared" si="4"/>
        <v>No</v>
      </c>
      <c r="N72" s="16" t="str">
        <f t="shared" si="13"/>
        <v/>
      </c>
      <c r="O72" s="17" t="str">
        <f t="shared" si="14"/>
        <v/>
      </c>
      <c r="P72" s="18" t="str">
        <f t="shared" si="15"/>
        <v/>
      </c>
    </row>
    <row r="73" spans="1:16" ht="15" thickBot="1" x14ac:dyDescent="0.4">
      <c r="A73" s="1" t="str">
        <f t="shared" si="0"/>
        <v>47783</v>
      </c>
      <c r="B73" s="1" t="str">
        <f t="shared" si="10"/>
        <v>47783 A</v>
      </c>
      <c r="C73" s="9">
        <f>VLOOKUP(B73,[1]Hoja1!$A:$C,3,0)</f>
        <v>10</v>
      </c>
      <c r="D73" s="10">
        <v>47783</v>
      </c>
      <c r="E73" s="11" t="s">
        <v>189</v>
      </c>
      <c r="F73" s="12">
        <v>455</v>
      </c>
      <c r="G73" s="13">
        <v>21</v>
      </c>
      <c r="H73" s="12">
        <f t="shared" si="11"/>
        <v>4550</v>
      </c>
      <c r="I73" s="14">
        <f t="shared" si="12"/>
        <v>5505.5</v>
      </c>
      <c r="J73" s="51"/>
      <c r="K73" s="15">
        <v>21</v>
      </c>
      <c r="L73" s="11" t="str">
        <f>IF(LEN(D73)=5,IF(ISNA(VLOOKUP(A73,'[2]Adjudicacions per empresa'!A:A,1,0))=TRUE,"No","Si")," ")</f>
        <v>No</v>
      </c>
      <c r="M73" s="55" t="str">
        <f t="shared" si="4"/>
        <v>No</v>
      </c>
      <c r="N73" s="16" t="str">
        <f t="shared" si="13"/>
        <v/>
      </c>
      <c r="O73" s="17" t="str">
        <f t="shared" si="14"/>
        <v/>
      </c>
      <c r="P73" s="18" t="str">
        <f t="shared" si="15"/>
        <v/>
      </c>
    </row>
    <row r="74" spans="1:16" ht="15" thickBot="1" x14ac:dyDescent="0.4">
      <c r="A74" s="1" t="str">
        <f t="shared" si="0"/>
        <v>47784</v>
      </c>
      <c r="B74" s="1" t="str">
        <f t="shared" si="10"/>
        <v>47784 A</v>
      </c>
      <c r="C74" s="9">
        <f>VLOOKUP(B74,[1]Hoja1!$A:$C,3,0)</f>
        <v>60</v>
      </c>
      <c r="D74" s="10">
        <v>47784</v>
      </c>
      <c r="E74" s="11" t="s">
        <v>178</v>
      </c>
      <c r="F74" s="12">
        <v>455</v>
      </c>
      <c r="G74" s="13">
        <v>21</v>
      </c>
      <c r="H74" s="12">
        <f t="shared" si="11"/>
        <v>27300</v>
      </c>
      <c r="I74" s="14">
        <f t="shared" si="12"/>
        <v>33033</v>
      </c>
      <c r="J74" s="51"/>
      <c r="K74" s="15">
        <v>21</v>
      </c>
      <c r="L74" s="11" t="str">
        <f>IF(LEN(D74)=5,IF(ISNA(VLOOKUP(A74,'[2]Adjudicacions per empresa'!A:A,1,0))=TRUE,"No","Si")," ")</f>
        <v>No</v>
      </c>
      <c r="M74" s="55" t="str">
        <f t="shared" si="4"/>
        <v>No</v>
      </c>
      <c r="N74" s="16" t="str">
        <f t="shared" si="13"/>
        <v/>
      </c>
      <c r="O74" s="17" t="str">
        <f t="shared" si="14"/>
        <v/>
      </c>
      <c r="P74" s="18" t="str">
        <f t="shared" si="15"/>
        <v/>
      </c>
    </row>
    <row r="75" spans="1:16" ht="15" thickBot="1" x14ac:dyDescent="0.4">
      <c r="A75" s="1" t="str">
        <f t="shared" si="0"/>
        <v>47785</v>
      </c>
      <c r="B75" s="1" t="str">
        <f t="shared" si="10"/>
        <v>47785 A</v>
      </c>
      <c r="C75" s="9">
        <f>VLOOKUP(B75,[1]Hoja1!$A:$C,3,0)</f>
        <v>50</v>
      </c>
      <c r="D75" s="10">
        <v>47785</v>
      </c>
      <c r="E75" s="11" t="s">
        <v>167</v>
      </c>
      <c r="F75" s="12">
        <v>455</v>
      </c>
      <c r="G75" s="13">
        <v>21</v>
      </c>
      <c r="H75" s="12">
        <f t="shared" si="11"/>
        <v>22750</v>
      </c>
      <c r="I75" s="14">
        <f t="shared" si="12"/>
        <v>27527.5</v>
      </c>
      <c r="J75" s="51"/>
      <c r="K75" s="15">
        <v>21</v>
      </c>
      <c r="L75" s="11" t="str">
        <f>IF(LEN(D75)=5,IF(ISNA(VLOOKUP(A75,'[2]Adjudicacions per empresa'!A:A,1,0))=TRUE,"No","Si")," ")</f>
        <v>No</v>
      </c>
      <c r="M75" s="55" t="str">
        <f t="shared" si="4"/>
        <v>No</v>
      </c>
      <c r="N75" s="16" t="str">
        <f t="shared" si="13"/>
        <v/>
      </c>
      <c r="O75" s="17" t="str">
        <f t="shared" si="14"/>
        <v/>
      </c>
      <c r="P75" s="18" t="str">
        <f t="shared" si="15"/>
        <v/>
      </c>
    </row>
    <row r="76" spans="1:16" ht="15" thickBot="1" x14ac:dyDescent="0.4">
      <c r="A76" s="1" t="str">
        <f t="shared" si="0"/>
        <v>47787</v>
      </c>
      <c r="B76" s="1" t="str">
        <f t="shared" si="10"/>
        <v>47787 A</v>
      </c>
      <c r="C76" s="9">
        <f>VLOOKUP(B76,[1]Hoja1!$A:$C,3,0)</f>
        <v>70</v>
      </c>
      <c r="D76" s="10">
        <v>47787</v>
      </c>
      <c r="E76" s="11" t="s">
        <v>168</v>
      </c>
      <c r="F76" s="12">
        <v>455</v>
      </c>
      <c r="G76" s="13">
        <v>21</v>
      </c>
      <c r="H76" s="12">
        <f t="shared" si="11"/>
        <v>31850</v>
      </c>
      <c r="I76" s="14">
        <f t="shared" si="12"/>
        <v>38538.5</v>
      </c>
      <c r="J76" s="51"/>
      <c r="K76" s="15">
        <v>21</v>
      </c>
      <c r="L76" s="11" t="str">
        <f>IF(LEN(D76)=5,IF(ISNA(VLOOKUP(A76,'[2]Adjudicacions per empresa'!A:A,1,0))=TRUE,"No","Si")," ")</f>
        <v>No</v>
      </c>
      <c r="M76" s="55" t="str">
        <f t="shared" si="4"/>
        <v>No</v>
      </c>
      <c r="N76" s="16" t="str">
        <f t="shared" si="13"/>
        <v/>
      </c>
      <c r="O76" s="17" t="str">
        <f t="shared" si="14"/>
        <v/>
      </c>
      <c r="P76" s="18" t="str">
        <f t="shared" si="15"/>
        <v/>
      </c>
    </row>
    <row r="77" spans="1:16" ht="15" thickBot="1" x14ac:dyDescent="0.4">
      <c r="A77" s="1" t="str">
        <f t="shared" si="0"/>
        <v>47788</v>
      </c>
      <c r="B77" s="1" t="str">
        <f t="shared" si="10"/>
        <v>47788 A</v>
      </c>
      <c r="C77" s="9">
        <f>VLOOKUP(B77,[1]Hoja1!$A:$C,3,0)</f>
        <v>50</v>
      </c>
      <c r="D77" s="10">
        <v>47788</v>
      </c>
      <c r="E77" s="11" t="s">
        <v>163</v>
      </c>
      <c r="F77" s="12">
        <v>455</v>
      </c>
      <c r="G77" s="13">
        <v>21</v>
      </c>
      <c r="H77" s="12">
        <f t="shared" si="11"/>
        <v>22750</v>
      </c>
      <c r="I77" s="14">
        <f t="shared" si="12"/>
        <v>27527.5</v>
      </c>
      <c r="J77" s="51"/>
      <c r="K77" s="15">
        <v>21</v>
      </c>
      <c r="L77" s="11" t="str">
        <f>IF(LEN(D77)=5,IF(ISNA(VLOOKUP(A77,'[2]Adjudicacions per empresa'!A:A,1,0))=TRUE,"No","Si")," ")</f>
        <v>No</v>
      </c>
      <c r="M77" s="55" t="str">
        <f t="shared" si="4"/>
        <v>No</v>
      </c>
      <c r="N77" s="16" t="str">
        <f t="shared" si="13"/>
        <v/>
      </c>
      <c r="O77" s="17" t="str">
        <f t="shared" si="14"/>
        <v/>
      </c>
      <c r="P77" s="18" t="str">
        <f t="shared" si="15"/>
        <v/>
      </c>
    </row>
    <row r="78" spans="1:16" ht="15" thickBot="1" x14ac:dyDescent="0.4">
      <c r="A78" s="1" t="str">
        <f t="shared" si="0"/>
        <v>47789</v>
      </c>
      <c r="B78" s="1" t="str">
        <f t="shared" si="10"/>
        <v>47789 A</v>
      </c>
      <c r="C78" s="9">
        <f>VLOOKUP(B78,[1]Hoja1!$A:$C,3,0)</f>
        <v>100</v>
      </c>
      <c r="D78" s="10">
        <v>47789</v>
      </c>
      <c r="E78" s="11" t="s">
        <v>156</v>
      </c>
      <c r="F78" s="12">
        <v>455</v>
      </c>
      <c r="G78" s="13">
        <v>21</v>
      </c>
      <c r="H78" s="12">
        <f t="shared" si="11"/>
        <v>45500</v>
      </c>
      <c r="I78" s="14">
        <f t="shared" si="12"/>
        <v>55055</v>
      </c>
      <c r="J78" s="51"/>
      <c r="K78" s="15">
        <v>21</v>
      </c>
      <c r="L78" s="11" t="str">
        <f>IF(LEN(D78)=5,IF(ISNA(VLOOKUP(A78,'[2]Adjudicacions per empresa'!A:A,1,0))=TRUE,"No","Si")," ")</f>
        <v>No</v>
      </c>
      <c r="M78" s="55" t="str">
        <f t="shared" si="4"/>
        <v>No</v>
      </c>
      <c r="N78" s="16" t="str">
        <f t="shared" si="13"/>
        <v/>
      </c>
      <c r="O78" s="17" t="str">
        <f t="shared" si="14"/>
        <v/>
      </c>
      <c r="P78" s="18" t="str">
        <f t="shared" si="15"/>
        <v/>
      </c>
    </row>
    <row r="79" spans="1:16" ht="15" thickBot="1" x14ac:dyDescent="0.4">
      <c r="A79" s="1" t="str">
        <f t="shared" si="0"/>
        <v>47790</v>
      </c>
      <c r="B79" s="1" t="str">
        <f t="shared" si="10"/>
        <v>47790 A</v>
      </c>
      <c r="C79" s="9">
        <f>VLOOKUP(B79,[1]Hoja1!$A:$C,3,0)</f>
        <v>60</v>
      </c>
      <c r="D79" s="10">
        <v>47790</v>
      </c>
      <c r="E79" s="11" t="s">
        <v>190</v>
      </c>
      <c r="F79" s="12">
        <v>283</v>
      </c>
      <c r="G79" s="13">
        <v>21</v>
      </c>
      <c r="H79" s="12">
        <f t="shared" si="11"/>
        <v>16980</v>
      </c>
      <c r="I79" s="14">
        <f t="shared" si="12"/>
        <v>20545.8</v>
      </c>
      <c r="J79" s="51"/>
      <c r="K79" s="15">
        <v>21</v>
      </c>
      <c r="L79" s="11" t="str">
        <f>IF(LEN(D79)=5,IF(ISNA(VLOOKUP(A79,'[2]Adjudicacions per empresa'!A:A,1,0))=TRUE,"No","Si")," ")</f>
        <v>No</v>
      </c>
      <c r="M79" s="55" t="str">
        <f t="shared" si="4"/>
        <v>No</v>
      </c>
      <c r="N79" s="16" t="str">
        <f t="shared" si="13"/>
        <v/>
      </c>
      <c r="O79" s="17" t="str">
        <f t="shared" si="14"/>
        <v/>
      </c>
      <c r="P79" s="18" t="str">
        <f t="shared" si="15"/>
        <v/>
      </c>
    </row>
    <row r="80" spans="1:16" ht="15" thickBot="1" x14ac:dyDescent="0.4">
      <c r="A80" s="1" t="str">
        <f t="shared" si="0"/>
        <v>47791</v>
      </c>
      <c r="B80" s="1" t="str">
        <f t="shared" si="10"/>
        <v>47791 A</v>
      </c>
      <c r="C80" s="9">
        <f>VLOOKUP(B80,[1]Hoja1!$A:$C,3,0)</f>
        <v>15</v>
      </c>
      <c r="D80" s="10">
        <v>47791</v>
      </c>
      <c r="E80" s="11" t="s">
        <v>191</v>
      </c>
      <c r="F80" s="12">
        <v>456</v>
      </c>
      <c r="G80" s="13">
        <v>21</v>
      </c>
      <c r="H80" s="12">
        <f t="shared" si="11"/>
        <v>6840</v>
      </c>
      <c r="I80" s="14">
        <f t="shared" si="12"/>
        <v>8276.4</v>
      </c>
      <c r="J80" s="51"/>
      <c r="K80" s="15">
        <v>21</v>
      </c>
      <c r="L80" s="11" t="str">
        <f>IF(LEN(D80)=5,IF(ISNA(VLOOKUP(A80,'[2]Adjudicacions per empresa'!A:A,1,0))=TRUE,"No","Si")," ")</f>
        <v>No</v>
      </c>
      <c r="M80" s="55" t="str">
        <f t="shared" si="4"/>
        <v>No</v>
      </c>
      <c r="N80" s="16" t="str">
        <f t="shared" si="13"/>
        <v/>
      </c>
      <c r="O80" s="17" t="str">
        <f t="shared" si="14"/>
        <v/>
      </c>
      <c r="P80" s="18" t="str">
        <f t="shared" si="15"/>
        <v/>
      </c>
    </row>
    <row r="81" spans="1:16" ht="15" thickBot="1" x14ac:dyDescent="0.4">
      <c r="A81" s="1" t="str">
        <f t="shared" si="0"/>
        <v>47792</v>
      </c>
      <c r="B81" s="1" t="str">
        <f t="shared" si="10"/>
        <v>47792 A</v>
      </c>
      <c r="C81" s="9">
        <f>VLOOKUP(B81,[1]Hoja1!$A:$C,3,0)</f>
        <v>75</v>
      </c>
      <c r="D81" s="10">
        <v>47792</v>
      </c>
      <c r="E81" s="11" t="s">
        <v>153</v>
      </c>
      <c r="F81" s="12">
        <v>86</v>
      </c>
      <c r="G81" s="13">
        <v>21</v>
      </c>
      <c r="H81" s="12">
        <f t="shared" si="11"/>
        <v>6450</v>
      </c>
      <c r="I81" s="14">
        <f t="shared" si="12"/>
        <v>7804.5</v>
      </c>
      <c r="J81" s="51"/>
      <c r="K81" s="15">
        <v>21</v>
      </c>
      <c r="L81" s="11" t="str">
        <f>IF(LEN(D81)=5,IF(ISNA(VLOOKUP(A81,'[2]Adjudicacions per empresa'!A:A,1,0))=TRUE,"No","Si")," ")</f>
        <v>No</v>
      </c>
      <c r="M81" s="55" t="str">
        <f t="shared" si="4"/>
        <v>No</v>
      </c>
      <c r="N81" s="16" t="str">
        <f t="shared" si="13"/>
        <v/>
      </c>
      <c r="O81" s="17" t="str">
        <f t="shared" si="14"/>
        <v/>
      </c>
      <c r="P81" s="18" t="str">
        <f t="shared" si="15"/>
        <v/>
      </c>
    </row>
    <row r="82" spans="1:16" ht="15" thickBot="1" x14ac:dyDescent="0.4">
      <c r="A82" s="1" t="str">
        <f t="shared" si="0"/>
        <v>47793</v>
      </c>
      <c r="B82" s="1" t="str">
        <f t="shared" si="10"/>
        <v>47793 A</v>
      </c>
      <c r="C82" s="9">
        <f>VLOOKUP(B82,[1]Hoja1!$A:$C,3,0)</f>
        <v>60</v>
      </c>
      <c r="D82" s="10">
        <v>47793</v>
      </c>
      <c r="E82" s="11" t="s">
        <v>158</v>
      </c>
      <c r="F82" s="12">
        <v>120</v>
      </c>
      <c r="G82" s="13">
        <v>21</v>
      </c>
      <c r="H82" s="12">
        <f t="shared" si="11"/>
        <v>7200</v>
      </c>
      <c r="I82" s="14">
        <f t="shared" si="12"/>
        <v>8712</v>
      </c>
      <c r="J82" s="51"/>
      <c r="K82" s="15">
        <v>21</v>
      </c>
      <c r="L82" s="11" t="str">
        <f>IF(LEN(D82)=5,IF(ISNA(VLOOKUP(A82,'[2]Adjudicacions per empresa'!A:A,1,0))=TRUE,"No","Si")," ")</f>
        <v>No</v>
      </c>
      <c r="M82" s="55" t="str">
        <f t="shared" si="4"/>
        <v>No</v>
      </c>
      <c r="N82" s="16" t="str">
        <f t="shared" si="13"/>
        <v/>
      </c>
      <c r="O82" s="17" t="str">
        <f t="shared" si="14"/>
        <v/>
      </c>
      <c r="P82" s="18" t="str">
        <f t="shared" si="15"/>
        <v/>
      </c>
    </row>
    <row r="83" spans="1:16" ht="15" thickBot="1" x14ac:dyDescent="0.4">
      <c r="A83" s="1" t="str">
        <f t="shared" si="0"/>
        <v>47794</v>
      </c>
      <c r="B83" s="1" t="str">
        <f t="shared" si="10"/>
        <v>47794 A</v>
      </c>
      <c r="C83" s="9">
        <f>VLOOKUP(B83,[1]Hoja1!$A:$C,3,0)</f>
        <v>180</v>
      </c>
      <c r="D83" s="10">
        <v>47794</v>
      </c>
      <c r="E83" s="11" t="s">
        <v>192</v>
      </c>
      <c r="F83" s="12">
        <v>126</v>
      </c>
      <c r="G83" s="13">
        <v>21</v>
      </c>
      <c r="H83" s="12">
        <f t="shared" si="11"/>
        <v>22680</v>
      </c>
      <c r="I83" s="14">
        <f t="shared" si="12"/>
        <v>27442.799999999999</v>
      </c>
      <c r="J83" s="51"/>
      <c r="K83" s="15">
        <v>21</v>
      </c>
      <c r="L83" s="11" t="str">
        <f>IF(LEN(D83)=5,IF(ISNA(VLOOKUP(A83,'[2]Adjudicacions per empresa'!A:A,1,0))=TRUE,"No","Si")," ")</f>
        <v>No</v>
      </c>
      <c r="M83" s="55" t="str">
        <f t="shared" si="4"/>
        <v>No</v>
      </c>
      <c r="N83" s="16" t="str">
        <f t="shared" si="13"/>
        <v/>
      </c>
      <c r="O83" s="17" t="str">
        <f t="shared" si="14"/>
        <v/>
      </c>
      <c r="P83" s="18" t="str">
        <f t="shared" si="15"/>
        <v/>
      </c>
    </row>
    <row r="84" spans="1:16" ht="15" thickBot="1" x14ac:dyDescent="0.4">
      <c r="A84" s="1" t="str">
        <f t="shared" si="0"/>
        <v>47824</v>
      </c>
      <c r="B84" s="1" t="str">
        <f t="shared" si="10"/>
        <v>47824 A</v>
      </c>
      <c r="C84" s="9">
        <f>VLOOKUP(B84,[1]Hoja1!$A:$C,3,0)</f>
        <v>30</v>
      </c>
      <c r="D84" s="10">
        <v>47824</v>
      </c>
      <c r="E84" s="11" t="s">
        <v>160</v>
      </c>
      <c r="F84" s="12">
        <v>74</v>
      </c>
      <c r="G84" s="13">
        <v>21</v>
      </c>
      <c r="H84" s="12">
        <f t="shared" si="11"/>
        <v>2220</v>
      </c>
      <c r="I84" s="14">
        <f t="shared" si="12"/>
        <v>2686.2</v>
      </c>
      <c r="J84" s="51"/>
      <c r="K84" s="15">
        <v>21</v>
      </c>
      <c r="L84" s="11" t="str">
        <f>IF(LEN(D84)=5,IF(ISNA(VLOOKUP(A84,'[2]Adjudicacions per empresa'!A:A,1,0))=TRUE,"No","Si")," ")</f>
        <v>No</v>
      </c>
      <c r="M84" s="55" t="str">
        <f t="shared" si="4"/>
        <v>No</v>
      </c>
      <c r="N84" s="16" t="str">
        <f t="shared" si="13"/>
        <v/>
      </c>
      <c r="O84" s="17" t="str">
        <f t="shared" si="14"/>
        <v/>
      </c>
      <c r="P84" s="18" t="str">
        <f t="shared" si="15"/>
        <v/>
      </c>
    </row>
    <row r="85" spans="1:16" ht="15" thickBot="1" x14ac:dyDescent="0.4">
      <c r="A85" s="1" t="str">
        <f t="shared" si="0"/>
        <v>47825</v>
      </c>
      <c r="B85" s="1" t="str">
        <f t="shared" si="10"/>
        <v>47825 A</v>
      </c>
      <c r="C85" s="9">
        <f>VLOOKUP(B85,[1]Hoja1!$A:$C,3,0)</f>
        <v>30</v>
      </c>
      <c r="D85" s="10">
        <v>47825</v>
      </c>
      <c r="E85" s="11" t="s">
        <v>172</v>
      </c>
      <c r="F85" s="12">
        <v>43</v>
      </c>
      <c r="G85" s="13">
        <v>21</v>
      </c>
      <c r="H85" s="12">
        <f t="shared" si="11"/>
        <v>1290</v>
      </c>
      <c r="I85" s="14">
        <f t="shared" si="12"/>
        <v>1560.8999999999999</v>
      </c>
      <c r="J85" s="51"/>
      <c r="K85" s="15">
        <v>21</v>
      </c>
      <c r="L85" s="11" t="str">
        <f>IF(LEN(D85)=5,IF(ISNA(VLOOKUP(A85,'[2]Adjudicacions per empresa'!A:A,1,0))=TRUE,"No","Si")," ")</f>
        <v>No</v>
      </c>
      <c r="M85" s="55" t="str">
        <f t="shared" si="4"/>
        <v>No</v>
      </c>
      <c r="N85" s="16" t="str">
        <f t="shared" si="13"/>
        <v/>
      </c>
      <c r="O85" s="17" t="str">
        <f t="shared" si="14"/>
        <v/>
      </c>
      <c r="P85" s="18" t="str">
        <f t="shared" si="15"/>
        <v/>
      </c>
    </row>
    <row r="86" spans="1:16" ht="15" thickBot="1" x14ac:dyDescent="0.4">
      <c r="A86" s="1" t="str">
        <f t="shared" si="0"/>
        <v>47840</v>
      </c>
      <c r="B86" s="1" t="str">
        <f t="shared" si="10"/>
        <v>47840 A</v>
      </c>
      <c r="C86" s="9">
        <f>VLOOKUP(B86,[1]Hoja1!$A:$C,3,0)</f>
        <v>10</v>
      </c>
      <c r="D86" s="10">
        <v>47840</v>
      </c>
      <c r="E86" s="11" t="s">
        <v>185</v>
      </c>
      <c r="F86" s="12">
        <v>74</v>
      </c>
      <c r="G86" s="13">
        <v>21</v>
      </c>
      <c r="H86" s="12">
        <f t="shared" si="11"/>
        <v>740</v>
      </c>
      <c r="I86" s="14">
        <f t="shared" si="12"/>
        <v>895.4</v>
      </c>
      <c r="J86" s="51"/>
      <c r="K86" s="15">
        <v>21</v>
      </c>
      <c r="L86" s="11" t="str">
        <f>IF(LEN(D86)=5,IF(ISNA(VLOOKUP(A86,'[2]Adjudicacions per empresa'!A:A,1,0))=TRUE,"No","Si")," ")</f>
        <v>No</v>
      </c>
      <c r="M86" s="55" t="str">
        <f t="shared" si="4"/>
        <v>No</v>
      </c>
      <c r="N86" s="16" t="str">
        <f t="shared" si="13"/>
        <v/>
      </c>
      <c r="O86" s="17" t="str">
        <f t="shared" si="14"/>
        <v/>
      </c>
      <c r="P86" s="18" t="str">
        <f t="shared" si="15"/>
        <v/>
      </c>
    </row>
    <row r="87" spans="1:16" ht="15" thickBot="1" x14ac:dyDescent="0.4">
      <c r="A87" s="1" t="str">
        <f t="shared" si="0"/>
        <v>47841</v>
      </c>
      <c r="B87" s="1" t="str">
        <f t="shared" si="10"/>
        <v>47841 A</v>
      </c>
      <c r="C87" s="9">
        <f>VLOOKUP(B87,[1]Hoja1!$A:$C,3,0)</f>
        <v>25</v>
      </c>
      <c r="D87" s="10">
        <v>47841</v>
      </c>
      <c r="E87" s="11" t="s">
        <v>193</v>
      </c>
      <c r="F87" s="12">
        <v>126</v>
      </c>
      <c r="G87" s="13">
        <v>21</v>
      </c>
      <c r="H87" s="12">
        <f t="shared" si="11"/>
        <v>3150</v>
      </c>
      <c r="I87" s="14">
        <f t="shared" si="12"/>
        <v>3811.5</v>
      </c>
      <c r="J87" s="51"/>
      <c r="K87" s="15">
        <v>21</v>
      </c>
      <c r="L87" s="11" t="str">
        <f>IF(LEN(D87)=5,IF(ISNA(VLOOKUP(A87,'[2]Adjudicacions per empresa'!A:A,1,0))=TRUE,"No","Si")," ")</f>
        <v>No</v>
      </c>
      <c r="M87" s="55" t="str">
        <f t="shared" si="4"/>
        <v>No</v>
      </c>
      <c r="N87" s="16" t="str">
        <f t="shared" si="13"/>
        <v/>
      </c>
      <c r="O87" s="17" t="str">
        <f t="shared" si="14"/>
        <v/>
      </c>
      <c r="P87" s="18" t="str">
        <f t="shared" si="15"/>
        <v/>
      </c>
    </row>
    <row r="88" spans="1:16" ht="15" thickBot="1" x14ac:dyDescent="0.4">
      <c r="A88" s="1" t="str">
        <f t="shared" si="0"/>
        <v>47842</v>
      </c>
      <c r="B88" s="1" t="str">
        <f t="shared" si="10"/>
        <v>47842 A</v>
      </c>
      <c r="C88" s="9">
        <f>VLOOKUP(B88,[1]Hoja1!$A:$C,3,0)</f>
        <v>180</v>
      </c>
      <c r="D88" s="10">
        <v>47842</v>
      </c>
      <c r="E88" s="11" t="s">
        <v>194</v>
      </c>
      <c r="F88" s="12">
        <v>126</v>
      </c>
      <c r="G88" s="13">
        <v>21</v>
      </c>
      <c r="H88" s="12">
        <f t="shared" si="11"/>
        <v>22680</v>
      </c>
      <c r="I88" s="14">
        <f t="shared" si="12"/>
        <v>27442.799999999999</v>
      </c>
      <c r="J88" s="51"/>
      <c r="K88" s="15">
        <v>21</v>
      </c>
      <c r="L88" s="11" t="str">
        <f>IF(LEN(D88)=5,IF(ISNA(VLOOKUP(A88,'[2]Adjudicacions per empresa'!A:A,1,0))=TRUE,"No","Si")," ")</f>
        <v>No</v>
      </c>
      <c r="M88" s="55" t="str">
        <f t="shared" si="4"/>
        <v>No</v>
      </c>
      <c r="N88" s="16" t="str">
        <f t="shared" si="13"/>
        <v/>
      </c>
      <c r="O88" s="17" t="str">
        <f t="shared" si="14"/>
        <v/>
      </c>
      <c r="P88" s="18" t="str">
        <f t="shared" si="15"/>
        <v/>
      </c>
    </row>
    <row r="89" spans="1:16" ht="15" thickBot="1" x14ac:dyDescent="0.4">
      <c r="A89" s="1" t="str">
        <f t="shared" si="0"/>
        <v>47843</v>
      </c>
      <c r="B89" s="1" t="str">
        <f t="shared" si="10"/>
        <v>47843 A</v>
      </c>
      <c r="C89" s="9">
        <f>VLOOKUP(B89,[1]Hoja1!$A:$C,3,0)</f>
        <v>190</v>
      </c>
      <c r="D89" s="10">
        <v>47843</v>
      </c>
      <c r="E89" s="11" t="s">
        <v>195</v>
      </c>
      <c r="F89" s="12">
        <v>126</v>
      </c>
      <c r="G89" s="13">
        <v>21</v>
      </c>
      <c r="H89" s="12">
        <f t="shared" si="11"/>
        <v>23940</v>
      </c>
      <c r="I89" s="14">
        <f t="shared" si="12"/>
        <v>28967.399999999998</v>
      </c>
      <c r="J89" s="51"/>
      <c r="K89" s="15">
        <v>21</v>
      </c>
      <c r="L89" s="11" t="str">
        <f>IF(LEN(D89)=5,IF(ISNA(VLOOKUP(A89,'[2]Adjudicacions per empresa'!A:A,1,0))=TRUE,"No","Si")," ")</f>
        <v>No</v>
      </c>
      <c r="M89" s="55" t="str">
        <f t="shared" si="4"/>
        <v>No</v>
      </c>
      <c r="N89" s="16" t="str">
        <f t="shared" si="13"/>
        <v/>
      </c>
      <c r="O89" s="17" t="str">
        <f t="shared" si="14"/>
        <v/>
      </c>
      <c r="P89" s="18" t="str">
        <f t="shared" si="15"/>
        <v/>
      </c>
    </row>
    <row r="90" spans="1:16" ht="15" thickBot="1" x14ac:dyDescent="0.4">
      <c r="A90" s="1" t="str">
        <f t="shared" si="0"/>
        <v>47844</v>
      </c>
      <c r="B90" s="1" t="str">
        <f t="shared" si="10"/>
        <v>47844 A</v>
      </c>
      <c r="C90" s="9">
        <f>VLOOKUP(B90,[1]Hoja1!$A:$C,3,0)</f>
        <v>160</v>
      </c>
      <c r="D90" s="10">
        <v>47844</v>
      </c>
      <c r="E90" s="11" t="s">
        <v>196</v>
      </c>
      <c r="F90" s="12">
        <v>126</v>
      </c>
      <c r="G90" s="13">
        <v>21</v>
      </c>
      <c r="H90" s="12">
        <f t="shared" si="11"/>
        <v>20160</v>
      </c>
      <c r="I90" s="14">
        <f t="shared" si="12"/>
        <v>24393.599999999999</v>
      </c>
      <c r="J90" s="51"/>
      <c r="K90" s="15">
        <v>21</v>
      </c>
      <c r="L90" s="11" t="str">
        <f>IF(LEN(D90)=5,IF(ISNA(VLOOKUP(A90,'[2]Adjudicacions per empresa'!A:A,1,0))=TRUE,"No","Si")," ")</f>
        <v>No</v>
      </c>
      <c r="M90" s="55" t="str">
        <f t="shared" si="4"/>
        <v>No</v>
      </c>
      <c r="N90" s="16" t="str">
        <f t="shared" si="13"/>
        <v/>
      </c>
      <c r="O90" s="17" t="str">
        <f t="shared" si="14"/>
        <v/>
      </c>
      <c r="P90" s="18" t="str">
        <f t="shared" si="15"/>
        <v/>
      </c>
    </row>
    <row r="91" spans="1:16" ht="15" thickBot="1" x14ac:dyDescent="0.4">
      <c r="A91" s="1" t="str">
        <f t="shared" si="0"/>
        <v>47859</v>
      </c>
      <c r="B91" s="1" t="str">
        <f t="shared" si="10"/>
        <v>47859 A</v>
      </c>
      <c r="C91" s="9">
        <f>VLOOKUP(B91,[1]Hoja1!$A:$C,3,0)</f>
        <v>30</v>
      </c>
      <c r="D91" s="10">
        <v>47859</v>
      </c>
      <c r="E91" s="11" t="s">
        <v>161</v>
      </c>
      <c r="F91" s="12">
        <v>104</v>
      </c>
      <c r="G91" s="13">
        <v>21</v>
      </c>
      <c r="H91" s="12">
        <f t="shared" si="11"/>
        <v>3120</v>
      </c>
      <c r="I91" s="14">
        <f t="shared" si="12"/>
        <v>3775.2</v>
      </c>
      <c r="J91" s="51"/>
      <c r="K91" s="15">
        <v>21</v>
      </c>
      <c r="L91" s="11" t="str">
        <f>IF(LEN(D91)=5,IF(ISNA(VLOOKUP(A91,'[2]Adjudicacions per empresa'!A:A,1,0))=TRUE,"No","Si")," ")</f>
        <v>No</v>
      </c>
      <c r="M91" s="55" t="str">
        <f t="shared" si="4"/>
        <v>No</v>
      </c>
      <c r="N91" s="16" t="str">
        <f t="shared" si="13"/>
        <v/>
      </c>
      <c r="O91" s="17" t="str">
        <f t="shared" si="14"/>
        <v/>
      </c>
      <c r="P91" s="18" t="str">
        <f t="shared" si="15"/>
        <v/>
      </c>
    </row>
    <row r="92" spans="1:16" ht="15" thickBot="1" x14ac:dyDescent="0.4">
      <c r="A92" s="1" t="str">
        <f t="shared" si="0"/>
        <v>47860</v>
      </c>
      <c r="B92" s="1" t="str">
        <f t="shared" si="10"/>
        <v>47860 A</v>
      </c>
      <c r="C92" s="9">
        <f>VLOOKUP(B92,[1]Hoja1!$A:$C,3,0)</f>
        <v>30</v>
      </c>
      <c r="D92" s="10">
        <v>47860</v>
      </c>
      <c r="E92" s="11" t="s">
        <v>171</v>
      </c>
      <c r="F92" s="12">
        <v>109</v>
      </c>
      <c r="G92" s="13">
        <v>21</v>
      </c>
      <c r="H92" s="12">
        <f t="shared" si="11"/>
        <v>3270</v>
      </c>
      <c r="I92" s="14">
        <f t="shared" si="12"/>
        <v>3956.7</v>
      </c>
      <c r="J92" s="51"/>
      <c r="K92" s="15">
        <v>21</v>
      </c>
      <c r="L92" s="11" t="str">
        <f>IF(LEN(D92)=5,IF(ISNA(VLOOKUP(A92,'[2]Adjudicacions per empresa'!A:A,1,0))=TRUE,"No","Si")," ")</f>
        <v>No</v>
      </c>
      <c r="M92" s="55" t="str">
        <f t="shared" si="4"/>
        <v>No</v>
      </c>
      <c r="N92" s="16" t="str">
        <f t="shared" si="13"/>
        <v/>
      </c>
      <c r="O92" s="17" t="str">
        <f t="shared" si="14"/>
        <v/>
      </c>
      <c r="P92" s="18" t="str">
        <f t="shared" si="15"/>
        <v/>
      </c>
    </row>
    <row r="93" spans="1:16" ht="15" thickBot="1" x14ac:dyDescent="0.4">
      <c r="A93" s="1" t="str">
        <f t="shared" si="0"/>
        <v>47861</v>
      </c>
      <c r="B93" s="1" t="str">
        <f t="shared" si="10"/>
        <v>47861 A</v>
      </c>
      <c r="C93" s="9">
        <f>VLOOKUP(B93,[1]Hoja1!$A:$C,3,0)</f>
        <v>30</v>
      </c>
      <c r="D93" s="10">
        <v>47861</v>
      </c>
      <c r="E93" s="11" t="s">
        <v>170</v>
      </c>
      <c r="F93" s="12">
        <v>113</v>
      </c>
      <c r="G93" s="13">
        <v>21</v>
      </c>
      <c r="H93" s="12">
        <f t="shared" si="11"/>
        <v>3390</v>
      </c>
      <c r="I93" s="14">
        <f t="shared" si="12"/>
        <v>4101.8999999999996</v>
      </c>
      <c r="J93" s="51"/>
      <c r="K93" s="15">
        <v>21</v>
      </c>
      <c r="L93" s="11" t="str">
        <f>IF(LEN(D93)=5,IF(ISNA(VLOOKUP(A93,'[2]Adjudicacions per empresa'!A:A,1,0))=TRUE,"No","Si")," ")</f>
        <v>No</v>
      </c>
      <c r="M93" s="55" t="str">
        <f t="shared" si="4"/>
        <v>No</v>
      </c>
      <c r="N93" s="16" t="str">
        <f t="shared" si="13"/>
        <v/>
      </c>
      <c r="O93" s="17" t="str">
        <f t="shared" si="14"/>
        <v/>
      </c>
      <c r="P93" s="18" t="str">
        <f t="shared" si="15"/>
        <v/>
      </c>
    </row>
    <row r="94" spans="1:16" ht="15" thickBot="1" x14ac:dyDescent="0.4">
      <c r="A94" s="1" t="str">
        <f t="shared" si="0"/>
        <v>47862</v>
      </c>
      <c r="B94" s="1" t="str">
        <f t="shared" si="10"/>
        <v>47862 A</v>
      </c>
      <c r="C94" s="9">
        <f>VLOOKUP(B94,[1]Hoja1!$A:$C,3,0)</f>
        <v>60</v>
      </c>
      <c r="D94" s="10">
        <v>47862</v>
      </c>
      <c r="E94" s="11" t="s">
        <v>155</v>
      </c>
      <c r="F94" s="12">
        <v>117</v>
      </c>
      <c r="G94" s="13">
        <v>21</v>
      </c>
      <c r="H94" s="12">
        <f t="shared" si="11"/>
        <v>7020</v>
      </c>
      <c r="I94" s="14">
        <f t="shared" si="12"/>
        <v>8494.1999999999989</v>
      </c>
      <c r="J94" s="51"/>
      <c r="K94" s="15">
        <v>21</v>
      </c>
      <c r="L94" s="11" t="str">
        <f>IF(LEN(D94)=5,IF(ISNA(VLOOKUP(A94,'[2]Adjudicacions per empresa'!A:A,1,0))=TRUE,"No","Si")," ")</f>
        <v>No</v>
      </c>
      <c r="M94" s="55" t="str">
        <f t="shared" si="4"/>
        <v>No</v>
      </c>
      <c r="N94" s="16" t="str">
        <f t="shared" si="13"/>
        <v/>
      </c>
      <c r="O94" s="17" t="str">
        <f t="shared" si="14"/>
        <v/>
      </c>
      <c r="P94" s="18" t="str">
        <f t="shared" si="15"/>
        <v/>
      </c>
    </row>
    <row r="95" spans="1:16" ht="15" thickBot="1" x14ac:dyDescent="0.4">
      <c r="A95" s="1" t="str">
        <f t="shared" si="0"/>
        <v>47863</v>
      </c>
      <c r="B95" s="1" t="str">
        <f t="shared" si="10"/>
        <v>47863 A</v>
      </c>
      <c r="C95" s="9">
        <f>VLOOKUP(B95,[1]Hoja1!$A:$C,3,0)</f>
        <v>30</v>
      </c>
      <c r="D95" s="10">
        <v>47863</v>
      </c>
      <c r="E95" s="11" t="s">
        <v>173</v>
      </c>
      <c r="F95" s="12">
        <v>122</v>
      </c>
      <c r="G95" s="13">
        <v>21</v>
      </c>
      <c r="H95" s="12">
        <f t="shared" si="11"/>
        <v>3660</v>
      </c>
      <c r="I95" s="14">
        <f t="shared" si="12"/>
        <v>4428.5999999999995</v>
      </c>
      <c r="J95" s="51"/>
      <c r="K95" s="15">
        <v>21</v>
      </c>
      <c r="L95" s="11" t="str">
        <f>IF(LEN(D95)=5,IF(ISNA(VLOOKUP(A95,'[2]Adjudicacions per empresa'!A:A,1,0))=TRUE,"No","Si")," ")</f>
        <v>No</v>
      </c>
      <c r="M95" s="55" t="str">
        <f t="shared" si="4"/>
        <v>No</v>
      </c>
      <c r="N95" s="16" t="str">
        <f t="shared" si="13"/>
        <v/>
      </c>
      <c r="O95" s="17" t="str">
        <f t="shared" si="14"/>
        <v/>
      </c>
      <c r="P95" s="18" t="str">
        <f t="shared" si="15"/>
        <v/>
      </c>
    </row>
    <row r="96" spans="1:16" ht="15" thickBot="1" x14ac:dyDescent="0.4">
      <c r="A96" s="1" t="str">
        <f t="shared" si="0"/>
        <v>47869</v>
      </c>
      <c r="B96" s="1" t="str">
        <f t="shared" si="10"/>
        <v>47869 A</v>
      </c>
      <c r="C96" s="9">
        <f>VLOOKUP(B96,[1]Hoja1!$A:$C,3,0)</f>
        <v>20</v>
      </c>
      <c r="D96" s="10">
        <v>47869</v>
      </c>
      <c r="E96" s="11" t="s">
        <v>177</v>
      </c>
      <c r="F96" s="12">
        <v>104</v>
      </c>
      <c r="G96" s="13">
        <v>21</v>
      </c>
      <c r="H96" s="12">
        <f t="shared" si="11"/>
        <v>2080</v>
      </c>
      <c r="I96" s="14">
        <f t="shared" si="12"/>
        <v>2516.7999999999997</v>
      </c>
      <c r="J96" s="51"/>
      <c r="K96" s="15">
        <v>21</v>
      </c>
      <c r="L96" s="11" t="str">
        <f>IF(LEN(D96)=5,IF(ISNA(VLOOKUP(A96,'[2]Adjudicacions per empresa'!A:A,1,0))=TRUE,"No","Si")," ")</f>
        <v>No</v>
      </c>
      <c r="M96" s="55" t="str">
        <f t="shared" si="4"/>
        <v>No</v>
      </c>
      <c r="N96" s="16" t="str">
        <f t="shared" si="13"/>
        <v/>
      </c>
      <c r="O96" s="17" t="str">
        <f t="shared" si="14"/>
        <v/>
      </c>
      <c r="P96" s="18" t="str">
        <f t="shared" si="15"/>
        <v/>
      </c>
    </row>
    <row r="97" spans="1:16" ht="15" thickBot="1" x14ac:dyDescent="0.4">
      <c r="A97" s="1" t="str">
        <f t="shared" si="0"/>
        <v>47870</v>
      </c>
      <c r="B97" s="1" t="str">
        <f t="shared" si="10"/>
        <v>47870 A</v>
      </c>
      <c r="C97" s="9">
        <f>VLOOKUP(B97,[1]Hoja1!$A:$C,3,0)</f>
        <v>10</v>
      </c>
      <c r="D97" s="10">
        <v>47870</v>
      </c>
      <c r="E97" s="11" t="s">
        <v>186</v>
      </c>
      <c r="F97" s="12">
        <v>193</v>
      </c>
      <c r="G97" s="13">
        <v>21</v>
      </c>
      <c r="H97" s="12">
        <f t="shared" si="11"/>
        <v>1930</v>
      </c>
      <c r="I97" s="14">
        <f t="shared" si="12"/>
        <v>2335.2999999999997</v>
      </c>
      <c r="J97" s="51"/>
      <c r="K97" s="15">
        <v>21</v>
      </c>
      <c r="L97" s="11" t="str">
        <f>IF(LEN(D97)=5,IF(ISNA(VLOOKUP(A97,'[2]Adjudicacions per empresa'!A:A,1,0))=TRUE,"No","Si")," ")</f>
        <v>No</v>
      </c>
      <c r="M97" s="55" t="str">
        <f t="shared" si="4"/>
        <v>No</v>
      </c>
      <c r="N97" s="16" t="str">
        <f t="shared" si="13"/>
        <v/>
      </c>
      <c r="O97" s="17" t="str">
        <f t="shared" si="14"/>
        <v/>
      </c>
      <c r="P97" s="18" t="str">
        <f t="shared" si="15"/>
        <v/>
      </c>
    </row>
    <row r="98" spans="1:16" ht="15" thickBot="1" x14ac:dyDescent="0.4">
      <c r="A98" s="1" t="str">
        <f t="shared" si="0"/>
        <v>47885</v>
      </c>
      <c r="B98" s="1" t="str">
        <f t="shared" si="10"/>
        <v>47885 A</v>
      </c>
      <c r="C98" s="9">
        <f>VLOOKUP(B98,[1]Hoja1!$A:$C,3,0)</f>
        <v>60</v>
      </c>
      <c r="D98" s="10">
        <v>47885</v>
      </c>
      <c r="E98" s="11" t="s">
        <v>197</v>
      </c>
      <c r="F98" s="12">
        <v>126</v>
      </c>
      <c r="G98" s="13">
        <v>21</v>
      </c>
      <c r="H98" s="12">
        <f t="shared" si="11"/>
        <v>7560</v>
      </c>
      <c r="I98" s="14">
        <f t="shared" si="12"/>
        <v>9147.6</v>
      </c>
      <c r="J98" s="51"/>
      <c r="K98" s="15">
        <v>21</v>
      </c>
      <c r="L98" s="11" t="str">
        <f>IF(LEN(D98)=5,IF(ISNA(VLOOKUP(A98,'[2]Adjudicacions per empresa'!A:A,1,0))=TRUE,"No","Si")," ")</f>
        <v>No</v>
      </c>
      <c r="M98" s="55" t="str">
        <f t="shared" si="4"/>
        <v>No</v>
      </c>
      <c r="N98" s="16" t="str">
        <f t="shared" si="13"/>
        <v/>
      </c>
      <c r="O98" s="17" t="str">
        <f t="shared" si="14"/>
        <v/>
      </c>
      <c r="P98" s="18" t="str">
        <f t="shared" si="15"/>
        <v/>
      </c>
    </row>
    <row r="99" spans="1:16" ht="15" thickBot="1" x14ac:dyDescent="0.4">
      <c r="A99" s="1" t="str">
        <f t="shared" si="0"/>
        <v>47891</v>
      </c>
      <c r="B99" s="1" t="str">
        <f t="shared" si="10"/>
        <v>47891 A</v>
      </c>
      <c r="C99" s="9">
        <f>VLOOKUP(B99,[1]Hoja1!$A:$C,3,0)</f>
        <v>5</v>
      </c>
      <c r="D99" s="10">
        <v>47891</v>
      </c>
      <c r="E99" s="11" t="s">
        <v>198</v>
      </c>
      <c r="F99" s="12">
        <v>500</v>
      </c>
      <c r="G99" s="13">
        <v>21</v>
      </c>
      <c r="H99" s="12">
        <f t="shared" si="11"/>
        <v>2500</v>
      </c>
      <c r="I99" s="14">
        <f t="shared" si="12"/>
        <v>3025</v>
      </c>
      <c r="J99" s="51"/>
      <c r="K99" s="15">
        <v>21</v>
      </c>
      <c r="L99" s="11" t="str">
        <f>IF(LEN(D99)=5,IF(ISNA(VLOOKUP(A99,'[2]Adjudicacions per empresa'!A:A,1,0))=TRUE,"No","Si")," ")</f>
        <v>No</v>
      </c>
      <c r="M99" s="55" t="str">
        <f t="shared" si="4"/>
        <v>No</v>
      </c>
      <c r="N99" s="16" t="str">
        <f t="shared" si="13"/>
        <v/>
      </c>
      <c r="O99" s="17" t="str">
        <f t="shared" si="14"/>
        <v/>
      </c>
      <c r="P99" s="18" t="str">
        <f t="shared" si="15"/>
        <v/>
      </c>
    </row>
    <row r="100" spans="1:16" ht="15" thickBot="1" x14ac:dyDescent="0.4">
      <c r="A100" s="1" t="str">
        <f t="shared" si="0"/>
        <v>47892</v>
      </c>
      <c r="B100" s="1" t="str">
        <f t="shared" si="10"/>
        <v>47892 A</v>
      </c>
      <c r="C100" s="9">
        <f>VLOOKUP(B100,[1]Hoja1!$A:$C,3,0)</f>
        <v>30</v>
      </c>
      <c r="D100" s="10">
        <v>47892</v>
      </c>
      <c r="E100" s="11" t="s">
        <v>180</v>
      </c>
      <c r="F100" s="12">
        <v>455</v>
      </c>
      <c r="G100" s="13">
        <v>21</v>
      </c>
      <c r="H100" s="12">
        <f t="shared" si="11"/>
        <v>13650</v>
      </c>
      <c r="I100" s="14">
        <f t="shared" si="12"/>
        <v>16516.5</v>
      </c>
      <c r="J100" s="51"/>
      <c r="K100" s="15">
        <v>21</v>
      </c>
      <c r="L100" s="11" t="str">
        <f>IF(LEN(D100)=5,IF(ISNA(VLOOKUP(A100,'[2]Adjudicacions per empresa'!A:A,1,0))=TRUE,"No","Si")," ")</f>
        <v>No</v>
      </c>
      <c r="M100" s="55" t="str">
        <f t="shared" si="4"/>
        <v>No</v>
      </c>
      <c r="N100" s="16" t="str">
        <f t="shared" si="13"/>
        <v/>
      </c>
      <c r="O100" s="17" t="str">
        <f t="shared" si="14"/>
        <v/>
      </c>
      <c r="P100" s="18" t="str">
        <f t="shared" si="15"/>
        <v/>
      </c>
    </row>
    <row r="101" spans="1:16" ht="15" thickBot="1" x14ac:dyDescent="0.4">
      <c r="A101" s="1" t="str">
        <f t="shared" si="0"/>
        <v>47893</v>
      </c>
      <c r="B101" s="1" t="str">
        <f t="shared" si="10"/>
        <v>47893 A</v>
      </c>
      <c r="C101" s="9">
        <f>VLOOKUP(B101,[1]Hoja1!$A:$C,3,0)</f>
        <v>50</v>
      </c>
      <c r="D101" s="10">
        <v>47893</v>
      </c>
      <c r="E101" s="11" t="s">
        <v>166</v>
      </c>
      <c r="F101" s="12">
        <v>455</v>
      </c>
      <c r="G101" s="13">
        <v>21</v>
      </c>
      <c r="H101" s="12">
        <f t="shared" si="11"/>
        <v>22750</v>
      </c>
      <c r="I101" s="14">
        <f t="shared" si="12"/>
        <v>27527.5</v>
      </c>
      <c r="J101" s="51"/>
      <c r="K101" s="15">
        <v>21</v>
      </c>
      <c r="L101" s="11" t="str">
        <f>IF(LEN(D101)=5,IF(ISNA(VLOOKUP(A101,'[2]Adjudicacions per empresa'!A:A,1,0))=TRUE,"No","Si")," ")</f>
        <v>No</v>
      </c>
      <c r="M101" s="55" t="str">
        <f t="shared" si="4"/>
        <v>No</v>
      </c>
      <c r="N101" s="16" t="str">
        <f t="shared" si="13"/>
        <v/>
      </c>
      <c r="O101" s="17" t="str">
        <f t="shared" si="14"/>
        <v/>
      </c>
      <c r="P101" s="18" t="str">
        <f t="shared" si="15"/>
        <v/>
      </c>
    </row>
    <row r="102" spans="1:16" ht="15" thickBot="1" x14ac:dyDescent="0.4">
      <c r="A102" s="1" t="str">
        <f t="shared" si="0"/>
        <v>47894</v>
      </c>
      <c r="B102" s="1" t="str">
        <f t="shared" si="10"/>
        <v>47894 A</v>
      </c>
      <c r="C102" s="9">
        <f>VLOOKUP(B102,[1]Hoja1!$A:$C,3,0)</f>
        <v>50</v>
      </c>
      <c r="D102" s="10">
        <v>47894</v>
      </c>
      <c r="E102" s="11" t="s">
        <v>169</v>
      </c>
      <c r="F102" s="12">
        <v>455</v>
      </c>
      <c r="G102" s="13">
        <v>21</v>
      </c>
      <c r="H102" s="12">
        <f t="shared" si="11"/>
        <v>22750</v>
      </c>
      <c r="I102" s="14">
        <f t="shared" si="12"/>
        <v>27527.5</v>
      </c>
      <c r="J102" s="51"/>
      <c r="K102" s="15">
        <v>21</v>
      </c>
      <c r="L102" s="11" t="str">
        <f>IF(LEN(D102)=5,IF(ISNA(VLOOKUP(A102,'[2]Adjudicacions per empresa'!A:A,1,0))=TRUE,"No","Si")," ")</f>
        <v>No</v>
      </c>
      <c r="M102" s="55" t="str">
        <f t="shared" si="4"/>
        <v>No</v>
      </c>
      <c r="N102" s="16" t="str">
        <f t="shared" si="13"/>
        <v/>
      </c>
      <c r="O102" s="17" t="str">
        <f t="shared" si="14"/>
        <v/>
      </c>
      <c r="P102" s="18" t="str">
        <f t="shared" si="15"/>
        <v/>
      </c>
    </row>
    <row r="103" spans="1:16" ht="15" thickBot="1" x14ac:dyDescent="0.4">
      <c r="A103" s="1" t="str">
        <f t="shared" si="0"/>
        <v>47896</v>
      </c>
      <c r="B103" s="1" t="str">
        <f t="shared" si="10"/>
        <v>47896 A</v>
      </c>
      <c r="C103" s="9">
        <f>VLOOKUP(B103,[1]Hoja1!$A:$C,3,0)</f>
        <v>75</v>
      </c>
      <c r="D103" s="10">
        <v>47896</v>
      </c>
      <c r="E103" s="11" t="s">
        <v>165</v>
      </c>
      <c r="F103" s="12">
        <v>455</v>
      </c>
      <c r="G103" s="13">
        <v>21</v>
      </c>
      <c r="H103" s="12">
        <f t="shared" si="11"/>
        <v>34125</v>
      </c>
      <c r="I103" s="14">
        <f t="shared" si="12"/>
        <v>41291.25</v>
      </c>
      <c r="J103" s="51"/>
      <c r="K103" s="15">
        <v>21</v>
      </c>
      <c r="L103" s="11" t="str">
        <f>IF(LEN(D103)=5,IF(ISNA(VLOOKUP(A103,'[2]Adjudicacions per empresa'!A:A,1,0))=TRUE,"No","Si")," ")</f>
        <v>No</v>
      </c>
      <c r="M103" s="55" t="str">
        <f t="shared" si="4"/>
        <v>No</v>
      </c>
      <c r="N103" s="16" t="str">
        <f t="shared" si="13"/>
        <v/>
      </c>
      <c r="O103" s="17" t="str">
        <f t="shared" si="14"/>
        <v/>
      </c>
      <c r="P103" s="18" t="str">
        <f t="shared" si="15"/>
        <v/>
      </c>
    </row>
    <row r="104" spans="1:16" ht="15" thickBot="1" x14ac:dyDescent="0.4">
      <c r="A104" s="1" t="str">
        <f t="shared" si="0"/>
        <v>47897</v>
      </c>
      <c r="B104" s="1" t="str">
        <f t="shared" si="10"/>
        <v>47897 A</v>
      </c>
      <c r="C104" s="9">
        <f>VLOOKUP(B104,[1]Hoja1!$A:$C,3,0)</f>
        <v>120</v>
      </c>
      <c r="D104" s="10">
        <v>47897</v>
      </c>
      <c r="E104" s="11" t="s">
        <v>157</v>
      </c>
      <c r="F104" s="12">
        <v>455</v>
      </c>
      <c r="G104" s="13">
        <v>21</v>
      </c>
      <c r="H104" s="12">
        <f t="shared" si="11"/>
        <v>54600</v>
      </c>
      <c r="I104" s="14">
        <f t="shared" si="12"/>
        <v>66066</v>
      </c>
      <c r="J104" s="51"/>
      <c r="K104" s="15">
        <v>21</v>
      </c>
      <c r="L104" s="11" t="str">
        <f>IF(LEN(D104)=5,IF(ISNA(VLOOKUP(A104,'[2]Adjudicacions per empresa'!A:A,1,0))=TRUE,"No","Si")," ")</f>
        <v>No</v>
      </c>
      <c r="M104" s="55" t="str">
        <f t="shared" si="4"/>
        <v>No</v>
      </c>
      <c r="N104" s="16" t="str">
        <f t="shared" si="13"/>
        <v/>
      </c>
      <c r="O104" s="17" t="str">
        <f t="shared" si="14"/>
        <v/>
      </c>
      <c r="P104" s="18" t="str">
        <f t="shared" si="15"/>
        <v/>
      </c>
    </row>
    <row r="105" spans="1:16" ht="15" thickBot="1" x14ac:dyDescent="0.4">
      <c r="A105" s="1" t="str">
        <f t="shared" si="0"/>
        <v>47898</v>
      </c>
      <c r="B105" s="1" t="str">
        <f t="shared" si="10"/>
        <v>47898 A</v>
      </c>
      <c r="C105" s="9">
        <f>VLOOKUP(B105,[1]Hoja1!$A:$C,3,0)</f>
        <v>30</v>
      </c>
      <c r="D105" s="10">
        <v>47898</v>
      </c>
      <c r="E105" s="11" t="s">
        <v>199</v>
      </c>
      <c r="F105" s="12">
        <v>283</v>
      </c>
      <c r="G105" s="13">
        <v>21</v>
      </c>
      <c r="H105" s="12">
        <f t="shared" si="11"/>
        <v>8490</v>
      </c>
      <c r="I105" s="14">
        <f t="shared" si="12"/>
        <v>10272.9</v>
      </c>
      <c r="J105" s="51"/>
      <c r="K105" s="15">
        <v>21</v>
      </c>
      <c r="L105" s="11" t="str">
        <f>IF(LEN(D105)=5,IF(ISNA(VLOOKUP(A105,'[2]Adjudicacions per empresa'!A:A,1,0))=TRUE,"No","Si")," ")</f>
        <v>No</v>
      </c>
      <c r="M105" s="55" t="str">
        <f t="shared" si="4"/>
        <v>No</v>
      </c>
      <c r="N105" s="16" t="str">
        <f t="shared" si="13"/>
        <v/>
      </c>
      <c r="O105" s="17" t="str">
        <f t="shared" si="14"/>
        <v/>
      </c>
      <c r="P105" s="18" t="str">
        <f t="shared" si="15"/>
        <v/>
      </c>
    </row>
    <row r="106" spans="1:16" ht="15" thickBot="1" x14ac:dyDescent="0.4">
      <c r="A106" s="1" t="str">
        <f t="shared" si="0"/>
        <v>47903</v>
      </c>
      <c r="B106" s="1" t="str">
        <f t="shared" si="10"/>
        <v>47903 A</v>
      </c>
      <c r="C106" s="9">
        <f>VLOOKUP(B106,[1]Hoja1!$A:$C,3,0)</f>
        <v>60</v>
      </c>
      <c r="D106" s="10">
        <v>47903</v>
      </c>
      <c r="E106" s="11" t="s">
        <v>200</v>
      </c>
      <c r="F106" s="12">
        <v>126</v>
      </c>
      <c r="G106" s="13">
        <v>21</v>
      </c>
      <c r="H106" s="12">
        <f t="shared" si="11"/>
        <v>7560</v>
      </c>
      <c r="I106" s="14">
        <f t="shared" si="12"/>
        <v>9147.6</v>
      </c>
      <c r="J106" s="51"/>
      <c r="K106" s="15">
        <v>21</v>
      </c>
      <c r="L106" s="11" t="str">
        <f>IF(LEN(D106)=5,IF(ISNA(VLOOKUP(A106,'[2]Adjudicacions per empresa'!A:A,1,0))=TRUE,"No","Si")," ")</f>
        <v>No</v>
      </c>
      <c r="M106" s="55" t="str">
        <f t="shared" si="4"/>
        <v>No</v>
      </c>
      <c r="N106" s="16" t="str">
        <f t="shared" si="13"/>
        <v/>
      </c>
      <c r="O106" s="17" t="str">
        <f t="shared" si="14"/>
        <v/>
      </c>
      <c r="P106" s="18" t="str">
        <f t="shared" si="15"/>
        <v/>
      </c>
    </row>
    <row r="107" spans="1:16" ht="15" thickBot="1" x14ac:dyDescent="0.4">
      <c r="A107" s="1" t="str">
        <f t="shared" si="0"/>
        <v>47905</v>
      </c>
      <c r="B107" s="1" t="str">
        <f t="shared" si="10"/>
        <v>47905 A</v>
      </c>
      <c r="C107" s="9">
        <f>VLOOKUP(B107,[1]Hoja1!$A:$C,3,0)</f>
        <v>10</v>
      </c>
      <c r="D107" s="10">
        <v>47905</v>
      </c>
      <c r="E107" s="11" t="s">
        <v>201</v>
      </c>
      <c r="F107" s="12">
        <v>126</v>
      </c>
      <c r="G107" s="13">
        <v>21</v>
      </c>
      <c r="H107" s="12">
        <f t="shared" si="11"/>
        <v>1260</v>
      </c>
      <c r="I107" s="14">
        <f t="shared" si="12"/>
        <v>1524.6</v>
      </c>
      <c r="J107" s="51"/>
      <c r="K107" s="15">
        <v>21</v>
      </c>
      <c r="L107" s="11" t="str">
        <f>IF(LEN(D107)=5,IF(ISNA(VLOOKUP(A107,'[2]Adjudicacions per empresa'!A:A,1,0))=TRUE,"No","Si")," ")</f>
        <v>No</v>
      </c>
      <c r="M107" s="55" t="str">
        <f t="shared" si="4"/>
        <v>No</v>
      </c>
      <c r="N107" s="16" t="str">
        <f t="shared" si="13"/>
        <v/>
      </c>
      <c r="O107" s="17" t="str">
        <f t="shared" si="14"/>
        <v/>
      </c>
      <c r="P107" s="18" t="str">
        <f t="shared" si="15"/>
        <v/>
      </c>
    </row>
    <row r="108" spans="1:16" ht="15" thickBot="1" x14ac:dyDescent="0.4">
      <c r="A108" s="1" t="str">
        <f t="shared" si="0"/>
        <v>47906</v>
      </c>
      <c r="B108" s="1" t="str">
        <f t="shared" si="10"/>
        <v>47906 A</v>
      </c>
      <c r="C108" s="9">
        <f>VLOOKUP(B108,[1]Hoja1!$A:$C,3,0)</f>
        <v>20</v>
      </c>
      <c r="D108" s="10">
        <v>47906</v>
      </c>
      <c r="E108" s="11" t="s">
        <v>202</v>
      </c>
      <c r="F108" s="12">
        <v>126</v>
      </c>
      <c r="G108" s="13">
        <v>21</v>
      </c>
      <c r="H108" s="12">
        <f t="shared" si="11"/>
        <v>2520</v>
      </c>
      <c r="I108" s="14">
        <f t="shared" si="12"/>
        <v>3049.2</v>
      </c>
      <c r="J108" s="51"/>
      <c r="K108" s="15">
        <v>21</v>
      </c>
      <c r="L108" s="11" t="str">
        <f>IF(LEN(D108)=5,IF(ISNA(VLOOKUP(A108,'[2]Adjudicacions per empresa'!A:A,1,0))=TRUE,"No","Si")," ")</f>
        <v>No</v>
      </c>
      <c r="M108" s="55" t="str">
        <f t="shared" si="4"/>
        <v>No</v>
      </c>
      <c r="N108" s="16" t="str">
        <f t="shared" si="13"/>
        <v/>
      </c>
      <c r="O108" s="17" t="str">
        <f t="shared" si="14"/>
        <v/>
      </c>
      <c r="P108" s="18" t="str">
        <f t="shared" si="15"/>
        <v/>
      </c>
    </row>
    <row r="109" spans="1:16" ht="15" thickBot="1" x14ac:dyDescent="0.4">
      <c r="A109" s="1" t="str">
        <f t="shared" si="0"/>
        <v>47907</v>
      </c>
      <c r="B109" s="1" t="str">
        <f t="shared" si="10"/>
        <v>47907 A</v>
      </c>
      <c r="C109" s="9">
        <f>VLOOKUP(B109,[1]Hoja1!$A:$C,3,0)</f>
        <v>40</v>
      </c>
      <c r="D109" s="10">
        <v>47907</v>
      </c>
      <c r="E109" s="11" t="s">
        <v>203</v>
      </c>
      <c r="F109" s="12">
        <v>126</v>
      </c>
      <c r="G109" s="13">
        <v>21</v>
      </c>
      <c r="H109" s="12">
        <f t="shared" si="11"/>
        <v>5040</v>
      </c>
      <c r="I109" s="14">
        <f t="shared" si="12"/>
        <v>6098.4</v>
      </c>
      <c r="J109" s="51"/>
      <c r="K109" s="15">
        <v>21</v>
      </c>
      <c r="L109" s="11" t="str">
        <f>IF(LEN(D109)=5,IF(ISNA(VLOOKUP(A109,'[2]Adjudicacions per empresa'!A:A,1,0))=TRUE,"No","Si")," ")</f>
        <v>No</v>
      </c>
      <c r="M109" s="55" t="str">
        <f t="shared" si="4"/>
        <v>No</v>
      </c>
      <c r="N109" s="16" t="str">
        <f t="shared" si="13"/>
        <v/>
      </c>
      <c r="O109" s="17" t="str">
        <f t="shared" si="14"/>
        <v/>
      </c>
      <c r="P109" s="18" t="str">
        <f t="shared" si="15"/>
        <v/>
      </c>
    </row>
    <row r="110" spans="1:16" ht="15" thickBot="1" x14ac:dyDescent="0.4">
      <c r="A110" s="1" t="str">
        <f t="shared" si="0"/>
        <v>47908</v>
      </c>
      <c r="B110" s="1" t="str">
        <f t="shared" si="10"/>
        <v>47908 A</v>
      </c>
      <c r="C110" s="9">
        <f>VLOOKUP(B110,[1]Hoja1!$A:$C,3,0)</f>
        <v>80</v>
      </c>
      <c r="D110" s="10">
        <v>47908</v>
      </c>
      <c r="E110" s="11" t="s">
        <v>204</v>
      </c>
      <c r="F110" s="12">
        <v>126</v>
      </c>
      <c r="G110" s="13">
        <v>21</v>
      </c>
      <c r="H110" s="12">
        <f t="shared" si="11"/>
        <v>10080</v>
      </c>
      <c r="I110" s="14">
        <f t="shared" si="12"/>
        <v>12196.8</v>
      </c>
      <c r="J110" s="51"/>
      <c r="K110" s="15">
        <v>21</v>
      </c>
      <c r="L110" s="11" t="str">
        <f>IF(LEN(D110)=5,IF(ISNA(VLOOKUP(A110,'[2]Adjudicacions per empresa'!A:A,1,0))=TRUE,"No","Si")," ")</f>
        <v>No</v>
      </c>
      <c r="M110" s="55" t="str">
        <f t="shared" si="4"/>
        <v>No</v>
      </c>
      <c r="N110" s="16" t="str">
        <f t="shared" si="13"/>
        <v/>
      </c>
      <c r="O110" s="17" t="str">
        <f t="shared" si="14"/>
        <v/>
      </c>
      <c r="P110" s="18" t="str">
        <f t="shared" si="15"/>
        <v/>
      </c>
    </row>
    <row r="111" spans="1:16" ht="15" thickBot="1" x14ac:dyDescent="0.4">
      <c r="A111" s="1" t="str">
        <f t="shared" si="0"/>
        <v>47932</v>
      </c>
      <c r="B111" s="1" t="str">
        <f t="shared" si="10"/>
        <v>47932 A</v>
      </c>
      <c r="C111" s="9">
        <f>VLOOKUP(B111,[1]Hoja1!$A:$C,3,0)</f>
        <v>50</v>
      </c>
      <c r="D111" s="10">
        <v>47932</v>
      </c>
      <c r="E111" s="11" t="s">
        <v>184</v>
      </c>
      <c r="F111" s="12">
        <v>112</v>
      </c>
      <c r="G111" s="13">
        <v>21</v>
      </c>
      <c r="H111" s="12">
        <f t="shared" si="11"/>
        <v>5600</v>
      </c>
      <c r="I111" s="14">
        <f t="shared" si="12"/>
        <v>6776</v>
      </c>
      <c r="J111" s="51"/>
      <c r="K111" s="15">
        <v>21</v>
      </c>
      <c r="L111" s="11" t="str">
        <f>IF(LEN(D111)=5,IF(ISNA(VLOOKUP(A111,'[2]Adjudicacions per empresa'!A:A,1,0))=TRUE,"No","Si")," ")</f>
        <v>No</v>
      </c>
      <c r="M111" s="55" t="str">
        <f t="shared" si="4"/>
        <v>No</v>
      </c>
      <c r="N111" s="16" t="str">
        <f t="shared" si="13"/>
        <v/>
      </c>
      <c r="O111" s="17" t="str">
        <f t="shared" si="14"/>
        <v/>
      </c>
      <c r="P111" s="18" t="str">
        <f t="shared" si="15"/>
        <v/>
      </c>
    </row>
    <row r="112" spans="1:16" ht="15" thickBot="1" x14ac:dyDescent="0.4">
      <c r="A112" s="1" t="str">
        <f t="shared" si="0"/>
        <v>47945</v>
      </c>
      <c r="B112" s="1" t="str">
        <f t="shared" si="10"/>
        <v>47945 A</v>
      </c>
      <c r="C112" s="9">
        <f>VLOOKUP(B112,[1]Hoja1!$A:$C,3,0)</f>
        <v>40</v>
      </c>
      <c r="D112" s="19">
        <v>47945</v>
      </c>
      <c r="E112" s="20" t="s">
        <v>205</v>
      </c>
      <c r="F112" s="21">
        <v>365</v>
      </c>
      <c r="G112" s="22">
        <v>21</v>
      </c>
      <c r="H112" s="12">
        <f t="shared" si="11"/>
        <v>14600</v>
      </c>
      <c r="I112" s="14">
        <f t="shared" si="12"/>
        <v>17666</v>
      </c>
      <c r="J112" s="54"/>
      <c r="K112" s="28">
        <v>21</v>
      </c>
      <c r="L112" s="11" t="str">
        <f>IF(LEN(D112)=5,IF(ISNA(VLOOKUP(A112,'[2]Adjudicacions per empresa'!A:A,1,0))=TRUE,"No","Si")," ")</f>
        <v>No</v>
      </c>
      <c r="M112" s="55" t="str">
        <f t="shared" si="4"/>
        <v>No</v>
      </c>
      <c r="N112" s="16" t="str">
        <f t="shared" si="13"/>
        <v/>
      </c>
      <c r="O112" s="17" t="str">
        <f t="shared" si="14"/>
        <v/>
      </c>
      <c r="P112" s="18" t="str">
        <f t="shared" si="15"/>
        <v/>
      </c>
    </row>
    <row r="113" spans="1:16" ht="15" thickBot="1" x14ac:dyDescent="0.4">
      <c r="A113" s="1" t="str">
        <f t="shared" si="0"/>
        <v/>
      </c>
      <c r="C113" s="46" t="s">
        <v>255</v>
      </c>
      <c r="D113" s="35"/>
      <c r="E113" s="35"/>
      <c r="F113" s="35"/>
      <c r="G113" s="35"/>
      <c r="H113" s="56"/>
      <c r="I113" s="56"/>
      <c r="J113" s="50"/>
      <c r="K113" s="35"/>
      <c r="L113" s="11" t="str">
        <f>IF(LEN(D113)=5,IF(ISNA(VLOOKUP(A113,'[2]Adjudicacions per empresa'!A:A,1,0))=TRUE,"No","Si")," ")</f>
        <v xml:space="preserve"> </v>
      </c>
      <c r="M113" s="55" t="str">
        <f t="shared" si="4"/>
        <v xml:space="preserve"> </v>
      </c>
      <c r="N113" s="16" t="str">
        <f t="shared" si="13"/>
        <v/>
      </c>
      <c r="O113" s="17" t="str">
        <f t="shared" si="14"/>
        <v/>
      </c>
      <c r="P113" s="18" t="str">
        <f t="shared" si="15"/>
        <v/>
      </c>
    </row>
    <row r="114" spans="1:16" ht="15" thickBot="1" x14ac:dyDescent="0.4">
      <c r="A114" s="1" t="str">
        <f t="shared" si="0"/>
        <v>24012</v>
      </c>
      <c r="B114" s="1" t="str">
        <f t="shared" si="1"/>
        <v>24012 A</v>
      </c>
      <c r="C114" s="9">
        <f>VLOOKUP(B114,[1]Hoja1!$A:$C,3,0)</f>
        <v>50</v>
      </c>
      <c r="D114" s="24">
        <v>24012</v>
      </c>
      <c r="E114" s="11" t="s">
        <v>51</v>
      </c>
      <c r="F114" s="25">
        <v>134</v>
      </c>
      <c r="G114" s="26">
        <v>21</v>
      </c>
      <c r="H114" s="12">
        <f t="shared" ref="H114:H166" si="16">C114*F114</f>
        <v>6700</v>
      </c>
      <c r="I114" s="14">
        <f t="shared" si="12"/>
        <v>8107</v>
      </c>
      <c r="J114" s="53"/>
      <c r="K114" s="27">
        <v>21</v>
      </c>
      <c r="L114" s="11" t="str">
        <f>IF(LEN(D114)=5,IF(ISNA(VLOOKUP(A114,'[2]Adjudicacions per empresa'!A:A,1,0))=TRUE,"No","Si")," ")</f>
        <v>No</v>
      </c>
      <c r="M114" s="55" t="str">
        <f t="shared" si="4"/>
        <v>No</v>
      </c>
      <c r="N114" s="16" t="str">
        <f t="shared" si="13"/>
        <v/>
      </c>
      <c r="O114" s="17" t="str">
        <f t="shared" si="14"/>
        <v/>
      </c>
      <c r="P114" s="18" t="str">
        <f t="shared" si="15"/>
        <v/>
      </c>
    </row>
    <row r="115" spans="1:16" ht="15" thickBot="1" x14ac:dyDescent="0.4">
      <c r="A115" s="1" t="str">
        <f t="shared" si="0"/>
        <v>24291</v>
      </c>
      <c r="B115" s="1" t="str">
        <f t="shared" si="1"/>
        <v>24291 A</v>
      </c>
      <c r="C115" s="9">
        <f>VLOOKUP(B115,[1]Hoja1!$A:$C,3,0)</f>
        <v>30</v>
      </c>
      <c r="D115" s="10">
        <v>24291</v>
      </c>
      <c r="E115" s="11" t="s">
        <v>86</v>
      </c>
      <c r="F115" s="12">
        <v>43</v>
      </c>
      <c r="G115" s="13">
        <v>21</v>
      </c>
      <c r="H115" s="12">
        <f t="shared" si="16"/>
        <v>1290</v>
      </c>
      <c r="I115" s="14">
        <f t="shared" si="12"/>
        <v>1560.8999999999999</v>
      </c>
      <c r="J115" s="51"/>
      <c r="K115" s="15">
        <v>21</v>
      </c>
      <c r="L115" s="11" t="str">
        <f>IF(LEN(D115)=5,IF(ISNA(VLOOKUP(A115,'[2]Adjudicacions per empresa'!A:A,1,0))=TRUE,"No","Si")," ")</f>
        <v>No</v>
      </c>
      <c r="M115" s="55" t="str">
        <f t="shared" si="4"/>
        <v>No</v>
      </c>
      <c r="N115" s="16" t="str">
        <f t="shared" si="13"/>
        <v/>
      </c>
      <c r="O115" s="17" t="str">
        <f t="shared" si="14"/>
        <v/>
      </c>
      <c r="P115" s="18" t="str">
        <f t="shared" si="15"/>
        <v/>
      </c>
    </row>
    <row r="116" spans="1:16" ht="15" thickBot="1" x14ac:dyDescent="0.4">
      <c r="A116" s="1" t="str">
        <f t="shared" si="0"/>
        <v>24292</v>
      </c>
      <c r="B116" s="1" t="str">
        <f t="shared" si="1"/>
        <v>24292 A</v>
      </c>
      <c r="C116" s="9">
        <f>VLOOKUP(B116,[1]Hoja1!$A:$C,3,0)</f>
        <v>150</v>
      </c>
      <c r="D116" s="10">
        <v>24292</v>
      </c>
      <c r="E116" s="11" t="s">
        <v>73</v>
      </c>
      <c r="F116" s="12">
        <v>69</v>
      </c>
      <c r="G116" s="13">
        <v>21</v>
      </c>
      <c r="H116" s="12">
        <f t="shared" si="16"/>
        <v>10350</v>
      </c>
      <c r="I116" s="14">
        <f t="shared" si="12"/>
        <v>12523.5</v>
      </c>
      <c r="J116" s="51"/>
      <c r="K116" s="15">
        <v>21</v>
      </c>
      <c r="L116" s="11" t="str">
        <f>IF(LEN(D116)=5,IF(ISNA(VLOOKUP(A116,'[2]Adjudicacions per empresa'!A:A,1,0))=TRUE,"No","Si")," ")</f>
        <v>No</v>
      </c>
      <c r="M116" s="55" t="str">
        <f t="shared" si="4"/>
        <v>No</v>
      </c>
      <c r="N116" s="16" t="str">
        <f t="shared" si="13"/>
        <v/>
      </c>
      <c r="O116" s="17" t="str">
        <f t="shared" si="14"/>
        <v/>
      </c>
      <c r="P116" s="18" t="str">
        <f t="shared" si="15"/>
        <v/>
      </c>
    </row>
    <row r="117" spans="1:16" ht="15" thickBot="1" x14ac:dyDescent="0.4">
      <c r="A117" s="1" t="str">
        <f t="shared" si="0"/>
        <v>24293</v>
      </c>
      <c r="B117" s="1" t="str">
        <f t="shared" si="1"/>
        <v>24293 A</v>
      </c>
      <c r="C117" s="9">
        <f>VLOOKUP(B117,[1]Hoja1!$A:$C,3,0)</f>
        <v>125</v>
      </c>
      <c r="D117" s="10">
        <v>24293</v>
      </c>
      <c r="E117" s="11" t="s">
        <v>87</v>
      </c>
      <c r="F117" s="12">
        <v>93</v>
      </c>
      <c r="G117" s="13">
        <v>21</v>
      </c>
      <c r="H117" s="12">
        <f t="shared" si="16"/>
        <v>11625</v>
      </c>
      <c r="I117" s="14">
        <f t="shared" si="12"/>
        <v>14066.25</v>
      </c>
      <c r="J117" s="51"/>
      <c r="K117" s="15">
        <v>21</v>
      </c>
      <c r="L117" s="11" t="str">
        <f>IF(LEN(D117)=5,IF(ISNA(VLOOKUP(A117,'[2]Adjudicacions per empresa'!A:A,1,0))=TRUE,"No","Si")," ")</f>
        <v>No</v>
      </c>
      <c r="M117" s="55" t="str">
        <f t="shared" si="4"/>
        <v>No</v>
      </c>
      <c r="N117" s="16" t="str">
        <f t="shared" si="13"/>
        <v/>
      </c>
      <c r="O117" s="17" t="str">
        <f t="shared" si="14"/>
        <v/>
      </c>
      <c r="P117" s="18" t="str">
        <f t="shared" si="15"/>
        <v/>
      </c>
    </row>
    <row r="118" spans="1:16" ht="15" thickBot="1" x14ac:dyDescent="0.4">
      <c r="A118" s="1" t="str">
        <f t="shared" si="0"/>
        <v>24294</v>
      </c>
      <c r="B118" s="1" t="str">
        <f t="shared" si="1"/>
        <v>24294 A</v>
      </c>
      <c r="C118" s="9">
        <f>VLOOKUP(B118,[1]Hoja1!$A:$C,3,0)</f>
        <v>200</v>
      </c>
      <c r="D118" s="10">
        <v>24294</v>
      </c>
      <c r="E118" s="11" t="s">
        <v>66</v>
      </c>
      <c r="F118" s="12">
        <v>37</v>
      </c>
      <c r="G118" s="13">
        <v>21</v>
      </c>
      <c r="H118" s="12">
        <f t="shared" si="16"/>
        <v>7400</v>
      </c>
      <c r="I118" s="14">
        <f t="shared" si="12"/>
        <v>8954</v>
      </c>
      <c r="J118" s="51"/>
      <c r="K118" s="15">
        <v>21</v>
      </c>
      <c r="L118" s="11" t="str">
        <f>IF(LEN(D118)=5,IF(ISNA(VLOOKUP(A118,'[2]Adjudicacions per empresa'!A:A,1,0))=TRUE,"No","Si")," ")</f>
        <v>No</v>
      </c>
      <c r="M118" s="55" t="str">
        <f t="shared" si="4"/>
        <v>No</v>
      </c>
      <c r="N118" s="16" t="str">
        <f t="shared" si="13"/>
        <v/>
      </c>
      <c r="O118" s="17" t="str">
        <f t="shared" si="14"/>
        <v/>
      </c>
      <c r="P118" s="18" t="str">
        <f t="shared" si="15"/>
        <v/>
      </c>
    </row>
    <row r="119" spans="1:16" ht="15" thickBot="1" x14ac:dyDescent="0.4">
      <c r="A119" s="1" t="str">
        <f t="shared" si="0"/>
        <v>24333</v>
      </c>
      <c r="B119" s="1" t="str">
        <f t="shared" si="1"/>
        <v>24333 A</v>
      </c>
      <c r="C119" s="9">
        <f>VLOOKUP(B119,[1]Hoja1!$A:$C,3,0)</f>
        <v>700</v>
      </c>
      <c r="D119" s="10">
        <v>24333</v>
      </c>
      <c r="E119" s="11" t="s">
        <v>61</v>
      </c>
      <c r="F119" s="12">
        <v>34</v>
      </c>
      <c r="G119" s="13">
        <v>21</v>
      </c>
      <c r="H119" s="12">
        <f t="shared" si="16"/>
        <v>23800</v>
      </c>
      <c r="I119" s="14">
        <f t="shared" si="12"/>
        <v>28798</v>
      </c>
      <c r="J119" s="51"/>
      <c r="K119" s="15">
        <v>21</v>
      </c>
      <c r="L119" s="11" t="str">
        <f>IF(LEN(D119)=5,IF(ISNA(VLOOKUP(A119,'[2]Adjudicacions per empresa'!A:A,1,0))=TRUE,"No","Si")," ")</f>
        <v>No</v>
      </c>
      <c r="M119" s="55" t="str">
        <f t="shared" si="4"/>
        <v>No</v>
      </c>
      <c r="N119" s="16" t="str">
        <f t="shared" si="13"/>
        <v/>
      </c>
      <c r="O119" s="17" t="str">
        <f t="shared" si="14"/>
        <v/>
      </c>
      <c r="P119" s="18" t="str">
        <f t="shared" si="15"/>
        <v/>
      </c>
    </row>
    <row r="120" spans="1:16" ht="15" thickBot="1" x14ac:dyDescent="0.4">
      <c r="A120" s="1" t="str">
        <f t="shared" si="0"/>
        <v>24334</v>
      </c>
      <c r="B120" s="1" t="str">
        <f t="shared" si="1"/>
        <v>24334 A</v>
      </c>
      <c r="C120" s="9">
        <f>VLOOKUP(B120,[1]Hoja1!$A:$C,3,0)</f>
        <v>150</v>
      </c>
      <c r="D120" s="10">
        <v>24334</v>
      </c>
      <c r="E120" s="11" t="s">
        <v>65</v>
      </c>
      <c r="F120" s="12">
        <v>89</v>
      </c>
      <c r="G120" s="13">
        <v>21</v>
      </c>
      <c r="H120" s="12">
        <f t="shared" si="16"/>
        <v>13350</v>
      </c>
      <c r="I120" s="14">
        <f t="shared" si="12"/>
        <v>16153.5</v>
      </c>
      <c r="J120" s="51"/>
      <c r="K120" s="15">
        <v>21</v>
      </c>
      <c r="L120" s="11" t="str">
        <f>IF(LEN(D120)=5,IF(ISNA(VLOOKUP(A120,'[2]Adjudicacions per empresa'!A:A,1,0))=TRUE,"No","Si")," ")</f>
        <v>No</v>
      </c>
      <c r="M120" s="55" t="str">
        <f t="shared" si="4"/>
        <v>No</v>
      </c>
      <c r="N120" s="16" t="str">
        <f t="shared" si="13"/>
        <v/>
      </c>
      <c r="O120" s="17" t="str">
        <f t="shared" si="14"/>
        <v/>
      </c>
      <c r="P120" s="18" t="str">
        <f t="shared" si="15"/>
        <v/>
      </c>
    </row>
    <row r="121" spans="1:16" ht="15" thickBot="1" x14ac:dyDescent="0.4">
      <c r="A121" s="1" t="str">
        <f t="shared" si="0"/>
        <v>31716</v>
      </c>
      <c r="B121" s="1" t="str">
        <f t="shared" si="1"/>
        <v>31716 A</v>
      </c>
      <c r="C121" s="9">
        <f>VLOOKUP(B121,[1]Hoja1!$A:$C,3,0)</f>
        <v>300</v>
      </c>
      <c r="D121" s="10">
        <v>31716</v>
      </c>
      <c r="E121" s="11" t="s">
        <v>60</v>
      </c>
      <c r="F121" s="12">
        <v>170</v>
      </c>
      <c r="G121" s="13">
        <v>21</v>
      </c>
      <c r="H121" s="12">
        <f t="shared" si="16"/>
        <v>51000</v>
      </c>
      <c r="I121" s="14">
        <f t="shared" si="12"/>
        <v>61710</v>
      </c>
      <c r="J121" s="51"/>
      <c r="K121" s="15">
        <v>21</v>
      </c>
      <c r="L121" s="11" t="str">
        <f>IF(LEN(D121)=5,IF(ISNA(VLOOKUP(A121,'[2]Adjudicacions per empresa'!A:A,1,0))=TRUE,"No","Si")," ")</f>
        <v>No</v>
      </c>
      <c r="M121" s="55" t="str">
        <f t="shared" si="4"/>
        <v>No</v>
      </c>
      <c r="N121" s="16" t="str">
        <f t="shared" si="13"/>
        <v/>
      </c>
      <c r="O121" s="17" t="str">
        <f t="shared" si="14"/>
        <v/>
      </c>
      <c r="P121" s="18" t="str">
        <f t="shared" si="15"/>
        <v/>
      </c>
    </row>
    <row r="122" spans="1:16" ht="15" thickBot="1" x14ac:dyDescent="0.4">
      <c r="A122" s="1" t="str">
        <f t="shared" si="0"/>
        <v>41178</v>
      </c>
      <c r="B122" s="1" t="str">
        <f t="shared" si="1"/>
        <v>41178 A</v>
      </c>
      <c r="C122" s="9">
        <f>VLOOKUP(B122,[1]Hoja1!$A:$C,3,0)</f>
        <v>1000</v>
      </c>
      <c r="D122" s="10">
        <v>41178</v>
      </c>
      <c r="E122" s="11" t="s">
        <v>48</v>
      </c>
      <c r="F122" s="12">
        <v>53</v>
      </c>
      <c r="G122" s="13">
        <v>21</v>
      </c>
      <c r="H122" s="12">
        <f t="shared" si="16"/>
        <v>53000</v>
      </c>
      <c r="I122" s="14">
        <f t="shared" si="12"/>
        <v>64130</v>
      </c>
      <c r="J122" s="51"/>
      <c r="K122" s="15">
        <v>21</v>
      </c>
      <c r="L122" s="11" t="str">
        <f>IF(LEN(D122)=5,IF(ISNA(VLOOKUP(A122,'[2]Adjudicacions per empresa'!A:A,1,0))=TRUE,"No","Si")," ")</f>
        <v>No</v>
      </c>
      <c r="M122" s="55" t="str">
        <f t="shared" si="4"/>
        <v>No</v>
      </c>
      <c r="N122" s="16" t="str">
        <f t="shared" si="13"/>
        <v/>
      </c>
      <c r="O122" s="17" t="str">
        <f t="shared" si="14"/>
        <v/>
      </c>
      <c r="P122" s="18" t="str">
        <f t="shared" si="15"/>
        <v/>
      </c>
    </row>
    <row r="123" spans="1:16" ht="15" thickBot="1" x14ac:dyDescent="0.4">
      <c r="A123" s="1" t="str">
        <f t="shared" si="0"/>
        <v>41180</v>
      </c>
      <c r="B123" s="1" t="str">
        <f t="shared" si="1"/>
        <v>41180 A</v>
      </c>
      <c r="C123" s="9">
        <f>VLOOKUP(B123,[1]Hoja1!$A:$C,3,0)</f>
        <v>50</v>
      </c>
      <c r="D123" s="10">
        <v>41180</v>
      </c>
      <c r="E123" s="11" t="s">
        <v>76</v>
      </c>
      <c r="F123" s="12">
        <v>67</v>
      </c>
      <c r="G123" s="13">
        <v>21</v>
      </c>
      <c r="H123" s="12">
        <f t="shared" si="16"/>
        <v>3350</v>
      </c>
      <c r="I123" s="14">
        <f t="shared" si="12"/>
        <v>4053.5</v>
      </c>
      <c r="J123" s="51"/>
      <c r="K123" s="15">
        <v>21</v>
      </c>
      <c r="L123" s="11" t="str">
        <f>IF(LEN(D123)=5,IF(ISNA(VLOOKUP(A123,'[2]Adjudicacions per empresa'!A:A,1,0))=TRUE,"No","Si")," ")</f>
        <v>No</v>
      </c>
      <c r="M123" s="55" t="str">
        <f t="shared" si="4"/>
        <v>No</v>
      </c>
      <c r="N123" s="16" t="str">
        <f t="shared" si="13"/>
        <v/>
      </c>
      <c r="O123" s="17" t="str">
        <f t="shared" si="14"/>
        <v/>
      </c>
      <c r="P123" s="18" t="str">
        <f t="shared" si="15"/>
        <v/>
      </c>
    </row>
    <row r="124" spans="1:16" ht="15" thickBot="1" x14ac:dyDescent="0.4">
      <c r="A124" s="1" t="str">
        <f t="shared" si="0"/>
        <v>41181</v>
      </c>
      <c r="B124" s="1" t="str">
        <f t="shared" si="1"/>
        <v>41181 A</v>
      </c>
      <c r="C124" s="9">
        <f>VLOOKUP(B124,[1]Hoja1!$A:$C,3,0)</f>
        <v>40</v>
      </c>
      <c r="D124" s="10">
        <v>41181</v>
      </c>
      <c r="E124" s="11" t="s">
        <v>88</v>
      </c>
      <c r="F124" s="12">
        <v>67</v>
      </c>
      <c r="G124" s="13">
        <v>21</v>
      </c>
      <c r="H124" s="12">
        <f t="shared" si="16"/>
        <v>2680</v>
      </c>
      <c r="I124" s="14">
        <f t="shared" si="12"/>
        <v>3242.7999999999997</v>
      </c>
      <c r="J124" s="51"/>
      <c r="K124" s="15">
        <v>21</v>
      </c>
      <c r="L124" s="11" t="str">
        <f>IF(LEN(D124)=5,IF(ISNA(VLOOKUP(A124,'[2]Adjudicacions per empresa'!A:A,1,0))=TRUE,"No","Si")," ")</f>
        <v>No</v>
      </c>
      <c r="M124" s="55" t="str">
        <f t="shared" si="4"/>
        <v>No</v>
      </c>
      <c r="N124" s="16" t="str">
        <f t="shared" si="13"/>
        <v/>
      </c>
      <c r="O124" s="17" t="str">
        <f t="shared" si="14"/>
        <v/>
      </c>
      <c r="P124" s="18" t="str">
        <f t="shared" si="15"/>
        <v/>
      </c>
    </row>
    <row r="125" spans="1:16" ht="15" thickBot="1" x14ac:dyDescent="0.4">
      <c r="A125" s="1" t="str">
        <f t="shared" si="0"/>
        <v>41717</v>
      </c>
      <c r="B125" s="1" t="str">
        <f t="shared" si="1"/>
        <v>41717 A</v>
      </c>
      <c r="C125" s="9">
        <f>VLOOKUP(B125,[1]Hoja1!$A:$C,3,0)</f>
        <v>275</v>
      </c>
      <c r="D125" s="10">
        <v>41717</v>
      </c>
      <c r="E125" s="11" t="s">
        <v>54</v>
      </c>
      <c r="F125" s="12">
        <v>36</v>
      </c>
      <c r="G125" s="13">
        <v>21</v>
      </c>
      <c r="H125" s="12">
        <f t="shared" si="16"/>
        <v>9900</v>
      </c>
      <c r="I125" s="14">
        <f t="shared" si="12"/>
        <v>11979</v>
      </c>
      <c r="J125" s="51"/>
      <c r="K125" s="15">
        <v>21</v>
      </c>
      <c r="L125" s="11" t="str">
        <f>IF(LEN(D125)=5,IF(ISNA(VLOOKUP(A125,'[2]Adjudicacions per empresa'!A:A,1,0))=TRUE,"No","Si")," ")</f>
        <v>No</v>
      </c>
      <c r="M125" s="55" t="str">
        <f t="shared" si="4"/>
        <v>No</v>
      </c>
      <c r="N125" s="16" t="str">
        <f t="shared" si="13"/>
        <v/>
      </c>
      <c r="O125" s="17" t="str">
        <f t="shared" si="14"/>
        <v/>
      </c>
      <c r="P125" s="18" t="str">
        <f t="shared" si="15"/>
        <v/>
      </c>
    </row>
    <row r="126" spans="1:16" ht="15" thickBot="1" x14ac:dyDescent="0.4">
      <c r="A126" s="1" t="str">
        <f t="shared" si="0"/>
        <v>44171</v>
      </c>
      <c r="B126" s="1" t="str">
        <f t="shared" si="1"/>
        <v>44171 A</v>
      </c>
      <c r="C126" s="9">
        <f>VLOOKUP(B126,[1]Hoja1!$A:$C,3,0)</f>
        <v>800</v>
      </c>
      <c r="D126" s="10">
        <v>44171</v>
      </c>
      <c r="E126" s="11" t="s">
        <v>46</v>
      </c>
      <c r="F126" s="12">
        <v>37</v>
      </c>
      <c r="G126" s="13">
        <v>21</v>
      </c>
      <c r="H126" s="12">
        <f t="shared" si="16"/>
        <v>29600</v>
      </c>
      <c r="I126" s="14">
        <f t="shared" si="12"/>
        <v>35816</v>
      </c>
      <c r="J126" s="51"/>
      <c r="K126" s="15">
        <v>21</v>
      </c>
      <c r="L126" s="11" t="str">
        <f>IF(LEN(D126)=5,IF(ISNA(VLOOKUP(A126,'[2]Adjudicacions per empresa'!A:A,1,0))=TRUE,"No","Si")," ")</f>
        <v>No</v>
      </c>
      <c r="M126" s="55" t="str">
        <f t="shared" si="4"/>
        <v>No</v>
      </c>
      <c r="N126" s="16" t="str">
        <f t="shared" si="13"/>
        <v/>
      </c>
      <c r="O126" s="17" t="str">
        <f t="shared" si="14"/>
        <v/>
      </c>
      <c r="P126" s="18" t="str">
        <f t="shared" si="15"/>
        <v/>
      </c>
    </row>
    <row r="127" spans="1:16" ht="15" thickBot="1" x14ac:dyDescent="0.4">
      <c r="A127" s="1" t="str">
        <f t="shared" si="0"/>
        <v>44172</v>
      </c>
      <c r="B127" s="1" t="str">
        <f t="shared" si="1"/>
        <v>44172 A</v>
      </c>
      <c r="C127" s="9">
        <f>VLOOKUP(B127,[1]Hoja1!$A:$C,3,0)</f>
        <v>550</v>
      </c>
      <c r="D127" s="10">
        <v>44172</v>
      </c>
      <c r="E127" s="11" t="s">
        <v>49</v>
      </c>
      <c r="F127" s="12">
        <v>31</v>
      </c>
      <c r="G127" s="13">
        <v>21</v>
      </c>
      <c r="H127" s="12">
        <f t="shared" si="16"/>
        <v>17050</v>
      </c>
      <c r="I127" s="14">
        <f t="shared" si="12"/>
        <v>20630.5</v>
      </c>
      <c r="J127" s="51"/>
      <c r="K127" s="15">
        <v>21</v>
      </c>
      <c r="L127" s="11" t="str">
        <f>IF(LEN(D127)=5,IF(ISNA(VLOOKUP(A127,'[2]Adjudicacions per empresa'!A:A,1,0))=TRUE,"No","Si")," ")</f>
        <v>No</v>
      </c>
      <c r="M127" s="55" t="str">
        <f t="shared" si="4"/>
        <v>No</v>
      </c>
      <c r="N127" s="16" t="str">
        <f t="shared" si="13"/>
        <v/>
      </c>
      <c r="O127" s="17" t="str">
        <f t="shared" si="14"/>
        <v/>
      </c>
      <c r="P127" s="18" t="str">
        <f t="shared" si="15"/>
        <v/>
      </c>
    </row>
    <row r="128" spans="1:16" ht="15" thickBot="1" x14ac:dyDescent="0.4">
      <c r="A128" s="1" t="str">
        <f t="shared" si="0"/>
        <v>45850</v>
      </c>
      <c r="B128" s="1" t="str">
        <f t="shared" si="1"/>
        <v>45850 A</v>
      </c>
      <c r="C128" s="9">
        <f>VLOOKUP(B128,[1]Hoja1!$A:$C,3,0)</f>
        <v>500</v>
      </c>
      <c r="D128" s="10">
        <v>45850</v>
      </c>
      <c r="E128" s="11" t="s">
        <v>50</v>
      </c>
      <c r="F128" s="12">
        <v>34</v>
      </c>
      <c r="G128" s="13">
        <v>21</v>
      </c>
      <c r="H128" s="12">
        <f t="shared" si="16"/>
        <v>17000</v>
      </c>
      <c r="I128" s="14">
        <f t="shared" si="12"/>
        <v>20570</v>
      </c>
      <c r="J128" s="51"/>
      <c r="K128" s="15">
        <v>21</v>
      </c>
      <c r="L128" s="11" t="str">
        <f>IF(LEN(D128)=5,IF(ISNA(VLOOKUP(A128,'[2]Adjudicacions per empresa'!A:A,1,0))=TRUE,"No","Si")," ")</f>
        <v>No</v>
      </c>
      <c r="M128" s="55" t="str">
        <f t="shared" si="4"/>
        <v>No</v>
      </c>
      <c r="N128" s="16" t="str">
        <f t="shared" si="13"/>
        <v/>
      </c>
      <c r="O128" s="17" t="str">
        <f t="shared" si="14"/>
        <v/>
      </c>
      <c r="P128" s="18" t="str">
        <f t="shared" si="15"/>
        <v/>
      </c>
    </row>
    <row r="129" spans="1:16" ht="15" thickBot="1" x14ac:dyDescent="0.4">
      <c r="A129" s="1" t="str">
        <f t="shared" si="0"/>
        <v>45851</v>
      </c>
      <c r="B129" s="1" t="str">
        <f t="shared" si="1"/>
        <v>45851 A</v>
      </c>
      <c r="C129" s="9">
        <f>VLOOKUP(B129,[1]Hoja1!$A:$C,3,0)</f>
        <v>250</v>
      </c>
      <c r="D129" s="10">
        <v>45851</v>
      </c>
      <c r="E129" s="11" t="s">
        <v>57</v>
      </c>
      <c r="F129" s="12">
        <v>36</v>
      </c>
      <c r="G129" s="13">
        <v>21</v>
      </c>
      <c r="H129" s="12">
        <f t="shared" si="16"/>
        <v>9000</v>
      </c>
      <c r="I129" s="14">
        <f t="shared" si="12"/>
        <v>10890</v>
      </c>
      <c r="J129" s="51"/>
      <c r="K129" s="15">
        <v>21</v>
      </c>
      <c r="L129" s="11" t="str">
        <f>IF(LEN(D129)=5,IF(ISNA(VLOOKUP(A129,'[2]Adjudicacions per empresa'!A:A,1,0))=TRUE,"No","Si")," ")</f>
        <v>No</v>
      </c>
      <c r="M129" s="55" t="str">
        <f t="shared" si="4"/>
        <v>No</v>
      </c>
      <c r="N129" s="16" t="str">
        <f t="shared" si="13"/>
        <v/>
      </c>
      <c r="O129" s="17" t="str">
        <f t="shared" si="14"/>
        <v/>
      </c>
      <c r="P129" s="18" t="str">
        <f t="shared" si="15"/>
        <v/>
      </c>
    </row>
    <row r="130" spans="1:16" ht="15" thickBot="1" x14ac:dyDescent="0.4">
      <c r="A130" s="1" t="str">
        <f t="shared" si="0"/>
        <v>45852</v>
      </c>
      <c r="B130" s="1" t="str">
        <f t="shared" si="1"/>
        <v>45852 A</v>
      </c>
      <c r="C130" s="9">
        <f>VLOOKUP(B130,[1]Hoja1!$A:$C,3,0)</f>
        <v>475</v>
      </c>
      <c r="D130" s="10">
        <v>45852</v>
      </c>
      <c r="E130" s="11" t="s">
        <v>45</v>
      </c>
      <c r="F130" s="12">
        <v>97</v>
      </c>
      <c r="G130" s="13">
        <v>21</v>
      </c>
      <c r="H130" s="12">
        <f t="shared" si="16"/>
        <v>46075</v>
      </c>
      <c r="I130" s="14">
        <f t="shared" si="12"/>
        <v>55750.75</v>
      </c>
      <c r="J130" s="51"/>
      <c r="K130" s="15">
        <v>21</v>
      </c>
      <c r="L130" s="11" t="str">
        <f>IF(LEN(D130)=5,IF(ISNA(VLOOKUP(A130,'[2]Adjudicacions per empresa'!A:A,1,0))=TRUE,"No","Si")," ")</f>
        <v>No</v>
      </c>
      <c r="M130" s="55" t="str">
        <f t="shared" si="4"/>
        <v>No</v>
      </c>
      <c r="N130" s="16" t="str">
        <f t="shared" si="13"/>
        <v/>
      </c>
      <c r="O130" s="17" t="str">
        <f t="shared" si="14"/>
        <v/>
      </c>
      <c r="P130" s="18" t="str">
        <f t="shared" si="15"/>
        <v/>
      </c>
    </row>
    <row r="131" spans="1:16" ht="15" thickBot="1" x14ac:dyDescent="0.4">
      <c r="A131" s="1" t="str">
        <f t="shared" si="0"/>
        <v>45853</v>
      </c>
      <c r="B131" s="1" t="str">
        <f t="shared" si="1"/>
        <v>45853 A</v>
      </c>
      <c r="C131" s="9">
        <f>VLOOKUP(B131,[1]Hoja1!$A:$C,3,0)</f>
        <v>60</v>
      </c>
      <c r="D131" s="10">
        <v>45853</v>
      </c>
      <c r="E131" s="11" t="s">
        <v>63</v>
      </c>
      <c r="F131" s="12">
        <v>39</v>
      </c>
      <c r="G131" s="13">
        <v>21</v>
      </c>
      <c r="H131" s="12">
        <f t="shared" si="16"/>
        <v>2340</v>
      </c>
      <c r="I131" s="14">
        <f t="shared" si="12"/>
        <v>2831.4</v>
      </c>
      <c r="J131" s="51"/>
      <c r="K131" s="15">
        <v>21</v>
      </c>
      <c r="L131" s="11" t="str">
        <f>IF(LEN(D131)=5,IF(ISNA(VLOOKUP(A131,'[2]Adjudicacions per empresa'!A:A,1,0))=TRUE,"No","Si")," ")</f>
        <v>No</v>
      </c>
      <c r="M131" s="55" t="str">
        <f t="shared" si="4"/>
        <v>No</v>
      </c>
      <c r="N131" s="16" t="str">
        <f t="shared" si="13"/>
        <v/>
      </c>
      <c r="O131" s="17" t="str">
        <f t="shared" si="14"/>
        <v/>
      </c>
      <c r="P131" s="18" t="str">
        <f t="shared" si="15"/>
        <v/>
      </c>
    </row>
    <row r="132" spans="1:16" ht="15" thickBot="1" x14ac:dyDescent="0.4">
      <c r="A132" s="1" t="str">
        <f t="shared" si="0"/>
        <v>46510</v>
      </c>
      <c r="B132" s="1" t="str">
        <f t="shared" si="1"/>
        <v>46510 A</v>
      </c>
      <c r="C132" s="9">
        <f>VLOOKUP(B132,[1]Hoja1!$A:$C,3,0)</f>
        <v>30</v>
      </c>
      <c r="D132" s="10">
        <v>46510</v>
      </c>
      <c r="E132" s="11" t="s">
        <v>84</v>
      </c>
      <c r="F132" s="12">
        <v>69</v>
      </c>
      <c r="G132" s="13">
        <v>21</v>
      </c>
      <c r="H132" s="12">
        <f t="shared" si="16"/>
        <v>2070</v>
      </c>
      <c r="I132" s="14">
        <f t="shared" si="12"/>
        <v>2504.6999999999998</v>
      </c>
      <c r="J132" s="51"/>
      <c r="K132" s="15">
        <v>21</v>
      </c>
      <c r="L132" s="11" t="str">
        <f>IF(LEN(D132)=5,IF(ISNA(VLOOKUP(A132,'[2]Adjudicacions per empresa'!A:A,1,0))=TRUE,"No","Si")," ")</f>
        <v>No</v>
      </c>
      <c r="M132" s="55" t="str">
        <f t="shared" si="4"/>
        <v>No</v>
      </c>
      <c r="N132" s="16" t="str">
        <f t="shared" si="13"/>
        <v/>
      </c>
      <c r="O132" s="17" t="str">
        <f t="shared" si="14"/>
        <v/>
      </c>
      <c r="P132" s="18" t="str">
        <f t="shared" si="15"/>
        <v/>
      </c>
    </row>
    <row r="133" spans="1:16" ht="15" thickBot="1" x14ac:dyDescent="0.4">
      <c r="A133" s="1" t="str">
        <f t="shared" si="0"/>
        <v>46511</v>
      </c>
      <c r="B133" s="1" t="str">
        <f t="shared" si="1"/>
        <v>46511 A</v>
      </c>
      <c r="C133" s="9">
        <f>VLOOKUP(B133,[1]Hoja1!$A:$C,3,0)</f>
        <v>30</v>
      </c>
      <c r="D133" s="10">
        <v>46511</v>
      </c>
      <c r="E133" s="11" t="s">
        <v>89</v>
      </c>
      <c r="F133" s="12">
        <v>93</v>
      </c>
      <c r="G133" s="13">
        <v>21</v>
      </c>
      <c r="H133" s="12">
        <f t="shared" si="16"/>
        <v>2790</v>
      </c>
      <c r="I133" s="14">
        <f t="shared" si="12"/>
        <v>3375.9</v>
      </c>
      <c r="J133" s="51"/>
      <c r="K133" s="15">
        <v>21</v>
      </c>
      <c r="L133" s="11" t="str">
        <f>IF(LEN(D133)=5,IF(ISNA(VLOOKUP(A133,'[2]Adjudicacions per empresa'!A:A,1,0))=TRUE,"No","Si")," ")</f>
        <v>No</v>
      </c>
      <c r="M133" s="55" t="str">
        <f t="shared" si="4"/>
        <v>No</v>
      </c>
      <c r="N133" s="16" t="str">
        <f t="shared" si="13"/>
        <v/>
      </c>
      <c r="O133" s="17" t="str">
        <f t="shared" si="14"/>
        <v/>
      </c>
      <c r="P133" s="18" t="str">
        <f t="shared" si="15"/>
        <v/>
      </c>
    </row>
    <row r="134" spans="1:16" ht="15" thickBot="1" x14ac:dyDescent="0.4">
      <c r="A134" s="1" t="str">
        <f t="shared" si="0"/>
        <v>46721</v>
      </c>
      <c r="B134" s="1" t="str">
        <f t="shared" si="1"/>
        <v>46721 A</v>
      </c>
      <c r="C134" s="9">
        <f>VLOOKUP(B134,[1]Hoja1!$A:$C,3,0)</f>
        <v>225</v>
      </c>
      <c r="D134" s="10">
        <v>46721</v>
      </c>
      <c r="E134" s="11" t="s">
        <v>90</v>
      </c>
      <c r="F134" s="12">
        <v>170</v>
      </c>
      <c r="G134" s="13">
        <v>21</v>
      </c>
      <c r="H134" s="12">
        <f t="shared" si="16"/>
        <v>38250</v>
      </c>
      <c r="I134" s="14">
        <f t="shared" si="12"/>
        <v>46282.5</v>
      </c>
      <c r="J134" s="51"/>
      <c r="K134" s="15">
        <v>21</v>
      </c>
      <c r="L134" s="11" t="str">
        <f>IF(LEN(D134)=5,IF(ISNA(VLOOKUP(A134,'[2]Adjudicacions per empresa'!A:A,1,0))=TRUE,"No","Si")," ")</f>
        <v>No</v>
      </c>
      <c r="M134" s="55" t="str">
        <f t="shared" si="4"/>
        <v>No</v>
      </c>
      <c r="N134" s="16" t="str">
        <f t="shared" si="13"/>
        <v/>
      </c>
      <c r="O134" s="17" t="str">
        <f t="shared" si="14"/>
        <v/>
      </c>
      <c r="P134" s="18" t="str">
        <f t="shared" si="15"/>
        <v/>
      </c>
    </row>
    <row r="135" spans="1:16" ht="15" thickBot="1" x14ac:dyDescent="0.4">
      <c r="A135" s="1" t="str">
        <f t="shared" si="0"/>
        <v>47411</v>
      </c>
      <c r="B135" s="1" t="str">
        <f t="shared" si="1"/>
        <v>47411 A</v>
      </c>
      <c r="C135" s="9">
        <f>VLOOKUP(B135,[1]Hoja1!$A:$C,3,0)</f>
        <v>250</v>
      </c>
      <c r="D135" s="10">
        <v>47411</v>
      </c>
      <c r="E135" s="11" t="s">
        <v>68</v>
      </c>
      <c r="F135" s="12">
        <v>41</v>
      </c>
      <c r="G135" s="13">
        <v>21</v>
      </c>
      <c r="H135" s="12">
        <f t="shared" si="16"/>
        <v>10250</v>
      </c>
      <c r="I135" s="14">
        <f t="shared" ref="I135:I200" si="17">H135*1.21</f>
        <v>12402.5</v>
      </c>
      <c r="J135" s="51"/>
      <c r="K135" s="15">
        <v>21</v>
      </c>
      <c r="L135" s="11" t="str">
        <f>IF(LEN(D135)=5,IF(ISNA(VLOOKUP(A135,'[2]Adjudicacions per empresa'!A:A,1,0))=TRUE,"No","Si")," ")</f>
        <v>No</v>
      </c>
      <c r="M135" s="55" t="str">
        <f t="shared" si="4"/>
        <v>No</v>
      </c>
      <c r="N135" s="16" t="str">
        <f t="shared" ref="N135:N199" si="18">IF(OR(L135="No",M135="Si"),"",IF(OR(J135=0,J135=""),"",QUOTIENT(H135,J135)))</f>
        <v/>
      </c>
      <c r="O135" s="17" t="str">
        <f t="shared" ref="O135:O199" si="19">IF(N135="","",IF(OR(J135=0,J135=""),"",ROUND(J135*N135,2)))</f>
        <v/>
      </c>
      <c r="P135" s="18" t="str">
        <f t="shared" ref="P135:P199" si="20">IF(N135="","",IF(OR(J135=0,J135=""),"",ROUND((O135*K135/100)+O135,2)))</f>
        <v/>
      </c>
    </row>
    <row r="136" spans="1:16" ht="15" thickBot="1" x14ac:dyDescent="0.4">
      <c r="A136" s="1" t="str">
        <f t="shared" si="0"/>
        <v>47420</v>
      </c>
      <c r="B136" s="1" t="str">
        <f t="shared" si="1"/>
        <v>47420 A</v>
      </c>
      <c r="C136" s="9">
        <f>VLOOKUP(B136,[1]Hoja1!$A:$C,3,0)</f>
        <v>150</v>
      </c>
      <c r="D136" s="10">
        <v>47420</v>
      </c>
      <c r="E136" s="11" t="s">
        <v>91</v>
      </c>
      <c r="F136" s="12">
        <v>219</v>
      </c>
      <c r="G136" s="13">
        <v>21</v>
      </c>
      <c r="H136" s="12">
        <f t="shared" si="16"/>
        <v>32850</v>
      </c>
      <c r="I136" s="14">
        <f t="shared" si="17"/>
        <v>39748.5</v>
      </c>
      <c r="J136" s="51"/>
      <c r="K136" s="15">
        <v>21</v>
      </c>
      <c r="L136" s="11" t="str">
        <f>IF(LEN(D136)=5,IF(ISNA(VLOOKUP(A136,'[2]Adjudicacions per empresa'!A:A,1,0))=TRUE,"No","Si")," ")</f>
        <v>No</v>
      </c>
      <c r="M136" s="55" t="str">
        <f t="shared" si="4"/>
        <v>No</v>
      </c>
      <c r="N136" s="16" t="str">
        <f t="shared" si="18"/>
        <v/>
      </c>
      <c r="O136" s="17" t="str">
        <f t="shared" si="19"/>
        <v/>
      </c>
      <c r="P136" s="18" t="str">
        <f t="shared" si="20"/>
        <v/>
      </c>
    </row>
    <row r="137" spans="1:16" ht="15" thickBot="1" x14ac:dyDescent="0.4">
      <c r="A137" s="1" t="str">
        <f t="shared" si="0"/>
        <v>47771</v>
      </c>
      <c r="B137" s="1" t="str">
        <f t="shared" si="1"/>
        <v>47771 A</v>
      </c>
      <c r="C137" s="9">
        <f>VLOOKUP(B137,[1]Hoja1!$A:$C,3,0)</f>
        <v>125</v>
      </c>
      <c r="D137" s="10">
        <v>47771</v>
      </c>
      <c r="E137" s="11" t="s">
        <v>52</v>
      </c>
      <c r="F137" s="12">
        <v>27</v>
      </c>
      <c r="G137" s="13">
        <v>21</v>
      </c>
      <c r="H137" s="12">
        <f t="shared" si="16"/>
        <v>3375</v>
      </c>
      <c r="I137" s="14">
        <f t="shared" si="17"/>
        <v>4083.75</v>
      </c>
      <c r="J137" s="51"/>
      <c r="K137" s="15">
        <v>21</v>
      </c>
      <c r="L137" s="11" t="str">
        <f>IF(LEN(D137)=5,IF(ISNA(VLOOKUP(A137,'[2]Adjudicacions per empresa'!A:A,1,0))=TRUE,"No","Si")," ")</f>
        <v>No</v>
      </c>
      <c r="M137" s="55" t="str">
        <f t="shared" si="4"/>
        <v>No</v>
      </c>
      <c r="N137" s="16" t="str">
        <f t="shared" si="18"/>
        <v/>
      </c>
      <c r="O137" s="17" t="str">
        <f t="shared" si="19"/>
        <v/>
      </c>
      <c r="P137" s="18" t="str">
        <f t="shared" si="20"/>
        <v/>
      </c>
    </row>
    <row r="138" spans="1:16" ht="15" thickBot="1" x14ac:dyDescent="0.4">
      <c r="A138" s="1" t="str">
        <f t="shared" si="0"/>
        <v>47772</v>
      </c>
      <c r="B138" s="1" t="str">
        <f t="shared" si="1"/>
        <v>47772 A</v>
      </c>
      <c r="C138" s="9">
        <f>VLOOKUP(B138,[1]Hoja1!$A:$C,3,0)</f>
        <v>275</v>
      </c>
      <c r="D138" s="10">
        <v>47772</v>
      </c>
      <c r="E138" s="11" t="s">
        <v>53</v>
      </c>
      <c r="F138" s="12">
        <v>27</v>
      </c>
      <c r="G138" s="13">
        <v>21</v>
      </c>
      <c r="H138" s="12">
        <f t="shared" si="16"/>
        <v>7425</v>
      </c>
      <c r="I138" s="14">
        <f t="shared" si="17"/>
        <v>8984.25</v>
      </c>
      <c r="J138" s="51"/>
      <c r="K138" s="15">
        <v>21</v>
      </c>
      <c r="L138" s="11" t="str">
        <f>IF(LEN(D138)=5,IF(ISNA(VLOOKUP(A138,'[2]Adjudicacions per empresa'!A:A,1,0))=TRUE,"No","Si")," ")</f>
        <v>No</v>
      </c>
      <c r="M138" s="55" t="str">
        <f t="shared" si="4"/>
        <v>No</v>
      </c>
      <c r="N138" s="16" t="str">
        <f t="shared" si="18"/>
        <v/>
      </c>
      <c r="O138" s="17" t="str">
        <f t="shared" si="19"/>
        <v/>
      </c>
      <c r="P138" s="18" t="str">
        <f t="shared" si="20"/>
        <v/>
      </c>
    </row>
    <row r="139" spans="1:16" ht="15" thickBot="1" x14ac:dyDescent="0.4">
      <c r="A139" s="1" t="str">
        <f t="shared" si="0"/>
        <v>47773</v>
      </c>
      <c r="B139" s="1" t="str">
        <f t="shared" si="1"/>
        <v>47773 A</v>
      </c>
      <c r="C139" s="9">
        <f>VLOOKUP(B139,[1]Hoja1!$A:$C,3,0)</f>
        <v>125</v>
      </c>
      <c r="D139" s="10">
        <v>47773</v>
      </c>
      <c r="E139" s="11" t="s">
        <v>56</v>
      </c>
      <c r="F139" s="12">
        <v>31</v>
      </c>
      <c r="G139" s="13">
        <v>21</v>
      </c>
      <c r="H139" s="12">
        <f t="shared" si="16"/>
        <v>3875</v>
      </c>
      <c r="I139" s="14">
        <f t="shared" si="17"/>
        <v>4688.75</v>
      </c>
      <c r="J139" s="51"/>
      <c r="K139" s="15">
        <v>21</v>
      </c>
      <c r="L139" s="11" t="str">
        <f>IF(LEN(D139)=5,IF(ISNA(VLOOKUP(A139,'[2]Adjudicacions per empresa'!A:A,1,0))=TRUE,"No","Si")," ")</f>
        <v>No</v>
      </c>
      <c r="M139" s="55" t="str">
        <f t="shared" si="4"/>
        <v>No</v>
      </c>
      <c r="N139" s="16" t="str">
        <f t="shared" si="18"/>
        <v/>
      </c>
      <c r="O139" s="17" t="str">
        <f t="shared" si="19"/>
        <v/>
      </c>
      <c r="P139" s="18" t="str">
        <f t="shared" si="20"/>
        <v/>
      </c>
    </row>
    <row r="140" spans="1:16" ht="15" thickBot="1" x14ac:dyDescent="0.4">
      <c r="A140" s="1" t="str">
        <f t="shared" si="0"/>
        <v>47774</v>
      </c>
      <c r="B140" s="1" t="str">
        <f t="shared" si="1"/>
        <v>47774 A</v>
      </c>
      <c r="C140" s="9">
        <f>VLOOKUP(B140,[1]Hoja1!$A:$C,3,0)</f>
        <v>400</v>
      </c>
      <c r="D140" s="10">
        <v>47774</v>
      </c>
      <c r="E140" s="11" t="s">
        <v>58</v>
      </c>
      <c r="F140" s="12">
        <v>31</v>
      </c>
      <c r="G140" s="13">
        <v>21</v>
      </c>
      <c r="H140" s="12">
        <f t="shared" si="16"/>
        <v>12400</v>
      </c>
      <c r="I140" s="14">
        <f t="shared" si="17"/>
        <v>15004</v>
      </c>
      <c r="J140" s="51"/>
      <c r="K140" s="15">
        <v>21</v>
      </c>
      <c r="L140" s="11" t="str">
        <f>IF(LEN(D140)=5,IF(ISNA(VLOOKUP(A140,'[2]Adjudicacions per empresa'!A:A,1,0))=TRUE,"No","Si")," ")</f>
        <v>No</v>
      </c>
      <c r="M140" s="55" t="str">
        <f t="shared" si="4"/>
        <v>No</v>
      </c>
      <c r="N140" s="16" t="str">
        <f t="shared" si="18"/>
        <v/>
      </c>
      <c r="O140" s="17" t="str">
        <f t="shared" si="19"/>
        <v/>
      </c>
      <c r="P140" s="18" t="str">
        <f t="shared" si="20"/>
        <v/>
      </c>
    </row>
    <row r="141" spans="1:16" ht="15" thickBot="1" x14ac:dyDescent="0.4">
      <c r="A141" s="1" t="str">
        <f t="shared" si="0"/>
        <v>47775</v>
      </c>
      <c r="B141" s="1" t="str">
        <f t="shared" si="1"/>
        <v>47775 A</v>
      </c>
      <c r="C141" s="9">
        <f>VLOOKUP(B141,[1]Hoja1!$A:$C,3,0)</f>
        <v>100</v>
      </c>
      <c r="D141" s="10">
        <v>47775</v>
      </c>
      <c r="E141" s="11" t="s">
        <v>59</v>
      </c>
      <c r="F141" s="12">
        <v>31</v>
      </c>
      <c r="G141" s="13">
        <v>21</v>
      </c>
      <c r="H141" s="12">
        <f t="shared" si="16"/>
        <v>3100</v>
      </c>
      <c r="I141" s="14">
        <f t="shared" si="17"/>
        <v>3751</v>
      </c>
      <c r="J141" s="51"/>
      <c r="K141" s="15">
        <v>21</v>
      </c>
      <c r="L141" s="11" t="str">
        <f>IF(LEN(D141)=5,IF(ISNA(VLOOKUP(A141,'[2]Adjudicacions per empresa'!A:A,1,0))=TRUE,"No","Si")," ")</f>
        <v>No</v>
      </c>
      <c r="M141" s="55" t="str">
        <f t="shared" si="4"/>
        <v>No</v>
      </c>
      <c r="N141" s="16" t="str">
        <f t="shared" si="18"/>
        <v/>
      </c>
      <c r="O141" s="17" t="str">
        <f t="shared" si="19"/>
        <v/>
      </c>
      <c r="P141" s="18" t="str">
        <f t="shared" si="20"/>
        <v/>
      </c>
    </row>
    <row r="142" spans="1:16" ht="15" thickBot="1" x14ac:dyDescent="0.4">
      <c r="A142" s="1" t="str">
        <f t="shared" si="0"/>
        <v>47795</v>
      </c>
      <c r="B142" s="1" t="str">
        <f t="shared" si="1"/>
        <v>47795 A</v>
      </c>
      <c r="C142" s="9">
        <f>VLOOKUP(B142,[1]Hoja1!$A:$C,3,0)</f>
        <v>10</v>
      </c>
      <c r="D142" s="10">
        <v>47795</v>
      </c>
      <c r="E142" s="11" t="s">
        <v>83</v>
      </c>
      <c r="F142" s="12">
        <v>1430</v>
      </c>
      <c r="G142" s="13">
        <v>21</v>
      </c>
      <c r="H142" s="12">
        <f t="shared" si="16"/>
        <v>14300</v>
      </c>
      <c r="I142" s="14">
        <f t="shared" si="17"/>
        <v>17303</v>
      </c>
      <c r="J142" s="51"/>
      <c r="K142" s="15">
        <v>21</v>
      </c>
      <c r="L142" s="11" t="str">
        <f>IF(LEN(D142)=5,IF(ISNA(VLOOKUP(A142,'[2]Adjudicacions per empresa'!A:A,1,0))=TRUE,"No","Si")," ")</f>
        <v>No</v>
      </c>
      <c r="M142" s="55" t="str">
        <f t="shared" si="4"/>
        <v>No</v>
      </c>
      <c r="N142" s="16" t="str">
        <f t="shared" si="18"/>
        <v/>
      </c>
      <c r="O142" s="17" t="str">
        <f t="shared" si="19"/>
        <v/>
      </c>
      <c r="P142" s="18" t="str">
        <f t="shared" si="20"/>
        <v/>
      </c>
    </row>
    <row r="143" spans="1:16" ht="15" thickBot="1" x14ac:dyDescent="0.4">
      <c r="A143" s="1" t="str">
        <f t="shared" si="0"/>
        <v>47819</v>
      </c>
      <c r="B143" s="1" t="str">
        <f t="shared" si="1"/>
        <v>47819 A</v>
      </c>
      <c r="C143" s="9">
        <f>VLOOKUP(B143,[1]Hoja1!$A:$C,3,0)</f>
        <v>100</v>
      </c>
      <c r="D143" s="10">
        <v>47819</v>
      </c>
      <c r="E143" s="11" t="s">
        <v>80</v>
      </c>
      <c r="F143" s="12">
        <v>31</v>
      </c>
      <c r="G143" s="13">
        <v>21</v>
      </c>
      <c r="H143" s="12">
        <f t="shared" si="16"/>
        <v>3100</v>
      </c>
      <c r="I143" s="14">
        <f t="shared" si="17"/>
        <v>3751</v>
      </c>
      <c r="J143" s="51"/>
      <c r="K143" s="15">
        <v>21</v>
      </c>
      <c r="L143" s="11" t="str">
        <f>IF(LEN(D143)=5,IF(ISNA(VLOOKUP(A143,'[2]Adjudicacions per empresa'!A:A,1,0))=TRUE,"No","Si")," ")</f>
        <v>No</v>
      </c>
      <c r="M143" s="55" t="str">
        <f t="shared" si="4"/>
        <v>No</v>
      </c>
      <c r="N143" s="16" t="str">
        <f t="shared" si="18"/>
        <v/>
      </c>
      <c r="O143" s="17" t="str">
        <f t="shared" si="19"/>
        <v/>
      </c>
      <c r="P143" s="18" t="str">
        <f t="shared" si="20"/>
        <v/>
      </c>
    </row>
    <row r="144" spans="1:16" ht="15" thickBot="1" x14ac:dyDescent="0.4">
      <c r="A144" s="1" t="str">
        <f t="shared" ref="A144:A207" si="21">D144&amp;$E$2</f>
        <v>47846</v>
      </c>
      <c r="B144" s="1" t="str">
        <f t="shared" ref="B144:B207" si="22">D144&amp;" "&amp;"A"</f>
        <v>47846 A</v>
      </c>
      <c r="C144" s="9">
        <f>VLOOKUP(B144,[1]Hoja1!$A:$C,3,0)</f>
        <v>10</v>
      </c>
      <c r="D144" s="10">
        <v>47846</v>
      </c>
      <c r="E144" s="11" t="s">
        <v>78</v>
      </c>
      <c r="F144" s="12">
        <v>79</v>
      </c>
      <c r="G144" s="13">
        <v>21</v>
      </c>
      <c r="H144" s="12">
        <f t="shared" si="16"/>
        <v>790</v>
      </c>
      <c r="I144" s="14">
        <f t="shared" si="17"/>
        <v>955.9</v>
      </c>
      <c r="J144" s="51"/>
      <c r="K144" s="15">
        <v>21</v>
      </c>
      <c r="L144" s="11" t="str">
        <f>IF(LEN(D144)=5,IF(ISNA(VLOOKUP(A144,'[2]Adjudicacions per empresa'!A:A,1,0))=TRUE,"No","Si")," ")</f>
        <v>No</v>
      </c>
      <c r="M144" s="55" t="str">
        <f t="shared" ref="M144:M207" si="23">IF(LEN(D144)=5,IF(J144&gt;F144,"Si","No")," ")</f>
        <v>No</v>
      </c>
      <c r="N144" s="16" t="str">
        <f t="shared" si="18"/>
        <v/>
      </c>
      <c r="O144" s="17" t="str">
        <f t="shared" si="19"/>
        <v/>
      </c>
      <c r="P144" s="18" t="str">
        <f t="shared" si="20"/>
        <v/>
      </c>
    </row>
    <row r="145" spans="1:16" ht="15" thickBot="1" x14ac:dyDescent="0.4">
      <c r="A145" s="1" t="str">
        <f t="shared" si="21"/>
        <v>47847</v>
      </c>
      <c r="B145" s="1" t="str">
        <f t="shared" si="22"/>
        <v>47847 A</v>
      </c>
      <c r="C145" s="9">
        <f>VLOOKUP(B145,[1]Hoja1!$A:$C,3,0)</f>
        <v>20</v>
      </c>
      <c r="D145" s="10">
        <v>47847</v>
      </c>
      <c r="E145" s="11" t="s">
        <v>82</v>
      </c>
      <c r="F145" s="12">
        <v>82</v>
      </c>
      <c r="G145" s="13">
        <v>21</v>
      </c>
      <c r="H145" s="12">
        <f t="shared" si="16"/>
        <v>1640</v>
      </c>
      <c r="I145" s="14">
        <f t="shared" si="17"/>
        <v>1984.3999999999999</v>
      </c>
      <c r="J145" s="51"/>
      <c r="K145" s="15">
        <v>21</v>
      </c>
      <c r="L145" s="11" t="str">
        <f>IF(LEN(D145)=5,IF(ISNA(VLOOKUP(A145,'[2]Adjudicacions per empresa'!A:A,1,0))=TRUE,"No","Si")," ")</f>
        <v>No</v>
      </c>
      <c r="M145" s="55" t="str">
        <f t="shared" si="23"/>
        <v>No</v>
      </c>
      <c r="N145" s="16" t="str">
        <f t="shared" si="18"/>
        <v/>
      </c>
      <c r="O145" s="17" t="str">
        <f t="shared" si="19"/>
        <v/>
      </c>
      <c r="P145" s="18" t="str">
        <f t="shared" si="20"/>
        <v/>
      </c>
    </row>
    <row r="146" spans="1:16" ht="15" thickBot="1" x14ac:dyDescent="0.4">
      <c r="A146" s="1" t="str">
        <f t="shared" si="21"/>
        <v>47848</v>
      </c>
      <c r="B146" s="1" t="str">
        <f t="shared" si="22"/>
        <v>47848 A</v>
      </c>
      <c r="C146" s="9">
        <f>VLOOKUP(B146,[1]Hoja1!$A:$C,3,0)</f>
        <v>20</v>
      </c>
      <c r="D146" s="10">
        <v>47848</v>
      </c>
      <c r="E146" s="11" t="s">
        <v>85</v>
      </c>
      <c r="F146" s="12">
        <v>84</v>
      </c>
      <c r="G146" s="13">
        <v>21</v>
      </c>
      <c r="H146" s="12">
        <f t="shared" si="16"/>
        <v>1680</v>
      </c>
      <c r="I146" s="14">
        <f t="shared" si="17"/>
        <v>2032.8</v>
      </c>
      <c r="J146" s="51"/>
      <c r="K146" s="15">
        <v>21</v>
      </c>
      <c r="L146" s="11" t="str">
        <f>IF(LEN(D146)=5,IF(ISNA(VLOOKUP(A146,'[2]Adjudicacions per empresa'!A:A,1,0))=TRUE,"No","Si")," ")</f>
        <v>No</v>
      </c>
      <c r="M146" s="55" t="str">
        <f t="shared" si="23"/>
        <v>No</v>
      </c>
      <c r="N146" s="16" t="str">
        <f t="shared" si="18"/>
        <v/>
      </c>
      <c r="O146" s="17" t="str">
        <f t="shared" si="19"/>
        <v/>
      </c>
      <c r="P146" s="18" t="str">
        <f t="shared" si="20"/>
        <v/>
      </c>
    </row>
    <row r="147" spans="1:16" ht="15" thickBot="1" x14ac:dyDescent="0.4">
      <c r="A147" s="1" t="str">
        <f t="shared" si="21"/>
        <v>47849</v>
      </c>
      <c r="B147" s="1" t="str">
        <f t="shared" si="22"/>
        <v>47849 A</v>
      </c>
      <c r="C147" s="9">
        <f>VLOOKUP(B147,[1]Hoja1!$A:$C,3,0)</f>
        <v>40</v>
      </c>
      <c r="D147" s="10">
        <v>47849</v>
      </c>
      <c r="E147" s="11" t="s">
        <v>72</v>
      </c>
      <c r="F147" s="12">
        <v>36</v>
      </c>
      <c r="G147" s="13">
        <v>21</v>
      </c>
      <c r="H147" s="12">
        <f t="shared" si="16"/>
        <v>1440</v>
      </c>
      <c r="I147" s="14">
        <f t="shared" si="17"/>
        <v>1742.3999999999999</v>
      </c>
      <c r="J147" s="51"/>
      <c r="K147" s="15">
        <v>21</v>
      </c>
      <c r="L147" s="11" t="str">
        <f>IF(LEN(D147)=5,IF(ISNA(VLOOKUP(A147,'[2]Adjudicacions per empresa'!A:A,1,0))=TRUE,"No","Si")," ")</f>
        <v>No</v>
      </c>
      <c r="M147" s="55" t="str">
        <f t="shared" si="23"/>
        <v>No</v>
      </c>
      <c r="N147" s="16" t="str">
        <f t="shared" si="18"/>
        <v/>
      </c>
      <c r="O147" s="17" t="str">
        <f t="shared" si="19"/>
        <v/>
      </c>
      <c r="P147" s="18" t="str">
        <f t="shared" si="20"/>
        <v/>
      </c>
    </row>
    <row r="148" spans="1:16" ht="15" thickBot="1" x14ac:dyDescent="0.4">
      <c r="A148" s="1" t="str">
        <f t="shared" si="21"/>
        <v>47850</v>
      </c>
      <c r="B148" s="1" t="str">
        <f t="shared" si="22"/>
        <v>47850 A</v>
      </c>
      <c r="C148" s="9">
        <f>VLOOKUP(B148,[1]Hoja1!$A:$C,3,0)</f>
        <v>60</v>
      </c>
      <c r="D148" s="10">
        <v>47850</v>
      </c>
      <c r="E148" s="11" t="s">
        <v>71</v>
      </c>
      <c r="F148" s="12">
        <v>39</v>
      </c>
      <c r="G148" s="13">
        <v>21</v>
      </c>
      <c r="H148" s="12">
        <f t="shared" si="16"/>
        <v>2340</v>
      </c>
      <c r="I148" s="14">
        <f t="shared" si="17"/>
        <v>2831.4</v>
      </c>
      <c r="J148" s="51"/>
      <c r="K148" s="15">
        <v>21</v>
      </c>
      <c r="L148" s="11" t="str">
        <f>IF(LEN(D148)=5,IF(ISNA(VLOOKUP(A148,'[2]Adjudicacions per empresa'!A:A,1,0))=TRUE,"No","Si")," ")</f>
        <v>No</v>
      </c>
      <c r="M148" s="55" t="str">
        <f t="shared" si="23"/>
        <v>No</v>
      </c>
      <c r="N148" s="16" t="str">
        <f t="shared" si="18"/>
        <v/>
      </c>
      <c r="O148" s="17" t="str">
        <f t="shared" si="19"/>
        <v/>
      </c>
      <c r="P148" s="18" t="str">
        <f t="shared" si="20"/>
        <v/>
      </c>
    </row>
    <row r="149" spans="1:16" ht="15" thickBot="1" x14ac:dyDescent="0.4">
      <c r="A149" s="1" t="str">
        <f t="shared" si="21"/>
        <v>47851</v>
      </c>
      <c r="B149" s="1" t="str">
        <f t="shared" si="22"/>
        <v>47851 A</v>
      </c>
      <c r="C149" s="9">
        <f>VLOOKUP(B149,[1]Hoja1!$A:$C,3,0)</f>
        <v>50</v>
      </c>
      <c r="D149" s="10">
        <v>47851</v>
      </c>
      <c r="E149" s="11" t="s">
        <v>69</v>
      </c>
      <c r="F149" s="12">
        <v>57</v>
      </c>
      <c r="G149" s="13">
        <v>21</v>
      </c>
      <c r="H149" s="12">
        <f t="shared" si="16"/>
        <v>2850</v>
      </c>
      <c r="I149" s="14">
        <f t="shared" si="17"/>
        <v>3448.5</v>
      </c>
      <c r="J149" s="51"/>
      <c r="K149" s="15">
        <v>21</v>
      </c>
      <c r="L149" s="11" t="str">
        <f>IF(LEN(D149)=5,IF(ISNA(VLOOKUP(A149,'[2]Adjudicacions per empresa'!A:A,1,0))=TRUE,"No","Si")," ")</f>
        <v>No</v>
      </c>
      <c r="M149" s="55" t="str">
        <f t="shared" si="23"/>
        <v>No</v>
      </c>
      <c r="N149" s="16" t="str">
        <f t="shared" si="18"/>
        <v/>
      </c>
      <c r="O149" s="17" t="str">
        <f t="shared" si="19"/>
        <v/>
      </c>
      <c r="P149" s="18" t="str">
        <f t="shared" si="20"/>
        <v/>
      </c>
    </row>
    <row r="150" spans="1:16" ht="15" thickBot="1" x14ac:dyDescent="0.4">
      <c r="A150" s="1" t="str">
        <f t="shared" si="21"/>
        <v>47916</v>
      </c>
      <c r="B150" s="1" t="str">
        <f t="shared" si="22"/>
        <v>47916 A</v>
      </c>
      <c r="C150" s="9">
        <f>VLOOKUP(B150,[1]Hoja1!$A:$C,3,0)</f>
        <v>60</v>
      </c>
      <c r="D150" s="10">
        <v>47916</v>
      </c>
      <c r="E150" s="11" t="s">
        <v>67</v>
      </c>
      <c r="F150" s="12">
        <v>27</v>
      </c>
      <c r="G150" s="13">
        <v>21</v>
      </c>
      <c r="H150" s="12">
        <f t="shared" si="16"/>
        <v>1620</v>
      </c>
      <c r="I150" s="14">
        <f t="shared" si="17"/>
        <v>1960.2</v>
      </c>
      <c r="J150" s="51"/>
      <c r="K150" s="15">
        <v>21</v>
      </c>
      <c r="L150" s="11" t="str">
        <f>IF(LEN(D150)=5,IF(ISNA(VLOOKUP(A150,'[2]Adjudicacions per empresa'!A:A,1,0))=TRUE,"No","Si")," ")</f>
        <v>No</v>
      </c>
      <c r="M150" s="55" t="str">
        <f t="shared" si="23"/>
        <v>No</v>
      </c>
      <c r="N150" s="16" t="str">
        <f t="shared" si="18"/>
        <v/>
      </c>
      <c r="O150" s="17" t="str">
        <f t="shared" si="19"/>
        <v/>
      </c>
      <c r="P150" s="18" t="str">
        <f t="shared" si="20"/>
        <v/>
      </c>
    </row>
    <row r="151" spans="1:16" ht="15" thickBot="1" x14ac:dyDescent="0.4">
      <c r="A151" s="1" t="str">
        <f t="shared" si="21"/>
        <v>47917</v>
      </c>
      <c r="B151" s="1" t="str">
        <f t="shared" si="22"/>
        <v>47917 A</v>
      </c>
      <c r="C151" s="9">
        <f>VLOOKUP(B151,[1]Hoja1!$A:$C,3,0)</f>
        <v>30</v>
      </c>
      <c r="D151" s="10">
        <v>47917</v>
      </c>
      <c r="E151" s="11" t="s">
        <v>92</v>
      </c>
      <c r="F151" s="12">
        <v>47</v>
      </c>
      <c r="G151" s="13">
        <v>21</v>
      </c>
      <c r="H151" s="12">
        <f t="shared" si="16"/>
        <v>1410</v>
      </c>
      <c r="I151" s="14">
        <f t="shared" si="17"/>
        <v>1706.1</v>
      </c>
      <c r="J151" s="51"/>
      <c r="K151" s="15">
        <v>21</v>
      </c>
      <c r="L151" s="11" t="str">
        <f>IF(LEN(D151)=5,IF(ISNA(VLOOKUP(A151,'[2]Adjudicacions per empresa'!A:A,1,0))=TRUE,"No","Si")," ")</f>
        <v>No</v>
      </c>
      <c r="M151" s="55" t="str">
        <f t="shared" si="23"/>
        <v>No</v>
      </c>
      <c r="N151" s="16" t="str">
        <f t="shared" si="18"/>
        <v/>
      </c>
      <c r="O151" s="17" t="str">
        <f t="shared" si="19"/>
        <v/>
      </c>
      <c r="P151" s="18" t="str">
        <f t="shared" si="20"/>
        <v/>
      </c>
    </row>
    <row r="152" spans="1:16" ht="15" thickBot="1" x14ac:dyDescent="0.4">
      <c r="A152" s="1" t="str">
        <f t="shared" si="21"/>
        <v>47918</v>
      </c>
      <c r="B152" s="1" t="str">
        <f t="shared" si="22"/>
        <v>47918 A</v>
      </c>
      <c r="C152" s="9">
        <f>VLOOKUP(B152,[1]Hoja1!$A:$C,3,0)</f>
        <v>90</v>
      </c>
      <c r="D152" s="10">
        <v>47918</v>
      </c>
      <c r="E152" s="11" t="s">
        <v>93</v>
      </c>
      <c r="F152" s="12">
        <v>47</v>
      </c>
      <c r="G152" s="13">
        <v>21</v>
      </c>
      <c r="H152" s="12">
        <f t="shared" si="16"/>
        <v>4230</v>
      </c>
      <c r="I152" s="14">
        <f t="shared" si="17"/>
        <v>5118.3</v>
      </c>
      <c r="J152" s="51"/>
      <c r="K152" s="15">
        <v>21</v>
      </c>
      <c r="L152" s="11" t="str">
        <f>IF(LEN(D152)=5,IF(ISNA(VLOOKUP(A152,'[2]Adjudicacions per empresa'!A:A,1,0))=TRUE,"No","Si")," ")</f>
        <v>No</v>
      </c>
      <c r="M152" s="55" t="str">
        <f t="shared" si="23"/>
        <v>No</v>
      </c>
      <c r="N152" s="16" t="str">
        <f t="shared" si="18"/>
        <v/>
      </c>
      <c r="O152" s="17" t="str">
        <f t="shared" si="19"/>
        <v/>
      </c>
      <c r="P152" s="18" t="str">
        <f t="shared" si="20"/>
        <v/>
      </c>
    </row>
    <row r="153" spans="1:16" ht="15" thickBot="1" x14ac:dyDescent="0.4">
      <c r="A153" s="1" t="str">
        <f t="shared" si="21"/>
        <v>47919</v>
      </c>
      <c r="B153" s="1" t="str">
        <f t="shared" si="22"/>
        <v>47919 A</v>
      </c>
      <c r="C153" s="9">
        <f>VLOOKUP(B153,[1]Hoja1!$A:$C,3,0)</f>
        <v>150</v>
      </c>
      <c r="D153" s="10">
        <v>47919</v>
      </c>
      <c r="E153" s="11" t="s">
        <v>94</v>
      </c>
      <c r="F153" s="12">
        <v>47</v>
      </c>
      <c r="G153" s="13">
        <v>21</v>
      </c>
      <c r="H153" s="12">
        <f t="shared" si="16"/>
        <v>7050</v>
      </c>
      <c r="I153" s="14">
        <f t="shared" si="17"/>
        <v>8530.5</v>
      </c>
      <c r="J153" s="51"/>
      <c r="K153" s="15">
        <v>21</v>
      </c>
      <c r="L153" s="11" t="str">
        <f>IF(LEN(D153)=5,IF(ISNA(VLOOKUP(A153,'[2]Adjudicacions per empresa'!A:A,1,0))=TRUE,"No","Si")," ")</f>
        <v>No</v>
      </c>
      <c r="M153" s="55" t="str">
        <f t="shared" si="23"/>
        <v>No</v>
      </c>
      <c r="N153" s="16" t="str">
        <f t="shared" si="18"/>
        <v/>
      </c>
      <c r="O153" s="17" t="str">
        <f t="shared" si="19"/>
        <v/>
      </c>
      <c r="P153" s="18" t="str">
        <f t="shared" si="20"/>
        <v/>
      </c>
    </row>
    <row r="154" spans="1:16" ht="15" thickBot="1" x14ac:dyDescent="0.4">
      <c r="A154" s="1" t="str">
        <f t="shared" si="21"/>
        <v>47920</v>
      </c>
      <c r="B154" s="1" t="str">
        <f t="shared" si="22"/>
        <v>47920 A</v>
      </c>
      <c r="C154" s="9">
        <f>VLOOKUP(B154,[1]Hoja1!$A:$C,3,0)</f>
        <v>60</v>
      </c>
      <c r="D154" s="10">
        <v>47920</v>
      </c>
      <c r="E154" s="11" t="s">
        <v>64</v>
      </c>
      <c r="F154" s="12">
        <v>43</v>
      </c>
      <c r="G154" s="13">
        <v>21</v>
      </c>
      <c r="H154" s="12">
        <f t="shared" si="16"/>
        <v>2580</v>
      </c>
      <c r="I154" s="14">
        <f t="shared" si="17"/>
        <v>3121.7999999999997</v>
      </c>
      <c r="J154" s="51"/>
      <c r="K154" s="15">
        <v>21</v>
      </c>
      <c r="L154" s="11" t="str">
        <f>IF(LEN(D154)=5,IF(ISNA(VLOOKUP(A154,'[2]Adjudicacions per empresa'!A:A,1,0))=TRUE,"No","Si")," ")</f>
        <v>No</v>
      </c>
      <c r="M154" s="55" t="str">
        <f t="shared" si="23"/>
        <v>No</v>
      </c>
      <c r="N154" s="16" t="str">
        <f t="shared" si="18"/>
        <v/>
      </c>
      <c r="O154" s="17" t="str">
        <f t="shared" si="19"/>
        <v/>
      </c>
      <c r="P154" s="18" t="str">
        <f t="shared" si="20"/>
        <v/>
      </c>
    </row>
    <row r="155" spans="1:16" ht="15" thickBot="1" x14ac:dyDescent="0.4">
      <c r="A155" s="1" t="str">
        <f t="shared" si="21"/>
        <v>47921</v>
      </c>
      <c r="B155" s="1" t="str">
        <f t="shared" si="22"/>
        <v>47921 A</v>
      </c>
      <c r="C155" s="9">
        <f>VLOOKUP(B155,[1]Hoja1!$A:$C,3,0)</f>
        <v>175</v>
      </c>
      <c r="D155" s="10">
        <v>47921</v>
      </c>
      <c r="E155" s="11" t="s">
        <v>55</v>
      </c>
      <c r="F155" s="12">
        <v>43</v>
      </c>
      <c r="G155" s="13">
        <v>21</v>
      </c>
      <c r="H155" s="12">
        <f t="shared" si="16"/>
        <v>7525</v>
      </c>
      <c r="I155" s="14">
        <f t="shared" si="17"/>
        <v>9105.25</v>
      </c>
      <c r="J155" s="51"/>
      <c r="K155" s="15">
        <v>21</v>
      </c>
      <c r="L155" s="11" t="str">
        <f>IF(LEN(D155)=5,IF(ISNA(VLOOKUP(A155,'[2]Adjudicacions per empresa'!A:A,1,0))=TRUE,"No","Si")," ")</f>
        <v>No</v>
      </c>
      <c r="M155" s="55" t="str">
        <f t="shared" si="23"/>
        <v>No</v>
      </c>
      <c r="N155" s="16" t="str">
        <f t="shared" si="18"/>
        <v/>
      </c>
      <c r="O155" s="17" t="str">
        <f t="shared" si="19"/>
        <v/>
      </c>
      <c r="P155" s="18" t="str">
        <f t="shared" si="20"/>
        <v/>
      </c>
    </row>
    <row r="156" spans="1:16" ht="15" thickBot="1" x14ac:dyDescent="0.4">
      <c r="A156" s="1" t="str">
        <f t="shared" si="21"/>
        <v>47922</v>
      </c>
      <c r="B156" s="1" t="str">
        <f t="shared" si="22"/>
        <v>47922 A</v>
      </c>
      <c r="C156" s="9">
        <f>VLOOKUP(B156,[1]Hoja1!$A:$C,3,0)</f>
        <v>1000</v>
      </c>
      <c r="D156" s="10">
        <v>47922</v>
      </c>
      <c r="E156" s="11" t="s">
        <v>47</v>
      </c>
      <c r="F156" s="12">
        <v>43</v>
      </c>
      <c r="G156" s="13">
        <v>21</v>
      </c>
      <c r="H156" s="12">
        <f t="shared" si="16"/>
        <v>43000</v>
      </c>
      <c r="I156" s="14">
        <f t="shared" si="17"/>
        <v>52030</v>
      </c>
      <c r="J156" s="51"/>
      <c r="K156" s="15">
        <v>21</v>
      </c>
      <c r="L156" s="11" t="str">
        <f>IF(LEN(D156)=5,IF(ISNA(VLOOKUP(A156,'[2]Adjudicacions per empresa'!A:A,1,0))=TRUE,"No","Si")," ")</f>
        <v>No</v>
      </c>
      <c r="M156" s="55" t="str">
        <f t="shared" si="23"/>
        <v>No</v>
      </c>
      <c r="N156" s="16" t="str">
        <f t="shared" si="18"/>
        <v/>
      </c>
      <c r="O156" s="17" t="str">
        <f t="shared" si="19"/>
        <v/>
      </c>
      <c r="P156" s="18" t="str">
        <f t="shared" si="20"/>
        <v/>
      </c>
    </row>
    <row r="157" spans="1:16" ht="15" thickBot="1" x14ac:dyDescent="0.4">
      <c r="A157" s="1" t="str">
        <f t="shared" si="21"/>
        <v>47923</v>
      </c>
      <c r="B157" s="1" t="str">
        <f t="shared" si="22"/>
        <v>47923 A</v>
      </c>
      <c r="C157" s="9">
        <f>VLOOKUP(B157,[1]Hoja1!$A:$C,3,0)</f>
        <v>30</v>
      </c>
      <c r="D157" s="10">
        <v>47923</v>
      </c>
      <c r="E157" s="11" t="s">
        <v>95</v>
      </c>
      <c r="F157" s="12">
        <v>60</v>
      </c>
      <c r="G157" s="13">
        <v>21</v>
      </c>
      <c r="H157" s="12">
        <f t="shared" si="16"/>
        <v>1800</v>
      </c>
      <c r="I157" s="14">
        <f t="shared" si="17"/>
        <v>2178</v>
      </c>
      <c r="J157" s="51"/>
      <c r="K157" s="15">
        <v>21</v>
      </c>
      <c r="L157" s="11" t="str">
        <f>IF(LEN(D157)=5,IF(ISNA(VLOOKUP(A157,'[2]Adjudicacions per empresa'!A:A,1,0))=TRUE,"No","Si")," ")</f>
        <v>No</v>
      </c>
      <c r="M157" s="55" t="str">
        <f t="shared" si="23"/>
        <v>No</v>
      </c>
      <c r="N157" s="16" t="str">
        <f t="shared" si="18"/>
        <v/>
      </c>
      <c r="O157" s="17" t="str">
        <f t="shared" si="19"/>
        <v/>
      </c>
      <c r="P157" s="18" t="str">
        <f t="shared" si="20"/>
        <v/>
      </c>
    </row>
    <row r="158" spans="1:16" ht="15" thickBot="1" x14ac:dyDescent="0.4">
      <c r="A158" s="1" t="str">
        <f t="shared" si="21"/>
        <v>47924</v>
      </c>
      <c r="B158" s="1" t="str">
        <f t="shared" si="22"/>
        <v>47924 A</v>
      </c>
      <c r="C158" s="9">
        <f>VLOOKUP(B158,[1]Hoja1!$A:$C,3,0)</f>
        <v>60</v>
      </c>
      <c r="D158" s="10">
        <v>47924</v>
      </c>
      <c r="E158" s="11" t="s">
        <v>96</v>
      </c>
      <c r="F158" s="12">
        <v>60</v>
      </c>
      <c r="G158" s="13">
        <v>21</v>
      </c>
      <c r="H158" s="12">
        <f t="shared" si="16"/>
        <v>3600</v>
      </c>
      <c r="I158" s="14">
        <f t="shared" si="17"/>
        <v>4356</v>
      </c>
      <c r="J158" s="51"/>
      <c r="K158" s="15">
        <v>21</v>
      </c>
      <c r="L158" s="11" t="str">
        <f>IF(LEN(D158)=5,IF(ISNA(VLOOKUP(A158,'[2]Adjudicacions per empresa'!A:A,1,0))=TRUE,"No","Si")," ")</f>
        <v>No</v>
      </c>
      <c r="M158" s="55" t="str">
        <f t="shared" si="23"/>
        <v>No</v>
      </c>
      <c r="N158" s="16" t="str">
        <f t="shared" si="18"/>
        <v/>
      </c>
      <c r="O158" s="17" t="str">
        <f t="shared" si="19"/>
        <v/>
      </c>
      <c r="P158" s="18" t="str">
        <f t="shared" si="20"/>
        <v/>
      </c>
    </row>
    <row r="159" spans="1:16" ht="15" thickBot="1" x14ac:dyDescent="0.4">
      <c r="A159" s="1" t="str">
        <f t="shared" si="21"/>
        <v>47925</v>
      </c>
      <c r="B159" s="1" t="str">
        <f t="shared" si="22"/>
        <v>47925 A</v>
      </c>
      <c r="C159" s="9">
        <f>VLOOKUP(B159,[1]Hoja1!$A:$C,3,0)</f>
        <v>60</v>
      </c>
      <c r="D159" s="10">
        <v>47925</v>
      </c>
      <c r="E159" s="11" t="s">
        <v>97</v>
      </c>
      <c r="F159" s="12">
        <v>60</v>
      </c>
      <c r="G159" s="13">
        <v>21</v>
      </c>
      <c r="H159" s="12">
        <f t="shared" si="16"/>
        <v>3600</v>
      </c>
      <c r="I159" s="14">
        <f t="shared" si="17"/>
        <v>4356</v>
      </c>
      <c r="J159" s="51"/>
      <c r="K159" s="15">
        <v>21</v>
      </c>
      <c r="L159" s="11" t="str">
        <f>IF(LEN(D159)=5,IF(ISNA(VLOOKUP(A159,'[2]Adjudicacions per empresa'!A:A,1,0))=TRUE,"No","Si")," ")</f>
        <v>No</v>
      </c>
      <c r="M159" s="55" t="str">
        <f t="shared" si="23"/>
        <v>No</v>
      </c>
      <c r="N159" s="16" t="str">
        <f t="shared" si="18"/>
        <v/>
      </c>
      <c r="O159" s="17" t="str">
        <f t="shared" si="19"/>
        <v/>
      </c>
      <c r="P159" s="18" t="str">
        <f t="shared" si="20"/>
        <v/>
      </c>
    </row>
    <row r="160" spans="1:16" ht="15" thickBot="1" x14ac:dyDescent="0.4">
      <c r="A160" s="1" t="str">
        <f t="shared" si="21"/>
        <v>47926</v>
      </c>
      <c r="B160" s="1" t="str">
        <f t="shared" si="22"/>
        <v>47926 A</v>
      </c>
      <c r="C160" s="9">
        <f>VLOOKUP(B160,[1]Hoja1!$A:$C,3,0)</f>
        <v>30</v>
      </c>
      <c r="D160" s="10">
        <v>47926</v>
      </c>
      <c r="E160" s="11" t="s">
        <v>75</v>
      </c>
      <c r="F160" s="12">
        <v>54</v>
      </c>
      <c r="G160" s="13">
        <v>21</v>
      </c>
      <c r="H160" s="12">
        <f t="shared" si="16"/>
        <v>1620</v>
      </c>
      <c r="I160" s="14">
        <f t="shared" si="17"/>
        <v>1960.2</v>
      </c>
      <c r="J160" s="51"/>
      <c r="K160" s="15">
        <v>21</v>
      </c>
      <c r="L160" s="11" t="str">
        <f>IF(LEN(D160)=5,IF(ISNA(VLOOKUP(A160,'[2]Adjudicacions per empresa'!A:A,1,0))=TRUE,"No","Si")," ")</f>
        <v>No</v>
      </c>
      <c r="M160" s="55" t="str">
        <f t="shared" si="23"/>
        <v>No</v>
      </c>
      <c r="N160" s="16" t="str">
        <f t="shared" si="18"/>
        <v/>
      </c>
      <c r="O160" s="17" t="str">
        <f t="shared" si="19"/>
        <v/>
      </c>
      <c r="P160" s="18" t="str">
        <f t="shared" si="20"/>
        <v/>
      </c>
    </row>
    <row r="161" spans="1:16" ht="15" thickBot="1" x14ac:dyDescent="0.4">
      <c r="A161" s="1" t="str">
        <f t="shared" si="21"/>
        <v>47927</v>
      </c>
      <c r="B161" s="1" t="str">
        <f t="shared" si="22"/>
        <v>47927 A</v>
      </c>
      <c r="C161" s="9">
        <f>VLOOKUP(B161,[1]Hoja1!$A:$C,3,0)</f>
        <v>30</v>
      </c>
      <c r="D161" s="10">
        <v>47927</v>
      </c>
      <c r="E161" s="11" t="s">
        <v>74</v>
      </c>
      <c r="F161" s="12">
        <v>54</v>
      </c>
      <c r="G161" s="13">
        <v>21</v>
      </c>
      <c r="H161" s="12">
        <f t="shared" si="16"/>
        <v>1620</v>
      </c>
      <c r="I161" s="14">
        <f t="shared" si="17"/>
        <v>1960.2</v>
      </c>
      <c r="J161" s="51"/>
      <c r="K161" s="15">
        <v>21</v>
      </c>
      <c r="L161" s="11" t="str">
        <f>IF(LEN(D161)=5,IF(ISNA(VLOOKUP(A161,'[2]Adjudicacions per empresa'!A:A,1,0))=TRUE,"No","Si")," ")</f>
        <v>No</v>
      </c>
      <c r="M161" s="55" t="str">
        <f t="shared" si="23"/>
        <v>No</v>
      </c>
      <c r="N161" s="16" t="str">
        <f t="shared" si="18"/>
        <v/>
      </c>
      <c r="O161" s="17" t="str">
        <f t="shared" si="19"/>
        <v/>
      </c>
      <c r="P161" s="18" t="str">
        <f t="shared" si="20"/>
        <v/>
      </c>
    </row>
    <row r="162" spans="1:16" ht="15" thickBot="1" x14ac:dyDescent="0.4">
      <c r="A162" s="1" t="str">
        <f t="shared" si="21"/>
        <v>47928</v>
      </c>
      <c r="B162" s="1" t="str">
        <f t="shared" si="22"/>
        <v>47928 A</v>
      </c>
      <c r="C162" s="9">
        <f>VLOOKUP(B162,[1]Hoja1!$A:$C,3,0)</f>
        <v>300</v>
      </c>
      <c r="D162" s="10">
        <v>47928</v>
      </c>
      <c r="E162" s="11" t="s">
        <v>62</v>
      </c>
      <c r="F162" s="12">
        <v>54</v>
      </c>
      <c r="G162" s="13">
        <v>21</v>
      </c>
      <c r="H162" s="12">
        <f t="shared" si="16"/>
        <v>16200</v>
      </c>
      <c r="I162" s="14">
        <f t="shared" si="17"/>
        <v>19602</v>
      </c>
      <c r="J162" s="51"/>
      <c r="K162" s="15">
        <v>21</v>
      </c>
      <c r="L162" s="11" t="str">
        <f>IF(LEN(D162)=5,IF(ISNA(VLOOKUP(A162,'[2]Adjudicacions per empresa'!A:A,1,0))=TRUE,"No","Si")," ")</f>
        <v>No</v>
      </c>
      <c r="M162" s="55" t="str">
        <f t="shared" si="23"/>
        <v>No</v>
      </c>
      <c r="N162" s="16" t="str">
        <f t="shared" si="18"/>
        <v/>
      </c>
      <c r="O162" s="17" t="str">
        <f t="shared" si="19"/>
        <v/>
      </c>
      <c r="P162" s="18" t="str">
        <f t="shared" si="20"/>
        <v/>
      </c>
    </row>
    <row r="163" spans="1:16" ht="15" thickBot="1" x14ac:dyDescent="0.4">
      <c r="A163" s="1" t="str">
        <f t="shared" si="21"/>
        <v>47933</v>
      </c>
      <c r="B163" s="1" t="str">
        <f t="shared" si="22"/>
        <v>47933 A</v>
      </c>
      <c r="C163" s="9">
        <f>VLOOKUP(B163,[1]Hoja1!$A:$C,3,0)</f>
        <v>50</v>
      </c>
      <c r="D163" s="10">
        <v>47933</v>
      </c>
      <c r="E163" s="11" t="s">
        <v>77</v>
      </c>
      <c r="F163" s="12">
        <v>34</v>
      </c>
      <c r="G163" s="13">
        <v>21</v>
      </c>
      <c r="H163" s="12">
        <f t="shared" si="16"/>
        <v>1700</v>
      </c>
      <c r="I163" s="14">
        <f t="shared" si="17"/>
        <v>2057</v>
      </c>
      <c r="J163" s="51"/>
      <c r="K163" s="15">
        <v>21</v>
      </c>
      <c r="L163" s="11" t="str">
        <f>IF(LEN(D163)=5,IF(ISNA(VLOOKUP(A163,'[2]Adjudicacions per empresa'!A:A,1,0))=TRUE,"No","Si")," ")</f>
        <v>No</v>
      </c>
      <c r="M163" s="55" t="str">
        <f t="shared" si="23"/>
        <v>No</v>
      </c>
      <c r="N163" s="16" t="str">
        <f t="shared" si="18"/>
        <v/>
      </c>
      <c r="O163" s="17" t="str">
        <f t="shared" si="19"/>
        <v/>
      </c>
      <c r="P163" s="18" t="str">
        <f t="shared" si="20"/>
        <v/>
      </c>
    </row>
    <row r="164" spans="1:16" ht="15" thickBot="1" x14ac:dyDescent="0.4">
      <c r="A164" s="1" t="str">
        <f t="shared" si="21"/>
        <v>47934</v>
      </c>
      <c r="B164" s="1" t="str">
        <f t="shared" si="22"/>
        <v>47934 A</v>
      </c>
      <c r="C164" s="9">
        <f>VLOOKUP(B164,[1]Hoja1!$A:$C,3,0)</f>
        <v>40</v>
      </c>
      <c r="D164" s="10">
        <v>47934</v>
      </c>
      <c r="E164" s="11" t="s">
        <v>81</v>
      </c>
      <c r="F164" s="12">
        <v>36</v>
      </c>
      <c r="G164" s="13">
        <v>21</v>
      </c>
      <c r="H164" s="12">
        <f t="shared" si="16"/>
        <v>1440</v>
      </c>
      <c r="I164" s="14">
        <f t="shared" si="17"/>
        <v>1742.3999999999999</v>
      </c>
      <c r="J164" s="51"/>
      <c r="K164" s="15">
        <v>21</v>
      </c>
      <c r="L164" s="11" t="str">
        <f>IF(LEN(D164)=5,IF(ISNA(VLOOKUP(A164,'[2]Adjudicacions per empresa'!A:A,1,0))=TRUE,"No","Si")," ")</f>
        <v>No</v>
      </c>
      <c r="M164" s="55" t="str">
        <f t="shared" si="23"/>
        <v>No</v>
      </c>
      <c r="N164" s="16" t="str">
        <f t="shared" si="18"/>
        <v/>
      </c>
      <c r="O164" s="17" t="str">
        <f t="shared" si="19"/>
        <v/>
      </c>
      <c r="P164" s="18" t="str">
        <f t="shared" si="20"/>
        <v/>
      </c>
    </row>
    <row r="165" spans="1:16" ht="15" thickBot="1" x14ac:dyDescent="0.4">
      <c r="A165" s="1" t="str">
        <f t="shared" si="21"/>
        <v>47935</v>
      </c>
      <c r="B165" s="1" t="str">
        <f t="shared" si="22"/>
        <v>47935 A</v>
      </c>
      <c r="C165" s="9">
        <f>VLOOKUP(B165,[1]Hoja1!$A:$C,3,0)</f>
        <v>120</v>
      </c>
      <c r="D165" s="10">
        <v>47935</v>
      </c>
      <c r="E165" s="11" t="s">
        <v>79</v>
      </c>
      <c r="F165" s="12">
        <v>36</v>
      </c>
      <c r="G165" s="13">
        <v>21</v>
      </c>
      <c r="H165" s="12">
        <f t="shared" si="16"/>
        <v>4320</v>
      </c>
      <c r="I165" s="14">
        <f t="shared" si="17"/>
        <v>5227.2</v>
      </c>
      <c r="J165" s="51"/>
      <c r="K165" s="15">
        <v>21</v>
      </c>
      <c r="L165" s="11" t="str">
        <f>IF(LEN(D165)=5,IF(ISNA(VLOOKUP(A165,'[2]Adjudicacions per empresa'!A:A,1,0))=TRUE,"No","Si")," ")</f>
        <v>No</v>
      </c>
      <c r="M165" s="55" t="str">
        <f t="shared" si="23"/>
        <v>No</v>
      </c>
      <c r="N165" s="16" t="str">
        <f t="shared" si="18"/>
        <v/>
      </c>
      <c r="O165" s="17" t="str">
        <f t="shared" si="19"/>
        <v/>
      </c>
      <c r="P165" s="18" t="str">
        <f t="shared" si="20"/>
        <v/>
      </c>
    </row>
    <row r="166" spans="1:16" ht="15" thickBot="1" x14ac:dyDescent="0.4">
      <c r="A166" s="1" t="str">
        <f t="shared" si="21"/>
        <v>47936</v>
      </c>
      <c r="B166" s="1" t="str">
        <f t="shared" si="22"/>
        <v>47936 A</v>
      </c>
      <c r="C166" s="9">
        <f>VLOOKUP(B166,[1]Hoja1!$A:$C,3,0)</f>
        <v>75</v>
      </c>
      <c r="D166" s="19">
        <v>47936</v>
      </c>
      <c r="E166" s="20" t="s">
        <v>70</v>
      </c>
      <c r="F166" s="21">
        <v>37</v>
      </c>
      <c r="G166" s="22">
        <v>21</v>
      </c>
      <c r="H166" s="12">
        <f t="shared" si="16"/>
        <v>2775</v>
      </c>
      <c r="I166" s="14">
        <f t="shared" si="17"/>
        <v>3357.75</v>
      </c>
      <c r="J166" s="52"/>
      <c r="K166" s="23">
        <v>21</v>
      </c>
      <c r="L166" s="11" t="str">
        <f>IF(LEN(D166)=5,IF(ISNA(VLOOKUP(A166,'[2]Adjudicacions per empresa'!A:A,1,0))=TRUE,"No","Si")," ")</f>
        <v>No</v>
      </c>
      <c r="M166" s="55" t="str">
        <f t="shared" si="23"/>
        <v>No</v>
      </c>
      <c r="N166" s="16" t="str">
        <f t="shared" si="18"/>
        <v/>
      </c>
      <c r="O166" s="17" t="str">
        <f t="shared" si="19"/>
        <v/>
      </c>
      <c r="P166" s="18" t="str">
        <f t="shared" si="20"/>
        <v/>
      </c>
    </row>
    <row r="167" spans="1:16" ht="15" thickBot="1" x14ac:dyDescent="0.4">
      <c r="A167" s="1" t="str">
        <f t="shared" si="21"/>
        <v/>
      </c>
      <c r="C167" s="46" t="s">
        <v>256</v>
      </c>
      <c r="D167" s="35"/>
      <c r="E167" s="35"/>
      <c r="F167" s="35"/>
      <c r="G167" s="35"/>
      <c r="H167" s="56"/>
      <c r="I167" s="56"/>
      <c r="J167" s="50"/>
      <c r="K167" s="35"/>
      <c r="L167" s="11" t="str">
        <f>IF(LEN(D167)=5,IF(ISNA(VLOOKUP(A167,'[2]Adjudicacions per empresa'!A:A,1,0))=TRUE,"No","Si")," ")</f>
        <v xml:space="preserve"> </v>
      </c>
      <c r="M167" s="55" t="str">
        <f t="shared" si="23"/>
        <v xml:space="preserve"> </v>
      </c>
      <c r="N167" s="16" t="str">
        <f t="shared" si="18"/>
        <v/>
      </c>
      <c r="O167" s="17" t="str">
        <f t="shared" si="19"/>
        <v/>
      </c>
      <c r="P167" s="18" t="str">
        <f t="shared" si="20"/>
        <v/>
      </c>
    </row>
    <row r="168" spans="1:16" ht="15" thickBot="1" x14ac:dyDescent="0.4">
      <c r="A168" s="1" t="str">
        <f t="shared" si="21"/>
        <v>24281</v>
      </c>
      <c r="B168" s="1" t="str">
        <f t="shared" si="22"/>
        <v>24281 A</v>
      </c>
      <c r="C168" s="9">
        <f>VLOOKUP(B168,[1]Hoja1!$A:$C,3,0)</f>
        <v>40</v>
      </c>
      <c r="D168" s="10">
        <v>24281</v>
      </c>
      <c r="E168" s="11" t="s">
        <v>120</v>
      </c>
      <c r="F168" s="12">
        <v>73</v>
      </c>
      <c r="G168" s="13">
        <v>21</v>
      </c>
      <c r="H168" s="12">
        <f t="shared" ref="H168:H185" si="24">C168*F168</f>
        <v>2920</v>
      </c>
      <c r="I168" s="14">
        <f t="shared" si="17"/>
        <v>3533.2</v>
      </c>
      <c r="J168" s="51"/>
      <c r="K168" s="15">
        <v>21</v>
      </c>
      <c r="L168" s="11" t="str">
        <f>IF(LEN(D168)=5,IF(ISNA(VLOOKUP(A168,'[2]Adjudicacions per empresa'!A:A,1,0))=TRUE,"No","Si")," ")</f>
        <v>No</v>
      </c>
      <c r="M168" s="55" t="str">
        <f t="shared" si="23"/>
        <v>No</v>
      </c>
      <c r="N168" s="16" t="str">
        <f t="shared" si="18"/>
        <v/>
      </c>
      <c r="O168" s="17" t="str">
        <f t="shared" si="19"/>
        <v/>
      </c>
      <c r="P168" s="18" t="str">
        <f t="shared" si="20"/>
        <v/>
      </c>
    </row>
    <row r="169" spans="1:16" ht="15" thickBot="1" x14ac:dyDescent="0.4">
      <c r="A169" s="1" t="str">
        <f t="shared" si="21"/>
        <v>24289</v>
      </c>
      <c r="B169" s="1" t="str">
        <f t="shared" si="22"/>
        <v>24289 A</v>
      </c>
      <c r="C169" s="9">
        <f>VLOOKUP(B169,[1]Hoja1!$A:$C,3,0)</f>
        <v>75</v>
      </c>
      <c r="D169" s="10">
        <v>24289</v>
      </c>
      <c r="E169" s="11" t="s">
        <v>125</v>
      </c>
      <c r="F169" s="12">
        <v>771</v>
      </c>
      <c r="G169" s="13">
        <v>21</v>
      </c>
      <c r="H169" s="12">
        <f t="shared" si="24"/>
        <v>57825</v>
      </c>
      <c r="I169" s="14">
        <f t="shared" si="17"/>
        <v>69968.25</v>
      </c>
      <c r="J169" s="51"/>
      <c r="K169" s="15">
        <v>21</v>
      </c>
      <c r="L169" s="11" t="str">
        <f>IF(LEN(D169)=5,IF(ISNA(VLOOKUP(A169,'[2]Adjudicacions per empresa'!A:A,1,0))=TRUE,"No","Si")," ")</f>
        <v>No</v>
      </c>
      <c r="M169" s="55" t="str">
        <f t="shared" si="23"/>
        <v>No</v>
      </c>
      <c r="N169" s="16" t="str">
        <f t="shared" si="18"/>
        <v/>
      </c>
      <c r="O169" s="17" t="str">
        <f t="shared" si="19"/>
        <v/>
      </c>
      <c r="P169" s="18" t="str">
        <f t="shared" si="20"/>
        <v/>
      </c>
    </row>
    <row r="170" spans="1:16" ht="15" thickBot="1" x14ac:dyDescent="0.4">
      <c r="A170" s="1" t="str">
        <f t="shared" si="21"/>
        <v>24300</v>
      </c>
      <c r="B170" s="1" t="str">
        <f t="shared" si="22"/>
        <v>24300 A</v>
      </c>
      <c r="C170" s="9">
        <f>VLOOKUP(B170,[1]Hoja1!$A:$C,3,0)</f>
        <v>140</v>
      </c>
      <c r="D170" s="10">
        <v>24300</v>
      </c>
      <c r="E170" s="11" t="s">
        <v>118</v>
      </c>
      <c r="F170" s="12">
        <v>41</v>
      </c>
      <c r="G170" s="13">
        <v>21</v>
      </c>
      <c r="H170" s="12">
        <f t="shared" si="24"/>
        <v>5740</v>
      </c>
      <c r="I170" s="14">
        <f t="shared" si="17"/>
        <v>6945.4</v>
      </c>
      <c r="J170" s="51"/>
      <c r="K170" s="15">
        <v>21</v>
      </c>
      <c r="L170" s="11" t="str">
        <f>IF(LEN(D170)=5,IF(ISNA(VLOOKUP(A170,'[2]Adjudicacions per empresa'!A:A,1,0))=TRUE,"No","Si")," ")</f>
        <v>No</v>
      </c>
      <c r="M170" s="55" t="str">
        <f t="shared" si="23"/>
        <v>No</v>
      </c>
      <c r="N170" s="16" t="str">
        <f t="shared" si="18"/>
        <v/>
      </c>
      <c r="O170" s="17" t="str">
        <f t="shared" si="19"/>
        <v/>
      </c>
      <c r="P170" s="18" t="str">
        <f t="shared" si="20"/>
        <v/>
      </c>
    </row>
    <row r="171" spans="1:16" ht="15" thickBot="1" x14ac:dyDescent="0.4">
      <c r="A171" s="1" t="str">
        <f t="shared" si="21"/>
        <v>24302</v>
      </c>
      <c r="B171" s="1" t="str">
        <f t="shared" si="22"/>
        <v>24302 A</v>
      </c>
      <c r="C171" s="9">
        <f>VLOOKUP(B171,[1]Hoja1!$A:$C,3,0)</f>
        <v>120</v>
      </c>
      <c r="D171" s="10">
        <v>24302</v>
      </c>
      <c r="E171" s="11" t="s">
        <v>126</v>
      </c>
      <c r="F171" s="12">
        <v>134</v>
      </c>
      <c r="G171" s="13">
        <v>21</v>
      </c>
      <c r="H171" s="12">
        <f t="shared" si="24"/>
        <v>16080</v>
      </c>
      <c r="I171" s="14">
        <f t="shared" si="17"/>
        <v>19456.8</v>
      </c>
      <c r="J171" s="51"/>
      <c r="K171" s="15">
        <v>21</v>
      </c>
      <c r="L171" s="11" t="str">
        <f>IF(LEN(D171)=5,IF(ISNA(VLOOKUP(A171,'[2]Adjudicacions per empresa'!A:A,1,0))=TRUE,"No","Si")," ")</f>
        <v>No</v>
      </c>
      <c r="M171" s="55" t="str">
        <f t="shared" si="23"/>
        <v>No</v>
      </c>
      <c r="N171" s="16" t="str">
        <f t="shared" si="18"/>
        <v/>
      </c>
      <c r="O171" s="17" t="str">
        <f t="shared" si="19"/>
        <v/>
      </c>
      <c r="P171" s="18" t="str">
        <f t="shared" si="20"/>
        <v/>
      </c>
    </row>
    <row r="172" spans="1:16" ht="15" thickBot="1" x14ac:dyDescent="0.4">
      <c r="A172" s="1" t="str">
        <f t="shared" si="21"/>
        <v>24305</v>
      </c>
      <c r="B172" s="1" t="str">
        <f t="shared" si="22"/>
        <v>24305 A</v>
      </c>
      <c r="C172" s="9">
        <f>VLOOKUP(B172,[1]Hoja1!$A:$C,3,0)</f>
        <v>30</v>
      </c>
      <c r="D172" s="10">
        <v>24305</v>
      </c>
      <c r="E172" s="11" t="s">
        <v>121</v>
      </c>
      <c r="F172" s="12">
        <v>412</v>
      </c>
      <c r="G172" s="13">
        <v>21</v>
      </c>
      <c r="H172" s="12">
        <f t="shared" si="24"/>
        <v>12360</v>
      </c>
      <c r="I172" s="14">
        <f t="shared" si="17"/>
        <v>14955.6</v>
      </c>
      <c r="J172" s="51"/>
      <c r="K172" s="15">
        <v>21</v>
      </c>
      <c r="L172" s="11" t="str">
        <f>IF(LEN(D172)=5,IF(ISNA(VLOOKUP(A172,'[2]Adjudicacions per empresa'!A:A,1,0))=TRUE,"No","Si")," ")</f>
        <v>No</v>
      </c>
      <c r="M172" s="55" t="str">
        <f t="shared" si="23"/>
        <v>No</v>
      </c>
      <c r="N172" s="16" t="str">
        <f t="shared" si="18"/>
        <v/>
      </c>
      <c r="O172" s="17" t="str">
        <f t="shared" si="19"/>
        <v/>
      </c>
      <c r="P172" s="18" t="str">
        <f t="shared" si="20"/>
        <v/>
      </c>
    </row>
    <row r="173" spans="1:16" ht="15" thickBot="1" x14ac:dyDescent="0.4">
      <c r="A173" s="1" t="str">
        <f t="shared" si="21"/>
        <v>24417</v>
      </c>
      <c r="B173" s="1" t="str">
        <f t="shared" si="22"/>
        <v>24417 A</v>
      </c>
      <c r="C173" s="9">
        <f>VLOOKUP(B173,[1]Hoja1!$A:$C,3,0)</f>
        <v>20</v>
      </c>
      <c r="D173" s="10">
        <v>24417</v>
      </c>
      <c r="E173" s="11" t="s">
        <v>124</v>
      </c>
      <c r="F173" s="12">
        <v>343</v>
      </c>
      <c r="G173" s="13">
        <v>21</v>
      </c>
      <c r="H173" s="12">
        <f t="shared" si="24"/>
        <v>6860</v>
      </c>
      <c r="I173" s="14">
        <f t="shared" si="17"/>
        <v>8300.6</v>
      </c>
      <c r="J173" s="51"/>
      <c r="K173" s="15">
        <v>21</v>
      </c>
      <c r="L173" s="11" t="str">
        <f>IF(LEN(D173)=5,IF(ISNA(VLOOKUP(A173,'[2]Adjudicacions per empresa'!A:A,1,0))=TRUE,"No","Si")," ")</f>
        <v>No</v>
      </c>
      <c r="M173" s="55" t="str">
        <f t="shared" si="23"/>
        <v>No</v>
      </c>
      <c r="N173" s="16" t="str">
        <f t="shared" si="18"/>
        <v/>
      </c>
      <c r="O173" s="17" t="str">
        <f t="shared" si="19"/>
        <v/>
      </c>
      <c r="P173" s="18" t="str">
        <f t="shared" si="20"/>
        <v/>
      </c>
    </row>
    <row r="174" spans="1:16" ht="15" thickBot="1" x14ac:dyDescent="0.4">
      <c r="A174" s="1" t="str">
        <f t="shared" si="21"/>
        <v>24444</v>
      </c>
      <c r="B174" s="1" t="str">
        <f>D174&amp;" "&amp;"A"</f>
        <v>24444 A</v>
      </c>
      <c r="C174" s="9">
        <f>VLOOKUP(B174,[1]Hoja1!$A:$C,3,0)</f>
        <v>20</v>
      </c>
      <c r="D174" s="10">
        <v>24444</v>
      </c>
      <c r="E174" s="11" t="s">
        <v>266</v>
      </c>
      <c r="F174" s="12">
        <v>292</v>
      </c>
      <c r="G174" s="13">
        <v>21</v>
      </c>
      <c r="H174" s="12">
        <f t="shared" si="24"/>
        <v>5840</v>
      </c>
      <c r="I174" s="14">
        <f t="shared" si="17"/>
        <v>7066.4</v>
      </c>
      <c r="J174" s="51"/>
      <c r="K174" s="15">
        <v>21</v>
      </c>
      <c r="L174" s="11" t="str">
        <f>IF(LEN(D174)=5,IF(ISNA(VLOOKUP(A174,'[2]Adjudicacions per empresa'!A:A,1,0))=TRUE,"No","Si")," ")</f>
        <v>No</v>
      </c>
      <c r="M174" s="55" t="str">
        <f>IF(LEN(D174)=5,IF(J174&gt;F174,"Si","No")," ")</f>
        <v>No</v>
      </c>
      <c r="N174" s="16" t="str">
        <f t="shared" si="18"/>
        <v/>
      </c>
      <c r="O174" s="17" t="str">
        <f t="shared" si="19"/>
        <v/>
      </c>
      <c r="P174" s="18" t="str">
        <f t="shared" si="20"/>
        <v/>
      </c>
    </row>
    <row r="175" spans="1:16" ht="15" thickBot="1" x14ac:dyDescent="0.4">
      <c r="A175" s="1" t="str">
        <f>D175&amp;$E$2</f>
        <v>24445</v>
      </c>
      <c r="B175" s="1" t="str">
        <f t="shared" si="22"/>
        <v>24445 A</v>
      </c>
      <c r="C175" s="9">
        <f>VLOOKUP(B175,[1]Hoja1!$A:$C,3,0)</f>
        <v>200</v>
      </c>
      <c r="D175" s="10">
        <v>24445</v>
      </c>
      <c r="E175" s="11" t="s">
        <v>115</v>
      </c>
      <c r="F175" s="12">
        <v>27</v>
      </c>
      <c r="G175" s="13">
        <v>21</v>
      </c>
      <c r="H175" s="12">
        <f t="shared" si="24"/>
        <v>5400</v>
      </c>
      <c r="I175" s="14">
        <f t="shared" si="17"/>
        <v>6534</v>
      </c>
      <c r="J175" s="51"/>
      <c r="K175" s="15">
        <v>21</v>
      </c>
      <c r="L175" s="11" t="str">
        <f>IF(LEN(D175)=5,IF(ISNA(VLOOKUP(A175,'[2]Adjudicacions per empresa'!A:A,1,0))=TRUE,"No","Si")," ")</f>
        <v>No</v>
      </c>
      <c r="M175" s="55" t="str">
        <f>IF(LEN(D175)=5,IF(J175&gt;F175,"Si","No")," ")</f>
        <v>No</v>
      </c>
      <c r="N175" s="16" t="str">
        <f t="shared" si="18"/>
        <v/>
      </c>
      <c r="O175" s="17" t="str">
        <f t="shared" si="19"/>
        <v/>
      </c>
      <c r="P175" s="18" t="str">
        <f t="shared" si="20"/>
        <v/>
      </c>
    </row>
    <row r="176" spans="1:16" ht="15" thickBot="1" x14ac:dyDescent="0.4">
      <c r="A176" s="1" t="str">
        <f t="shared" si="21"/>
        <v>41179</v>
      </c>
      <c r="B176" s="1" t="str">
        <f t="shared" si="22"/>
        <v>41179 A</v>
      </c>
      <c r="C176" s="9">
        <f>VLOOKUP(B176,[1]Hoja1!$A:$C,3,0)</f>
        <v>200</v>
      </c>
      <c r="D176" s="10">
        <v>41179</v>
      </c>
      <c r="E176" s="11" t="s">
        <v>117</v>
      </c>
      <c r="F176" s="12">
        <v>99</v>
      </c>
      <c r="G176" s="13">
        <v>21</v>
      </c>
      <c r="H176" s="12">
        <f t="shared" si="24"/>
        <v>19800</v>
      </c>
      <c r="I176" s="14">
        <f t="shared" si="17"/>
        <v>23958</v>
      </c>
      <c r="J176" s="51"/>
      <c r="K176" s="15">
        <v>21</v>
      </c>
      <c r="L176" s="11" t="str">
        <f>IF(LEN(D176)=5,IF(ISNA(VLOOKUP(A176,'[2]Adjudicacions per empresa'!A:A,1,0))=TRUE,"No","Si")," ")</f>
        <v>No</v>
      </c>
      <c r="M176" s="55" t="str">
        <f t="shared" si="23"/>
        <v>No</v>
      </c>
      <c r="N176" s="16" t="str">
        <f t="shared" si="18"/>
        <v/>
      </c>
      <c r="O176" s="17" t="str">
        <f t="shared" si="19"/>
        <v/>
      </c>
      <c r="P176" s="18" t="str">
        <f t="shared" si="20"/>
        <v/>
      </c>
    </row>
    <row r="177" spans="1:16" ht="15" thickBot="1" x14ac:dyDescent="0.4">
      <c r="A177" s="1" t="str">
        <f t="shared" si="21"/>
        <v>41718</v>
      </c>
      <c r="B177" s="1" t="str">
        <f t="shared" si="22"/>
        <v>41718 A</v>
      </c>
      <c r="C177" s="9">
        <f>VLOOKUP(B177,[1]Hoja1!$A:$C,3,0)</f>
        <v>30</v>
      </c>
      <c r="D177" s="10">
        <v>41718</v>
      </c>
      <c r="E177" s="11" t="s">
        <v>122</v>
      </c>
      <c r="F177" s="12">
        <v>287</v>
      </c>
      <c r="G177" s="13">
        <v>21</v>
      </c>
      <c r="H177" s="12">
        <f t="shared" si="24"/>
        <v>8610</v>
      </c>
      <c r="I177" s="14">
        <f t="shared" si="17"/>
        <v>10418.1</v>
      </c>
      <c r="J177" s="51"/>
      <c r="K177" s="15">
        <v>21</v>
      </c>
      <c r="L177" s="11" t="str">
        <f>IF(LEN(D177)=5,IF(ISNA(VLOOKUP(A177,'[2]Adjudicacions per empresa'!A:A,1,0))=TRUE,"No","Si")," ")</f>
        <v>No</v>
      </c>
      <c r="M177" s="55" t="str">
        <f t="shared" si="23"/>
        <v>No</v>
      </c>
      <c r="N177" s="16" t="str">
        <f t="shared" si="18"/>
        <v/>
      </c>
      <c r="O177" s="17" t="str">
        <f t="shared" si="19"/>
        <v/>
      </c>
      <c r="P177" s="18" t="str">
        <f t="shared" si="20"/>
        <v/>
      </c>
    </row>
    <row r="178" spans="1:16" ht="15" thickBot="1" x14ac:dyDescent="0.4">
      <c r="A178" s="1" t="str">
        <f t="shared" si="21"/>
        <v>44700</v>
      </c>
      <c r="B178" s="1" t="str">
        <f t="shared" si="22"/>
        <v>44700 A</v>
      </c>
      <c r="C178" s="9">
        <f>VLOOKUP(B178,[1]Hoja1!$A:$C,3,0)</f>
        <v>200</v>
      </c>
      <c r="D178" s="10">
        <v>44700</v>
      </c>
      <c r="E178" s="11" t="s">
        <v>116</v>
      </c>
      <c r="F178" s="12">
        <v>292</v>
      </c>
      <c r="G178" s="13">
        <v>21</v>
      </c>
      <c r="H178" s="12">
        <f t="shared" si="24"/>
        <v>58400</v>
      </c>
      <c r="I178" s="14">
        <f t="shared" si="17"/>
        <v>70664</v>
      </c>
      <c r="J178" s="51"/>
      <c r="K178" s="15">
        <v>21</v>
      </c>
      <c r="L178" s="11" t="str">
        <f>IF(LEN(D178)=5,IF(ISNA(VLOOKUP(A178,'[2]Adjudicacions per empresa'!A:A,1,0))=TRUE,"No","Si")," ")</f>
        <v>No</v>
      </c>
      <c r="M178" s="55" t="str">
        <f t="shared" si="23"/>
        <v>No</v>
      </c>
      <c r="N178" s="16" t="str">
        <f t="shared" si="18"/>
        <v/>
      </c>
      <c r="O178" s="17" t="str">
        <f t="shared" si="19"/>
        <v/>
      </c>
      <c r="P178" s="18" t="str">
        <f t="shared" si="20"/>
        <v/>
      </c>
    </row>
    <row r="179" spans="1:16" ht="15" thickBot="1" x14ac:dyDescent="0.4">
      <c r="A179" s="1" t="str">
        <f t="shared" si="21"/>
        <v>47511</v>
      </c>
      <c r="B179" s="1" t="str">
        <f t="shared" si="22"/>
        <v>47511 A</v>
      </c>
      <c r="C179" s="9">
        <f>VLOOKUP(B179,[1]Hoja1!$A:$C,3,0)</f>
        <v>75</v>
      </c>
      <c r="D179" s="10">
        <v>47511</v>
      </c>
      <c r="E179" s="11" t="s">
        <v>127</v>
      </c>
      <c r="F179" s="12">
        <v>785</v>
      </c>
      <c r="G179" s="13">
        <v>21</v>
      </c>
      <c r="H179" s="12">
        <f t="shared" si="24"/>
        <v>58875</v>
      </c>
      <c r="I179" s="14">
        <f t="shared" si="17"/>
        <v>71238.75</v>
      </c>
      <c r="J179" s="51"/>
      <c r="K179" s="15">
        <v>21</v>
      </c>
      <c r="L179" s="11" t="str">
        <f>IF(LEN(D179)=5,IF(ISNA(VLOOKUP(A179,'[2]Adjudicacions per empresa'!A:A,1,0))=TRUE,"No","Si")," ")</f>
        <v>No</v>
      </c>
      <c r="M179" s="55" t="str">
        <f t="shared" si="23"/>
        <v>No</v>
      </c>
      <c r="N179" s="16" t="str">
        <f t="shared" si="18"/>
        <v/>
      </c>
      <c r="O179" s="17" t="str">
        <f t="shared" si="19"/>
        <v/>
      </c>
      <c r="P179" s="18" t="str">
        <f t="shared" si="20"/>
        <v/>
      </c>
    </row>
    <row r="180" spans="1:16" ht="15" thickBot="1" x14ac:dyDescent="0.4">
      <c r="A180" s="1" t="str">
        <f t="shared" si="21"/>
        <v>47864</v>
      </c>
      <c r="B180" s="1" t="str">
        <f t="shared" si="22"/>
        <v>47864 A</v>
      </c>
      <c r="C180" s="9">
        <f>VLOOKUP(B180,[1]Hoja1!$A:$C,3,0)</f>
        <v>30</v>
      </c>
      <c r="D180" s="10">
        <v>47864</v>
      </c>
      <c r="E180" s="11" t="s">
        <v>128</v>
      </c>
      <c r="F180" s="12">
        <v>143</v>
      </c>
      <c r="G180" s="13">
        <v>21</v>
      </c>
      <c r="H180" s="12">
        <f t="shared" si="24"/>
        <v>4290</v>
      </c>
      <c r="I180" s="14">
        <f t="shared" si="17"/>
        <v>5190.8999999999996</v>
      </c>
      <c r="J180" s="51"/>
      <c r="K180" s="15">
        <v>21</v>
      </c>
      <c r="L180" s="11" t="str">
        <f>IF(LEN(D180)=5,IF(ISNA(VLOOKUP(A180,'[2]Adjudicacions per empresa'!A:A,1,0))=TRUE,"No","Si")," ")</f>
        <v>No</v>
      </c>
      <c r="M180" s="55" t="str">
        <f t="shared" si="23"/>
        <v>No</v>
      </c>
      <c r="N180" s="16" t="str">
        <f t="shared" si="18"/>
        <v/>
      </c>
      <c r="O180" s="17" t="str">
        <f t="shared" si="19"/>
        <v/>
      </c>
      <c r="P180" s="18" t="str">
        <f t="shared" si="20"/>
        <v/>
      </c>
    </row>
    <row r="181" spans="1:16" ht="15" thickBot="1" x14ac:dyDescent="0.4">
      <c r="A181" s="1" t="str">
        <f t="shared" si="21"/>
        <v>47866</v>
      </c>
      <c r="B181" s="1" t="str">
        <f t="shared" si="22"/>
        <v>47866 A</v>
      </c>
      <c r="C181" s="9">
        <f>VLOOKUP(B181,[1]Hoja1!$A:$C,3,0)</f>
        <v>40</v>
      </c>
      <c r="D181" s="10">
        <v>47866</v>
      </c>
      <c r="E181" s="11" t="s">
        <v>129</v>
      </c>
      <c r="F181" s="12">
        <v>315</v>
      </c>
      <c r="G181" s="13">
        <v>21</v>
      </c>
      <c r="H181" s="12">
        <f t="shared" si="24"/>
        <v>12600</v>
      </c>
      <c r="I181" s="14">
        <f t="shared" si="17"/>
        <v>15246</v>
      </c>
      <c r="J181" s="51"/>
      <c r="K181" s="15">
        <v>21</v>
      </c>
      <c r="L181" s="11" t="str">
        <f>IF(LEN(D181)=5,IF(ISNA(VLOOKUP(A181,'[2]Adjudicacions per empresa'!A:A,1,0))=TRUE,"No","Si")," ")</f>
        <v>No</v>
      </c>
      <c r="M181" s="55" t="str">
        <f t="shared" si="23"/>
        <v>No</v>
      </c>
      <c r="N181" s="16" t="str">
        <f t="shared" si="18"/>
        <v/>
      </c>
      <c r="O181" s="17" t="str">
        <f t="shared" si="19"/>
        <v/>
      </c>
      <c r="P181" s="18" t="str">
        <f t="shared" si="20"/>
        <v/>
      </c>
    </row>
    <row r="182" spans="1:16" ht="15" thickBot="1" x14ac:dyDescent="0.4">
      <c r="A182" s="1" t="str">
        <f t="shared" si="21"/>
        <v>47915</v>
      </c>
      <c r="B182" s="1" t="str">
        <f t="shared" si="22"/>
        <v>47915 A</v>
      </c>
      <c r="C182" s="9">
        <f>VLOOKUP(B182,[1]Hoja1!$A:$C,3,0)</f>
        <v>120</v>
      </c>
      <c r="D182" s="10">
        <v>47915</v>
      </c>
      <c r="E182" s="11" t="s">
        <v>119</v>
      </c>
      <c r="F182" s="12">
        <v>27</v>
      </c>
      <c r="G182" s="13">
        <v>21</v>
      </c>
      <c r="H182" s="12">
        <f t="shared" si="24"/>
        <v>3240</v>
      </c>
      <c r="I182" s="14">
        <f t="shared" si="17"/>
        <v>3920.4</v>
      </c>
      <c r="J182" s="51"/>
      <c r="K182" s="15">
        <v>21</v>
      </c>
      <c r="L182" s="11" t="str">
        <f>IF(LEN(D182)=5,IF(ISNA(VLOOKUP(A182,'[2]Adjudicacions per empresa'!A:A,1,0))=TRUE,"No","Si")," ")</f>
        <v>No</v>
      </c>
      <c r="M182" s="55" t="str">
        <f t="shared" si="23"/>
        <v>No</v>
      </c>
      <c r="N182" s="16" t="str">
        <f t="shared" si="18"/>
        <v/>
      </c>
      <c r="O182" s="17" t="str">
        <f t="shared" si="19"/>
        <v/>
      </c>
      <c r="P182" s="18" t="str">
        <f t="shared" si="20"/>
        <v/>
      </c>
    </row>
    <row r="183" spans="1:16" ht="15" thickBot="1" x14ac:dyDescent="0.4">
      <c r="A183" s="1" t="str">
        <f t="shared" si="21"/>
        <v>47940</v>
      </c>
      <c r="B183" s="1" t="str">
        <f t="shared" si="22"/>
        <v>47940 A</v>
      </c>
      <c r="C183" s="9">
        <f>VLOOKUP(B183,[1]Hoja1!$A:$C,3,0)</f>
        <v>120</v>
      </c>
      <c r="D183" s="10">
        <v>47940</v>
      </c>
      <c r="E183" s="11" t="s">
        <v>123</v>
      </c>
      <c r="F183" s="12">
        <v>257</v>
      </c>
      <c r="G183" s="13">
        <v>21</v>
      </c>
      <c r="H183" s="12">
        <f t="shared" si="24"/>
        <v>30840</v>
      </c>
      <c r="I183" s="14">
        <f t="shared" si="17"/>
        <v>37316.400000000001</v>
      </c>
      <c r="J183" s="51"/>
      <c r="K183" s="15">
        <v>21</v>
      </c>
      <c r="L183" s="11" t="str">
        <f>IF(LEN(D183)=5,IF(ISNA(VLOOKUP(A183,'[2]Adjudicacions per empresa'!A:A,1,0))=TRUE,"No","Si")," ")</f>
        <v>No</v>
      </c>
      <c r="M183" s="55" t="str">
        <f t="shared" si="23"/>
        <v>No</v>
      </c>
      <c r="N183" s="16" t="str">
        <f t="shared" si="18"/>
        <v/>
      </c>
      <c r="O183" s="17" t="str">
        <f t="shared" si="19"/>
        <v/>
      </c>
      <c r="P183" s="18" t="str">
        <f t="shared" si="20"/>
        <v/>
      </c>
    </row>
    <row r="184" spans="1:16" ht="15" thickBot="1" x14ac:dyDescent="0.4">
      <c r="A184" s="1" t="str">
        <f t="shared" si="21"/>
        <v>47941</v>
      </c>
      <c r="B184" s="1" t="str">
        <f t="shared" si="22"/>
        <v>47941 A</v>
      </c>
      <c r="C184" s="9">
        <f>VLOOKUP(B184,[1]Hoja1!$A:$C,3,0)</f>
        <v>45</v>
      </c>
      <c r="D184" s="10">
        <v>47941</v>
      </c>
      <c r="E184" s="11" t="s">
        <v>130</v>
      </c>
      <c r="F184" s="12">
        <v>472</v>
      </c>
      <c r="G184" s="13">
        <v>21</v>
      </c>
      <c r="H184" s="12">
        <f t="shared" si="24"/>
        <v>21240</v>
      </c>
      <c r="I184" s="14">
        <f t="shared" si="17"/>
        <v>25700.399999999998</v>
      </c>
      <c r="J184" s="51"/>
      <c r="K184" s="15">
        <v>21</v>
      </c>
      <c r="L184" s="11" t="str">
        <f>IF(LEN(D184)=5,IF(ISNA(VLOOKUP(A184,'[2]Adjudicacions per empresa'!A:A,1,0))=TRUE,"No","Si")," ")</f>
        <v>No</v>
      </c>
      <c r="M184" s="55" t="str">
        <f t="shared" si="23"/>
        <v>No</v>
      </c>
      <c r="N184" s="16" t="str">
        <f t="shared" si="18"/>
        <v/>
      </c>
      <c r="O184" s="17" t="str">
        <f t="shared" si="19"/>
        <v/>
      </c>
      <c r="P184" s="18" t="str">
        <f t="shared" si="20"/>
        <v/>
      </c>
    </row>
    <row r="185" spans="1:16" ht="15" thickBot="1" x14ac:dyDescent="0.4">
      <c r="A185" s="1" t="str">
        <f t="shared" si="21"/>
        <v>47943</v>
      </c>
      <c r="B185" s="1" t="str">
        <f t="shared" si="22"/>
        <v>47943 A</v>
      </c>
      <c r="C185" s="9">
        <f>VLOOKUP(B185,[1]Hoja1!$A:$C,3,0)</f>
        <v>30</v>
      </c>
      <c r="D185" s="19">
        <v>47943</v>
      </c>
      <c r="E185" s="20" t="s">
        <v>131</v>
      </c>
      <c r="F185" s="21">
        <v>472</v>
      </c>
      <c r="G185" s="22">
        <v>21</v>
      </c>
      <c r="H185" s="12">
        <f t="shared" si="24"/>
        <v>14160</v>
      </c>
      <c r="I185" s="14">
        <f t="shared" si="17"/>
        <v>17133.599999999999</v>
      </c>
      <c r="J185" s="52"/>
      <c r="K185" s="23">
        <v>21</v>
      </c>
      <c r="L185" s="11" t="str">
        <f>IF(LEN(D185)=5,IF(ISNA(VLOOKUP(A185,'[2]Adjudicacions per empresa'!A:A,1,0))=TRUE,"No","Si")," ")</f>
        <v>No</v>
      </c>
      <c r="M185" s="55" t="str">
        <f t="shared" si="23"/>
        <v>No</v>
      </c>
      <c r="N185" s="16" t="str">
        <f t="shared" si="18"/>
        <v/>
      </c>
      <c r="O185" s="17" t="str">
        <f t="shared" si="19"/>
        <v/>
      </c>
      <c r="P185" s="18" t="str">
        <f t="shared" si="20"/>
        <v/>
      </c>
    </row>
    <row r="186" spans="1:16" ht="15" thickBot="1" x14ac:dyDescent="0.4">
      <c r="A186" s="1" t="str">
        <f t="shared" si="21"/>
        <v/>
      </c>
      <c r="C186" s="46" t="s">
        <v>257</v>
      </c>
      <c r="D186" s="35"/>
      <c r="E186" s="35"/>
      <c r="F186" s="35"/>
      <c r="G186" s="35"/>
      <c r="H186" s="56"/>
      <c r="I186" s="56"/>
      <c r="J186" s="50"/>
      <c r="K186" s="35"/>
      <c r="L186" s="11" t="str">
        <f>IF(LEN(D186)=5,IF(ISNA(VLOOKUP(A186,'[2]Adjudicacions per empresa'!A:A,1,0))=TRUE,"No","Si")," ")</f>
        <v xml:space="preserve"> </v>
      </c>
      <c r="M186" s="55" t="str">
        <f t="shared" si="23"/>
        <v xml:space="preserve"> </v>
      </c>
      <c r="N186" s="16" t="str">
        <f t="shared" si="18"/>
        <v/>
      </c>
      <c r="O186" s="17" t="str">
        <f t="shared" si="19"/>
        <v/>
      </c>
      <c r="P186" s="18" t="str">
        <f t="shared" si="20"/>
        <v/>
      </c>
    </row>
    <row r="187" spans="1:16" ht="15" thickBot="1" x14ac:dyDescent="0.4">
      <c r="A187" s="1" t="str">
        <f t="shared" si="21"/>
        <v>24245</v>
      </c>
      <c r="B187" s="1" t="str">
        <f t="shared" ref="B187:B197" si="25">D187&amp;" "&amp;"A"</f>
        <v>24245 A</v>
      </c>
      <c r="C187" s="9">
        <f>VLOOKUP(B187,[1]Hoja1!$A:$C,3,0)</f>
        <v>10</v>
      </c>
      <c r="D187" s="24">
        <v>24245</v>
      </c>
      <c r="E187" s="11" t="s">
        <v>137</v>
      </c>
      <c r="F187" s="25">
        <v>234</v>
      </c>
      <c r="G187" s="26">
        <v>21</v>
      </c>
      <c r="H187" s="12">
        <f t="shared" ref="H187:H197" si="26">C187*F187</f>
        <v>2340</v>
      </c>
      <c r="I187" s="14">
        <f t="shared" si="17"/>
        <v>2831.4</v>
      </c>
      <c r="J187" s="53"/>
      <c r="K187" s="27">
        <v>21</v>
      </c>
      <c r="L187" s="11" t="str">
        <f>IF(LEN(D187)=5,IF(ISNA(VLOOKUP(A187,'[2]Adjudicacions per empresa'!A:A,1,0))=TRUE,"No","Si")," ")</f>
        <v>No</v>
      </c>
      <c r="M187" s="55" t="str">
        <f t="shared" si="23"/>
        <v>No</v>
      </c>
      <c r="N187" s="16" t="str">
        <f t="shared" si="18"/>
        <v/>
      </c>
      <c r="O187" s="17" t="str">
        <f t="shared" si="19"/>
        <v/>
      </c>
      <c r="P187" s="18" t="str">
        <f t="shared" si="20"/>
        <v/>
      </c>
    </row>
    <row r="188" spans="1:16" ht="15" thickBot="1" x14ac:dyDescent="0.4">
      <c r="A188" s="1" t="str">
        <f t="shared" si="21"/>
        <v>24246</v>
      </c>
      <c r="B188" s="1" t="str">
        <f t="shared" si="25"/>
        <v>24246 A</v>
      </c>
      <c r="C188" s="9">
        <f>VLOOKUP(B188,[1]Hoja1!$A:$C,3,0)</f>
        <v>10</v>
      </c>
      <c r="D188" s="10">
        <v>24246</v>
      </c>
      <c r="E188" s="11" t="s">
        <v>136</v>
      </c>
      <c r="F188" s="12">
        <v>188</v>
      </c>
      <c r="G188" s="13">
        <v>21</v>
      </c>
      <c r="H188" s="12">
        <f t="shared" si="26"/>
        <v>1880</v>
      </c>
      <c r="I188" s="14">
        <f t="shared" si="17"/>
        <v>2274.7999999999997</v>
      </c>
      <c r="J188" s="51"/>
      <c r="K188" s="15">
        <v>21</v>
      </c>
      <c r="L188" s="11" t="str">
        <f>IF(LEN(D188)=5,IF(ISNA(VLOOKUP(A188,'[2]Adjudicacions per empresa'!A:A,1,0))=TRUE,"No","Si")," ")</f>
        <v>No</v>
      </c>
      <c r="M188" s="55" t="str">
        <f t="shared" si="23"/>
        <v>No</v>
      </c>
      <c r="N188" s="16" t="str">
        <f t="shared" si="18"/>
        <v/>
      </c>
      <c r="O188" s="17" t="str">
        <f t="shared" si="19"/>
        <v/>
      </c>
      <c r="P188" s="18" t="str">
        <f t="shared" si="20"/>
        <v/>
      </c>
    </row>
    <row r="189" spans="1:16" ht="15" thickBot="1" x14ac:dyDescent="0.4">
      <c r="A189" s="1" t="str">
        <f t="shared" si="21"/>
        <v>24247</v>
      </c>
      <c r="B189" s="1" t="str">
        <f t="shared" si="25"/>
        <v>24247 A</v>
      </c>
      <c r="C189" s="9">
        <f>VLOOKUP(B189,[1]Hoja1!$A:$C,3,0)</f>
        <v>5</v>
      </c>
      <c r="D189" s="10">
        <v>24247</v>
      </c>
      <c r="E189" s="11" t="s">
        <v>142</v>
      </c>
      <c r="F189" s="12">
        <v>198</v>
      </c>
      <c r="G189" s="13">
        <v>21</v>
      </c>
      <c r="H189" s="12">
        <f t="shared" si="26"/>
        <v>990</v>
      </c>
      <c r="I189" s="14">
        <f t="shared" si="17"/>
        <v>1197.8999999999999</v>
      </c>
      <c r="J189" s="51"/>
      <c r="K189" s="15">
        <v>21</v>
      </c>
      <c r="L189" s="11" t="str">
        <f>IF(LEN(D189)=5,IF(ISNA(VLOOKUP(A189,'[2]Adjudicacions per empresa'!A:A,1,0))=TRUE,"No","Si")," ")</f>
        <v>No</v>
      </c>
      <c r="M189" s="55" t="str">
        <f t="shared" si="23"/>
        <v>No</v>
      </c>
      <c r="N189" s="16" t="str">
        <f t="shared" si="18"/>
        <v/>
      </c>
      <c r="O189" s="17" t="str">
        <f t="shared" si="19"/>
        <v/>
      </c>
      <c r="P189" s="18" t="str">
        <f t="shared" si="20"/>
        <v/>
      </c>
    </row>
    <row r="190" spans="1:16" ht="15" thickBot="1" x14ac:dyDescent="0.4">
      <c r="A190" s="1" t="str">
        <f t="shared" si="21"/>
        <v>24271</v>
      </c>
      <c r="B190" s="1" t="str">
        <f t="shared" si="25"/>
        <v>24271 A</v>
      </c>
      <c r="C190" s="9">
        <f>VLOOKUP(B190,[1]Hoja1!$A:$C,3,0)</f>
        <v>15</v>
      </c>
      <c r="D190" s="10">
        <v>24271</v>
      </c>
      <c r="E190" s="11" t="s">
        <v>140</v>
      </c>
      <c r="F190" s="12">
        <v>251</v>
      </c>
      <c r="G190" s="13">
        <v>21</v>
      </c>
      <c r="H190" s="12">
        <f t="shared" si="26"/>
        <v>3765</v>
      </c>
      <c r="I190" s="14">
        <f t="shared" si="17"/>
        <v>4555.6499999999996</v>
      </c>
      <c r="J190" s="51"/>
      <c r="K190" s="15">
        <v>21</v>
      </c>
      <c r="L190" s="11" t="str">
        <f>IF(LEN(D190)=5,IF(ISNA(VLOOKUP(A190,'[2]Adjudicacions per empresa'!A:A,1,0))=TRUE,"No","Si")," ")</f>
        <v>No</v>
      </c>
      <c r="M190" s="55" t="str">
        <f t="shared" si="23"/>
        <v>No</v>
      </c>
      <c r="N190" s="16" t="str">
        <f t="shared" si="18"/>
        <v/>
      </c>
      <c r="O190" s="17" t="str">
        <f t="shared" si="19"/>
        <v/>
      </c>
      <c r="P190" s="18" t="str">
        <f t="shared" si="20"/>
        <v/>
      </c>
    </row>
    <row r="191" spans="1:16" ht="15" thickBot="1" x14ac:dyDescent="0.4">
      <c r="A191" s="1" t="str">
        <f t="shared" si="21"/>
        <v>24283</v>
      </c>
      <c r="B191" s="1" t="str">
        <f t="shared" si="25"/>
        <v>24283 A</v>
      </c>
      <c r="C191" s="9">
        <f>VLOOKUP(B191,[1]Hoja1!$A:$C,3,0)</f>
        <v>150</v>
      </c>
      <c r="D191" s="10">
        <v>24283</v>
      </c>
      <c r="E191" s="11" t="s">
        <v>134</v>
      </c>
      <c r="F191" s="12">
        <v>239</v>
      </c>
      <c r="G191" s="13">
        <v>21</v>
      </c>
      <c r="H191" s="12">
        <f t="shared" si="26"/>
        <v>35850</v>
      </c>
      <c r="I191" s="14">
        <f t="shared" si="17"/>
        <v>43378.5</v>
      </c>
      <c r="J191" s="51"/>
      <c r="K191" s="15">
        <v>21</v>
      </c>
      <c r="L191" s="11" t="str">
        <f>IF(LEN(D191)=5,IF(ISNA(VLOOKUP(A191,'[2]Adjudicacions per empresa'!A:A,1,0))=TRUE,"No","Si")," ")</f>
        <v>No</v>
      </c>
      <c r="M191" s="55" t="str">
        <f t="shared" si="23"/>
        <v>No</v>
      </c>
      <c r="N191" s="16" t="str">
        <f t="shared" si="18"/>
        <v/>
      </c>
      <c r="O191" s="17" t="str">
        <f t="shared" si="19"/>
        <v/>
      </c>
      <c r="P191" s="18" t="str">
        <f t="shared" si="20"/>
        <v/>
      </c>
    </row>
    <row r="192" spans="1:16" ht="15" thickBot="1" x14ac:dyDescent="0.4">
      <c r="A192" s="1" t="str">
        <f t="shared" si="21"/>
        <v>24301</v>
      </c>
      <c r="B192" s="1" t="str">
        <f t="shared" si="25"/>
        <v>24301 A</v>
      </c>
      <c r="C192" s="9">
        <f>VLOOKUP(B192,[1]Hoja1!$A:$C,3,0)</f>
        <v>15</v>
      </c>
      <c r="D192" s="10">
        <v>24301</v>
      </c>
      <c r="E192" s="11" t="s">
        <v>138</v>
      </c>
      <c r="F192" s="12">
        <v>323</v>
      </c>
      <c r="G192" s="13">
        <v>21</v>
      </c>
      <c r="H192" s="12">
        <f t="shared" si="26"/>
        <v>4845</v>
      </c>
      <c r="I192" s="14">
        <f t="shared" si="17"/>
        <v>5862.45</v>
      </c>
      <c r="J192" s="51"/>
      <c r="K192" s="15">
        <v>21</v>
      </c>
      <c r="L192" s="11" t="str">
        <f>IF(LEN(D192)=5,IF(ISNA(VLOOKUP(A192,'[2]Adjudicacions per empresa'!A:A,1,0))=TRUE,"No","Si")," ")</f>
        <v>No</v>
      </c>
      <c r="M192" s="55" t="str">
        <f t="shared" si="23"/>
        <v>No</v>
      </c>
      <c r="N192" s="16" t="str">
        <f t="shared" si="18"/>
        <v/>
      </c>
      <c r="O192" s="17" t="str">
        <f t="shared" si="19"/>
        <v/>
      </c>
      <c r="P192" s="18" t="str">
        <f t="shared" si="20"/>
        <v/>
      </c>
    </row>
    <row r="193" spans="1:16" ht="15" thickBot="1" x14ac:dyDescent="0.4">
      <c r="A193" s="1" t="str">
        <f t="shared" si="21"/>
        <v>24328</v>
      </c>
      <c r="B193" s="1" t="str">
        <f t="shared" si="25"/>
        <v>24328 A</v>
      </c>
      <c r="C193" s="9">
        <f>VLOOKUP(B193,[1]Hoja1!$A:$C,3,0)</f>
        <v>60</v>
      </c>
      <c r="D193" s="10">
        <v>24328</v>
      </c>
      <c r="E193" s="11" t="s">
        <v>133</v>
      </c>
      <c r="F193" s="12">
        <v>292</v>
      </c>
      <c r="G193" s="13">
        <v>21</v>
      </c>
      <c r="H193" s="12">
        <f t="shared" si="26"/>
        <v>17520</v>
      </c>
      <c r="I193" s="14">
        <f t="shared" si="17"/>
        <v>21199.200000000001</v>
      </c>
      <c r="J193" s="51"/>
      <c r="K193" s="15">
        <v>21</v>
      </c>
      <c r="L193" s="11" t="str">
        <f>IF(LEN(D193)=5,IF(ISNA(VLOOKUP(A193,'[2]Adjudicacions per empresa'!A:A,1,0))=TRUE,"No","Si")," ")</f>
        <v>No</v>
      </c>
      <c r="M193" s="55" t="str">
        <f t="shared" si="23"/>
        <v>No</v>
      </c>
      <c r="N193" s="16" t="str">
        <f t="shared" si="18"/>
        <v/>
      </c>
      <c r="O193" s="17" t="str">
        <f t="shared" si="19"/>
        <v/>
      </c>
      <c r="P193" s="18" t="str">
        <f t="shared" si="20"/>
        <v/>
      </c>
    </row>
    <row r="194" spans="1:16" ht="15" thickBot="1" x14ac:dyDescent="0.4">
      <c r="A194" s="1" t="str">
        <f t="shared" si="21"/>
        <v>24329</v>
      </c>
      <c r="B194" s="1" t="str">
        <f t="shared" si="25"/>
        <v>24329 A</v>
      </c>
      <c r="C194" s="9">
        <f>VLOOKUP(B194,[1]Hoja1!$A:$C,3,0)</f>
        <v>90</v>
      </c>
      <c r="D194" s="10">
        <v>24329</v>
      </c>
      <c r="E194" s="11" t="s">
        <v>132</v>
      </c>
      <c r="F194" s="12">
        <v>276</v>
      </c>
      <c r="G194" s="13">
        <v>21</v>
      </c>
      <c r="H194" s="12">
        <f t="shared" si="26"/>
        <v>24840</v>
      </c>
      <c r="I194" s="14">
        <f t="shared" si="17"/>
        <v>30056.399999999998</v>
      </c>
      <c r="J194" s="51"/>
      <c r="K194" s="15">
        <v>21</v>
      </c>
      <c r="L194" s="11" t="str">
        <f>IF(LEN(D194)=5,IF(ISNA(VLOOKUP(A194,'[2]Adjudicacions per empresa'!A:A,1,0))=TRUE,"No","Si")," ")</f>
        <v>No</v>
      </c>
      <c r="M194" s="55" t="str">
        <f t="shared" si="23"/>
        <v>No</v>
      </c>
      <c r="N194" s="16" t="str">
        <f t="shared" si="18"/>
        <v/>
      </c>
      <c r="O194" s="17" t="str">
        <f t="shared" si="19"/>
        <v/>
      </c>
      <c r="P194" s="18" t="str">
        <f t="shared" si="20"/>
        <v/>
      </c>
    </row>
    <row r="195" spans="1:16" ht="15" thickBot="1" x14ac:dyDescent="0.4">
      <c r="A195" s="1" t="str">
        <f t="shared" si="21"/>
        <v>24330</v>
      </c>
      <c r="B195" s="1" t="str">
        <f t="shared" si="25"/>
        <v>24330 A</v>
      </c>
      <c r="C195" s="9">
        <f>VLOOKUP(B195,[1]Hoja1!$A:$C,3,0)</f>
        <v>20</v>
      </c>
      <c r="D195" s="10">
        <v>24330</v>
      </c>
      <c r="E195" s="11" t="s">
        <v>141</v>
      </c>
      <c r="F195" s="12">
        <v>246</v>
      </c>
      <c r="G195" s="13">
        <v>21</v>
      </c>
      <c r="H195" s="12">
        <f t="shared" si="26"/>
        <v>4920</v>
      </c>
      <c r="I195" s="14">
        <f t="shared" si="17"/>
        <v>5953.2</v>
      </c>
      <c r="J195" s="51"/>
      <c r="K195" s="15">
        <v>21</v>
      </c>
      <c r="L195" s="11" t="str">
        <f>IF(LEN(D195)=5,IF(ISNA(VLOOKUP(A195,'[2]Adjudicacions per empresa'!A:A,1,0))=TRUE,"No","Si")," ")</f>
        <v>No</v>
      </c>
      <c r="M195" s="55" t="str">
        <f t="shared" si="23"/>
        <v>No</v>
      </c>
      <c r="N195" s="16" t="str">
        <f t="shared" si="18"/>
        <v/>
      </c>
      <c r="O195" s="17" t="str">
        <f t="shared" si="19"/>
        <v/>
      </c>
      <c r="P195" s="18" t="str">
        <f t="shared" si="20"/>
        <v/>
      </c>
    </row>
    <row r="196" spans="1:16" ht="15" thickBot="1" x14ac:dyDescent="0.4">
      <c r="A196" s="1" t="str">
        <f t="shared" si="21"/>
        <v>24331</v>
      </c>
      <c r="B196" s="1" t="str">
        <f t="shared" si="25"/>
        <v>24331 A</v>
      </c>
      <c r="C196" s="9">
        <f>VLOOKUP(B196,[1]Hoja1!$A:$C,3,0)</f>
        <v>15</v>
      </c>
      <c r="D196" s="10">
        <v>24331</v>
      </c>
      <c r="E196" s="11" t="s">
        <v>139</v>
      </c>
      <c r="F196" s="12">
        <v>350</v>
      </c>
      <c r="G196" s="13">
        <v>21</v>
      </c>
      <c r="H196" s="12">
        <f t="shared" si="26"/>
        <v>5250</v>
      </c>
      <c r="I196" s="14">
        <f t="shared" si="17"/>
        <v>6352.5</v>
      </c>
      <c r="J196" s="51"/>
      <c r="K196" s="15">
        <v>21</v>
      </c>
      <c r="L196" s="11" t="str">
        <f>IF(LEN(D196)=5,IF(ISNA(VLOOKUP(A196,'[2]Adjudicacions per empresa'!A:A,1,0))=TRUE,"No","Si")," ")</f>
        <v>No</v>
      </c>
      <c r="M196" s="55" t="str">
        <f t="shared" si="23"/>
        <v>No</v>
      </c>
      <c r="N196" s="16" t="str">
        <f t="shared" si="18"/>
        <v/>
      </c>
      <c r="O196" s="17" t="str">
        <f t="shared" si="19"/>
        <v/>
      </c>
      <c r="P196" s="18" t="str">
        <f t="shared" si="20"/>
        <v/>
      </c>
    </row>
    <row r="197" spans="1:16" ht="15" thickBot="1" x14ac:dyDescent="0.4">
      <c r="A197" s="1" t="str">
        <f t="shared" si="21"/>
        <v>46540</v>
      </c>
      <c r="B197" s="1" t="str">
        <f t="shared" si="25"/>
        <v>46540 A</v>
      </c>
      <c r="C197" s="9">
        <f>VLOOKUP(B197,[1]Hoja1!$A:$C,3,0)</f>
        <v>60</v>
      </c>
      <c r="D197" s="10">
        <v>46540</v>
      </c>
      <c r="E197" s="11" t="s">
        <v>135</v>
      </c>
      <c r="F197" s="12">
        <v>287</v>
      </c>
      <c r="G197" s="13">
        <v>21</v>
      </c>
      <c r="H197" s="12">
        <f t="shared" si="26"/>
        <v>17220</v>
      </c>
      <c r="I197" s="14">
        <f t="shared" si="17"/>
        <v>20836.2</v>
      </c>
      <c r="J197" s="51"/>
      <c r="K197" s="15">
        <v>21</v>
      </c>
      <c r="L197" s="11" t="str">
        <f>IF(LEN(D197)=5,IF(ISNA(VLOOKUP(A197,'[2]Adjudicacions per empresa'!A:A,1,0))=TRUE,"No","Si")," ")</f>
        <v>No</v>
      </c>
      <c r="M197" s="55" t="str">
        <f t="shared" si="23"/>
        <v>No</v>
      </c>
      <c r="N197" s="16" t="str">
        <f t="shared" si="18"/>
        <v/>
      </c>
      <c r="O197" s="17" t="str">
        <f t="shared" si="19"/>
        <v/>
      </c>
      <c r="P197" s="18" t="str">
        <f t="shared" si="20"/>
        <v/>
      </c>
    </row>
    <row r="198" spans="1:16" ht="15" thickBot="1" x14ac:dyDescent="0.4">
      <c r="A198" s="1" t="str">
        <f t="shared" si="21"/>
        <v/>
      </c>
      <c r="C198" s="46" t="s">
        <v>258</v>
      </c>
      <c r="D198" s="35"/>
      <c r="E198" s="35"/>
      <c r="F198" s="35"/>
      <c r="G198" s="35"/>
      <c r="H198" s="56"/>
      <c r="I198" s="56"/>
      <c r="J198" s="50"/>
      <c r="K198" s="35"/>
      <c r="L198" s="11" t="str">
        <f>IF(LEN(D198)=5,IF(ISNA(VLOOKUP(A198,'[2]Adjudicacions per empresa'!A:A,1,0))=TRUE,"No","Si")," ")</f>
        <v xml:space="preserve"> </v>
      </c>
      <c r="M198" s="55" t="str">
        <f t="shared" si="23"/>
        <v xml:space="preserve"> </v>
      </c>
      <c r="N198" s="16" t="str">
        <f t="shared" si="18"/>
        <v/>
      </c>
      <c r="O198" s="17" t="str">
        <f t="shared" si="19"/>
        <v/>
      </c>
      <c r="P198" s="18" t="str">
        <f t="shared" si="20"/>
        <v/>
      </c>
    </row>
    <row r="199" spans="1:16" ht="15" thickBot="1" x14ac:dyDescent="0.4">
      <c r="A199" s="1" t="str">
        <f t="shared" si="21"/>
        <v>23982</v>
      </c>
      <c r="B199" s="1" t="str">
        <f t="shared" si="22"/>
        <v>23982 A</v>
      </c>
      <c r="C199" s="9">
        <f>VLOOKUP(B199,[1]Hoja1!$A:$C,3,0)</f>
        <v>250</v>
      </c>
      <c r="D199" s="24">
        <v>23982</v>
      </c>
      <c r="E199" s="11" t="s">
        <v>143</v>
      </c>
      <c r="F199" s="25">
        <v>53</v>
      </c>
      <c r="G199" s="26">
        <v>21</v>
      </c>
      <c r="H199" s="12">
        <f t="shared" ref="H199:H207" si="27">C199*F199</f>
        <v>13250</v>
      </c>
      <c r="I199" s="14">
        <f t="shared" si="17"/>
        <v>16032.5</v>
      </c>
      <c r="J199" s="53"/>
      <c r="K199" s="27">
        <v>21</v>
      </c>
      <c r="L199" s="11" t="str">
        <f>IF(LEN(D199)=5,IF(ISNA(VLOOKUP(A199,'[2]Adjudicacions per empresa'!A:A,1,0))=TRUE,"No","Si")," ")</f>
        <v>No</v>
      </c>
      <c r="M199" s="55" t="str">
        <f t="shared" si="23"/>
        <v>No</v>
      </c>
      <c r="N199" s="16" t="str">
        <f t="shared" si="18"/>
        <v/>
      </c>
      <c r="O199" s="17" t="str">
        <f t="shared" si="19"/>
        <v/>
      </c>
      <c r="P199" s="18" t="str">
        <f t="shared" si="20"/>
        <v/>
      </c>
    </row>
    <row r="200" spans="1:16" ht="15" thickBot="1" x14ac:dyDescent="0.4">
      <c r="A200" s="1" t="str">
        <f t="shared" si="21"/>
        <v>24007</v>
      </c>
      <c r="B200" s="1" t="str">
        <f t="shared" si="22"/>
        <v>24007 A</v>
      </c>
      <c r="C200" s="9">
        <f>VLOOKUP(B200,[1]Hoja1!$A:$C,3,0)</f>
        <v>25</v>
      </c>
      <c r="D200" s="10">
        <v>24007</v>
      </c>
      <c r="E200" s="11" t="s">
        <v>149</v>
      </c>
      <c r="F200" s="12">
        <v>1171</v>
      </c>
      <c r="G200" s="13">
        <v>21</v>
      </c>
      <c r="H200" s="12">
        <f t="shared" si="27"/>
        <v>29275</v>
      </c>
      <c r="I200" s="14">
        <f t="shared" si="17"/>
        <v>35422.75</v>
      </c>
      <c r="J200" s="51"/>
      <c r="K200" s="15">
        <v>21</v>
      </c>
      <c r="L200" s="11" t="str">
        <f>IF(LEN(D200)=5,IF(ISNA(VLOOKUP(A200,'[2]Adjudicacions per empresa'!A:A,1,0))=TRUE,"No","Si")," ")</f>
        <v>No</v>
      </c>
      <c r="M200" s="55" t="str">
        <f t="shared" si="23"/>
        <v>No</v>
      </c>
      <c r="N200" s="16" t="str">
        <f t="shared" ref="N200:N207" si="28">IF(OR(L200="No",M200="Si"),"",IF(OR(J200=0,J200=""),"",QUOTIENT(H200,J200)))</f>
        <v/>
      </c>
      <c r="O200" s="17" t="str">
        <f t="shared" ref="O200:O207" si="29">IF(N200="","",IF(OR(J200=0,J200=""),"",ROUND(J200*N200,2)))</f>
        <v/>
      </c>
      <c r="P200" s="18" t="str">
        <f t="shared" ref="P200:P207" si="30">IF(N200="","",IF(OR(J200=0,J200=""),"",ROUND((O200*K200/100)+O200,2)))</f>
        <v/>
      </c>
    </row>
    <row r="201" spans="1:16" ht="15" thickBot="1" x14ac:dyDescent="0.4">
      <c r="A201" s="1" t="str">
        <f t="shared" si="21"/>
        <v>24022</v>
      </c>
      <c r="B201" s="1" t="str">
        <f t="shared" si="22"/>
        <v>24022 A</v>
      </c>
      <c r="C201" s="9">
        <f>VLOOKUP(B201,[1]Hoja1!$A:$C,3,0)</f>
        <v>40</v>
      </c>
      <c r="D201" s="10">
        <v>24022</v>
      </c>
      <c r="E201" s="11" t="s">
        <v>145</v>
      </c>
      <c r="F201" s="12">
        <v>538</v>
      </c>
      <c r="G201" s="13">
        <v>21</v>
      </c>
      <c r="H201" s="12">
        <f t="shared" si="27"/>
        <v>21520</v>
      </c>
      <c r="I201" s="14">
        <f t="shared" ref="I201:I207" si="31">H201*1.21</f>
        <v>26039.200000000001</v>
      </c>
      <c r="J201" s="51"/>
      <c r="K201" s="15">
        <v>21</v>
      </c>
      <c r="L201" s="11" t="str">
        <f>IF(LEN(D201)=5,IF(ISNA(VLOOKUP(A201,'[2]Adjudicacions per empresa'!A:A,1,0))=TRUE,"No","Si")," ")</f>
        <v>No</v>
      </c>
      <c r="M201" s="55" t="str">
        <f t="shared" si="23"/>
        <v>No</v>
      </c>
      <c r="N201" s="16" t="str">
        <f t="shared" si="28"/>
        <v/>
      </c>
      <c r="O201" s="17" t="str">
        <f t="shared" si="29"/>
        <v/>
      </c>
      <c r="P201" s="18" t="str">
        <f t="shared" si="30"/>
        <v/>
      </c>
    </row>
    <row r="202" spans="1:16" ht="15" thickBot="1" x14ac:dyDescent="0.4">
      <c r="A202" s="1" t="str">
        <f t="shared" si="21"/>
        <v>24023</v>
      </c>
      <c r="B202" s="1" t="str">
        <f t="shared" si="22"/>
        <v>24023 A</v>
      </c>
      <c r="C202" s="9">
        <f>VLOOKUP(B202,[1]Hoja1!$A:$C,3,0)</f>
        <v>65</v>
      </c>
      <c r="D202" s="10">
        <v>24023</v>
      </c>
      <c r="E202" s="11" t="s">
        <v>146</v>
      </c>
      <c r="F202" s="12">
        <v>1033</v>
      </c>
      <c r="G202" s="13">
        <v>21</v>
      </c>
      <c r="H202" s="12">
        <f t="shared" si="27"/>
        <v>67145</v>
      </c>
      <c r="I202" s="14">
        <f t="shared" si="31"/>
        <v>81245.45</v>
      </c>
      <c r="J202" s="51"/>
      <c r="K202" s="15">
        <v>21</v>
      </c>
      <c r="L202" s="11" t="str">
        <f>IF(LEN(D202)=5,IF(ISNA(VLOOKUP(A202,'[2]Adjudicacions per empresa'!A:A,1,0))=TRUE,"No","Si")," ")</f>
        <v>No</v>
      </c>
      <c r="M202" s="55" t="str">
        <f t="shared" si="23"/>
        <v>No</v>
      </c>
      <c r="N202" s="16" t="str">
        <f t="shared" si="28"/>
        <v/>
      </c>
      <c r="O202" s="17" t="str">
        <f t="shared" si="29"/>
        <v/>
      </c>
      <c r="P202" s="18" t="str">
        <f t="shared" si="30"/>
        <v/>
      </c>
    </row>
    <row r="203" spans="1:16" ht="15" thickBot="1" x14ac:dyDescent="0.4">
      <c r="A203" s="1" t="str">
        <f t="shared" si="21"/>
        <v>24035</v>
      </c>
      <c r="B203" s="1" t="str">
        <f t="shared" si="22"/>
        <v>24035 A</v>
      </c>
      <c r="C203" s="9">
        <f>VLOOKUP(B203,[1]Hoja1!$A:$C,3,0)</f>
        <v>40</v>
      </c>
      <c r="D203" s="10">
        <v>24035</v>
      </c>
      <c r="E203" s="11" t="s">
        <v>150</v>
      </c>
      <c r="F203" s="12">
        <v>1563</v>
      </c>
      <c r="G203" s="13">
        <v>21</v>
      </c>
      <c r="H203" s="12">
        <f t="shared" si="27"/>
        <v>62520</v>
      </c>
      <c r="I203" s="14">
        <f t="shared" si="31"/>
        <v>75649.2</v>
      </c>
      <c r="J203" s="51"/>
      <c r="K203" s="15">
        <v>21</v>
      </c>
      <c r="L203" s="11" t="str">
        <f>IF(LEN(D203)=5,IF(ISNA(VLOOKUP(A203,'[2]Adjudicacions per empresa'!A:A,1,0))=TRUE,"No","Si")," ")</f>
        <v>No</v>
      </c>
      <c r="M203" s="55" t="str">
        <f t="shared" si="23"/>
        <v>No</v>
      </c>
      <c r="N203" s="16" t="str">
        <f t="shared" si="28"/>
        <v/>
      </c>
      <c r="O203" s="17" t="str">
        <f t="shared" si="29"/>
        <v/>
      </c>
      <c r="P203" s="18" t="str">
        <f t="shared" si="30"/>
        <v/>
      </c>
    </row>
    <row r="204" spans="1:16" ht="15" thickBot="1" x14ac:dyDescent="0.4">
      <c r="A204" s="1" t="str">
        <f t="shared" si="21"/>
        <v>24036</v>
      </c>
      <c r="B204" s="1" t="str">
        <f t="shared" si="22"/>
        <v>24036 A</v>
      </c>
      <c r="C204" s="9">
        <f>VLOOKUP(B204,[1]Hoja1!$A:$C,3,0)</f>
        <v>25</v>
      </c>
      <c r="D204" s="10">
        <v>24036</v>
      </c>
      <c r="E204" s="11" t="s">
        <v>147</v>
      </c>
      <c r="F204" s="12">
        <v>1160</v>
      </c>
      <c r="G204" s="13">
        <v>21</v>
      </c>
      <c r="H204" s="12">
        <f t="shared" si="27"/>
        <v>29000</v>
      </c>
      <c r="I204" s="14">
        <f t="shared" si="31"/>
        <v>35090</v>
      </c>
      <c r="J204" s="51"/>
      <c r="K204" s="15">
        <v>21</v>
      </c>
      <c r="L204" s="11" t="str">
        <f>IF(LEN(D204)=5,IF(ISNA(VLOOKUP(A204,'[2]Adjudicacions per empresa'!A:A,1,0))=TRUE,"No","Si")," ")</f>
        <v>No</v>
      </c>
      <c r="M204" s="55" t="str">
        <f t="shared" si="23"/>
        <v>No</v>
      </c>
      <c r="N204" s="16" t="str">
        <f t="shared" si="28"/>
        <v/>
      </c>
      <c r="O204" s="17" t="str">
        <f t="shared" si="29"/>
        <v/>
      </c>
      <c r="P204" s="18" t="str">
        <f t="shared" si="30"/>
        <v/>
      </c>
    </row>
    <row r="205" spans="1:16" ht="15" thickBot="1" x14ac:dyDescent="0.4">
      <c r="A205" s="1" t="str">
        <f t="shared" si="21"/>
        <v>24037</v>
      </c>
      <c r="B205" s="1" t="str">
        <f t="shared" si="22"/>
        <v>24037 A</v>
      </c>
      <c r="C205" s="9">
        <f>VLOOKUP(B205,[1]Hoja1!$A:$C,3,0)</f>
        <v>60</v>
      </c>
      <c r="D205" s="10">
        <v>24037</v>
      </c>
      <c r="E205" s="11" t="s">
        <v>144</v>
      </c>
      <c r="F205" s="12">
        <v>908</v>
      </c>
      <c r="G205" s="13">
        <v>21</v>
      </c>
      <c r="H205" s="12">
        <f t="shared" si="27"/>
        <v>54480</v>
      </c>
      <c r="I205" s="14">
        <f t="shared" si="31"/>
        <v>65920.800000000003</v>
      </c>
      <c r="J205" s="51"/>
      <c r="K205" s="15">
        <v>21</v>
      </c>
      <c r="L205" s="11" t="str">
        <f>IF(LEN(D205)=5,IF(ISNA(VLOOKUP(A205,'[2]Adjudicacions per empresa'!A:A,1,0))=TRUE,"No","Si")," ")</f>
        <v>No</v>
      </c>
      <c r="M205" s="55" t="str">
        <f t="shared" si="23"/>
        <v>No</v>
      </c>
      <c r="N205" s="16" t="str">
        <f t="shared" si="28"/>
        <v/>
      </c>
      <c r="O205" s="17" t="str">
        <f t="shared" si="29"/>
        <v/>
      </c>
      <c r="P205" s="18" t="str">
        <f t="shared" si="30"/>
        <v/>
      </c>
    </row>
    <row r="206" spans="1:16" ht="15" thickBot="1" x14ac:dyDescent="0.4">
      <c r="A206" s="1" t="str">
        <f t="shared" si="21"/>
        <v>47683</v>
      </c>
      <c r="B206" s="1" t="str">
        <f t="shared" si="22"/>
        <v>47683 A</v>
      </c>
      <c r="C206" s="9">
        <f>VLOOKUP(B206,[1]Hoja1!$A:$C,3,0)</f>
        <v>30</v>
      </c>
      <c r="D206" s="10">
        <v>47683</v>
      </c>
      <c r="E206" s="11" t="s">
        <v>148</v>
      </c>
      <c r="F206" s="12">
        <v>479</v>
      </c>
      <c r="G206" s="13">
        <v>21</v>
      </c>
      <c r="H206" s="12">
        <f t="shared" si="27"/>
        <v>14370</v>
      </c>
      <c r="I206" s="14">
        <f t="shared" si="31"/>
        <v>17387.7</v>
      </c>
      <c r="J206" s="51"/>
      <c r="K206" s="15">
        <v>21</v>
      </c>
      <c r="L206" s="11" t="str">
        <f>IF(LEN(D206)=5,IF(ISNA(VLOOKUP(A206,'[2]Adjudicacions per empresa'!A:A,1,0))=TRUE,"No","Si")," ")</f>
        <v>No</v>
      </c>
      <c r="M206" s="55" t="str">
        <f t="shared" si="23"/>
        <v>No</v>
      </c>
      <c r="N206" s="16" t="str">
        <f t="shared" si="28"/>
        <v/>
      </c>
      <c r="O206" s="17" t="str">
        <f t="shared" si="29"/>
        <v/>
      </c>
      <c r="P206" s="18" t="str">
        <f t="shared" si="30"/>
        <v/>
      </c>
    </row>
    <row r="207" spans="1:16" ht="15" thickBot="1" x14ac:dyDescent="0.4">
      <c r="A207" s="1" t="str">
        <f t="shared" si="21"/>
        <v>47684</v>
      </c>
      <c r="B207" s="1" t="str">
        <f t="shared" si="22"/>
        <v>47684 A</v>
      </c>
      <c r="C207" s="9">
        <f>VLOOKUP(B207,[1]Hoja1!$A:$C,3,0)</f>
        <v>70</v>
      </c>
      <c r="D207" s="19">
        <v>47684</v>
      </c>
      <c r="E207" s="20" t="s">
        <v>151</v>
      </c>
      <c r="F207" s="21">
        <v>679</v>
      </c>
      <c r="G207" s="22">
        <v>21</v>
      </c>
      <c r="H207" s="12">
        <f t="shared" si="27"/>
        <v>47530</v>
      </c>
      <c r="I207" s="14">
        <f t="shared" si="31"/>
        <v>57511.299999999996</v>
      </c>
      <c r="J207" s="67"/>
      <c r="K207" s="15">
        <v>21</v>
      </c>
      <c r="L207" s="68" t="str">
        <f>IF(LEN(D207)=5,IF(ISNA(VLOOKUP(A207,'[2]Adjudicacions per empresa'!A:A,1,0))=TRUE,"No","Si")," ")</f>
        <v>No</v>
      </c>
      <c r="M207" s="55" t="str">
        <f t="shared" si="23"/>
        <v>No</v>
      </c>
      <c r="N207" s="16" t="str">
        <f t="shared" si="28"/>
        <v/>
      </c>
      <c r="O207" s="17" t="str">
        <f t="shared" si="29"/>
        <v/>
      </c>
      <c r="P207" s="18" t="str">
        <f t="shared" si="30"/>
        <v/>
      </c>
    </row>
    <row r="208" spans="1:16" ht="15" thickBot="1" x14ac:dyDescent="0.4">
      <c r="A208" s="1"/>
      <c r="B208" s="1" t="str">
        <f t="shared" ref="B208" si="32">D208&amp;" "&amp;"A"</f>
        <v xml:space="preserve"> A</v>
      </c>
      <c r="C208" s="34" t="s">
        <v>206</v>
      </c>
      <c r="D208" s="35"/>
      <c r="E208" s="35"/>
      <c r="F208" s="35"/>
      <c r="G208" s="36"/>
      <c r="H208" s="65">
        <f>SUM(H6:H207)</f>
        <v>3269110</v>
      </c>
      <c r="I208" s="66">
        <f>SUM(I6:I207)</f>
        <v>3955623.0999999996</v>
      </c>
      <c r="J208" s="4"/>
      <c r="K208" s="2"/>
      <c r="L208" s="2"/>
      <c r="M208" s="2"/>
      <c r="N208" s="2"/>
      <c r="O208" s="57">
        <f>SUM(O6:O207)</f>
        <v>0</v>
      </c>
      <c r="P208" s="58">
        <f>SUM(P6:P207)</f>
        <v>0</v>
      </c>
    </row>
    <row r="209" spans="2:16" s="1" customFormat="1" x14ac:dyDescent="0.35">
      <c r="B209" s="1" t="str">
        <f t="shared" ref="B209" si="33">D209&amp;" "&amp;"A"</f>
        <v xml:space="preserve"> A</v>
      </c>
      <c r="C209" s="2"/>
      <c r="E209" s="3"/>
      <c r="F209" s="2"/>
      <c r="G209" s="4"/>
      <c r="H209" s="5"/>
      <c r="I209" s="4"/>
      <c r="J209" s="4"/>
      <c r="K209" s="2"/>
      <c r="L209" s="3"/>
      <c r="M209" s="3"/>
      <c r="N209" s="2"/>
      <c r="O209" s="2"/>
      <c r="P209" s="2"/>
    </row>
    <row r="210" spans="2:16" s="1" customFormat="1" x14ac:dyDescent="0.35">
      <c r="C210" s="2"/>
      <c r="D210" s="2"/>
      <c r="E210" s="3"/>
      <c r="F210" s="2"/>
      <c r="G210" s="4"/>
      <c r="H210" s="5"/>
      <c r="I210" s="4"/>
      <c r="J210" s="4"/>
      <c r="K210" s="2"/>
      <c r="L210" s="3"/>
      <c r="M210" s="3"/>
      <c r="N210" s="2"/>
      <c r="O210" s="2"/>
      <c r="P210" s="2"/>
    </row>
    <row r="211" spans="2:16" s="1" customFormat="1" x14ac:dyDescent="0.35">
      <c r="C211" s="2"/>
      <c r="D211" s="2"/>
      <c r="E211" s="3"/>
      <c r="F211" s="2"/>
      <c r="G211" s="4"/>
      <c r="H211" s="5"/>
      <c r="I211" s="4"/>
      <c r="J211" s="4"/>
      <c r="K211" s="2"/>
      <c r="L211" s="3"/>
      <c r="M211" s="3"/>
      <c r="N211" s="2"/>
      <c r="O211" s="2"/>
      <c r="P211" s="2"/>
    </row>
    <row r="212" spans="2:16" s="1" customFormat="1" x14ac:dyDescent="0.35">
      <c r="C212" s="2"/>
      <c r="D212" s="2"/>
      <c r="E212" s="3"/>
      <c r="F212" s="2"/>
      <c r="G212" s="4"/>
      <c r="H212" s="5"/>
      <c r="I212" s="4"/>
      <c r="J212" s="4"/>
      <c r="K212" s="2"/>
      <c r="L212" s="3"/>
      <c r="M212" s="3"/>
      <c r="N212" s="2"/>
      <c r="O212" s="2"/>
      <c r="P212" s="2"/>
    </row>
    <row r="213" spans="2:16" s="1" customFormat="1" x14ac:dyDescent="0.35">
      <c r="C213" s="2"/>
      <c r="D213" s="2"/>
      <c r="E213" s="3"/>
      <c r="F213" s="2"/>
      <c r="G213" s="4"/>
      <c r="H213" s="5"/>
      <c r="I213" s="4"/>
      <c r="J213" s="4"/>
      <c r="K213" s="2"/>
      <c r="L213" s="3"/>
      <c r="M213" s="3"/>
      <c r="N213" s="2"/>
      <c r="O213" s="2"/>
      <c r="P213" s="2"/>
    </row>
    <row r="214" spans="2:16" s="1" customFormat="1" x14ac:dyDescent="0.35">
      <c r="C214" s="2"/>
      <c r="D214" s="2"/>
      <c r="E214" s="3"/>
      <c r="F214" s="2"/>
      <c r="G214" s="4"/>
      <c r="H214" s="5"/>
      <c r="I214" s="4"/>
      <c r="J214" s="4"/>
      <c r="K214" s="2"/>
      <c r="L214" s="3"/>
      <c r="M214" s="3"/>
      <c r="N214" s="2"/>
      <c r="O214" s="2"/>
      <c r="P214" s="2"/>
    </row>
    <row r="215" spans="2:16" s="1" customFormat="1" x14ac:dyDescent="0.35">
      <c r="C215" s="2"/>
      <c r="D215" s="2"/>
      <c r="E215" s="3"/>
      <c r="F215" s="2"/>
      <c r="G215" s="4"/>
      <c r="H215" s="5"/>
      <c r="I215" s="4"/>
      <c r="J215" s="4"/>
      <c r="K215" s="2"/>
      <c r="L215" s="3"/>
      <c r="M215" s="3"/>
      <c r="N215" s="2"/>
      <c r="O215" s="2"/>
      <c r="P215" s="2"/>
    </row>
    <row r="216" spans="2:16" s="1" customFormat="1" x14ac:dyDescent="0.35">
      <c r="C216" s="2"/>
      <c r="D216" s="2"/>
      <c r="E216" s="3"/>
      <c r="F216" s="2"/>
      <c r="G216" s="4"/>
      <c r="H216" s="5"/>
      <c r="I216" s="4"/>
      <c r="J216" s="4"/>
      <c r="K216" s="2"/>
      <c r="L216" s="3"/>
      <c r="M216" s="3"/>
      <c r="N216" s="2"/>
      <c r="O216" s="2"/>
      <c r="P216" s="2"/>
    </row>
    <row r="217" spans="2:16" s="1" customFormat="1" x14ac:dyDescent="0.35">
      <c r="C217" s="2"/>
      <c r="D217" s="2"/>
      <c r="E217" s="3"/>
      <c r="F217" s="2"/>
      <c r="G217" s="4"/>
      <c r="H217" s="5"/>
      <c r="I217" s="4"/>
      <c r="J217" s="4"/>
      <c r="K217" s="2"/>
      <c r="L217" s="3"/>
      <c r="M217" s="3"/>
      <c r="N217" s="2"/>
      <c r="O217" s="2"/>
      <c r="P217" s="2"/>
    </row>
    <row r="218" spans="2:16" s="1" customFormat="1" x14ac:dyDescent="0.35">
      <c r="C218" s="2"/>
      <c r="D218" s="2"/>
      <c r="E218" s="3"/>
      <c r="F218" s="2"/>
      <c r="G218" s="4"/>
      <c r="H218" s="5"/>
      <c r="I218" s="4"/>
      <c r="J218" s="4"/>
      <c r="K218" s="2"/>
      <c r="L218" s="3"/>
      <c r="M218" s="3"/>
      <c r="N218" s="2"/>
      <c r="O218" s="2"/>
      <c r="P218" s="2"/>
    </row>
    <row r="219" spans="2:16" s="1" customFormat="1" x14ac:dyDescent="0.35">
      <c r="C219" s="2"/>
      <c r="D219" s="2"/>
      <c r="E219" s="3"/>
      <c r="F219" s="2"/>
      <c r="G219" s="4"/>
      <c r="H219" s="5"/>
      <c r="I219" s="4"/>
      <c r="J219" s="4"/>
      <c r="K219" s="2"/>
      <c r="L219" s="3"/>
      <c r="M219" s="3"/>
      <c r="N219" s="2"/>
      <c r="O219" s="2"/>
      <c r="P219" s="2"/>
    </row>
    <row r="220" spans="2:16" s="1" customFormat="1" x14ac:dyDescent="0.35">
      <c r="C220" s="2"/>
      <c r="D220" s="2"/>
      <c r="E220" s="3"/>
      <c r="F220" s="2"/>
      <c r="G220" s="4"/>
      <c r="H220" s="5"/>
      <c r="I220" s="4"/>
      <c r="J220" s="4"/>
      <c r="K220" s="2"/>
      <c r="L220" s="3"/>
      <c r="M220" s="3"/>
      <c r="N220" s="2"/>
      <c r="O220" s="2"/>
      <c r="P220" s="2"/>
    </row>
    <row r="221" spans="2:16" s="1" customFormat="1" x14ac:dyDescent="0.35">
      <c r="C221" s="2"/>
      <c r="D221" s="2"/>
      <c r="E221" s="3"/>
      <c r="F221" s="2"/>
      <c r="G221" s="4"/>
      <c r="H221" s="5"/>
      <c r="I221" s="4"/>
      <c r="J221" s="4"/>
      <c r="K221" s="2"/>
      <c r="L221" s="3"/>
      <c r="M221" s="3"/>
      <c r="N221" s="2"/>
      <c r="O221" s="2"/>
      <c r="P221" s="2"/>
    </row>
    <row r="222" spans="2:16" s="1" customFormat="1" x14ac:dyDescent="0.35">
      <c r="C222" s="2"/>
      <c r="D222" s="2"/>
      <c r="E222" s="3"/>
      <c r="F222" s="2"/>
      <c r="G222" s="4"/>
      <c r="H222" s="5"/>
      <c r="I222" s="4"/>
      <c r="J222" s="4"/>
      <c r="K222" s="2"/>
      <c r="L222" s="3"/>
      <c r="M222" s="3"/>
      <c r="N222" s="2"/>
      <c r="O222" s="2"/>
      <c r="P222" s="2"/>
    </row>
    <row r="223" spans="2:16" s="1" customFormat="1" x14ac:dyDescent="0.35">
      <c r="C223" s="2"/>
      <c r="D223" s="2"/>
      <c r="E223" s="3"/>
      <c r="F223" s="2"/>
      <c r="G223" s="4"/>
      <c r="H223" s="5"/>
      <c r="I223" s="4"/>
      <c r="J223" s="4"/>
      <c r="K223" s="2"/>
      <c r="L223" s="3"/>
      <c r="M223" s="3"/>
      <c r="N223" s="2"/>
      <c r="O223" s="2"/>
      <c r="P223" s="2"/>
    </row>
    <row r="224" spans="2:16" s="1" customFormat="1" x14ac:dyDescent="0.35">
      <c r="C224" s="2"/>
      <c r="D224" s="2"/>
      <c r="E224" s="3"/>
      <c r="F224" s="2"/>
      <c r="G224" s="4"/>
      <c r="H224" s="5"/>
      <c r="I224" s="4"/>
      <c r="J224" s="4"/>
      <c r="K224" s="2"/>
      <c r="L224" s="3"/>
      <c r="M224" s="3"/>
      <c r="N224" s="2"/>
      <c r="O224" s="2"/>
      <c r="P224" s="2"/>
    </row>
    <row r="225" spans="3:16" s="1" customFormat="1" x14ac:dyDescent="0.35">
      <c r="C225" s="2"/>
      <c r="D225" s="2"/>
      <c r="E225" s="3"/>
      <c r="F225" s="2"/>
      <c r="G225" s="4"/>
      <c r="H225" s="5"/>
      <c r="I225" s="4"/>
      <c r="J225" s="4"/>
      <c r="K225" s="2"/>
      <c r="L225" s="3"/>
      <c r="M225" s="3"/>
      <c r="N225" s="2"/>
      <c r="O225" s="2"/>
      <c r="P225" s="2"/>
    </row>
    <row r="226" spans="3:16" s="1" customFormat="1" x14ac:dyDescent="0.35">
      <c r="C226" s="2"/>
      <c r="D226" s="2"/>
      <c r="E226" s="3"/>
      <c r="F226" s="2"/>
      <c r="G226" s="4"/>
      <c r="H226" s="5"/>
      <c r="I226" s="4"/>
      <c r="J226" s="4"/>
      <c r="K226" s="2"/>
      <c r="L226" s="3"/>
      <c r="M226" s="3"/>
      <c r="N226" s="2"/>
      <c r="O226" s="2"/>
      <c r="P226" s="2"/>
    </row>
    <row r="227" spans="3:16" s="1" customFormat="1" x14ac:dyDescent="0.35">
      <c r="C227" s="2"/>
      <c r="D227" s="2"/>
      <c r="E227" s="3"/>
      <c r="F227" s="2"/>
      <c r="G227" s="4"/>
      <c r="H227" s="5"/>
      <c r="I227" s="4"/>
      <c r="J227" s="4"/>
      <c r="K227" s="2"/>
      <c r="L227" s="3"/>
      <c r="M227" s="3"/>
      <c r="N227" s="2"/>
      <c r="O227" s="2"/>
      <c r="P227" s="2"/>
    </row>
    <row r="228" spans="3:16" s="1" customFormat="1" x14ac:dyDescent="0.35">
      <c r="C228" s="2"/>
      <c r="D228" s="2"/>
      <c r="E228" s="3"/>
      <c r="F228" s="2"/>
      <c r="G228" s="4"/>
      <c r="H228" s="5"/>
      <c r="I228" s="4"/>
      <c r="J228" s="4"/>
      <c r="K228" s="2"/>
      <c r="L228" s="3"/>
      <c r="M228" s="3"/>
      <c r="N228" s="2"/>
      <c r="O228" s="2"/>
      <c r="P228" s="2"/>
    </row>
    <row r="229" spans="3:16" s="1" customFormat="1" x14ac:dyDescent="0.35">
      <c r="C229" s="2"/>
      <c r="D229" s="2"/>
      <c r="E229" s="3"/>
      <c r="F229" s="2"/>
      <c r="G229" s="4"/>
      <c r="H229" s="5"/>
      <c r="I229" s="4"/>
      <c r="J229" s="4"/>
      <c r="K229" s="2"/>
      <c r="L229" s="3"/>
      <c r="M229" s="3"/>
      <c r="N229" s="2"/>
      <c r="O229" s="2"/>
      <c r="P229" s="2"/>
    </row>
    <row r="230" spans="3:16" s="1" customFormat="1" x14ac:dyDescent="0.35">
      <c r="C230" s="2"/>
      <c r="D230" s="2"/>
      <c r="E230" s="3"/>
      <c r="F230" s="2"/>
      <c r="G230" s="4"/>
      <c r="H230" s="5"/>
      <c r="I230" s="4"/>
      <c r="J230" s="4"/>
      <c r="K230" s="2"/>
      <c r="L230" s="3"/>
      <c r="M230" s="3"/>
      <c r="N230" s="2"/>
      <c r="O230" s="2"/>
      <c r="P230" s="2"/>
    </row>
    <row r="231" spans="3:16" s="1" customFormat="1" x14ac:dyDescent="0.35">
      <c r="C231" s="2"/>
      <c r="D231" s="2"/>
      <c r="E231" s="3"/>
      <c r="F231" s="2"/>
      <c r="G231" s="4"/>
      <c r="H231" s="5"/>
      <c r="I231" s="4"/>
      <c r="J231" s="4"/>
      <c r="K231" s="2"/>
      <c r="L231" s="3"/>
      <c r="M231" s="3"/>
      <c r="N231" s="2"/>
      <c r="O231" s="2"/>
      <c r="P231" s="2"/>
    </row>
    <row r="232" spans="3:16" s="1" customFormat="1" x14ac:dyDescent="0.35">
      <c r="C232" s="2"/>
      <c r="D232" s="2"/>
      <c r="E232" s="3"/>
      <c r="F232" s="2"/>
      <c r="G232" s="4"/>
      <c r="H232" s="5"/>
      <c r="I232" s="4"/>
      <c r="J232" s="4"/>
      <c r="K232" s="2"/>
      <c r="L232" s="3"/>
      <c r="M232" s="3"/>
      <c r="N232" s="2"/>
      <c r="O232" s="2"/>
      <c r="P232" s="2"/>
    </row>
    <row r="233" spans="3:16" s="1" customFormat="1" x14ac:dyDescent="0.35">
      <c r="C233" s="2"/>
      <c r="D233" s="2"/>
      <c r="E233" s="3"/>
      <c r="F233" s="2"/>
      <c r="G233" s="4"/>
      <c r="H233" s="5"/>
      <c r="I233" s="4"/>
      <c r="J233" s="4"/>
      <c r="K233" s="2"/>
      <c r="L233" s="3"/>
      <c r="M233" s="3"/>
      <c r="N233" s="2"/>
      <c r="O233" s="2"/>
      <c r="P233" s="2"/>
    </row>
    <row r="234" spans="3:16" s="1" customFormat="1" x14ac:dyDescent="0.35">
      <c r="C234" s="2"/>
      <c r="D234" s="2"/>
      <c r="E234" s="3"/>
      <c r="F234" s="2"/>
      <c r="G234" s="4"/>
      <c r="H234" s="5"/>
      <c r="I234" s="4"/>
      <c r="J234" s="4"/>
      <c r="K234" s="2"/>
      <c r="L234" s="3"/>
      <c r="M234" s="3"/>
      <c r="N234" s="2"/>
      <c r="O234" s="2"/>
      <c r="P234" s="2"/>
    </row>
    <row r="235" spans="3:16" s="1" customFormat="1" x14ac:dyDescent="0.35">
      <c r="C235" s="2"/>
      <c r="D235" s="2"/>
      <c r="E235" s="3"/>
      <c r="F235" s="2"/>
      <c r="G235" s="4"/>
      <c r="H235" s="5"/>
      <c r="I235" s="4"/>
      <c r="J235" s="4"/>
      <c r="K235" s="2"/>
      <c r="L235" s="3"/>
      <c r="M235" s="3"/>
      <c r="N235" s="2"/>
      <c r="O235" s="2"/>
      <c r="P235" s="2"/>
    </row>
    <row r="236" spans="3:16" s="1" customFormat="1" x14ac:dyDescent="0.35">
      <c r="C236" s="2"/>
      <c r="D236" s="2"/>
      <c r="E236" s="3"/>
      <c r="F236" s="2"/>
      <c r="G236" s="4"/>
      <c r="H236" s="5"/>
      <c r="I236" s="4"/>
      <c r="J236" s="4"/>
      <c r="K236" s="2"/>
      <c r="L236" s="3"/>
      <c r="M236" s="3"/>
      <c r="N236" s="2"/>
      <c r="O236" s="2"/>
      <c r="P236" s="2"/>
    </row>
    <row r="237" spans="3:16" s="1" customFormat="1" x14ac:dyDescent="0.35">
      <c r="C237" s="2"/>
      <c r="D237" s="2"/>
      <c r="E237" s="3"/>
      <c r="F237" s="2"/>
      <c r="G237" s="4"/>
      <c r="H237" s="5"/>
      <c r="I237" s="4"/>
      <c r="J237" s="4"/>
      <c r="K237" s="2"/>
      <c r="L237" s="3"/>
      <c r="M237" s="3"/>
      <c r="N237" s="2"/>
      <c r="O237" s="2"/>
      <c r="P237" s="2"/>
    </row>
    <row r="238" spans="3:16" s="1" customFormat="1" x14ac:dyDescent="0.35">
      <c r="C238" s="2"/>
      <c r="D238" s="2"/>
      <c r="E238" s="3"/>
      <c r="F238" s="2"/>
      <c r="G238" s="4"/>
      <c r="H238" s="5"/>
      <c r="I238" s="4"/>
      <c r="J238" s="4"/>
      <c r="K238" s="2"/>
      <c r="L238" s="3"/>
      <c r="M238" s="3"/>
      <c r="N238" s="2"/>
      <c r="O238" s="2"/>
      <c r="P238" s="2"/>
    </row>
    <row r="239" spans="3:16" s="1" customFormat="1" x14ac:dyDescent="0.35">
      <c r="C239" s="2"/>
      <c r="D239" s="2"/>
      <c r="E239" s="3"/>
      <c r="F239" s="2"/>
      <c r="G239" s="4"/>
      <c r="H239" s="5"/>
      <c r="I239" s="4"/>
      <c r="J239" s="4"/>
      <c r="K239" s="2"/>
      <c r="L239" s="3"/>
      <c r="M239" s="3"/>
      <c r="N239" s="2"/>
      <c r="O239" s="2"/>
      <c r="P239" s="2"/>
    </row>
    <row r="240" spans="3:16" s="1" customFormat="1" x14ac:dyDescent="0.35">
      <c r="C240" s="2"/>
      <c r="D240" s="2"/>
      <c r="E240" s="3"/>
      <c r="F240" s="2"/>
      <c r="G240" s="4"/>
      <c r="H240" s="5"/>
      <c r="I240" s="4"/>
      <c r="J240" s="4"/>
      <c r="K240" s="2"/>
      <c r="L240" s="3"/>
      <c r="M240" s="3"/>
      <c r="N240" s="2"/>
      <c r="O240" s="2"/>
      <c r="P240" s="2"/>
    </row>
    <row r="241" spans="3:16" s="1" customFormat="1" x14ac:dyDescent="0.35">
      <c r="C241" s="2"/>
      <c r="D241" s="2"/>
      <c r="E241" s="3"/>
      <c r="F241" s="2"/>
      <c r="G241" s="4"/>
      <c r="H241" s="5"/>
      <c r="I241" s="4"/>
      <c r="J241" s="4"/>
      <c r="K241" s="2"/>
      <c r="L241" s="3"/>
      <c r="M241" s="3"/>
      <c r="N241" s="2"/>
      <c r="O241" s="2"/>
      <c r="P241" s="2"/>
    </row>
    <row r="242" spans="3:16" s="1" customFormat="1" x14ac:dyDescent="0.35">
      <c r="C242" s="2"/>
      <c r="D242" s="2"/>
      <c r="E242" s="3"/>
      <c r="F242" s="2"/>
      <c r="G242" s="4"/>
      <c r="H242" s="5"/>
      <c r="I242" s="4"/>
      <c r="J242" s="4"/>
      <c r="K242" s="2"/>
      <c r="L242" s="3"/>
      <c r="M242" s="3"/>
      <c r="N242" s="2"/>
      <c r="O242" s="2"/>
      <c r="P242" s="2"/>
    </row>
    <row r="243" spans="3:16" s="1" customFormat="1" x14ac:dyDescent="0.35">
      <c r="C243" s="2"/>
      <c r="D243" s="2"/>
      <c r="E243" s="3"/>
      <c r="F243" s="2"/>
      <c r="G243" s="4"/>
      <c r="H243" s="5"/>
      <c r="I243" s="4"/>
      <c r="J243" s="4"/>
      <c r="K243" s="2"/>
      <c r="L243" s="3"/>
      <c r="M243" s="3"/>
      <c r="N243" s="2"/>
      <c r="O243" s="2"/>
      <c r="P243" s="2"/>
    </row>
    <row r="244" spans="3:16" s="1" customFormat="1" x14ac:dyDescent="0.35">
      <c r="C244" s="2"/>
      <c r="D244" s="2"/>
      <c r="E244" s="3"/>
      <c r="F244" s="2"/>
      <c r="G244" s="4"/>
      <c r="H244" s="5"/>
      <c r="I244" s="4"/>
      <c r="J244" s="4"/>
      <c r="K244" s="2"/>
      <c r="L244" s="3"/>
      <c r="M244" s="3"/>
      <c r="N244" s="2"/>
      <c r="O244" s="2"/>
      <c r="P244" s="2"/>
    </row>
    <row r="245" spans="3:16" s="1" customFormat="1" x14ac:dyDescent="0.35">
      <c r="C245" s="2"/>
      <c r="D245" s="2"/>
      <c r="E245" s="3"/>
      <c r="F245" s="2"/>
      <c r="G245" s="4"/>
      <c r="H245" s="5"/>
      <c r="I245" s="4"/>
      <c r="J245" s="4"/>
      <c r="K245" s="2"/>
      <c r="L245" s="3"/>
      <c r="M245" s="3"/>
      <c r="N245" s="2"/>
      <c r="O245" s="2"/>
      <c r="P245" s="2"/>
    </row>
    <row r="246" spans="3:16" s="1" customFormat="1" x14ac:dyDescent="0.35">
      <c r="C246" s="2"/>
      <c r="D246" s="2"/>
      <c r="E246" s="3"/>
      <c r="F246" s="2"/>
      <c r="G246" s="4"/>
      <c r="H246" s="5"/>
      <c r="I246" s="4"/>
      <c r="J246" s="4"/>
      <c r="K246" s="2"/>
      <c r="L246" s="3"/>
      <c r="M246" s="3"/>
      <c r="N246" s="2"/>
      <c r="O246" s="2"/>
      <c r="P246" s="2"/>
    </row>
    <row r="247" spans="3:16" s="1" customFormat="1" x14ac:dyDescent="0.35">
      <c r="C247" s="2"/>
      <c r="D247" s="2"/>
      <c r="E247" s="3"/>
      <c r="F247" s="2"/>
      <c r="G247" s="4"/>
      <c r="H247" s="5"/>
      <c r="I247" s="4"/>
      <c r="J247" s="4"/>
      <c r="K247" s="2"/>
      <c r="L247" s="3"/>
      <c r="M247" s="3"/>
      <c r="N247" s="2"/>
      <c r="O247" s="2"/>
      <c r="P247" s="2"/>
    </row>
    <row r="248" spans="3:16" s="1" customFormat="1" x14ac:dyDescent="0.35">
      <c r="C248" s="2"/>
      <c r="D248" s="2"/>
      <c r="E248" s="3"/>
      <c r="F248" s="2"/>
      <c r="G248" s="4"/>
      <c r="H248" s="5"/>
      <c r="I248" s="4"/>
      <c r="J248" s="4"/>
      <c r="K248" s="2"/>
      <c r="L248" s="3"/>
      <c r="M248" s="3"/>
      <c r="N248" s="2"/>
      <c r="O248" s="2"/>
      <c r="P248" s="2"/>
    </row>
    <row r="249" spans="3:16" s="1" customFormat="1" x14ac:dyDescent="0.35">
      <c r="C249" s="2"/>
      <c r="D249" s="2"/>
      <c r="E249" s="3"/>
      <c r="F249" s="2"/>
      <c r="G249" s="4"/>
      <c r="H249" s="5"/>
      <c r="I249" s="4"/>
      <c r="J249" s="4"/>
      <c r="K249" s="2"/>
      <c r="L249" s="3"/>
      <c r="M249" s="3"/>
      <c r="N249" s="2"/>
      <c r="O249" s="2"/>
      <c r="P249" s="2"/>
    </row>
    <row r="250" spans="3:16" s="1" customFormat="1" x14ac:dyDescent="0.35">
      <c r="C250" s="2"/>
      <c r="D250" s="2"/>
      <c r="E250" s="3"/>
      <c r="F250" s="2"/>
      <c r="G250" s="4"/>
      <c r="H250" s="5"/>
      <c r="I250" s="4"/>
      <c r="J250" s="4"/>
      <c r="K250" s="2"/>
      <c r="L250" s="3"/>
      <c r="M250" s="3"/>
      <c r="N250" s="2"/>
      <c r="O250" s="2"/>
      <c r="P250" s="2"/>
    </row>
    <row r="251" spans="3:16" s="1" customFormat="1" x14ac:dyDescent="0.35">
      <c r="C251" s="2"/>
      <c r="D251" s="2"/>
      <c r="E251" s="3"/>
      <c r="F251" s="2"/>
      <c r="G251" s="4"/>
      <c r="H251" s="5"/>
      <c r="I251" s="4"/>
      <c r="J251" s="4"/>
      <c r="K251" s="2"/>
      <c r="L251" s="3"/>
      <c r="M251" s="3"/>
      <c r="N251" s="2"/>
      <c r="O251" s="2"/>
      <c r="P251" s="2"/>
    </row>
    <row r="252" spans="3:16" s="1" customFormat="1" x14ac:dyDescent="0.35">
      <c r="C252" s="2"/>
      <c r="D252" s="2"/>
      <c r="E252" s="3"/>
      <c r="F252" s="2"/>
      <c r="G252" s="4"/>
      <c r="H252" s="5"/>
      <c r="I252" s="4"/>
      <c r="J252" s="4"/>
      <c r="K252" s="2"/>
      <c r="L252" s="3"/>
      <c r="M252" s="3"/>
      <c r="N252" s="2"/>
      <c r="O252" s="2"/>
      <c r="P252" s="2"/>
    </row>
    <row r="253" spans="3:16" s="1" customFormat="1" x14ac:dyDescent="0.35">
      <c r="C253" s="2"/>
      <c r="D253" s="2"/>
      <c r="E253" s="3"/>
      <c r="F253" s="2"/>
      <c r="G253" s="4"/>
      <c r="H253" s="5"/>
      <c r="I253" s="4"/>
      <c r="J253" s="4"/>
      <c r="K253" s="2"/>
      <c r="L253" s="3"/>
      <c r="M253" s="3"/>
      <c r="N253" s="2"/>
      <c r="O253" s="2"/>
      <c r="P253" s="2"/>
    </row>
    <row r="254" spans="3:16" s="1" customFormat="1" x14ac:dyDescent="0.35">
      <c r="C254" s="2"/>
      <c r="D254" s="2"/>
      <c r="E254" s="3"/>
      <c r="F254" s="2"/>
      <c r="G254" s="4"/>
      <c r="H254" s="5"/>
      <c r="I254" s="4"/>
      <c r="J254" s="4"/>
      <c r="K254" s="2"/>
      <c r="L254" s="3"/>
      <c r="M254" s="3"/>
      <c r="N254" s="2"/>
      <c r="O254" s="2"/>
      <c r="P254" s="2"/>
    </row>
    <row r="255" spans="3:16" s="1" customFormat="1" x14ac:dyDescent="0.35">
      <c r="C255" s="2"/>
      <c r="D255" s="2"/>
      <c r="E255" s="3"/>
      <c r="F255" s="2"/>
      <c r="G255" s="4"/>
      <c r="H255" s="5"/>
      <c r="I255" s="4"/>
      <c r="J255" s="4"/>
      <c r="K255" s="2"/>
      <c r="L255" s="3"/>
      <c r="M255" s="3"/>
      <c r="N255" s="2"/>
      <c r="O255" s="2"/>
      <c r="P255" s="2"/>
    </row>
    <row r="256" spans="3:16" s="1" customFormat="1" x14ac:dyDescent="0.35">
      <c r="C256" s="2"/>
      <c r="D256" s="2"/>
      <c r="E256" s="3"/>
      <c r="F256" s="2"/>
      <c r="G256" s="4"/>
      <c r="H256" s="5"/>
      <c r="I256" s="4"/>
      <c r="J256" s="4"/>
      <c r="K256" s="2"/>
      <c r="L256" s="3"/>
      <c r="M256" s="3"/>
      <c r="N256" s="2"/>
      <c r="O256" s="2"/>
      <c r="P256" s="2"/>
    </row>
    <row r="257" spans="3:16" s="1" customFormat="1" x14ac:dyDescent="0.35">
      <c r="C257" s="2"/>
      <c r="D257" s="2"/>
      <c r="E257" s="3"/>
      <c r="F257" s="2"/>
      <c r="G257" s="4"/>
      <c r="H257" s="5"/>
      <c r="I257" s="4"/>
      <c r="J257" s="4"/>
      <c r="K257" s="2"/>
      <c r="L257" s="3"/>
      <c r="M257" s="3"/>
      <c r="N257" s="2"/>
      <c r="O257" s="2"/>
      <c r="P257" s="2"/>
    </row>
    <row r="258" spans="3:16" s="1" customFormat="1" x14ac:dyDescent="0.35">
      <c r="C258" s="2"/>
      <c r="D258" s="2"/>
      <c r="E258" s="3"/>
      <c r="F258" s="2"/>
      <c r="G258" s="4"/>
      <c r="H258" s="5"/>
      <c r="I258" s="4"/>
      <c r="J258" s="4"/>
      <c r="K258" s="2"/>
      <c r="L258" s="3"/>
      <c r="M258" s="3"/>
      <c r="N258" s="2"/>
      <c r="O258" s="2"/>
      <c r="P258" s="2"/>
    </row>
    <row r="259" spans="3:16" s="1" customFormat="1" x14ac:dyDescent="0.35">
      <c r="C259" s="2"/>
      <c r="D259" s="2"/>
      <c r="E259" s="3"/>
      <c r="F259" s="2"/>
      <c r="G259" s="4"/>
      <c r="H259" s="5"/>
      <c r="I259" s="4"/>
      <c r="J259" s="4"/>
      <c r="K259" s="2"/>
      <c r="L259" s="3"/>
      <c r="M259" s="3"/>
      <c r="N259" s="2"/>
      <c r="O259" s="2"/>
      <c r="P259" s="2"/>
    </row>
    <row r="260" spans="3:16" s="1" customFormat="1" x14ac:dyDescent="0.35">
      <c r="C260" s="2"/>
      <c r="D260" s="2"/>
      <c r="E260" s="3"/>
      <c r="F260" s="2"/>
      <c r="G260" s="4"/>
      <c r="H260" s="5"/>
      <c r="I260" s="4"/>
      <c r="J260" s="4"/>
      <c r="K260" s="2"/>
      <c r="L260" s="3"/>
      <c r="M260" s="3"/>
      <c r="N260" s="2"/>
      <c r="O260" s="2"/>
      <c r="P260" s="2"/>
    </row>
    <row r="261" spans="3:16" s="1" customFormat="1" x14ac:dyDescent="0.35">
      <c r="C261" s="2"/>
      <c r="D261" s="2"/>
      <c r="E261" s="3"/>
      <c r="F261" s="2"/>
      <c r="G261" s="4"/>
      <c r="H261" s="5"/>
      <c r="I261" s="4"/>
      <c r="J261" s="4"/>
      <c r="K261" s="2"/>
      <c r="L261" s="3"/>
      <c r="M261" s="3"/>
      <c r="N261" s="2"/>
      <c r="O261" s="2"/>
      <c r="P261" s="2"/>
    </row>
    <row r="262" spans="3:16" s="1" customFormat="1" x14ac:dyDescent="0.35">
      <c r="C262" s="2"/>
      <c r="D262" s="2"/>
      <c r="E262" s="3"/>
      <c r="F262" s="2"/>
      <c r="G262" s="4"/>
      <c r="H262" s="5"/>
      <c r="I262" s="4"/>
      <c r="J262" s="4"/>
      <c r="K262" s="2"/>
      <c r="L262" s="3"/>
      <c r="M262" s="3"/>
      <c r="N262" s="2"/>
      <c r="O262" s="2"/>
      <c r="P262" s="2"/>
    </row>
    <row r="263" spans="3:16" s="1" customFormat="1" x14ac:dyDescent="0.35">
      <c r="C263" s="2"/>
      <c r="D263" s="2"/>
      <c r="E263" s="3"/>
      <c r="F263" s="2"/>
      <c r="G263" s="4"/>
      <c r="H263" s="5"/>
      <c r="I263" s="4"/>
      <c r="J263" s="4"/>
      <c r="K263" s="2"/>
      <c r="L263" s="3"/>
      <c r="M263" s="3"/>
      <c r="N263" s="2"/>
      <c r="O263" s="2"/>
      <c r="P263" s="2"/>
    </row>
    <row r="264" spans="3:16" s="1" customFormat="1" x14ac:dyDescent="0.35">
      <c r="C264" s="2"/>
      <c r="D264" s="2"/>
      <c r="E264" s="3"/>
      <c r="F264" s="2"/>
      <c r="G264" s="4"/>
      <c r="H264" s="5"/>
      <c r="I264" s="4"/>
      <c r="J264" s="4"/>
      <c r="K264" s="2"/>
      <c r="L264" s="3"/>
      <c r="M264" s="3"/>
      <c r="N264" s="2"/>
      <c r="O264" s="2"/>
      <c r="P264" s="2"/>
    </row>
    <row r="265" spans="3:16" s="1" customFormat="1" x14ac:dyDescent="0.35">
      <c r="C265" s="2"/>
      <c r="D265" s="2"/>
      <c r="E265" s="3"/>
      <c r="F265" s="2"/>
      <c r="G265" s="4"/>
      <c r="H265" s="5"/>
      <c r="I265" s="4"/>
      <c r="J265" s="4"/>
      <c r="K265" s="2"/>
      <c r="L265" s="3"/>
      <c r="M265" s="3"/>
      <c r="N265" s="2"/>
      <c r="O265" s="2"/>
      <c r="P265" s="2"/>
    </row>
    <row r="266" spans="3:16" s="1" customFormat="1" x14ac:dyDescent="0.35">
      <c r="C266" s="2"/>
      <c r="D266" s="2"/>
      <c r="E266" s="3"/>
      <c r="F266" s="2"/>
      <c r="G266" s="4"/>
      <c r="H266" s="5"/>
      <c r="I266" s="4"/>
      <c r="J266" s="4"/>
      <c r="K266" s="2"/>
      <c r="L266" s="3"/>
      <c r="M266" s="3"/>
      <c r="N266" s="2"/>
      <c r="O266" s="2"/>
      <c r="P266" s="2"/>
    </row>
    <row r="267" spans="3:16" s="1" customFormat="1" x14ac:dyDescent="0.35">
      <c r="C267" s="2"/>
      <c r="D267" s="2"/>
      <c r="E267" s="3"/>
      <c r="F267" s="2"/>
      <c r="G267" s="4"/>
      <c r="H267" s="5"/>
      <c r="I267" s="4"/>
      <c r="J267" s="4"/>
      <c r="K267" s="2"/>
      <c r="L267" s="3"/>
      <c r="M267" s="3"/>
      <c r="N267" s="2"/>
      <c r="O267" s="2"/>
      <c r="P267" s="2"/>
    </row>
    <row r="268" spans="3:16" s="1" customFormat="1" x14ac:dyDescent="0.35">
      <c r="C268" s="2"/>
      <c r="D268" s="2"/>
      <c r="E268" s="3"/>
      <c r="F268" s="2"/>
      <c r="G268" s="4"/>
      <c r="H268" s="5"/>
      <c r="I268" s="4"/>
      <c r="J268" s="4"/>
      <c r="K268" s="2"/>
      <c r="L268" s="3"/>
      <c r="M268" s="3"/>
      <c r="N268" s="2"/>
      <c r="O268" s="2"/>
      <c r="P268" s="2"/>
    </row>
    <row r="269" spans="3:16" s="1" customFormat="1" x14ac:dyDescent="0.35">
      <c r="C269" s="2"/>
      <c r="D269" s="2"/>
      <c r="E269" s="3"/>
      <c r="F269" s="2"/>
      <c r="G269" s="4"/>
      <c r="H269" s="5"/>
      <c r="I269" s="4"/>
      <c r="J269" s="4"/>
      <c r="K269" s="2"/>
      <c r="L269" s="3"/>
      <c r="M269" s="3"/>
      <c r="N269" s="2"/>
      <c r="O269" s="2"/>
      <c r="P269" s="2"/>
    </row>
    <row r="270" spans="3:16" s="1" customFormat="1" x14ac:dyDescent="0.35">
      <c r="C270" s="2"/>
      <c r="D270" s="2"/>
      <c r="E270" s="3"/>
      <c r="F270" s="2"/>
      <c r="G270" s="4"/>
      <c r="H270" s="5"/>
      <c r="I270" s="4"/>
      <c r="J270" s="4"/>
      <c r="K270" s="2"/>
      <c r="L270" s="3"/>
      <c r="M270" s="3"/>
      <c r="N270" s="2"/>
      <c r="O270" s="2"/>
      <c r="P270" s="2"/>
    </row>
    <row r="271" spans="3:16" s="1" customFormat="1" x14ac:dyDescent="0.35">
      <c r="C271" s="2"/>
      <c r="D271" s="2"/>
      <c r="E271" s="3"/>
      <c r="F271" s="2"/>
      <c r="G271" s="4"/>
      <c r="H271" s="5"/>
      <c r="I271" s="4"/>
      <c r="J271" s="4"/>
      <c r="K271" s="2"/>
      <c r="L271" s="3"/>
      <c r="M271" s="3"/>
      <c r="N271" s="2"/>
      <c r="O271" s="2"/>
      <c r="P271" s="2"/>
    </row>
    <row r="272" spans="3:16" s="1" customFormat="1" x14ac:dyDescent="0.35">
      <c r="C272" s="2"/>
      <c r="D272" s="2"/>
      <c r="E272" s="3"/>
      <c r="F272" s="2"/>
      <c r="G272" s="4"/>
      <c r="H272" s="5"/>
      <c r="I272" s="4"/>
      <c r="J272" s="4"/>
      <c r="K272" s="2"/>
      <c r="L272" s="3"/>
      <c r="M272" s="3"/>
      <c r="N272" s="2"/>
      <c r="O272" s="2"/>
      <c r="P272" s="2"/>
    </row>
    <row r="273" spans="3:16" s="1" customFormat="1" x14ac:dyDescent="0.35">
      <c r="C273" s="2"/>
      <c r="D273" s="2"/>
      <c r="E273" s="3"/>
      <c r="F273" s="2"/>
      <c r="G273" s="4"/>
      <c r="H273" s="5"/>
      <c r="I273" s="4"/>
      <c r="J273" s="4"/>
      <c r="K273" s="2"/>
      <c r="L273" s="3"/>
      <c r="M273" s="3"/>
      <c r="N273" s="2"/>
      <c r="O273" s="2"/>
      <c r="P273" s="2"/>
    </row>
    <row r="274" spans="3:16" s="1" customFormat="1" x14ac:dyDescent="0.35">
      <c r="C274" s="2"/>
      <c r="D274" s="2"/>
      <c r="E274" s="3"/>
      <c r="F274" s="2"/>
      <c r="G274" s="4"/>
      <c r="H274" s="5"/>
      <c r="I274" s="4"/>
      <c r="J274" s="4"/>
      <c r="K274" s="2"/>
      <c r="L274" s="3"/>
      <c r="M274" s="3"/>
      <c r="N274" s="2"/>
      <c r="O274" s="2"/>
      <c r="P274" s="2"/>
    </row>
    <row r="275" spans="3:16" s="1" customFormat="1" x14ac:dyDescent="0.35">
      <c r="C275" s="2"/>
      <c r="D275" s="2"/>
      <c r="E275" s="3"/>
      <c r="F275" s="2"/>
      <c r="G275" s="4"/>
      <c r="H275" s="5"/>
      <c r="I275" s="4"/>
      <c r="J275" s="4"/>
      <c r="K275" s="2"/>
      <c r="L275" s="3"/>
      <c r="M275" s="3"/>
      <c r="N275" s="2"/>
      <c r="O275" s="2"/>
      <c r="P275" s="2"/>
    </row>
    <row r="276" spans="3:16" s="1" customFormat="1" x14ac:dyDescent="0.35">
      <c r="C276" s="2"/>
      <c r="D276" s="2"/>
      <c r="E276" s="3"/>
      <c r="F276" s="2"/>
      <c r="G276" s="4"/>
      <c r="H276" s="5"/>
      <c r="I276" s="4"/>
      <c r="J276" s="4"/>
      <c r="K276" s="2"/>
      <c r="L276" s="3"/>
      <c r="M276" s="3"/>
      <c r="N276" s="2"/>
      <c r="O276" s="2"/>
      <c r="P276" s="2"/>
    </row>
    <row r="277" spans="3:16" s="1" customFormat="1" x14ac:dyDescent="0.35">
      <c r="C277" s="2"/>
      <c r="D277" s="2"/>
      <c r="E277" s="3"/>
      <c r="F277" s="2"/>
      <c r="G277" s="4"/>
      <c r="H277" s="5"/>
      <c r="I277" s="4"/>
      <c r="J277" s="4"/>
      <c r="K277" s="2"/>
      <c r="L277" s="3"/>
      <c r="M277" s="3"/>
      <c r="N277" s="2"/>
      <c r="O277" s="2"/>
      <c r="P277" s="2"/>
    </row>
    <row r="278" spans="3:16" s="1" customFormat="1" x14ac:dyDescent="0.35">
      <c r="C278" s="2"/>
      <c r="D278" s="2"/>
      <c r="E278" s="3"/>
      <c r="F278" s="2"/>
      <c r="G278" s="4"/>
      <c r="H278" s="5"/>
      <c r="I278" s="4"/>
      <c r="J278" s="4"/>
      <c r="K278" s="2"/>
      <c r="L278" s="3"/>
      <c r="M278" s="3"/>
      <c r="N278" s="2"/>
      <c r="O278" s="2"/>
      <c r="P278" s="2"/>
    </row>
    <row r="279" spans="3:16" s="1" customFormat="1" x14ac:dyDescent="0.35">
      <c r="C279" s="2"/>
      <c r="D279" s="2"/>
      <c r="E279" s="3"/>
      <c r="F279" s="2"/>
      <c r="G279" s="4"/>
      <c r="H279" s="5"/>
      <c r="I279" s="4"/>
      <c r="J279" s="4"/>
      <c r="K279" s="2"/>
      <c r="L279" s="3"/>
      <c r="M279" s="3"/>
      <c r="N279" s="2"/>
      <c r="O279" s="2"/>
      <c r="P279" s="2"/>
    </row>
    <row r="280" spans="3:16" s="1" customFormat="1" x14ac:dyDescent="0.35">
      <c r="C280" s="2"/>
      <c r="D280" s="2"/>
      <c r="E280" s="3"/>
      <c r="F280" s="2"/>
      <c r="G280" s="4"/>
      <c r="H280" s="5"/>
      <c r="I280" s="4"/>
      <c r="J280" s="4"/>
      <c r="K280" s="2"/>
      <c r="L280" s="3"/>
      <c r="M280" s="3"/>
      <c r="N280" s="2"/>
      <c r="O280" s="2"/>
      <c r="P280" s="2"/>
    </row>
    <row r="281" spans="3:16" s="1" customFormat="1" x14ac:dyDescent="0.35">
      <c r="C281" s="2"/>
      <c r="D281" s="2"/>
      <c r="E281" s="3"/>
      <c r="F281" s="2"/>
      <c r="G281" s="4"/>
      <c r="H281" s="5"/>
      <c r="I281" s="4"/>
      <c r="J281" s="4"/>
      <c r="K281" s="2"/>
      <c r="L281" s="3"/>
      <c r="M281" s="3"/>
      <c r="N281" s="2"/>
      <c r="O281" s="2"/>
      <c r="P281" s="2"/>
    </row>
    <row r="282" spans="3:16" s="1" customFormat="1" x14ac:dyDescent="0.35">
      <c r="C282" s="2"/>
      <c r="D282" s="2"/>
      <c r="E282" s="3"/>
      <c r="F282" s="2"/>
      <c r="G282" s="4"/>
      <c r="H282" s="5"/>
      <c r="I282" s="4"/>
      <c r="J282" s="4"/>
      <c r="K282" s="2"/>
      <c r="L282" s="3"/>
      <c r="M282" s="3"/>
      <c r="N282" s="2"/>
      <c r="O282" s="2"/>
      <c r="P282" s="2"/>
    </row>
    <row r="283" spans="3:16" s="1" customFormat="1" x14ac:dyDescent="0.35">
      <c r="C283" s="2"/>
      <c r="D283" s="2"/>
      <c r="E283" s="3"/>
      <c r="F283" s="2"/>
      <c r="G283" s="4"/>
      <c r="H283" s="5"/>
      <c r="I283" s="4"/>
      <c r="J283" s="4"/>
      <c r="K283" s="2"/>
      <c r="L283" s="3"/>
      <c r="M283" s="3"/>
      <c r="N283" s="2"/>
      <c r="O283" s="2"/>
      <c r="P283" s="2"/>
    </row>
    <row r="284" spans="3:16" s="1" customFormat="1" x14ac:dyDescent="0.35">
      <c r="C284" s="2"/>
      <c r="D284" s="2"/>
      <c r="E284" s="3"/>
      <c r="F284" s="2"/>
      <c r="G284" s="4"/>
      <c r="H284" s="5"/>
      <c r="I284" s="4"/>
      <c r="J284" s="4"/>
      <c r="K284" s="2"/>
      <c r="L284" s="3"/>
      <c r="M284" s="3"/>
      <c r="N284" s="2"/>
      <c r="O284" s="2"/>
      <c r="P284" s="2"/>
    </row>
    <row r="285" spans="3:16" s="1" customFormat="1" x14ac:dyDescent="0.35">
      <c r="C285" s="2"/>
      <c r="D285" s="2"/>
      <c r="E285" s="3"/>
      <c r="F285" s="2"/>
      <c r="G285" s="4"/>
      <c r="H285" s="5"/>
      <c r="I285" s="4"/>
      <c r="J285" s="4"/>
      <c r="K285" s="2"/>
      <c r="L285" s="3"/>
      <c r="M285" s="3"/>
      <c r="N285" s="2"/>
      <c r="O285" s="2"/>
      <c r="P285" s="2"/>
    </row>
    <row r="286" spans="3:16" s="1" customFormat="1" x14ac:dyDescent="0.35">
      <c r="C286" s="2"/>
      <c r="D286" s="2"/>
      <c r="E286" s="3"/>
      <c r="F286" s="2"/>
      <c r="G286" s="4"/>
      <c r="H286" s="5"/>
      <c r="I286" s="4"/>
      <c r="J286" s="4"/>
      <c r="K286" s="2"/>
      <c r="L286" s="3"/>
      <c r="M286" s="3"/>
      <c r="N286" s="2"/>
      <c r="O286" s="2"/>
      <c r="P286" s="2"/>
    </row>
    <row r="287" spans="3:16" s="1" customFormat="1" x14ac:dyDescent="0.35">
      <c r="C287" s="2"/>
      <c r="D287" s="2"/>
      <c r="E287" s="3"/>
      <c r="F287" s="2"/>
      <c r="G287" s="4"/>
      <c r="H287" s="5"/>
      <c r="I287" s="4"/>
      <c r="J287" s="4"/>
      <c r="K287" s="2"/>
      <c r="L287" s="3"/>
      <c r="M287" s="3"/>
      <c r="N287" s="2"/>
      <c r="O287" s="2"/>
      <c r="P287" s="2"/>
    </row>
    <row r="288" spans="3:16" s="1" customFormat="1" x14ac:dyDescent="0.35">
      <c r="C288" s="2"/>
      <c r="D288" s="2"/>
      <c r="E288" s="3"/>
      <c r="F288" s="2"/>
      <c r="G288" s="4"/>
      <c r="H288" s="5"/>
      <c r="I288" s="4"/>
      <c r="J288" s="4"/>
      <c r="K288" s="2"/>
      <c r="L288" s="3"/>
      <c r="M288" s="3"/>
      <c r="N288" s="2"/>
      <c r="O288" s="2"/>
      <c r="P288" s="2"/>
    </row>
    <row r="289" spans="1:16" s="1" customFormat="1" x14ac:dyDescent="0.35">
      <c r="C289" s="2"/>
      <c r="D289" s="2"/>
      <c r="E289" s="3"/>
      <c r="F289" s="2"/>
      <c r="G289" s="4"/>
      <c r="H289" s="5"/>
      <c r="I289" s="4"/>
      <c r="J289" s="4"/>
      <c r="K289" s="2"/>
      <c r="L289" s="3"/>
      <c r="M289" s="3"/>
      <c r="N289" s="2"/>
      <c r="O289" s="2"/>
      <c r="P289" s="2"/>
    </row>
    <row r="290" spans="1:16" s="1" customFormat="1" x14ac:dyDescent="0.35">
      <c r="C290" s="2"/>
      <c r="D290" s="2"/>
      <c r="E290" s="3"/>
      <c r="F290" s="2"/>
      <c r="G290" s="4"/>
      <c r="H290" s="5"/>
      <c r="I290" s="4"/>
      <c r="J290" s="4"/>
      <c r="K290" s="2"/>
      <c r="L290" s="3"/>
      <c r="M290" s="3"/>
      <c r="N290" s="2"/>
      <c r="O290" s="2"/>
      <c r="P290" s="2"/>
    </row>
    <row r="291" spans="1:16" s="1" customFormat="1" x14ac:dyDescent="0.35">
      <c r="C291" s="2"/>
      <c r="D291" s="2"/>
      <c r="E291" s="3"/>
      <c r="F291" s="2"/>
      <c r="G291" s="4"/>
      <c r="H291" s="5"/>
      <c r="I291" s="4"/>
      <c r="J291" s="4"/>
      <c r="K291" s="2"/>
      <c r="L291" s="3"/>
      <c r="M291" s="3"/>
      <c r="N291" s="2"/>
      <c r="O291" s="2"/>
      <c r="P291" s="2"/>
    </row>
    <row r="292" spans="1:16" s="1" customFormat="1" x14ac:dyDescent="0.35">
      <c r="C292" s="2"/>
      <c r="D292" s="2"/>
      <c r="E292" s="3"/>
      <c r="F292" s="2"/>
      <c r="G292" s="4"/>
      <c r="H292" s="5"/>
      <c r="I292" s="4"/>
      <c r="J292" s="4"/>
      <c r="K292" s="2"/>
      <c r="L292" s="3"/>
      <c r="M292" s="3"/>
      <c r="N292" s="2"/>
      <c r="O292" s="2"/>
      <c r="P292" s="2"/>
    </row>
    <row r="293" spans="1:16" s="1" customFormat="1" x14ac:dyDescent="0.35">
      <c r="C293" s="2"/>
      <c r="D293" s="2"/>
      <c r="E293" s="3"/>
      <c r="F293" s="2"/>
      <c r="G293" s="4"/>
      <c r="H293" s="5"/>
      <c r="I293" s="4"/>
      <c r="J293" s="4"/>
      <c r="K293" s="2"/>
      <c r="L293" s="3"/>
      <c r="M293" s="3"/>
      <c r="N293" s="2"/>
      <c r="O293" s="2"/>
      <c r="P293" s="2"/>
    </row>
    <row r="294" spans="1:16" s="1" customFormat="1" x14ac:dyDescent="0.35">
      <c r="C294" s="2"/>
      <c r="D294" s="2"/>
      <c r="E294" s="3"/>
      <c r="F294" s="2"/>
      <c r="G294" s="4"/>
      <c r="H294" s="5"/>
      <c r="I294" s="4"/>
      <c r="J294" s="4"/>
      <c r="K294" s="2"/>
      <c r="L294" s="3"/>
      <c r="M294" s="3"/>
      <c r="N294" s="2"/>
      <c r="O294" s="2"/>
      <c r="P294" s="2"/>
    </row>
    <row r="295" spans="1:16" s="1" customFormat="1" x14ac:dyDescent="0.35">
      <c r="C295" s="2"/>
      <c r="D295" s="2"/>
      <c r="E295" s="3"/>
      <c r="F295" s="2"/>
      <c r="G295" s="4"/>
      <c r="H295" s="5"/>
      <c r="I295" s="4"/>
      <c r="J295" s="4"/>
      <c r="K295" s="2"/>
      <c r="L295" s="3"/>
      <c r="M295" s="3"/>
      <c r="N295" s="2"/>
      <c r="O295" s="2"/>
      <c r="P295" s="2"/>
    </row>
    <row r="296" spans="1:16" s="1" customFormat="1" x14ac:dyDescent="0.35">
      <c r="C296" s="2"/>
      <c r="D296" s="2"/>
      <c r="E296" s="3"/>
      <c r="F296" s="2"/>
      <c r="G296" s="4"/>
      <c r="H296" s="5"/>
      <c r="I296" s="4"/>
      <c r="J296" s="4"/>
      <c r="K296" s="2"/>
      <c r="L296" s="3"/>
      <c r="M296" s="3"/>
      <c r="N296" s="2"/>
      <c r="O296" s="2"/>
      <c r="P296" s="2"/>
    </row>
    <row r="297" spans="1:16" s="1" customFormat="1" x14ac:dyDescent="0.35">
      <c r="C297" s="2"/>
      <c r="D297" s="2"/>
      <c r="E297" s="3"/>
      <c r="F297" s="2"/>
      <c r="G297" s="4"/>
      <c r="H297" s="5"/>
      <c r="I297" s="4"/>
      <c r="J297" s="4"/>
      <c r="K297" s="2"/>
      <c r="L297" s="3"/>
      <c r="M297" s="3"/>
      <c r="N297" s="2"/>
      <c r="O297" s="2"/>
      <c r="P297" s="2"/>
    </row>
    <row r="298" spans="1:16" s="1" customFormat="1" x14ac:dyDescent="0.35">
      <c r="C298" s="2"/>
      <c r="D298" s="2"/>
      <c r="E298" s="3"/>
      <c r="F298" s="2"/>
      <c r="G298" s="4"/>
      <c r="H298" s="5"/>
      <c r="I298" s="4"/>
      <c r="J298" s="4"/>
      <c r="K298" s="2"/>
      <c r="L298" s="3"/>
      <c r="M298" s="3"/>
      <c r="N298" s="2"/>
      <c r="O298" s="2"/>
      <c r="P298" s="2"/>
    </row>
    <row r="299" spans="1:16" s="1" customFormat="1" x14ac:dyDescent="0.35">
      <c r="C299" s="2"/>
      <c r="D299" s="2"/>
      <c r="E299" s="3"/>
      <c r="F299" s="2"/>
      <c r="G299" s="4"/>
      <c r="H299" s="5"/>
      <c r="I299" s="4"/>
      <c r="J299" s="4"/>
      <c r="K299" s="2"/>
      <c r="L299" s="3"/>
      <c r="M299" s="3"/>
      <c r="N299" s="2"/>
      <c r="O299" s="2"/>
      <c r="P299" s="2"/>
    </row>
    <row r="300" spans="1:16" s="1" customFormat="1" x14ac:dyDescent="0.35">
      <c r="C300" s="2"/>
      <c r="D300" s="2"/>
      <c r="E300" s="3"/>
      <c r="F300" s="2"/>
      <c r="G300" s="4"/>
      <c r="H300" s="5"/>
      <c r="I300" s="4"/>
      <c r="J300" s="4"/>
      <c r="K300" s="2"/>
      <c r="L300" s="3"/>
      <c r="M300" s="3"/>
      <c r="N300" s="2"/>
      <c r="O300" s="2"/>
      <c r="P300" s="2"/>
    </row>
    <row r="301" spans="1:16" s="1" customFormat="1" x14ac:dyDescent="0.35">
      <c r="C301" s="2"/>
      <c r="D301" s="2"/>
      <c r="E301" s="3"/>
      <c r="F301" s="2"/>
      <c r="G301" s="4"/>
      <c r="H301" s="5"/>
      <c r="I301" s="4"/>
      <c r="J301" s="4"/>
      <c r="K301" s="2"/>
      <c r="L301" s="3"/>
      <c r="M301" s="3"/>
      <c r="N301" s="2"/>
      <c r="O301" s="2"/>
      <c r="P301" s="2"/>
    </row>
    <row r="302" spans="1:16" s="1" customFormat="1" x14ac:dyDescent="0.35">
      <c r="C302" s="2"/>
      <c r="D302" s="2"/>
      <c r="E302" s="3"/>
      <c r="F302" s="2"/>
      <c r="G302" s="4"/>
      <c r="H302" s="5"/>
      <c r="I302" s="4"/>
      <c r="J302" s="4"/>
      <c r="K302" s="2"/>
      <c r="L302" s="3"/>
      <c r="M302" s="3"/>
      <c r="N302" s="2"/>
      <c r="O302" s="2"/>
      <c r="P302" s="2"/>
    </row>
    <row r="303" spans="1:16" s="1" customFormat="1" x14ac:dyDescent="0.35">
      <c r="C303" s="2"/>
      <c r="D303" s="2"/>
      <c r="E303" s="3"/>
      <c r="F303" s="2"/>
      <c r="G303" s="4"/>
      <c r="H303" s="5"/>
      <c r="I303" s="4"/>
      <c r="J303" s="4"/>
      <c r="K303" s="2"/>
      <c r="L303" s="3"/>
      <c r="M303" s="3"/>
      <c r="N303" s="2"/>
      <c r="O303" s="2"/>
      <c r="P303" s="2"/>
    </row>
    <row r="304" spans="1:16" x14ac:dyDescent="0.35">
      <c r="A304" s="1"/>
      <c r="J304" s="4"/>
      <c r="K304" s="2"/>
      <c r="N304" s="2"/>
    </row>
    <row r="305" spans="1:14" x14ac:dyDescent="0.35">
      <c r="A305" s="1"/>
      <c r="J305" s="4"/>
      <c r="K305" s="2"/>
      <c r="N305" s="2"/>
    </row>
    <row r="306" spans="1:14" x14ac:dyDescent="0.35">
      <c r="J306" s="4"/>
      <c r="K306" s="2"/>
      <c r="N306" s="2"/>
    </row>
    <row r="307" spans="1:14" x14ac:dyDescent="0.35">
      <c r="J307" s="4"/>
      <c r="K307" s="2"/>
      <c r="N307" s="2"/>
    </row>
    <row r="308" spans="1:14" x14ac:dyDescent="0.35">
      <c r="J308" s="4"/>
      <c r="K308" s="2"/>
      <c r="N308" s="2"/>
    </row>
    <row r="309" spans="1:14" x14ac:dyDescent="0.35">
      <c r="J309" s="4"/>
      <c r="K309" s="2"/>
      <c r="N309" s="2"/>
    </row>
    <row r="310" spans="1:14" x14ac:dyDescent="0.35">
      <c r="J310" s="4"/>
      <c r="K310" s="2"/>
      <c r="N310" s="2"/>
    </row>
    <row r="311" spans="1:14" x14ac:dyDescent="0.35">
      <c r="J311" s="4"/>
      <c r="K311" s="2"/>
      <c r="N311" s="2"/>
    </row>
  </sheetData>
  <sheetProtection algorithmName="SHA-512" hashValue="3KbkdrZIxff/Am3ulyGA/cOdH7CCqE6D5du7WGIGqsdBAo8UH078yUiMUZDrInZ0DqnNM+ldUA23zVK2vLFY8Q==" saltValue="oOAgrOrVv0hwww82QX0ezw==" spinCount="100000" sheet="1" selectLockedCells="1"/>
  <sortState xmlns:xlrd2="http://schemas.microsoft.com/office/spreadsheetml/2017/richdata2" ref="A186:AG196">
    <sortCondition ref="B186:B196"/>
  </sortState>
  <conditionalFormatting sqref="L209:L400">
    <cfRule type="containsText" dxfId="12" priority="15" operator="containsText" text="No">
      <formula>NOT(ISERROR(SEARCH("No",L209)))</formula>
    </cfRule>
    <cfRule type="containsText" dxfId="11" priority="16" operator="containsText" text="Si">
      <formula>NOT(ISERROR(SEARCH("Si",L209)))</formula>
    </cfRule>
  </conditionalFormatting>
  <conditionalFormatting sqref="M209:M400">
    <cfRule type="containsText" dxfId="10" priority="10" operator="containsText" text="Si">
      <formula>NOT(ISERROR(SEARCH("Si",M209)))</formula>
    </cfRule>
    <cfRule type="containsText" dxfId="9" priority="11" operator="containsText" text="No">
      <formula>NOT(ISERROR(SEARCH("No",M209)))</formula>
    </cfRule>
  </conditionalFormatting>
  <conditionalFormatting sqref="L209:M400">
    <cfRule type="containsText" dxfId="8" priority="6" operator="containsText" text=" ">
      <formula>NOT(ISERROR(SEARCH(" ",L209)))</formula>
    </cfRule>
  </conditionalFormatting>
  <conditionalFormatting sqref="L6:L208">
    <cfRule type="containsText" dxfId="7" priority="4" operator="containsText" text="No">
      <formula>NOT(ISERROR(SEARCH("No",L6)))</formula>
    </cfRule>
    <cfRule type="containsText" dxfId="6" priority="5" operator="containsText" text="Si">
      <formula>NOT(ISERROR(SEARCH("Si",L6)))</formula>
    </cfRule>
  </conditionalFormatting>
  <conditionalFormatting sqref="M6:M208">
    <cfRule type="containsText" dxfId="5" priority="2" operator="containsText" text="Si">
      <formula>NOT(ISERROR(SEARCH("Si",M6)))</formula>
    </cfRule>
    <cfRule type="containsText" dxfId="4" priority="3" operator="containsText" text="No">
      <formula>NOT(ISERROR(SEARCH("No",M6)))</formula>
    </cfRule>
  </conditionalFormatting>
  <conditionalFormatting sqref="L6:M208">
    <cfRule type="containsText" dxfId="3" priority="1" operator="containsText" text=" ">
      <formula>NOT(ISERROR(SEARCH(" ",L6)))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71C13C-6532-4AA9-801D-281FEAB98781}">
          <x14:formula1>
            <xm:f>NIF!$A$5:$A$18</xm:f>
          </x14:formula1>
          <xm:sqref>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7D72A-C321-4381-9F25-AD7F154B3CF5}">
  <dimension ref="A1:B18"/>
  <sheetViews>
    <sheetView workbookViewId="0">
      <selection activeCell="B7" sqref="B7"/>
    </sheetView>
  </sheetViews>
  <sheetFormatPr defaultRowHeight="14.5" x14ac:dyDescent="0.35"/>
  <cols>
    <col min="1" max="1" width="11.81640625" customWidth="1"/>
    <col min="2" max="2" width="49.1796875" bestFit="1" customWidth="1"/>
  </cols>
  <sheetData>
    <row r="1" spans="1:2" ht="15.5" x14ac:dyDescent="0.35">
      <c r="A1" s="60" t="s">
        <v>290</v>
      </c>
      <c r="B1" s="61"/>
    </row>
    <row r="2" spans="1:2" ht="15.5" x14ac:dyDescent="0.35">
      <c r="A2" s="61"/>
      <c r="B2" s="61"/>
    </row>
    <row r="3" spans="1:2" ht="15.5" x14ac:dyDescent="0.35">
      <c r="A3" s="61"/>
      <c r="B3" s="61"/>
    </row>
    <row r="4" spans="1:2" ht="15.5" x14ac:dyDescent="0.35">
      <c r="A4" s="62" t="s">
        <v>222</v>
      </c>
      <c r="B4" s="62" t="s">
        <v>221</v>
      </c>
    </row>
    <row r="5" spans="1:2" ht="15.5" x14ac:dyDescent="0.35">
      <c r="A5" s="63" t="s">
        <v>223</v>
      </c>
      <c r="B5" s="59" t="s">
        <v>208</v>
      </c>
    </row>
    <row r="6" spans="1:2" ht="15.5" x14ac:dyDescent="0.35">
      <c r="A6" s="63" t="s">
        <v>224</v>
      </c>
      <c r="B6" s="59" t="s">
        <v>207</v>
      </c>
    </row>
    <row r="7" spans="1:2" ht="15.5" x14ac:dyDescent="0.35">
      <c r="A7" s="63" t="s">
        <v>225</v>
      </c>
      <c r="B7" s="59" t="s">
        <v>209</v>
      </c>
    </row>
    <row r="8" spans="1:2" ht="15.5" x14ac:dyDescent="0.35">
      <c r="A8" s="63" t="s">
        <v>226</v>
      </c>
      <c r="B8" s="59" t="s">
        <v>210</v>
      </c>
    </row>
    <row r="9" spans="1:2" ht="15.5" x14ac:dyDescent="0.35">
      <c r="A9" s="63" t="s">
        <v>227</v>
      </c>
      <c r="B9" s="59" t="s">
        <v>211</v>
      </c>
    </row>
    <row r="10" spans="1:2" ht="15.5" x14ac:dyDescent="0.35">
      <c r="A10" s="63" t="s">
        <v>228</v>
      </c>
      <c r="B10" s="59" t="s">
        <v>212</v>
      </c>
    </row>
    <row r="11" spans="1:2" ht="15.5" x14ac:dyDescent="0.35">
      <c r="A11" s="63" t="s">
        <v>229</v>
      </c>
      <c r="B11" s="59" t="s">
        <v>213</v>
      </c>
    </row>
    <row r="12" spans="1:2" ht="15.5" x14ac:dyDescent="0.35">
      <c r="A12" s="63" t="s">
        <v>230</v>
      </c>
      <c r="B12" s="59" t="s">
        <v>214</v>
      </c>
    </row>
    <row r="13" spans="1:2" ht="15.5" x14ac:dyDescent="0.35">
      <c r="A13" s="63" t="s">
        <v>231</v>
      </c>
      <c r="B13" s="59" t="s">
        <v>215</v>
      </c>
    </row>
    <row r="14" spans="1:2" ht="15.5" x14ac:dyDescent="0.35">
      <c r="A14" s="63" t="s">
        <v>232</v>
      </c>
      <c r="B14" s="59" t="s">
        <v>216</v>
      </c>
    </row>
    <row r="15" spans="1:2" ht="15.5" x14ac:dyDescent="0.35">
      <c r="A15" s="63" t="s">
        <v>233</v>
      </c>
      <c r="B15" s="59" t="s">
        <v>217</v>
      </c>
    </row>
    <row r="16" spans="1:2" ht="15.5" x14ac:dyDescent="0.35">
      <c r="A16" s="63" t="s">
        <v>235</v>
      </c>
      <c r="B16" s="59" t="s">
        <v>218</v>
      </c>
    </row>
    <row r="17" spans="1:2" ht="15.5" x14ac:dyDescent="0.35">
      <c r="A17" s="63" t="s">
        <v>236</v>
      </c>
      <c r="B17" s="59" t="s">
        <v>219</v>
      </c>
    </row>
    <row r="18" spans="1:2" ht="15.5" x14ac:dyDescent="0.35">
      <c r="A18" s="63" t="s">
        <v>234</v>
      </c>
      <c r="B18" s="33" t="s">
        <v>220</v>
      </c>
    </row>
  </sheetData>
  <sheetProtection algorithmName="SHA-512" hashValue="k0Y6Bpeq968cK8Jg7cThv0xm4l8JtgpZ9ZQqRpjhfpP4LPuGzeLeiqS7OnLBDGYGThCFZmk3AgxhMVCkjVJgzQ==" saltValue="npKoTWyxKWGvjGSHwI0qlw==" spinCount="100000" sheet="1" objects="1" scenarios="1"/>
  <conditionalFormatting sqref="A14">
    <cfRule type="cellIs" dxfId="2" priority="1" operator="equal">
      <formula>"O"</formula>
    </cfRule>
    <cfRule type="cellIs" dxfId="1" priority="2" operator="equal">
      <formula>"DR"</formula>
    </cfRule>
    <cfRule type="cellIs" dxfId="0" priority="3" operator="equal">
      <formula>"RC"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984CE-F8CD-445B-B6C7-70FDECF0C384}">
  <dimension ref="A1:C794"/>
  <sheetViews>
    <sheetView topLeftCell="B1" workbookViewId="0">
      <selection activeCell="C12" sqref="C12"/>
    </sheetView>
  </sheetViews>
  <sheetFormatPr defaultRowHeight="14.5" x14ac:dyDescent="0.35"/>
  <cols>
    <col min="1" max="1" width="15.7265625" hidden="1" customWidth="1"/>
    <col min="2" max="2" width="66.7265625" bestFit="1" customWidth="1"/>
    <col min="3" max="3" width="16.1796875" customWidth="1"/>
  </cols>
  <sheetData>
    <row r="1" spans="1:3" ht="117" customHeight="1" x14ac:dyDescent="0.35">
      <c r="B1" s="37" t="s">
        <v>237</v>
      </c>
      <c r="C1" s="37" t="s">
        <v>238</v>
      </c>
    </row>
    <row r="2" spans="1:3" x14ac:dyDescent="0.35">
      <c r="B2" s="38" t="s">
        <v>239</v>
      </c>
      <c r="C2" s="39"/>
    </row>
    <row r="3" spans="1:3" x14ac:dyDescent="0.35">
      <c r="B3" s="40" t="s">
        <v>240</v>
      </c>
      <c r="C3" s="41"/>
    </row>
    <row r="4" spans="1:3" x14ac:dyDescent="0.35">
      <c r="A4" t="str">
        <f>LEFT(B4,5)&amp;LEFT($B$2,9)</f>
        <v>46660N0108565C</v>
      </c>
      <c r="B4" s="42" t="s">
        <v>26</v>
      </c>
      <c r="C4" s="43">
        <v>100</v>
      </c>
    </row>
    <row r="5" spans="1:3" x14ac:dyDescent="0.35">
      <c r="A5" t="str">
        <f t="shared" ref="A5:A68" si="0">LEFT(B5,5)&amp;LEFT($B$2,9)</f>
        <v>46662N0108565C</v>
      </c>
      <c r="B5" s="42" t="s">
        <v>24</v>
      </c>
      <c r="C5" s="43">
        <v>100</v>
      </c>
    </row>
    <row r="6" spans="1:3" x14ac:dyDescent="0.35">
      <c r="A6" t="str">
        <f t="shared" si="0"/>
        <v>47601N0108565C</v>
      </c>
      <c r="B6" s="42" t="s">
        <v>20</v>
      </c>
      <c r="C6" s="43">
        <v>100</v>
      </c>
    </row>
    <row r="7" spans="1:3" x14ac:dyDescent="0.35">
      <c r="A7" t="str">
        <f t="shared" si="0"/>
        <v>47602N0108565C</v>
      </c>
      <c r="B7" s="42" t="s">
        <v>16</v>
      </c>
      <c r="C7" s="43">
        <v>100</v>
      </c>
    </row>
    <row r="8" spans="1:3" x14ac:dyDescent="0.35">
      <c r="A8" t="str">
        <f t="shared" si="0"/>
        <v>47605N0108565C</v>
      </c>
      <c r="B8" s="42" t="s">
        <v>22</v>
      </c>
      <c r="C8" s="43">
        <v>100</v>
      </c>
    </row>
    <row r="9" spans="1:3" x14ac:dyDescent="0.35">
      <c r="A9" t="str">
        <f t="shared" si="0"/>
        <v>47606N0108565C</v>
      </c>
      <c r="B9" s="42" t="s">
        <v>19</v>
      </c>
      <c r="C9" s="43">
        <v>100</v>
      </c>
    </row>
    <row r="10" spans="1:3" x14ac:dyDescent="0.35">
      <c r="A10" t="str">
        <f t="shared" si="0"/>
        <v>47768N0108565C</v>
      </c>
      <c r="B10" s="42" t="s">
        <v>29</v>
      </c>
      <c r="C10" s="43">
        <v>90</v>
      </c>
    </row>
    <row r="11" spans="1:3" x14ac:dyDescent="0.35">
      <c r="A11" t="str">
        <f t="shared" si="0"/>
        <v>47769N0108565C</v>
      </c>
      <c r="B11" s="42" t="s">
        <v>30</v>
      </c>
      <c r="C11" s="43">
        <v>90</v>
      </c>
    </row>
    <row r="12" spans="1:3" x14ac:dyDescent="0.35">
      <c r="A12" t="str">
        <f t="shared" si="0"/>
        <v>47770N0108565C</v>
      </c>
      <c r="B12" s="42" t="s">
        <v>18</v>
      </c>
      <c r="C12" s="43">
        <v>90</v>
      </c>
    </row>
    <row r="13" spans="1:3" x14ac:dyDescent="0.35">
      <c r="A13" t="str">
        <f t="shared" si="0"/>
        <v>47871N0108565C</v>
      </c>
      <c r="B13" s="42" t="s">
        <v>241</v>
      </c>
      <c r="C13" s="43">
        <v>100</v>
      </c>
    </row>
    <row r="14" spans="1:3" x14ac:dyDescent="0.35">
      <c r="A14" t="str">
        <f t="shared" si="0"/>
        <v>47873N0108565C</v>
      </c>
      <c r="B14" s="42" t="s">
        <v>34</v>
      </c>
      <c r="C14" s="43">
        <v>100</v>
      </c>
    </row>
    <row r="15" spans="1:3" x14ac:dyDescent="0.35">
      <c r="A15" t="str">
        <f t="shared" si="0"/>
        <v>47874N0108565C</v>
      </c>
      <c r="B15" s="42" t="s">
        <v>28</v>
      </c>
      <c r="C15" s="43">
        <v>100</v>
      </c>
    </row>
    <row r="16" spans="1:3" x14ac:dyDescent="0.35">
      <c r="A16" t="str">
        <f t="shared" si="0"/>
        <v>47877N0108565C</v>
      </c>
      <c r="B16" s="42" t="s">
        <v>35</v>
      </c>
      <c r="C16" s="43">
        <v>100</v>
      </c>
    </row>
    <row r="17" spans="1:3" x14ac:dyDescent="0.35">
      <c r="A17" t="str">
        <f t="shared" si="0"/>
        <v>47879N0108565C</v>
      </c>
      <c r="B17" s="42" t="s">
        <v>33</v>
      </c>
      <c r="C17" s="43">
        <v>90</v>
      </c>
    </row>
    <row r="18" spans="1:3" x14ac:dyDescent="0.35">
      <c r="A18" t="str">
        <f t="shared" si="0"/>
        <v>47880N0108565C</v>
      </c>
      <c r="B18" s="42" t="s">
        <v>38</v>
      </c>
      <c r="C18" s="43">
        <v>90</v>
      </c>
    </row>
    <row r="19" spans="1:3" x14ac:dyDescent="0.35">
      <c r="A19" t="str">
        <f t="shared" si="0"/>
        <v>47881N0108565C</v>
      </c>
      <c r="B19" s="42" t="s">
        <v>242</v>
      </c>
      <c r="C19" s="43">
        <v>90</v>
      </c>
    </row>
    <row r="20" spans="1:3" x14ac:dyDescent="0.35">
      <c r="A20" t="str">
        <f t="shared" si="0"/>
        <v>47882N0108565C</v>
      </c>
      <c r="B20" s="42" t="s">
        <v>243</v>
      </c>
      <c r="C20" s="43">
        <v>100</v>
      </c>
    </row>
    <row r="21" spans="1:3" x14ac:dyDescent="0.35">
      <c r="A21" t="str">
        <f t="shared" si="0"/>
        <v>47883N0108565C</v>
      </c>
      <c r="B21" s="42" t="s">
        <v>25</v>
      </c>
      <c r="C21" s="43">
        <v>100</v>
      </c>
    </row>
    <row r="22" spans="1:3" x14ac:dyDescent="0.35">
      <c r="A22" t="str">
        <f t="shared" si="0"/>
        <v>47884N0108565C</v>
      </c>
      <c r="B22" s="42" t="s">
        <v>44</v>
      </c>
      <c r="C22" s="43">
        <v>100</v>
      </c>
    </row>
    <row r="23" spans="1:3" x14ac:dyDescent="0.35">
      <c r="B23" s="40" t="s">
        <v>244</v>
      </c>
      <c r="C23" s="41"/>
    </row>
    <row r="24" spans="1:3" x14ac:dyDescent="0.35">
      <c r="A24" t="str">
        <f t="shared" si="0"/>
        <v>41177N0108565C</v>
      </c>
      <c r="B24" s="42" t="s">
        <v>109</v>
      </c>
      <c r="C24" s="43">
        <v>40</v>
      </c>
    </row>
    <row r="25" spans="1:3" x14ac:dyDescent="0.35">
      <c r="A25" t="str">
        <f t="shared" si="0"/>
        <v>41706N0108565C</v>
      </c>
      <c r="B25" s="42" t="s">
        <v>101</v>
      </c>
      <c r="C25" s="43">
        <v>80</v>
      </c>
    </row>
    <row r="26" spans="1:3" x14ac:dyDescent="0.35">
      <c r="A26" t="str">
        <f t="shared" si="0"/>
        <v>41707N0108565C</v>
      </c>
      <c r="B26" s="42" t="s">
        <v>99</v>
      </c>
      <c r="C26" s="43">
        <v>80</v>
      </c>
    </row>
    <row r="27" spans="1:3" x14ac:dyDescent="0.35">
      <c r="A27" t="str">
        <f t="shared" si="0"/>
        <v>41710N0108565C</v>
      </c>
      <c r="B27" s="42" t="s">
        <v>106</v>
      </c>
      <c r="C27" s="43">
        <v>80</v>
      </c>
    </row>
    <row r="28" spans="1:3" x14ac:dyDescent="0.35">
      <c r="A28" t="str">
        <f t="shared" si="0"/>
        <v>41722N0108565C</v>
      </c>
      <c r="B28" s="42" t="s">
        <v>105</v>
      </c>
      <c r="C28" s="43">
        <v>80</v>
      </c>
    </row>
    <row r="29" spans="1:3" x14ac:dyDescent="0.35">
      <c r="A29" t="str">
        <f t="shared" si="0"/>
        <v>47391N0108565C</v>
      </c>
      <c r="B29" s="42" t="s">
        <v>110</v>
      </c>
      <c r="C29" s="43">
        <v>80</v>
      </c>
    </row>
    <row r="30" spans="1:3" x14ac:dyDescent="0.35">
      <c r="A30" t="str">
        <f t="shared" si="0"/>
        <v>47412N0108565C</v>
      </c>
      <c r="B30" s="42" t="s">
        <v>100</v>
      </c>
      <c r="C30" s="43">
        <v>80</v>
      </c>
    </row>
    <row r="31" spans="1:3" x14ac:dyDescent="0.35">
      <c r="A31" t="str">
        <f t="shared" si="0"/>
        <v>47570N0108565C</v>
      </c>
      <c r="B31" s="42" t="s">
        <v>104</v>
      </c>
      <c r="C31" s="43">
        <v>80</v>
      </c>
    </row>
    <row r="32" spans="1:3" x14ac:dyDescent="0.35">
      <c r="A32" t="str">
        <f t="shared" si="0"/>
        <v>47807N0108565C</v>
      </c>
      <c r="B32" s="42" t="s">
        <v>102</v>
      </c>
      <c r="C32" s="43">
        <v>80</v>
      </c>
    </row>
    <row r="33" spans="1:3" x14ac:dyDescent="0.35">
      <c r="A33" t="str">
        <f t="shared" si="0"/>
        <v>47808N0108565C</v>
      </c>
      <c r="B33" s="42" t="s">
        <v>112</v>
      </c>
      <c r="C33" s="43">
        <v>80</v>
      </c>
    </row>
    <row r="34" spans="1:3" x14ac:dyDescent="0.35">
      <c r="A34" t="str">
        <f t="shared" si="0"/>
        <v>47845N0108565C</v>
      </c>
      <c r="B34" s="42" t="s">
        <v>113</v>
      </c>
      <c r="C34" s="43">
        <v>80</v>
      </c>
    </row>
    <row r="35" spans="1:3" x14ac:dyDescent="0.35">
      <c r="A35" t="str">
        <f t="shared" si="0"/>
        <v>47868N0108565C</v>
      </c>
      <c r="B35" s="42" t="s">
        <v>111</v>
      </c>
      <c r="C35" s="43">
        <v>80</v>
      </c>
    </row>
    <row r="36" spans="1:3" x14ac:dyDescent="0.35">
      <c r="B36" s="40" t="s">
        <v>245</v>
      </c>
      <c r="C36" s="41"/>
    </row>
    <row r="37" spans="1:3" x14ac:dyDescent="0.35">
      <c r="A37" t="str">
        <f t="shared" si="0"/>
        <v>39884N0108565C</v>
      </c>
      <c r="B37" s="42" t="s">
        <v>187</v>
      </c>
      <c r="C37" s="43">
        <v>100</v>
      </c>
    </row>
    <row r="38" spans="1:3" x14ac:dyDescent="0.35">
      <c r="A38" t="str">
        <f t="shared" si="0"/>
        <v>45854N0108565C</v>
      </c>
      <c r="B38" s="42" t="s">
        <v>182</v>
      </c>
      <c r="C38" s="43">
        <v>80</v>
      </c>
    </row>
    <row r="39" spans="1:3" x14ac:dyDescent="0.35">
      <c r="A39" t="str">
        <f t="shared" si="0"/>
        <v>45855N0108565C</v>
      </c>
      <c r="B39" s="42" t="s">
        <v>154</v>
      </c>
      <c r="C39" s="43">
        <v>80</v>
      </c>
    </row>
    <row r="40" spans="1:3" x14ac:dyDescent="0.35">
      <c r="A40" t="str">
        <f t="shared" si="0"/>
        <v>45859N0108565C</v>
      </c>
      <c r="B40" s="42" t="s">
        <v>159</v>
      </c>
      <c r="C40" s="43">
        <v>80</v>
      </c>
    </row>
    <row r="41" spans="1:3" x14ac:dyDescent="0.35">
      <c r="A41" t="str">
        <f t="shared" si="0"/>
        <v>46680N0108565C</v>
      </c>
      <c r="B41" s="42" t="s">
        <v>183</v>
      </c>
      <c r="C41" s="43">
        <v>80</v>
      </c>
    </row>
    <row r="42" spans="1:3" x14ac:dyDescent="0.35">
      <c r="A42" t="str">
        <f t="shared" si="0"/>
        <v>47571N0108565C</v>
      </c>
      <c r="B42" s="42" t="s">
        <v>179</v>
      </c>
      <c r="C42" s="43">
        <v>80</v>
      </c>
    </row>
    <row r="43" spans="1:3" x14ac:dyDescent="0.35">
      <c r="A43" t="str">
        <f t="shared" si="0"/>
        <v>47609N0108565C</v>
      </c>
      <c r="B43" s="42" t="s">
        <v>188</v>
      </c>
      <c r="C43" s="43">
        <v>100</v>
      </c>
    </row>
    <row r="44" spans="1:3" x14ac:dyDescent="0.35">
      <c r="A44" t="str">
        <f t="shared" si="0"/>
        <v>47783N0108565C</v>
      </c>
      <c r="B44" s="42" t="s">
        <v>189</v>
      </c>
      <c r="C44" s="43">
        <v>75</v>
      </c>
    </row>
    <row r="45" spans="1:3" x14ac:dyDescent="0.35">
      <c r="A45" t="str">
        <f t="shared" si="0"/>
        <v>47784N0108565C</v>
      </c>
      <c r="B45" s="42" t="s">
        <v>178</v>
      </c>
      <c r="C45" s="43">
        <v>75</v>
      </c>
    </row>
    <row r="46" spans="1:3" x14ac:dyDescent="0.35">
      <c r="A46" t="str">
        <f t="shared" si="0"/>
        <v>47785N0108565C</v>
      </c>
      <c r="B46" s="42" t="s">
        <v>167</v>
      </c>
      <c r="C46" s="43">
        <v>75</v>
      </c>
    </row>
    <row r="47" spans="1:3" x14ac:dyDescent="0.35">
      <c r="A47" t="str">
        <f t="shared" si="0"/>
        <v>47787N0108565C</v>
      </c>
      <c r="B47" s="42" t="s">
        <v>168</v>
      </c>
      <c r="C47" s="43">
        <v>75</v>
      </c>
    </row>
    <row r="48" spans="1:3" x14ac:dyDescent="0.35">
      <c r="A48" t="str">
        <f t="shared" si="0"/>
        <v>47788N0108565C</v>
      </c>
      <c r="B48" s="42" t="s">
        <v>163</v>
      </c>
      <c r="C48" s="43">
        <v>75</v>
      </c>
    </row>
    <row r="49" spans="1:3" x14ac:dyDescent="0.35">
      <c r="A49" t="str">
        <f t="shared" si="0"/>
        <v>47789N0108565C</v>
      </c>
      <c r="B49" s="42" t="s">
        <v>156</v>
      </c>
      <c r="C49" s="43">
        <v>75</v>
      </c>
    </row>
    <row r="50" spans="1:3" x14ac:dyDescent="0.35">
      <c r="A50" t="str">
        <f t="shared" si="0"/>
        <v>47790N0108565C</v>
      </c>
      <c r="B50" s="42" t="s">
        <v>190</v>
      </c>
      <c r="C50" s="43">
        <v>80</v>
      </c>
    </row>
    <row r="51" spans="1:3" x14ac:dyDescent="0.35">
      <c r="A51" t="str">
        <f t="shared" si="0"/>
        <v>47791N0108565C</v>
      </c>
      <c r="B51" s="42" t="s">
        <v>191</v>
      </c>
      <c r="C51" s="43">
        <v>80</v>
      </c>
    </row>
    <row r="52" spans="1:3" x14ac:dyDescent="0.35">
      <c r="A52" t="str">
        <f t="shared" si="0"/>
        <v>47793N0108565C</v>
      </c>
      <c r="B52" s="42" t="s">
        <v>158</v>
      </c>
      <c r="C52" s="43">
        <v>40</v>
      </c>
    </row>
    <row r="53" spans="1:3" x14ac:dyDescent="0.35">
      <c r="A53" t="str">
        <f t="shared" si="0"/>
        <v>47794N0108565C</v>
      </c>
      <c r="B53" s="42" t="s">
        <v>192</v>
      </c>
      <c r="C53" s="43">
        <v>100</v>
      </c>
    </row>
    <row r="54" spans="1:3" x14ac:dyDescent="0.35">
      <c r="A54" t="str">
        <f t="shared" si="0"/>
        <v>47824N0108565C</v>
      </c>
      <c r="B54" s="42" t="s">
        <v>160</v>
      </c>
      <c r="C54" s="43">
        <v>80</v>
      </c>
    </row>
    <row r="55" spans="1:3" x14ac:dyDescent="0.35">
      <c r="A55" t="str">
        <f t="shared" si="0"/>
        <v>47825N0108565C</v>
      </c>
      <c r="B55" s="42" t="s">
        <v>172</v>
      </c>
      <c r="C55" s="43">
        <v>80</v>
      </c>
    </row>
    <row r="56" spans="1:3" x14ac:dyDescent="0.35">
      <c r="A56" t="str">
        <f t="shared" si="0"/>
        <v>47840N0108565C</v>
      </c>
      <c r="B56" s="42" t="s">
        <v>185</v>
      </c>
      <c r="C56" s="43">
        <v>80</v>
      </c>
    </row>
    <row r="57" spans="1:3" x14ac:dyDescent="0.35">
      <c r="A57" t="str">
        <f t="shared" si="0"/>
        <v>47841N0108565C</v>
      </c>
      <c r="B57" s="42" t="s">
        <v>193</v>
      </c>
      <c r="C57" s="43">
        <v>100</v>
      </c>
    </row>
    <row r="58" spans="1:3" x14ac:dyDescent="0.35">
      <c r="A58" t="str">
        <f t="shared" si="0"/>
        <v>47842N0108565C</v>
      </c>
      <c r="B58" s="42" t="s">
        <v>194</v>
      </c>
      <c r="C58" s="43">
        <v>100</v>
      </c>
    </row>
    <row r="59" spans="1:3" x14ac:dyDescent="0.35">
      <c r="A59" t="str">
        <f t="shared" si="0"/>
        <v>47843N0108565C</v>
      </c>
      <c r="B59" s="42" t="s">
        <v>195</v>
      </c>
      <c r="C59" s="43">
        <v>100</v>
      </c>
    </row>
    <row r="60" spans="1:3" x14ac:dyDescent="0.35">
      <c r="A60" t="str">
        <f t="shared" si="0"/>
        <v>47844N0108565C</v>
      </c>
      <c r="B60" s="42" t="s">
        <v>196</v>
      </c>
      <c r="C60" s="43">
        <v>100</v>
      </c>
    </row>
    <row r="61" spans="1:3" x14ac:dyDescent="0.35">
      <c r="A61" t="str">
        <f t="shared" si="0"/>
        <v>47859N0108565C</v>
      </c>
      <c r="B61" s="42" t="s">
        <v>161</v>
      </c>
      <c r="C61" s="43">
        <v>80</v>
      </c>
    </row>
    <row r="62" spans="1:3" x14ac:dyDescent="0.35">
      <c r="A62" t="str">
        <f t="shared" si="0"/>
        <v>47860N0108565C</v>
      </c>
      <c r="B62" s="42" t="s">
        <v>171</v>
      </c>
      <c r="C62" s="43">
        <v>80</v>
      </c>
    </row>
    <row r="63" spans="1:3" x14ac:dyDescent="0.35">
      <c r="A63" t="str">
        <f t="shared" si="0"/>
        <v>47861N0108565C</v>
      </c>
      <c r="B63" s="42" t="s">
        <v>170</v>
      </c>
      <c r="C63" s="43">
        <v>80</v>
      </c>
    </row>
    <row r="64" spans="1:3" x14ac:dyDescent="0.35">
      <c r="A64" t="str">
        <f t="shared" si="0"/>
        <v>47862N0108565C</v>
      </c>
      <c r="B64" s="42" t="s">
        <v>155</v>
      </c>
      <c r="C64" s="43">
        <v>80</v>
      </c>
    </row>
    <row r="65" spans="1:3" x14ac:dyDescent="0.35">
      <c r="A65" t="str">
        <f t="shared" si="0"/>
        <v>47863N0108565C</v>
      </c>
      <c r="B65" s="42" t="s">
        <v>173</v>
      </c>
      <c r="C65" s="43">
        <v>80</v>
      </c>
    </row>
    <row r="66" spans="1:3" x14ac:dyDescent="0.35">
      <c r="A66" t="str">
        <f t="shared" si="0"/>
        <v>47869N0108565C</v>
      </c>
      <c r="B66" s="42" t="s">
        <v>177</v>
      </c>
      <c r="C66" s="43">
        <v>80</v>
      </c>
    </row>
    <row r="67" spans="1:3" x14ac:dyDescent="0.35">
      <c r="A67" t="str">
        <f t="shared" si="0"/>
        <v>47870N0108565C</v>
      </c>
      <c r="B67" s="42" t="s">
        <v>186</v>
      </c>
      <c r="C67" s="43">
        <v>80</v>
      </c>
    </row>
    <row r="68" spans="1:3" x14ac:dyDescent="0.35">
      <c r="A68" t="str">
        <f t="shared" si="0"/>
        <v>47885N0108565C</v>
      </c>
      <c r="B68" s="42" t="s">
        <v>197</v>
      </c>
      <c r="C68" s="43">
        <v>100</v>
      </c>
    </row>
    <row r="69" spans="1:3" x14ac:dyDescent="0.35">
      <c r="A69" t="str">
        <f t="shared" ref="A69:A117" si="1">LEFT(B69,5)&amp;LEFT($B$2,9)</f>
        <v>47891N0108565C</v>
      </c>
      <c r="B69" s="42" t="s">
        <v>198</v>
      </c>
      <c r="C69" s="43">
        <v>75</v>
      </c>
    </row>
    <row r="70" spans="1:3" x14ac:dyDescent="0.35">
      <c r="A70" t="str">
        <f t="shared" si="1"/>
        <v>47893N0108565C</v>
      </c>
      <c r="B70" s="42" t="s">
        <v>166</v>
      </c>
      <c r="C70" s="43">
        <v>75</v>
      </c>
    </row>
    <row r="71" spans="1:3" x14ac:dyDescent="0.35">
      <c r="A71" t="str">
        <f t="shared" si="1"/>
        <v>47894N0108565C</v>
      </c>
      <c r="B71" s="42" t="s">
        <v>169</v>
      </c>
      <c r="C71" s="43">
        <v>75</v>
      </c>
    </row>
    <row r="72" spans="1:3" x14ac:dyDescent="0.35">
      <c r="A72" t="str">
        <f t="shared" si="1"/>
        <v>47896N0108565C</v>
      </c>
      <c r="B72" s="42" t="s">
        <v>165</v>
      </c>
      <c r="C72" s="43">
        <v>75</v>
      </c>
    </row>
    <row r="73" spans="1:3" x14ac:dyDescent="0.35">
      <c r="A73" t="str">
        <f t="shared" si="1"/>
        <v>47897N0108565C</v>
      </c>
      <c r="B73" s="42" t="s">
        <v>157</v>
      </c>
      <c r="C73" s="43">
        <v>75</v>
      </c>
    </row>
    <row r="74" spans="1:3" x14ac:dyDescent="0.35">
      <c r="A74" t="str">
        <f t="shared" si="1"/>
        <v>47898N0108565C</v>
      </c>
      <c r="B74" s="42" t="s">
        <v>199</v>
      </c>
      <c r="C74" s="43">
        <v>80</v>
      </c>
    </row>
    <row r="75" spans="1:3" x14ac:dyDescent="0.35">
      <c r="A75" t="str">
        <f t="shared" si="1"/>
        <v>47900N0108565C</v>
      </c>
      <c r="B75" s="42" t="s">
        <v>246</v>
      </c>
      <c r="C75" s="43">
        <v>80</v>
      </c>
    </row>
    <row r="76" spans="1:3" x14ac:dyDescent="0.35">
      <c r="A76" t="str">
        <f t="shared" si="1"/>
        <v>47902N0108565C</v>
      </c>
      <c r="B76" s="42" t="s">
        <v>247</v>
      </c>
      <c r="C76" s="43">
        <v>40</v>
      </c>
    </row>
    <row r="77" spans="1:3" x14ac:dyDescent="0.35">
      <c r="A77" t="str">
        <f t="shared" si="1"/>
        <v>47903N0108565C</v>
      </c>
      <c r="B77" s="42" t="s">
        <v>200</v>
      </c>
      <c r="C77" s="43">
        <v>100</v>
      </c>
    </row>
    <row r="78" spans="1:3" x14ac:dyDescent="0.35">
      <c r="A78" t="str">
        <f t="shared" si="1"/>
        <v>47905N0108565C</v>
      </c>
      <c r="B78" s="42" t="s">
        <v>201</v>
      </c>
      <c r="C78" s="43">
        <v>100</v>
      </c>
    </row>
    <row r="79" spans="1:3" x14ac:dyDescent="0.35">
      <c r="A79" t="str">
        <f t="shared" si="1"/>
        <v>47906N0108565C</v>
      </c>
      <c r="B79" s="42" t="s">
        <v>202</v>
      </c>
      <c r="C79" s="43">
        <v>100</v>
      </c>
    </row>
    <row r="80" spans="1:3" x14ac:dyDescent="0.35">
      <c r="A80" t="str">
        <f t="shared" si="1"/>
        <v>47907N0108565C</v>
      </c>
      <c r="B80" s="42" t="s">
        <v>203</v>
      </c>
      <c r="C80" s="43">
        <v>100</v>
      </c>
    </row>
    <row r="81" spans="1:3" x14ac:dyDescent="0.35">
      <c r="A81" t="str">
        <f t="shared" si="1"/>
        <v>47910N0108565C</v>
      </c>
      <c r="B81" s="42" t="s">
        <v>248</v>
      </c>
      <c r="C81" s="43">
        <v>80</v>
      </c>
    </row>
    <row r="82" spans="1:3" x14ac:dyDescent="0.35">
      <c r="A82" t="str">
        <f t="shared" si="1"/>
        <v>47911N0108565C</v>
      </c>
      <c r="B82" s="42" t="s">
        <v>249</v>
      </c>
      <c r="C82" s="43">
        <v>80</v>
      </c>
    </row>
    <row r="83" spans="1:3" x14ac:dyDescent="0.35">
      <c r="A83" t="str">
        <f t="shared" si="1"/>
        <v>47912N0108565C</v>
      </c>
      <c r="B83" s="42" t="s">
        <v>250</v>
      </c>
      <c r="C83" s="43">
        <v>80</v>
      </c>
    </row>
    <row r="84" spans="1:3" x14ac:dyDescent="0.35">
      <c r="A84" t="str">
        <f t="shared" si="1"/>
        <v>47913N0108565C</v>
      </c>
      <c r="B84" s="42" t="s">
        <v>251</v>
      </c>
      <c r="C84" s="43">
        <v>80</v>
      </c>
    </row>
    <row r="85" spans="1:3" x14ac:dyDescent="0.35">
      <c r="A85" t="str">
        <f t="shared" si="1"/>
        <v>47929N0108565C</v>
      </c>
      <c r="B85" s="42" t="s">
        <v>252</v>
      </c>
      <c r="C85" s="43">
        <v>80</v>
      </c>
    </row>
    <row r="86" spans="1:3" x14ac:dyDescent="0.35">
      <c r="A86" t="str">
        <f t="shared" si="1"/>
        <v>47930N0108565C</v>
      </c>
      <c r="B86" s="42" t="s">
        <v>253</v>
      </c>
      <c r="C86" s="43">
        <v>80</v>
      </c>
    </row>
    <row r="87" spans="1:3" x14ac:dyDescent="0.35">
      <c r="A87" t="str">
        <f t="shared" si="1"/>
        <v>47931N0108565C</v>
      </c>
      <c r="B87" s="42" t="s">
        <v>254</v>
      </c>
      <c r="C87" s="43">
        <v>80</v>
      </c>
    </row>
    <row r="88" spans="1:3" x14ac:dyDescent="0.35">
      <c r="A88" t="str">
        <f t="shared" si="1"/>
        <v>47932N0108565C</v>
      </c>
      <c r="B88" s="42" t="s">
        <v>184</v>
      </c>
      <c r="C88" s="43">
        <v>80</v>
      </c>
    </row>
    <row r="89" spans="1:3" x14ac:dyDescent="0.35">
      <c r="B89" s="40" t="s">
        <v>255</v>
      </c>
      <c r="C89" s="41"/>
    </row>
    <row r="90" spans="1:3" x14ac:dyDescent="0.35">
      <c r="A90" t="str">
        <f t="shared" si="1"/>
        <v>24012N0108565C</v>
      </c>
      <c r="B90" s="42" t="s">
        <v>51</v>
      </c>
      <c r="C90" s="43">
        <v>100</v>
      </c>
    </row>
    <row r="91" spans="1:3" x14ac:dyDescent="0.35">
      <c r="A91" t="str">
        <f t="shared" si="1"/>
        <v>45852N0108565C</v>
      </c>
      <c r="B91" s="42" t="s">
        <v>45</v>
      </c>
      <c r="C91" s="43">
        <v>70</v>
      </c>
    </row>
    <row r="92" spans="1:3" x14ac:dyDescent="0.35">
      <c r="A92" t="str">
        <f t="shared" si="1"/>
        <v>47846N0108565C</v>
      </c>
      <c r="B92" s="42" t="s">
        <v>78</v>
      </c>
      <c r="C92" s="43">
        <v>70</v>
      </c>
    </row>
    <row r="93" spans="1:3" x14ac:dyDescent="0.35">
      <c r="A93" t="str">
        <f t="shared" si="1"/>
        <v>47847N0108565C</v>
      </c>
      <c r="B93" s="42" t="s">
        <v>82</v>
      </c>
      <c r="C93" s="43">
        <v>70</v>
      </c>
    </row>
    <row r="94" spans="1:3" x14ac:dyDescent="0.35">
      <c r="A94" t="str">
        <f t="shared" si="1"/>
        <v>47848N0108565C</v>
      </c>
      <c r="B94" s="42" t="s">
        <v>85</v>
      </c>
      <c r="C94" s="43">
        <v>70</v>
      </c>
    </row>
    <row r="95" spans="1:3" x14ac:dyDescent="0.35">
      <c r="A95" t="str">
        <f t="shared" si="1"/>
        <v>47849N0108565C</v>
      </c>
      <c r="B95" s="42" t="s">
        <v>72</v>
      </c>
      <c r="C95" s="43">
        <v>70</v>
      </c>
    </row>
    <row r="96" spans="1:3" x14ac:dyDescent="0.35">
      <c r="A96" t="str">
        <f t="shared" si="1"/>
        <v>47850N0108565C</v>
      </c>
      <c r="B96" s="42" t="s">
        <v>71</v>
      </c>
      <c r="C96" s="43">
        <v>70</v>
      </c>
    </row>
    <row r="97" spans="1:3" x14ac:dyDescent="0.35">
      <c r="A97" t="str">
        <f t="shared" si="1"/>
        <v>47920N0108565C</v>
      </c>
      <c r="B97" s="42" t="s">
        <v>64</v>
      </c>
      <c r="C97" s="43">
        <v>100</v>
      </c>
    </row>
    <row r="98" spans="1:3" x14ac:dyDescent="0.35">
      <c r="A98" t="str">
        <f t="shared" si="1"/>
        <v>47921N0108565C</v>
      </c>
      <c r="B98" s="42" t="s">
        <v>55</v>
      </c>
      <c r="C98" s="43">
        <v>100</v>
      </c>
    </row>
    <row r="99" spans="1:3" x14ac:dyDescent="0.35">
      <c r="A99" t="str">
        <f t="shared" si="1"/>
        <v>47922N0108565C</v>
      </c>
      <c r="B99" s="42" t="s">
        <v>47</v>
      </c>
      <c r="C99" s="43">
        <v>100</v>
      </c>
    </row>
    <row r="100" spans="1:3" x14ac:dyDescent="0.35">
      <c r="A100" t="str">
        <f t="shared" si="1"/>
        <v>47926N0108565C</v>
      </c>
      <c r="B100" s="42" t="s">
        <v>75</v>
      </c>
      <c r="C100" s="43">
        <v>100</v>
      </c>
    </row>
    <row r="101" spans="1:3" x14ac:dyDescent="0.35">
      <c r="A101" t="str">
        <f t="shared" si="1"/>
        <v>47927N0108565C</v>
      </c>
      <c r="B101" s="42" t="s">
        <v>74</v>
      </c>
      <c r="C101" s="43">
        <v>100</v>
      </c>
    </row>
    <row r="102" spans="1:3" x14ac:dyDescent="0.35">
      <c r="A102" t="str">
        <f t="shared" si="1"/>
        <v>47928N0108565C</v>
      </c>
      <c r="B102" s="42" t="s">
        <v>62</v>
      </c>
      <c r="C102" s="43">
        <v>100</v>
      </c>
    </row>
    <row r="103" spans="1:3" x14ac:dyDescent="0.35">
      <c r="B103" s="40" t="s">
        <v>256</v>
      </c>
      <c r="C103" s="41"/>
    </row>
    <row r="104" spans="1:3" x14ac:dyDescent="0.35">
      <c r="A104" t="str">
        <f t="shared" si="1"/>
        <v>24302N0108565C</v>
      </c>
      <c r="B104" s="42" t="s">
        <v>126</v>
      </c>
      <c r="C104" s="43">
        <v>100</v>
      </c>
    </row>
    <row r="105" spans="1:3" x14ac:dyDescent="0.35">
      <c r="A105" t="str">
        <f t="shared" si="1"/>
        <v>41179N0108565C</v>
      </c>
      <c r="B105" s="42" t="s">
        <v>117</v>
      </c>
      <c r="C105" s="43">
        <v>100</v>
      </c>
    </row>
    <row r="106" spans="1:3" x14ac:dyDescent="0.35">
      <c r="A106" t="str">
        <f t="shared" si="1"/>
        <v>41718N0108565C</v>
      </c>
      <c r="B106" s="42" t="s">
        <v>122</v>
      </c>
      <c r="C106" s="43">
        <v>100</v>
      </c>
    </row>
    <row r="107" spans="1:3" x14ac:dyDescent="0.35">
      <c r="A107" t="str">
        <f t="shared" si="1"/>
        <v>47940N0108565C</v>
      </c>
      <c r="B107" s="42" t="s">
        <v>123</v>
      </c>
      <c r="C107" s="43">
        <v>50</v>
      </c>
    </row>
    <row r="108" spans="1:3" x14ac:dyDescent="0.35">
      <c r="B108" s="40" t="s">
        <v>257</v>
      </c>
      <c r="C108" s="41"/>
    </row>
    <row r="109" spans="1:3" x14ac:dyDescent="0.35">
      <c r="A109" t="str">
        <f t="shared" si="1"/>
        <v>24283N0108565C</v>
      </c>
      <c r="B109" s="42" t="s">
        <v>134</v>
      </c>
      <c r="C109" s="43">
        <v>80</v>
      </c>
    </row>
    <row r="110" spans="1:3" x14ac:dyDescent="0.35">
      <c r="B110" s="40" t="s">
        <v>258</v>
      </c>
      <c r="C110" s="41"/>
    </row>
    <row r="111" spans="1:3" x14ac:dyDescent="0.35">
      <c r="A111" t="str">
        <f t="shared" si="1"/>
        <v>24007N0108565C</v>
      </c>
      <c r="B111" s="42" t="s">
        <v>149</v>
      </c>
      <c r="C111" s="43">
        <v>100</v>
      </c>
    </row>
    <row r="112" spans="1:3" x14ac:dyDescent="0.35">
      <c r="A112" t="str">
        <f t="shared" si="1"/>
        <v>24022N0108565C</v>
      </c>
      <c r="B112" s="42" t="s">
        <v>145</v>
      </c>
      <c r="C112" s="43">
        <v>30</v>
      </c>
    </row>
    <row r="113" spans="1:3" x14ac:dyDescent="0.35">
      <c r="A113" t="str">
        <f t="shared" si="1"/>
        <v>24035N0108565C</v>
      </c>
      <c r="B113" s="42" t="s">
        <v>150</v>
      </c>
      <c r="C113" s="43">
        <v>100</v>
      </c>
    </row>
    <row r="114" spans="1:3" x14ac:dyDescent="0.35">
      <c r="A114" t="str">
        <f t="shared" si="1"/>
        <v>24036N0108565C</v>
      </c>
      <c r="B114" s="42" t="s">
        <v>147</v>
      </c>
      <c r="C114" s="43">
        <v>100</v>
      </c>
    </row>
    <row r="115" spans="1:3" x14ac:dyDescent="0.35">
      <c r="A115" t="str">
        <f t="shared" si="1"/>
        <v>24037N0108565C</v>
      </c>
      <c r="B115" s="42" t="s">
        <v>144</v>
      </c>
      <c r="C115" s="43">
        <v>100</v>
      </c>
    </row>
    <row r="116" spans="1:3" x14ac:dyDescent="0.35">
      <c r="A116" t="str">
        <f t="shared" si="1"/>
        <v>47683N0108565C</v>
      </c>
      <c r="B116" s="42" t="s">
        <v>148</v>
      </c>
      <c r="C116" s="43">
        <v>100</v>
      </c>
    </row>
    <row r="117" spans="1:3" x14ac:dyDescent="0.35">
      <c r="A117" t="str">
        <f t="shared" si="1"/>
        <v>47684N0108565C</v>
      </c>
      <c r="B117" s="42" t="s">
        <v>151</v>
      </c>
      <c r="C117" s="43">
        <v>100</v>
      </c>
    </row>
    <row r="118" spans="1:3" x14ac:dyDescent="0.35">
      <c r="B118" s="38" t="s">
        <v>259</v>
      </c>
      <c r="C118" s="39"/>
    </row>
    <row r="119" spans="1:3" x14ac:dyDescent="0.35">
      <c r="B119" s="40" t="s">
        <v>240</v>
      </c>
      <c r="C119" s="41"/>
    </row>
    <row r="120" spans="1:3" x14ac:dyDescent="0.35">
      <c r="A120" t="str">
        <f>LEFT(B120,5)&amp;LEFT($B$118,9)</f>
        <v>24466A30017073</v>
      </c>
      <c r="B120" s="42" t="s">
        <v>12</v>
      </c>
      <c r="C120" s="43">
        <v>100</v>
      </c>
    </row>
    <row r="121" spans="1:3" x14ac:dyDescent="0.35">
      <c r="A121" t="str">
        <f t="shared" ref="A121:A184" si="2">LEFT(B121,5)&amp;LEFT($B$118,9)</f>
        <v>24467A30017073</v>
      </c>
      <c r="B121" s="42" t="s">
        <v>17</v>
      </c>
      <c r="C121" s="43">
        <v>100</v>
      </c>
    </row>
    <row r="122" spans="1:3" x14ac:dyDescent="0.35">
      <c r="A122" t="str">
        <f t="shared" si="2"/>
        <v>24468A30017073</v>
      </c>
      <c r="B122" s="42" t="s">
        <v>21</v>
      </c>
      <c r="C122" s="43">
        <v>100</v>
      </c>
    </row>
    <row r="123" spans="1:3" x14ac:dyDescent="0.35">
      <c r="A123" t="str">
        <f t="shared" si="2"/>
        <v>24469A30017073</v>
      </c>
      <c r="B123" s="42" t="s">
        <v>11</v>
      </c>
      <c r="C123" s="43">
        <v>100</v>
      </c>
    </row>
    <row r="124" spans="1:3" x14ac:dyDescent="0.35">
      <c r="A124" t="str">
        <f t="shared" si="2"/>
        <v>24470A30017073</v>
      </c>
      <c r="B124" s="42" t="s">
        <v>15</v>
      </c>
      <c r="C124" s="43">
        <v>100</v>
      </c>
    </row>
    <row r="125" spans="1:3" x14ac:dyDescent="0.35">
      <c r="A125" t="str">
        <f t="shared" si="2"/>
        <v>46660A30017073</v>
      </c>
      <c r="B125" s="42" t="s">
        <v>26</v>
      </c>
      <c r="C125" s="43">
        <v>100</v>
      </c>
    </row>
    <row r="126" spans="1:3" x14ac:dyDescent="0.35">
      <c r="A126" t="str">
        <f t="shared" si="2"/>
        <v>46661A30017073</v>
      </c>
      <c r="B126" s="42" t="s">
        <v>40</v>
      </c>
      <c r="C126" s="43">
        <v>100</v>
      </c>
    </row>
    <row r="127" spans="1:3" x14ac:dyDescent="0.35">
      <c r="A127" t="str">
        <f t="shared" si="2"/>
        <v>46662A30017073</v>
      </c>
      <c r="B127" s="42" t="s">
        <v>24</v>
      </c>
      <c r="C127" s="43">
        <v>100</v>
      </c>
    </row>
    <row r="128" spans="1:3" x14ac:dyDescent="0.35">
      <c r="A128" t="str">
        <f t="shared" si="2"/>
        <v>46663A30017073</v>
      </c>
      <c r="B128" s="42" t="s">
        <v>23</v>
      </c>
      <c r="C128" s="43">
        <v>40</v>
      </c>
    </row>
    <row r="129" spans="1:3" x14ac:dyDescent="0.35">
      <c r="A129" t="str">
        <f t="shared" si="2"/>
        <v>47601A30017073</v>
      </c>
      <c r="B129" s="42" t="s">
        <v>20</v>
      </c>
      <c r="C129" s="43">
        <v>40</v>
      </c>
    </row>
    <row r="130" spans="1:3" x14ac:dyDescent="0.35">
      <c r="A130" t="str">
        <f t="shared" si="2"/>
        <v>47602A30017073</v>
      </c>
      <c r="B130" s="42" t="s">
        <v>16</v>
      </c>
      <c r="C130" s="43">
        <v>40</v>
      </c>
    </row>
    <row r="131" spans="1:3" x14ac:dyDescent="0.35">
      <c r="A131" t="str">
        <f t="shared" si="2"/>
        <v>47853A30017073</v>
      </c>
      <c r="B131" s="42" t="s">
        <v>260</v>
      </c>
      <c r="C131" s="43">
        <v>50</v>
      </c>
    </row>
    <row r="132" spans="1:3" x14ac:dyDescent="0.35">
      <c r="A132" t="str">
        <f t="shared" si="2"/>
        <v>47854A30017073</v>
      </c>
      <c r="B132" s="42" t="s">
        <v>13</v>
      </c>
      <c r="C132" s="43">
        <v>50</v>
      </c>
    </row>
    <row r="133" spans="1:3" x14ac:dyDescent="0.35">
      <c r="A133" t="str">
        <f t="shared" si="2"/>
        <v>47855A30017073</v>
      </c>
      <c r="B133" s="42" t="s">
        <v>14</v>
      </c>
      <c r="C133" s="43">
        <v>50</v>
      </c>
    </row>
    <row r="134" spans="1:3" x14ac:dyDescent="0.35">
      <c r="A134" t="str">
        <f t="shared" si="2"/>
        <v>47871A30017073</v>
      </c>
      <c r="B134" s="42" t="s">
        <v>241</v>
      </c>
      <c r="C134" s="43">
        <v>100</v>
      </c>
    </row>
    <row r="135" spans="1:3" x14ac:dyDescent="0.35">
      <c r="A135" t="str">
        <f t="shared" si="2"/>
        <v>47873A30017073</v>
      </c>
      <c r="B135" s="42" t="s">
        <v>34</v>
      </c>
      <c r="C135" s="43">
        <v>40</v>
      </c>
    </row>
    <row r="136" spans="1:3" x14ac:dyDescent="0.35">
      <c r="A136" t="str">
        <f t="shared" si="2"/>
        <v>47874A30017073</v>
      </c>
      <c r="B136" s="42" t="s">
        <v>28</v>
      </c>
      <c r="C136" s="43">
        <v>40</v>
      </c>
    </row>
    <row r="137" spans="1:3" x14ac:dyDescent="0.35">
      <c r="A137" t="str">
        <f t="shared" si="2"/>
        <v>47882A30017073</v>
      </c>
      <c r="B137" s="42" t="s">
        <v>243</v>
      </c>
      <c r="C137" s="43">
        <v>50</v>
      </c>
    </row>
    <row r="138" spans="1:3" x14ac:dyDescent="0.35">
      <c r="A138" t="str">
        <f t="shared" si="2"/>
        <v>47883A30017073</v>
      </c>
      <c r="B138" s="42" t="s">
        <v>25</v>
      </c>
      <c r="C138" s="43">
        <v>50</v>
      </c>
    </row>
    <row r="139" spans="1:3" x14ac:dyDescent="0.35">
      <c r="A139" t="str">
        <f t="shared" si="2"/>
        <v>47884A30017073</v>
      </c>
      <c r="B139" s="42" t="s">
        <v>44</v>
      </c>
      <c r="C139" s="43">
        <v>50</v>
      </c>
    </row>
    <row r="140" spans="1:3" x14ac:dyDescent="0.35">
      <c r="B140" s="40" t="s">
        <v>244</v>
      </c>
      <c r="C140" s="41"/>
    </row>
    <row r="141" spans="1:3" x14ac:dyDescent="0.35">
      <c r="A141" t="str">
        <f t="shared" si="2"/>
        <v>41175A30017073</v>
      </c>
      <c r="B141" s="42" t="s">
        <v>261</v>
      </c>
      <c r="C141" s="43">
        <v>100</v>
      </c>
    </row>
    <row r="142" spans="1:3" x14ac:dyDescent="0.35">
      <c r="A142" t="str">
        <f t="shared" si="2"/>
        <v>41176A30017073</v>
      </c>
      <c r="B142" s="42" t="s">
        <v>114</v>
      </c>
      <c r="C142" s="43">
        <v>60</v>
      </c>
    </row>
    <row r="143" spans="1:3" x14ac:dyDescent="0.35">
      <c r="A143" t="str">
        <f t="shared" si="2"/>
        <v>41177A30017073</v>
      </c>
      <c r="B143" s="42" t="s">
        <v>109</v>
      </c>
      <c r="C143" s="43">
        <v>60</v>
      </c>
    </row>
    <row r="144" spans="1:3" x14ac:dyDescent="0.35">
      <c r="A144" t="str">
        <f t="shared" si="2"/>
        <v>41705A30017073</v>
      </c>
      <c r="B144" s="42" t="s">
        <v>103</v>
      </c>
      <c r="C144" s="43">
        <v>100</v>
      </c>
    </row>
    <row r="145" spans="1:3" x14ac:dyDescent="0.35">
      <c r="A145" t="str">
        <f t="shared" si="2"/>
        <v>41706A30017073</v>
      </c>
      <c r="B145" s="42" t="s">
        <v>101</v>
      </c>
      <c r="C145" s="43">
        <v>100</v>
      </c>
    </row>
    <row r="146" spans="1:3" x14ac:dyDescent="0.35">
      <c r="A146" t="str">
        <f t="shared" si="2"/>
        <v>41707A30017073</v>
      </c>
      <c r="B146" s="42" t="s">
        <v>99</v>
      </c>
      <c r="C146" s="43">
        <v>100</v>
      </c>
    </row>
    <row r="147" spans="1:3" x14ac:dyDescent="0.35">
      <c r="A147" t="str">
        <f t="shared" si="2"/>
        <v>41710A30017073</v>
      </c>
      <c r="B147" s="42" t="s">
        <v>106</v>
      </c>
      <c r="C147" s="43">
        <v>100</v>
      </c>
    </row>
    <row r="148" spans="1:3" x14ac:dyDescent="0.35">
      <c r="A148" t="str">
        <f t="shared" si="2"/>
        <v>41713A30017073</v>
      </c>
      <c r="B148" s="42" t="s">
        <v>98</v>
      </c>
      <c r="C148" s="43">
        <v>100</v>
      </c>
    </row>
    <row r="149" spans="1:3" x14ac:dyDescent="0.35">
      <c r="A149" t="str">
        <f t="shared" si="2"/>
        <v>41720A30017073</v>
      </c>
      <c r="B149" s="42" t="s">
        <v>108</v>
      </c>
      <c r="C149" s="43">
        <v>100</v>
      </c>
    </row>
    <row r="150" spans="1:3" x14ac:dyDescent="0.35">
      <c r="A150" t="str">
        <f t="shared" si="2"/>
        <v>41722A30017073</v>
      </c>
      <c r="B150" s="42" t="s">
        <v>105</v>
      </c>
      <c r="C150" s="43">
        <v>100</v>
      </c>
    </row>
    <row r="151" spans="1:3" x14ac:dyDescent="0.35">
      <c r="A151" t="str">
        <f t="shared" si="2"/>
        <v>47391A30017073</v>
      </c>
      <c r="B151" s="42" t="s">
        <v>110</v>
      </c>
      <c r="C151" s="43">
        <v>100</v>
      </c>
    </row>
    <row r="152" spans="1:3" x14ac:dyDescent="0.35">
      <c r="A152" t="str">
        <f t="shared" si="2"/>
        <v>47412A30017073</v>
      </c>
      <c r="B152" s="42" t="s">
        <v>100</v>
      </c>
      <c r="C152" s="43">
        <v>100</v>
      </c>
    </row>
    <row r="153" spans="1:3" x14ac:dyDescent="0.35">
      <c r="A153" t="str">
        <f t="shared" si="2"/>
        <v>47570A30017073</v>
      </c>
      <c r="B153" s="42" t="s">
        <v>104</v>
      </c>
      <c r="C153" s="43">
        <v>100</v>
      </c>
    </row>
    <row r="154" spans="1:3" x14ac:dyDescent="0.35">
      <c r="A154" t="str">
        <f t="shared" si="2"/>
        <v>47807A30017073</v>
      </c>
      <c r="B154" s="42" t="s">
        <v>102</v>
      </c>
      <c r="C154" s="43">
        <v>100</v>
      </c>
    </row>
    <row r="155" spans="1:3" x14ac:dyDescent="0.35">
      <c r="A155" t="str">
        <f t="shared" si="2"/>
        <v>47808A30017073</v>
      </c>
      <c r="B155" s="42" t="s">
        <v>112</v>
      </c>
      <c r="C155" s="43">
        <v>100</v>
      </c>
    </row>
    <row r="156" spans="1:3" x14ac:dyDescent="0.35">
      <c r="A156" t="str">
        <f t="shared" si="2"/>
        <v>47845A30017073</v>
      </c>
      <c r="B156" s="42" t="s">
        <v>113</v>
      </c>
      <c r="C156" s="43">
        <v>100</v>
      </c>
    </row>
    <row r="157" spans="1:3" x14ac:dyDescent="0.35">
      <c r="A157" t="str">
        <f t="shared" si="2"/>
        <v>47868A30017073</v>
      </c>
      <c r="B157" s="42" t="s">
        <v>111</v>
      </c>
      <c r="C157" s="43">
        <v>100</v>
      </c>
    </row>
    <row r="158" spans="1:3" x14ac:dyDescent="0.35">
      <c r="B158" s="40" t="s">
        <v>245</v>
      </c>
      <c r="C158" s="41"/>
    </row>
    <row r="159" spans="1:3" x14ac:dyDescent="0.35">
      <c r="A159" t="str">
        <f t="shared" si="2"/>
        <v>41715A30017073</v>
      </c>
      <c r="B159" s="42" t="s">
        <v>181</v>
      </c>
      <c r="C159" s="43">
        <v>80</v>
      </c>
    </row>
    <row r="160" spans="1:3" x14ac:dyDescent="0.35">
      <c r="A160" t="str">
        <f t="shared" si="2"/>
        <v>41721A30017073</v>
      </c>
      <c r="B160" s="42" t="s">
        <v>162</v>
      </c>
      <c r="C160" s="43">
        <v>80</v>
      </c>
    </row>
    <row r="161" spans="1:3" x14ac:dyDescent="0.35">
      <c r="A161" t="str">
        <f t="shared" si="2"/>
        <v>41723A30017073</v>
      </c>
      <c r="B161" s="42" t="s">
        <v>174</v>
      </c>
      <c r="C161" s="43">
        <v>100</v>
      </c>
    </row>
    <row r="162" spans="1:3" x14ac:dyDescent="0.35">
      <c r="A162" t="str">
        <f t="shared" si="2"/>
        <v>45854A30017073</v>
      </c>
      <c r="B162" s="42" t="s">
        <v>182</v>
      </c>
      <c r="C162" s="43">
        <v>100</v>
      </c>
    </row>
    <row r="163" spans="1:3" x14ac:dyDescent="0.35">
      <c r="A163" t="str">
        <f t="shared" si="2"/>
        <v>45855A30017073</v>
      </c>
      <c r="B163" s="42" t="s">
        <v>154</v>
      </c>
      <c r="C163" s="43">
        <v>100</v>
      </c>
    </row>
    <row r="164" spans="1:3" x14ac:dyDescent="0.35">
      <c r="A164" t="str">
        <f t="shared" si="2"/>
        <v>45856A30017073</v>
      </c>
      <c r="B164" s="42" t="s">
        <v>152</v>
      </c>
      <c r="C164" s="43">
        <v>100</v>
      </c>
    </row>
    <row r="165" spans="1:3" x14ac:dyDescent="0.35">
      <c r="A165" t="str">
        <f t="shared" si="2"/>
        <v>45857A30017073</v>
      </c>
      <c r="B165" s="42" t="s">
        <v>164</v>
      </c>
      <c r="C165" s="43">
        <v>100</v>
      </c>
    </row>
    <row r="166" spans="1:3" x14ac:dyDescent="0.35">
      <c r="A166" t="str">
        <f t="shared" si="2"/>
        <v>45859A30017073</v>
      </c>
      <c r="B166" s="42" t="s">
        <v>159</v>
      </c>
      <c r="C166" s="43">
        <v>100</v>
      </c>
    </row>
    <row r="167" spans="1:3" x14ac:dyDescent="0.35">
      <c r="A167" t="str">
        <f t="shared" si="2"/>
        <v>45861A30017073</v>
      </c>
      <c r="B167" s="42" t="s">
        <v>262</v>
      </c>
      <c r="C167" s="43">
        <v>100</v>
      </c>
    </row>
    <row r="168" spans="1:3" x14ac:dyDescent="0.35">
      <c r="A168" t="str">
        <f t="shared" si="2"/>
        <v>47390A30017073</v>
      </c>
      <c r="B168" s="42" t="s">
        <v>175</v>
      </c>
      <c r="C168" s="43">
        <v>100</v>
      </c>
    </row>
    <row r="169" spans="1:3" x14ac:dyDescent="0.35">
      <c r="A169" t="str">
        <f t="shared" si="2"/>
        <v>47410A30017073</v>
      </c>
      <c r="B169" s="42" t="s">
        <v>263</v>
      </c>
      <c r="C169" s="43">
        <v>100</v>
      </c>
    </row>
    <row r="170" spans="1:3" x14ac:dyDescent="0.35">
      <c r="A170" t="str">
        <f t="shared" si="2"/>
        <v>47571A30017073</v>
      </c>
      <c r="B170" s="42" t="s">
        <v>179</v>
      </c>
      <c r="C170" s="43">
        <v>100</v>
      </c>
    </row>
    <row r="171" spans="1:3" x14ac:dyDescent="0.35">
      <c r="A171" t="str">
        <f t="shared" si="2"/>
        <v>47824A30017073</v>
      </c>
      <c r="B171" s="42" t="s">
        <v>160</v>
      </c>
      <c r="C171" s="43">
        <v>100</v>
      </c>
    </row>
    <row r="172" spans="1:3" x14ac:dyDescent="0.35">
      <c r="A172" t="str">
        <f t="shared" si="2"/>
        <v>47825A30017073</v>
      </c>
      <c r="B172" s="42" t="s">
        <v>172</v>
      </c>
      <c r="C172" s="43">
        <v>100</v>
      </c>
    </row>
    <row r="173" spans="1:3" x14ac:dyDescent="0.35">
      <c r="A173" t="str">
        <f t="shared" si="2"/>
        <v>47840A30017073</v>
      </c>
      <c r="B173" s="42" t="s">
        <v>185</v>
      </c>
      <c r="C173" s="43">
        <v>100</v>
      </c>
    </row>
    <row r="174" spans="1:3" x14ac:dyDescent="0.35">
      <c r="A174" t="str">
        <f t="shared" si="2"/>
        <v>47867A30017073</v>
      </c>
      <c r="B174" s="42" t="s">
        <v>264</v>
      </c>
      <c r="C174" s="43">
        <v>80</v>
      </c>
    </row>
    <row r="175" spans="1:3" x14ac:dyDescent="0.35">
      <c r="A175" t="str">
        <f t="shared" si="2"/>
        <v>47869A30017073</v>
      </c>
      <c r="B175" s="42" t="s">
        <v>177</v>
      </c>
      <c r="C175" s="43">
        <v>100</v>
      </c>
    </row>
    <row r="176" spans="1:3" x14ac:dyDescent="0.35">
      <c r="A176" t="str">
        <f t="shared" si="2"/>
        <v>47929A30017073</v>
      </c>
      <c r="B176" s="42" t="s">
        <v>252</v>
      </c>
      <c r="C176" s="43">
        <v>100</v>
      </c>
    </row>
    <row r="177" spans="1:3" x14ac:dyDescent="0.35">
      <c r="A177" t="str">
        <f t="shared" si="2"/>
        <v>47930A30017073</v>
      </c>
      <c r="B177" s="42" t="s">
        <v>253</v>
      </c>
      <c r="C177" s="43">
        <v>100</v>
      </c>
    </row>
    <row r="178" spans="1:3" x14ac:dyDescent="0.35">
      <c r="A178" t="str">
        <f t="shared" si="2"/>
        <v>47931A30017073</v>
      </c>
      <c r="B178" s="42" t="s">
        <v>254</v>
      </c>
      <c r="C178" s="43">
        <v>100</v>
      </c>
    </row>
    <row r="179" spans="1:3" x14ac:dyDescent="0.35">
      <c r="A179" t="str">
        <f t="shared" si="2"/>
        <v>47932A30017073</v>
      </c>
      <c r="B179" s="42" t="s">
        <v>184</v>
      </c>
      <c r="C179" s="43">
        <v>100</v>
      </c>
    </row>
    <row r="180" spans="1:3" x14ac:dyDescent="0.35">
      <c r="B180" s="40" t="s">
        <v>255</v>
      </c>
      <c r="C180" s="41"/>
    </row>
    <row r="181" spans="1:3" x14ac:dyDescent="0.35">
      <c r="A181" t="str">
        <f t="shared" si="2"/>
        <v>24012A30017073</v>
      </c>
      <c r="B181" s="42" t="s">
        <v>51</v>
      </c>
      <c r="C181" s="43">
        <v>100</v>
      </c>
    </row>
    <row r="182" spans="1:3" x14ac:dyDescent="0.35">
      <c r="A182" t="str">
        <f t="shared" si="2"/>
        <v>41178A30017073</v>
      </c>
      <c r="B182" s="42" t="s">
        <v>48</v>
      </c>
      <c r="C182" s="43">
        <v>70</v>
      </c>
    </row>
    <row r="183" spans="1:3" x14ac:dyDescent="0.35">
      <c r="A183" t="str">
        <f t="shared" si="2"/>
        <v>41717A30017073</v>
      </c>
      <c r="B183" s="42" t="s">
        <v>54</v>
      </c>
      <c r="C183" s="43">
        <v>100</v>
      </c>
    </row>
    <row r="184" spans="1:3" x14ac:dyDescent="0.35">
      <c r="A184" t="str">
        <f t="shared" si="2"/>
        <v>44171A30017073</v>
      </c>
      <c r="B184" s="42" t="s">
        <v>46</v>
      </c>
      <c r="C184" s="43">
        <v>100</v>
      </c>
    </row>
    <row r="185" spans="1:3" x14ac:dyDescent="0.35">
      <c r="A185" t="str">
        <f t="shared" ref="A185:A225" si="3">LEFT(B185,5)&amp;LEFT($B$118,9)</f>
        <v>44172A30017073</v>
      </c>
      <c r="B185" s="42" t="s">
        <v>49</v>
      </c>
      <c r="C185" s="43">
        <v>100</v>
      </c>
    </row>
    <row r="186" spans="1:3" x14ac:dyDescent="0.35">
      <c r="A186" t="str">
        <f t="shared" si="3"/>
        <v>45850A30017073</v>
      </c>
      <c r="B186" s="42" t="s">
        <v>50</v>
      </c>
      <c r="C186" s="43">
        <v>100</v>
      </c>
    </row>
    <row r="187" spans="1:3" x14ac:dyDescent="0.35">
      <c r="A187" t="str">
        <f t="shared" si="3"/>
        <v>45851A30017073</v>
      </c>
      <c r="B187" s="42" t="s">
        <v>57</v>
      </c>
      <c r="C187" s="43">
        <v>100</v>
      </c>
    </row>
    <row r="188" spans="1:3" x14ac:dyDescent="0.35">
      <c r="A188" t="str">
        <f t="shared" si="3"/>
        <v>45852A30017073</v>
      </c>
      <c r="B188" s="42" t="s">
        <v>45</v>
      </c>
      <c r="C188" s="43">
        <v>70</v>
      </c>
    </row>
    <row r="189" spans="1:3" x14ac:dyDescent="0.35">
      <c r="A189" t="str">
        <f t="shared" si="3"/>
        <v>45853A30017073</v>
      </c>
      <c r="B189" s="42" t="s">
        <v>63</v>
      </c>
      <c r="C189" s="43">
        <v>100</v>
      </c>
    </row>
    <row r="190" spans="1:3" x14ac:dyDescent="0.35">
      <c r="A190" t="str">
        <f t="shared" si="3"/>
        <v>47411A30017073</v>
      </c>
      <c r="B190" s="42" t="s">
        <v>68</v>
      </c>
      <c r="C190" s="43">
        <v>100</v>
      </c>
    </row>
    <row r="191" spans="1:3" x14ac:dyDescent="0.35">
      <c r="A191" t="str">
        <f t="shared" si="3"/>
        <v>47771A30017073</v>
      </c>
      <c r="B191" s="42" t="s">
        <v>52</v>
      </c>
      <c r="C191" s="43">
        <v>90</v>
      </c>
    </row>
    <row r="192" spans="1:3" x14ac:dyDescent="0.35">
      <c r="A192" t="str">
        <f t="shared" si="3"/>
        <v>47772A30017073</v>
      </c>
      <c r="B192" s="42" t="s">
        <v>53</v>
      </c>
      <c r="C192" s="43">
        <v>90</v>
      </c>
    </row>
    <row r="193" spans="1:3" x14ac:dyDescent="0.35">
      <c r="A193" t="str">
        <f t="shared" si="3"/>
        <v>47773A30017073</v>
      </c>
      <c r="B193" s="42" t="s">
        <v>56</v>
      </c>
      <c r="C193" s="43">
        <v>90</v>
      </c>
    </row>
    <row r="194" spans="1:3" x14ac:dyDescent="0.35">
      <c r="A194" t="str">
        <f t="shared" si="3"/>
        <v>47774A30017073</v>
      </c>
      <c r="B194" s="42" t="s">
        <v>58</v>
      </c>
      <c r="C194" s="43">
        <v>90</v>
      </c>
    </row>
    <row r="195" spans="1:3" x14ac:dyDescent="0.35">
      <c r="A195" t="str">
        <f t="shared" si="3"/>
        <v>47775A30017073</v>
      </c>
      <c r="B195" s="42" t="s">
        <v>59</v>
      </c>
      <c r="C195" s="43">
        <v>90</v>
      </c>
    </row>
    <row r="196" spans="1:3" x14ac:dyDescent="0.35">
      <c r="A196" t="str">
        <f t="shared" si="3"/>
        <v>47819A30017073</v>
      </c>
      <c r="B196" s="42" t="s">
        <v>80</v>
      </c>
      <c r="C196" s="43">
        <v>100</v>
      </c>
    </row>
    <row r="197" spans="1:3" x14ac:dyDescent="0.35">
      <c r="A197" t="str">
        <f t="shared" si="3"/>
        <v>47846A30017073</v>
      </c>
      <c r="B197" s="42" t="s">
        <v>78</v>
      </c>
      <c r="C197" s="43">
        <v>70</v>
      </c>
    </row>
    <row r="198" spans="1:3" x14ac:dyDescent="0.35">
      <c r="A198" t="str">
        <f t="shared" si="3"/>
        <v>47847A30017073</v>
      </c>
      <c r="B198" s="42" t="s">
        <v>82</v>
      </c>
      <c r="C198" s="43">
        <v>70</v>
      </c>
    </row>
    <row r="199" spans="1:3" x14ac:dyDescent="0.35">
      <c r="A199" t="str">
        <f t="shared" si="3"/>
        <v>47848A30017073</v>
      </c>
      <c r="B199" s="42" t="s">
        <v>85</v>
      </c>
      <c r="C199" s="43">
        <v>70</v>
      </c>
    </row>
    <row r="200" spans="1:3" x14ac:dyDescent="0.35">
      <c r="A200" t="str">
        <f t="shared" si="3"/>
        <v>47916A30017073</v>
      </c>
      <c r="B200" s="42" t="s">
        <v>67</v>
      </c>
      <c r="C200" s="43">
        <v>90</v>
      </c>
    </row>
    <row r="201" spans="1:3" x14ac:dyDescent="0.35">
      <c r="A201" t="str">
        <f t="shared" si="3"/>
        <v>47920A30017073</v>
      </c>
      <c r="B201" s="42" t="s">
        <v>64</v>
      </c>
      <c r="C201" s="43">
        <v>100</v>
      </c>
    </row>
    <row r="202" spans="1:3" x14ac:dyDescent="0.35">
      <c r="A202" t="str">
        <f t="shared" si="3"/>
        <v>47921A30017073</v>
      </c>
      <c r="B202" s="42" t="s">
        <v>55</v>
      </c>
      <c r="C202" s="43">
        <v>100</v>
      </c>
    </row>
    <row r="203" spans="1:3" x14ac:dyDescent="0.35">
      <c r="A203" t="str">
        <f t="shared" si="3"/>
        <v>47922A30017073</v>
      </c>
      <c r="B203" s="42" t="s">
        <v>47</v>
      </c>
      <c r="C203" s="43">
        <v>100</v>
      </c>
    </row>
    <row r="204" spans="1:3" x14ac:dyDescent="0.35">
      <c r="A204" t="str">
        <f t="shared" si="3"/>
        <v>47926A30017073</v>
      </c>
      <c r="B204" s="42" t="s">
        <v>75</v>
      </c>
      <c r="C204" s="43">
        <v>100</v>
      </c>
    </row>
    <row r="205" spans="1:3" x14ac:dyDescent="0.35">
      <c r="A205" t="str">
        <f t="shared" si="3"/>
        <v>47927A30017073</v>
      </c>
      <c r="B205" s="42" t="s">
        <v>74</v>
      </c>
      <c r="C205" s="43">
        <v>100</v>
      </c>
    </row>
    <row r="206" spans="1:3" x14ac:dyDescent="0.35">
      <c r="A206" t="str">
        <f t="shared" si="3"/>
        <v>47928A30017073</v>
      </c>
      <c r="B206" s="42" t="s">
        <v>62</v>
      </c>
      <c r="C206" s="43">
        <v>100</v>
      </c>
    </row>
    <row r="207" spans="1:3" x14ac:dyDescent="0.35">
      <c r="A207" t="str">
        <f t="shared" si="3"/>
        <v>47933A30017073</v>
      </c>
      <c r="B207" s="42" t="s">
        <v>77</v>
      </c>
      <c r="C207" s="43">
        <v>100</v>
      </c>
    </row>
    <row r="208" spans="1:3" x14ac:dyDescent="0.35">
      <c r="A208" t="str">
        <f t="shared" si="3"/>
        <v>47934A30017073</v>
      </c>
      <c r="B208" s="42" t="s">
        <v>81</v>
      </c>
      <c r="C208" s="43">
        <v>100</v>
      </c>
    </row>
    <row r="209" spans="1:3" x14ac:dyDescent="0.35">
      <c r="A209" t="str">
        <f t="shared" si="3"/>
        <v>47935A30017073</v>
      </c>
      <c r="B209" s="42" t="s">
        <v>79</v>
      </c>
      <c r="C209" s="43">
        <v>100</v>
      </c>
    </row>
    <row r="210" spans="1:3" x14ac:dyDescent="0.35">
      <c r="A210" t="str">
        <f t="shared" si="3"/>
        <v>47936A30017073</v>
      </c>
      <c r="B210" s="42" t="s">
        <v>70</v>
      </c>
      <c r="C210" s="43">
        <v>100</v>
      </c>
    </row>
    <row r="211" spans="1:3" x14ac:dyDescent="0.35">
      <c r="B211" s="40" t="s">
        <v>256</v>
      </c>
      <c r="C211" s="41"/>
    </row>
    <row r="212" spans="1:3" x14ac:dyDescent="0.35">
      <c r="A212" t="str">
        <f t="shared" si="3"/>
        <v>24249A30017073</v>
      </c>
      <c r="B212" s="42" t="s">
        <v>265</v>
      </c>
      <c r="C212" s="43">
        <v>100</v>
      </c>
    </row>
    <row r="213" spans="1:3" x14ac:dyDescent="0.35">
      <c r="A213" t="str">
        <f t="shared" si="3"/>
        <v>24302A30017073</v>
      </c>
      <c r="B213" s="42" t="s">
        <v>126</v>
      </c>
      <c r="C213" s="43">
        <v>100</v>
      </c>
    </row>
    <row r="214" spans="1:3" x14ac:dyDescent="0.35">
      <c r="A214" t="str">
        <f t="shared" si="3"/>
        <v>24417A30017073</v>
      </c>
      <c r="B214" s="42" t="s">
        <v>124</v>
      </c>
      <c r="C214" s="43">
        <v>100</v>
      </c>
    </row>
    <row r="215" spans="1:3" x14ac:dyDescent="0.35">
      <c r="A215" t="str">
        <f t="shared" si="3"/>
        <v>24444A30017073</v>
      </c>
      <c r="B215" s="42" t="s">
        <v>266</v>
      </c>
      <c r="C215" s="43">
        <v>100</v>
      </c>
    </row>
    <row r="216" spans="1:3" x14ac:dyDescent="0.35">
      <c r="A216" t="str">
        <f t="shared" si="3"/>
        <v>24445A30017073</v>
      </c>
      <c r="B216" s="42" t="s">
        <v>115</v>
      </c>
      <c r="C216" s="43">
        <v>100</v>
      </c>
    </row>
    <row r="217" spans="1:3" x14ac:dyDescent="0.35">
      <c r="A217" t="str">
        <f t="shared" si="3"/>
        <v>41179A30017073</v>
      </c>
      <c r="B217" s="42" t="s">
        <v>117</v>
      </c>
      <c r="C217" s="43">
        <v>100</v>
      </c>
    </row>
    <row r="218" spans="1:3" x14ac:dyDescent="0.35">
      <c r="A218" t="str">
        <f t="shared" si="3"/>
        <v>41718A30017073</v>
      </c>
      <c r="B218" s="42" t="s">
        <v>122</v>
      </c>
      <c r="C218" s="43">
        <v>100</v>
      </c>
    </row>
    <row r="219" spans="1:3" x14ac:dyDescent="0.35">
      <c r="A219" t="str">
        <f t="shared" si="3"/>
        <v>44700A30017073</v>
      </c>
      <c r="B219" s="42" t="s">
        <v>116</v>
      </c>
      <c r="C219" s="43">
        <v>100</v>
      </c>
    </row>
    <row r="220" spans="1:3" x14ac:dyDescent="0.35">
      <c r="A220" t="str">
        <f t="shared" si="3"/>
        <v>47915A30017073</v>
      </c>
      <c r="B220" s="42" t="s">
        <v>119</v>
      </c>
      <c r="C220" s="43">
        <v>100</v>
      </c>
    </row>
    <row r="221" spans="1:3" x14ac:dyDescent="0.35">
      <c r="B221" s="40" t="s">
        <v>258</v>
      </c>
      <c r="C221" s="41"/>
    </row>
    <row r="222" spans="1:3" x14ac:dyDescent="0.35">
      <c r="A222" t="str">
        <f t="shared" si="3"/>
        <v>23982A30017073</v>
      </c>
      <c r="B222" s="42" t="s">
        <v>143</v>
      </c>
      <c r="C222" s="43">
        <v>100</v>
      </c>
    </row>
    <row r="223" spans="1:3" x14ac:dyDescent="0.35">
      <c r="A223" t="str">
        <f t="shared" si="3"/>
        <v>24007A30017073</v>
      </c>
      <c r="B223" s="42" t="s">
        <v>149</v>
      </c>
      <c r="C223" s="43">
        <v>100</v>
      </c>
    </row>
    <row r="224" spans="1:3" x14ac:dyDescent="0.35">
      <c r="A224" t="str">
        <f t="shared" si="3"/>
        <v>24037A30017073</v>
      </c>
      <c r="B224" s="42" t="s">
        <v>144</v>
      </c>
      <c r="C224" s="43">
        <v>100</v>
      </c>
    </row>
    <row r="225" spans="1:3" x14ac:dyDescent="0.35">
      <c r="A225" t="str">
        <f t="shared" si="3"/>
        <v>47684A30017073</v>
      </c>
      <c r="B225" s="42" t="s">
        <v>151</v>
      </c>
      <c r="C225" s="43">
        <v>100</v>
      </c>
    </row>
    <row r="226" spans="1:3" x14ac:dyDescent="0.35">
      <c r="B226" s="38" t="s">
        <v>267</v>
      </c>
      <c r="C226" s="39"/>
    </row>
    <row r="227" spans="1:3" x14ac:dyDescent="0.35">
      <c r="B227" s="40" t="s">
        <v>240</v>
      </c>
      <c r="C227" s="41"/>
    </row>
    <row r="228" spans="1:3" x14ac:dyDescent="0.35">
      <c r="A228" t="str">
        <f>LEFT(B228,5)&amp;LEFT($B$226,9)</f>
        <v>24466A28847895</v>
      </c>
      <c r="B228" s="42" t="s">
        <v>12</v>
      </c>
      <c r="C228" s="43">
        <v>80</v>
      </c>
    </row>
    <row r="229" spans="1:3" x14ac:dyDescent="0.35">
      <c r="A229" t="str">
        <f t="shared" ref="A229:A292" si="4">LEFT(B229,5)&amp;LEFT($B$226,9)</f>
        <v>24467A28847895</v>
      </c>
      <c r="B229" s="42" t="s">
        <v>17</v>
      </c>
      <c r="C229" s="43">
        <v>80</v>
      </c>
    </row>
    <row r="230" spans="1:3" x14ac:dyDescent="0.35">
      <c r="A230" t="str">
        <f t="shared" si="4"/>
        <v>24468A28847895</v>
      </c>
      <c r="B230" s="42" t="s">
        <v>21</v>
      </c>
      <c r="C230" s="43">
        <v>80</v>
      </c>
    </row>
    <row r="231" spans="1:3" x14ac:dyDescent="0.35">
      <c r="A231" t="str">
        <f t="shared" si="4"/>
        <v>24469A28847895</v>
      </c>
      <c r="B231" s="42" t="s">
        <v>11</v>
      </c>
      <c r="C231" s="43">
        <v>80</v>
      </c>
    </row>
    <row r="232" spans="1:3" x14ac:dyDescent="0.35">
      <c r="A232" t="str">
        <f t="shared" si="4"/>
        <v>24470A28847895</v>
      </c>
      <c r="B232" s="42" t="s">
        <v>15</v>
      </c>
      <c r="C232" s="43">
        <v>80</v>
      </c>
    </row>
    <row r="233" spans="1:3" x14ac:dyDescent="0.35">
      <c r="A233" t="str">
        <f t="shared" si="4"/>
        <v>46660A28847895</v>
      </c>
      <c r="B233" s="42" t="s">
        <v>26</v>
      </c>
      <c r="C233" s="43">
        <v>80</v>
      </c>
    </row>
    <row r="234" spans="1:3" x14ac:dyDescent="0.35">
      <c r="A234" t="str">
        <f t="shared" si="4"/>
        <v>46661A28847895</v>
      </c>
      <c r="B234" s="42" t="s">
        <v>40</v>
      </c>
      <c r="C234" s="43">
        <v>80</v>
      </c>
    </row>
    <row r="235" spans="1:3" x14ac:dyDescent="0.35">
      <c r="A235" t="str">
        <f t="shared" si="4"/>
        <v>46662A28847895</v>
      </c>
      <c r="B235" s="42" t="s">
        <v>24</v>
      </c>
      <c r="C235" s="43">
        <v>80</v>
      </c>
    </row>
    <row r="236" spans="1:3" x14ac:dyDescent="0.35">
      <c r="A236" t="str">
        <f t="shared" si="4"/>
        <v>46663A28847895</v>
      </c>
      <c r="B236" s="42" t="s">
        <v>23</v>
      </c>
      <c r="C236" s="43">
        <v>80</v>
      </c>
    </row>
    <row r="237" spans="1:3" x14ac:dyDescent="0.35">
      <c r="A237" t="str">
        <f t="shared" si="4"/>
        <v>47601A28847895</v>
      </c>
      <c r="B237" s="42" t="s">
        <v>20</v>
      </c>
      <c r="C237" s="43">
        <v>80</v>
      </c>
    </row>
    <row r="238" spans="1:3" x14ac:dyDescent="0.35">
      <c r="A238" t="str">
        <f t="shared" si="4"/>
        <v>47602A28847895</v>
      </c>
      <c r="B238" s="42" t="s">
        <v>16</v>
      </c>
      <c r="C238" s="43">
        <v>80</v>
      </c>
    </row>
    <row r="239" spans="1:3" x14ac:dyDescent="0.35">
      <c r="A239" t="str">
        <f t="shared" si="4"/>
        <v>47603A28847895</v>
      </c>
      <c r="B239" s="42" t="s">
        <v>32</v>
      </c>
      <c r="C239" s="43">
        <v>80</v>
      </c>
    </row>
    <row r="240" spans="1:3" x14ac:dyDescent="0.35">
      <c r="A240" t="str">
        <f t="shared" si="4"/>
        <v>47604A28847895</v>
      </c>
      <c r="B240" s="42" t="s">
        <v>37</v>
      </c>
      <c r="C240" s="43">
        <v>80</v>
      </c>
    </row>
    <row r="241" spans="1:3" x14ac:dyDescent="0.35">
      <c r="A241" t="str">
        <f t="shared" si="4"/>
        <v>47605A28847895</v>
      </c>
      <c r="B241" s="42" t="s">
        <v>22</v>
      </c>
      <c r="C241" s="43">
        <v>80</v>
      </c>
    </row>
    <row r="242" spans="1:3" x14ac:dyDescent="0.35">
      <c r="A242" t="str">
        <f t="shared" si="4"/>
        <v>47606A28847895</v>
      </c>
      <c r="B242" s="42" t="s">
        <v>19</v>
      </c>
      <c r="C242" s="43">
        <v>80</v>
      </c>
    </row>
    <row r="243" spans="1:3" x14ac:dyDescent="0.35">
      <c r="A243" t="str">
        <f t="shared" si="4"/>
        <v>47768A28847895</v>
      </c>
      <c r="B243" s="42" t="s">
        <v>29</v>
      </c>
      <c r="C243" s="43">
        <v>75</v>
      </c>
    </row>
    <row r="244" spans="1:3" x14ac:dyDescent="0.35">
      <c r="A244" t="str">
        <f t="shared" si="4"/>
        <v>47769A28847895</v>
      </c>
      <c r="B244" s="42" t="s">
        <v>30</v>
      </c>
      <c r="C244" s="43">
        <v>75</v>
      </c>
    </row>
    <row r="245" spans="1:3" x14ac:dyDescent="0.35">
      <c r="A245" t="str">
        <f t="shared" si="4"/>
        <v>47871A28847895</v>
      </c>
      <c r="B245" s="42" t="s">
        <v>241</v>
      </c>
      <c r="C245" s="43">
        <v>80</v>
      </c>
    </row>
    <row r="246" spans="1:3" x14ac:dyDescent="0.35">
      <c r="A246" t="str">
        <f t="shared" si="4"/>
        <v>47872A28847895</v>
      </c>
      <c r="B246" s="42" t="s">
        <v>36</v>
      </c>
      <c r="C246" s="43">
        <v>80</v>
      </c>
    </row>
    <row r="247" spans="1:3" x14ac:dyDescent="0.35">
      <c r="A247" t="str">
        <f t="shared" si="4"/>
        <v>47873A28847895</v>
      </c>
      <c r="B247" s="42" t="s">
        <v>34</v>
      </c>
      <c r="C247" s="43">
        <v>80</v>
      </c>
    </row>
    <row r="248" spans="1:3" x14ac:dyDescent="0.35">
      <c r="A248" t="str">
        <f t="shared" si="4"/>
        <v>47874A28847895</v>
      </c>
      <c r="B248" s="42" t="s">
        <v>28</v>
      </c>
      <c r="C248" s="43">
        <v>80</v>
      </c>
    </row>
    <row r="249" spans="1:3" x14ac:dyDescent="0.35">
      <c r="A249" t="str">
        <f t="shared" si="4"/>
        <v>47875A28847895</v>
      </c>
      <c r="B249" s="42" t="s">
        <v>268</v>
      </c>
      <c r="C249" s="43">
        <v>80</v>
      </c>
    </row>
    <row r="250" spans="1:3" x14ac:dyDescent="0.35">
      <c r="A250" t="str">
        <f t="shared" si="4"/>
        <v>47876A28847895</v>
      </c>
      <c r="B250" s="42" t="s">
        <v>39</v>
      </c>
      <c r="C250" s="43">
        <v>80</v>
      </c>
    </row>
    <row r="251" spans="1:3" x14ac:dyDescent="0.35">
      <c r="A251" t="str">
        <f t="shared" si="4"/>
        <v>47877A28847895</v>
      </c>
      <c r="B251" s="42" t="s">
        <v>35</v>
      </c>
      <c r="C251" s="43">
        <v>80</v>
      </c>
    </row>
    <row r="252" spans="1:3" x14ac:dyDescent="0.35">
      <c r="A252" t="str">
        <f t="shared" si="4"/>
        <v>47878A28847895</v>
      </c>
      <c r="B252" s="42" t="s">
        <v>31</v>
      </c>
      <c r="C252" s="43">
        <v>80</v>
      </c>
    </row>
    <row r="253" spans="1:3" x14ac:dyDescent="0.35">
      <c r="A253" t="str">
        <f t="shared" si="4"/>
        <v>47879A28847895</v>
      </c>
      <c r="B253" s="42" t="s">
        <v>33</v>
      </c>
      <c r="C253" s="43">
        <v>75</v>
      </c>
    </row>
    <row r="254" spans="1:3" x14ac:dyDescent="0.35">
      <c r="A254" t="str">
        <f t="shared" si="4"/>
        <v>47880A28847895</v>
      </c>
      <c r="B254" s="42" t="s">
        <v>38</v>
      </c>
      <c r="C254" s="43">
        <v>75</v>
      </c>
    </row>
    <row r="255" spans="1:3" x14ac:dyDescent="0.35">
      <c r="B255" s="40" t="s">
        <v>244</v>
      </c>
      <c r="C255" s="41"/>
    </row>
    <row r="256" spans="1:3" x14ac:dyDescent="0.35">
      <c r="A256" t="str">
        <f t="shared" si="4"/>
        <v>41175A28847895</v>
      </c>
      <c r="B256" s="42" t="s">
        <v>261</v>
      </c>
      <c r="C256" s="43">
        <v>30</v>
      </c>
    </row>
    <row r="257" spans="1:3" x14ac:dyDescent="0.35">
      <c r="A257" t="str">
        <f t="shared" si="4"/>
        <v>41176A28847895</v>
      </c>
      <c r="B257" s="42" t="s">
        <v>114</v>
      </c>
      <c r="C257" s="43">
        <v>30</v>
      </c>
    </row>
    <row r="258" spans="1:3" x14ac:dyDescent="0.35">
      <c r="A258" t="str">
        <f t="shared" si="4"/>
        <v>41177A28847895</v>
      </c>
      <c r="B258" s="42" t="s">
        <v>109</v>
      </c>
      <c r="C258" s="43">
        <v>50</v>
      </c>
    </row>
    <row r="259" spans="1:3" x14ac:dyDescent="0.35">
      <c r="A259" t="str">
        <f t="shared" si="4"/>
        <v>41705A28847895</v>
      </c>
      <c r="B259" s="42" t="s">
        <v>103</v>
      </c>
      <c r="C259" s="43">
        <v>30</v>
      </c>
    </row>
    <row r="260" spans="1:3" x14ac:dyDescent="0.35">
      <c r="A260" t="str">
        <f t="shared" si="4"/>
        <v>41706A28847895</v>
      </c>
      <c r="B260" s="42" t="s">
        <v>101</v>
      </c>
      <c r="C260" s="43">
        <v>30</v>
      </c>
    </row>
    <row r="261" spans="1:3" x14ac:dyDescent="0.35">
      <c r="A261" t="str">
        <f t="shared" si="4"/>
        <v>41707A28847895</v>
      </c>
      <c r="B261" s="42" t="s">
        <v>99</v>
      </c>
      <c r="C261" s="43">
        <v>30</v>
      </c>
    </row>
    <row r="262" spans="1:3" x14ac:dyDescent="0.35">
      <c r="A262" t="str">
        <f t="shared" si="4"/>
        <v>41710A28847895</v>
      </c>
      <c r="B262" s="42" t="s">
        <v>106</v>
      </c>
      <c r="C262" s="43">
        <v>30</v>
      </c>
    </row>
    <row r="263" spans="1:3" x14ac:dyDescent="0.35">
      <c r="A263" t="str">
        <f t="shared" si="4"/>
        <v>41713A28847895</v>
      </c>
      <c r="B263" s="42" t="s">
        <v>98</v>
      </c>
      <c r="C263" s="43">
        <v>30</v>
      </c>
    </row>
    <row r="264" spans="1:3" x14ac:dyDescent="0.35">
      <c r="A264" t="str">
        <f t="shared" si="4"/>
        <v>41719A28847895</v>
      </c>
      <c r="B264" s="42" t="s">
        <v>269</v>
      </c>
      <c r="C264" s="43">
        <v>30</v>
      </c>
    </row>
    <row r="265" spans="1:3" x14ac:dyDescent="0.35">
      <c r="A265" t="str">
        <f t="shared" si="4"/>
        <v>41720A28847895</v>
      </c>
      <c r="B265" s="42" t="s">
        <v>108</v>
      </c>
      <c r="C265" s="43">
        <v>30</v>
      </c>
    </row>
    <row r="266" spans="1:3" x14ac:dyDescent="0.35">
      <c r="A266" t="str">
        <f t="shared" si="4"/>
        <v>41722A28847895</v>
      </c>
      <c r="B266" s="42" t="s">
        <v>105</v>
      </c>
      <c r="C266" s="43">
        <v>30</v>
      </c>
    </row>
    <row r="267" spans="1:3" x14ac:dyDescent="0.35">
      <c r="A267" t="str">
        <f t="shared" si="4"/>
        <v>47391A28847895</v>
      </c>
      <c r="B267" s="42" t="s">
        <v>110</v>
      </c>
      <c r="C267" s="43">
        <v>30</v>
      </c>
    </row>
    <row r="268" spans="1:3" x14ac:dyDescent="0.35">
      <c r="A268" t="str">
        <f t="shared" si="4"/>
        <v>47412A28847895</v>
      </c>
      <c r="B268" s="42" t="s">
        <v>100</v>
      </c>
      <c r="C268" s="43">
        <v>30</v>
      </c>
    </row>
    <row r="269" spans="1:3" x14ac:dyDescent="0.35">
      <c r="A269" t="str">
        <f t="shared" si="4"/>
        <v>47570A28847895</v>
      </c>
      <c r="B269" s="42" t="s">
        <v>104</v>
      </c>
      <c r="C269" s="43">
        <v>30</v>
      </c>
    </row>
    <row r="270" spans="1:3" x14ac:dyDescent="0.35">
      <c r="A270" t="str">
        <f t="shared" si="4"/>
        <v>47807A28847895</v>
      </c>
      <c r="B270" s="42" t="s">
        <v>102</v>
      </c>
      <c r="C270" s="43">
        <v>30</v>
      </c>
    </row>
    <row r="271" spans="1:3" x14ac:dyDescent="0.35">
      <c r="A271" t="str">
        <f t="shared" si="4"/>
        <v>47808A28847895</v>
      </c>
      <c r="B271" s="42" t="s">
        <v>112</v>
      </c>
      <c r="C271" s="43">
        <v>30</v>
      </c>
    </row>
    <row r="272" spans="1:3" x14ac:dyDescent="0.35">
      <c r="A272" t="str">
        <f t="shared" si="4"/>
        <v>47845A28847895</v>
      </c>
      <c r="B272" s="42" t="s">
        <v>113</v>
      </c>
      <c r="C272" s="43">
        <v>30</v>
      </c>
    </row>
    <row r="273" spans="1:3" x14ac:dyDescent="0.35">
      <c r="A273" t="str">
        <f t="shared" si="4"/>
        <v>47868A28847895</v>
      </c>
      <c r="B273" s="42" t="s">
        <v>111</v>
      </c>
      <c r="C273" s="43">
        <v>30</v>
      </c>
    </row>
    <row r="274" spans="1:3" x14ac:dyDescent="0.35">
      <c r="B274" s="40" t="s">
        <v>245</v>
      </c>
      <c r="C274" s="41"/>
    </row>
    <row r="275" spans="1:3" x14ac:dyDescent="0.35">
      <c r="A275" t="str">
        <f t="shared" si="4"/>
        <v>39884A28847895</v>
      </c>
      <c r="B275" s="42" t="s">
        <v>187</v>
      </c>
      <c r="C275" s="43">
        <v>60</v>
      </c>
    </row>
    <row r="276" spans="1:3" x14ac:dyDescent="0.35">
      <c r="A276" t="str">
        <f t="shared" si="4"/>
        <v>41715A28847895</v>
      </c>
      <c r="B276" s="42" t="s">
        <v>181</v>
      </c>
      <c r="C276" s="43">
        <v>40</v>
      </c>
    </row>
    <row r="277" spans="1:3" x14ac:dyDescent="0.35">
      <c r="A277" t="str">
        <f t="shared" si="4"/>
        <v>41721A28847895</v>
      </c>
      <c r="B277" s="42" t="s">
        <v>162</v>
      </c>
      <c r="C277" s="43">
        <v>40</v>
      </c>
    </row>
    <row r="278" spans="1:3" x14ac:dyDescent="0.35">
      <c r="A278" t="str">
        <f t="shared" si="4"/>
        <v>41723A28847895</v>
      </c>
      <c r="B278" s="42" t="s">
        <v>174</v>
      </c>
      <c r="C278" s="43">
        <v>30</v>
      </c>
    </row>
    <row r="279" spans="1:3" x14ac:dyDescent="0.35">
      <c r="A279" t="str">
        <f t="shared" si="4"/>
        <v>45854A28847895</v>
      </c>
      <c r="B279" s="42" t="s">
        <v>182</v>
      </c>
      <c r="C279" s="43">
        <v>30</v>
      </c>
    </row>
    <row r="280" spans="1:3" x14ac:dyDescent="0.35">
      <c r="A280" t="str">
        <f t="shared" si="4"/>
        <v>45855A28847895</v>
      </c>
      <c r="B280" s="42" t="s">
        <v>154</v>
      </c>
      <c r="C280" s="43">
        <v>30</v>
      </c>
    </row>
    <row r="281" spans="1:3" x14ac:dyDescent="0.35">
      <c r="A281" t="str">
        <f t="shared" si="4"/>
        <v>45856A28847895</v>
      </c>
      <c r="B281" s="42" t="s">
        <v>152</v>
      </c>
      <c r="C281" s="43">
        <v>30</v>
      </c>
    </row>
    <row r="282" spans="1:3" x14ac:dyDescent="0.35">
      <c r="A282" t="str">
        <f t="shared" si="4"/>
        <v>45857A28847895</v>
      </c>
      <c r="B282" s="42" t="s">
        <v>164</v>
      </c>
      <c r="C282" s="43">
        <v>30</v>
      </c>
    </row>
    <row r="283" spans="1:3" x14ac:dyDescent="0.35">
      <c r="A283" t="str">
        <f t="shared" si="4"/>
        <v>45858A28847895</v>
      </c>
      <c r="B283" s="42" t="s">
        <v>176</v>
      </c>
      <c r="C283" s="43">
        <v>40</v>
      </c>
    </row>
    <row r="284" spans="1:3" x14ac:dyDescent="0.35">
      <c r="A284" t="str">
        <f t="shared" si="4"/>
        <v>45859A28847895</v>
      </c>
      <c r="B284" s="42" t="s">
        <v>159</v>
      </c>
      <c r="C284" s="43">
        <v>30</v>
      </c>
    </row>
    <row r="285" spans="1:3" x14ac:dyDescent="0.35">
      <c r="A285" t="str">
        <f t="shared" si="4"/>
        <v>45860A28847895</v>
      </c>
      <c r="B285" s="42" t="s">
        <v>270</v>
      </c>
      <c r="C285" s="43">
        <v>20</v>
      </c>
    </row>
    <row r="286" spans="1:3" x14ac:dyDescent="0.35">
      <c r="A286" t="str">
        <f t="shared" si="4"/>
        <v>45861A28847895</v>
      </c>
      <c r="B286" s="42" t="s">
        <v>262</v>
      </c>
      <c r="C286" s="43">
        <v>30</v>
      </c>
    </row>
    <row r="287" spans="1:3" x14ac:dyDescent="0.35">
      <c r="A287" t="str">
        <f t="shared" si="4"/>
        <v>46680A28847895</v>
      </c>
      <c r="B287" s="42" t="s">
        <v>183</v>
      </c>
      <c r="C287" s="43">
        <v>30</v>
      </c>
    </row>
    <row r="288" spans="1:3" x14ac:dyDescent="0.35">
      <c r="A288" t="str">
        <f t="shared" si="4"/>
        <v>47390A28847895</v>
      </c>
      <c r="B288" s="42" t="s">
        <v>175</v>
      </c>
      <c r="C288" s="43">
        <v>30</v>
      </c>
    </row>
    <row r="289" spans="1:3" x14ac:dyDescent="0.35">
      <c r="A289" t="str">
        <f t="shared" si="4"/>
        <v>47410A28847895</v>
      </c>
      <c r="B289" s="42" t="s">
        <v>263</v>
      </c>
      <c r="C289" s="43">
        <v>30</v>
      </c>
    </row>
    <row r="290" spans="1:3" x14ac:dyDescent="0.35">
      <c r="A290" t="str">
        <f t="shared" si="4"/>
        <v>47571A28847895</v>
      </c>
      <c r="B290" s="42" t="s">
        <v>179</v>
      </c>
      <c r="C290" s="43">
        <v>30</v>
      </c>
    </row>
    <row r="291" spans="1:3" x14ac:dyDescent="0.35">
      <c r="A291" t="str">
        <f t="shared" si="4"/>
        <v>47609A28847895</v>
      </c>
      <c r="B291" s="42" t="s">
        <v>188</v>
      </c>
      <c r="C291" s="43">
        <v>65</v>
      </c>
    </row>
    <row r="292" spans="1:3" x14ac:dyDescent="0.35">
      <c r="A292" t="str">
        <f t="shared" si="4"/>
        <v>47785A28847895</v>
      </c>
      <c r="B292" s="42" t="s">
        <v>167</v>
      </c>
      <c r="C292" s="43">
        <v>55</v>
      </c>
    </row>
    <row r="293" spans="1:3" x14ac:dyDescent="0.35">
      <c r="A293" t="str">
        <f t="shared" ref="A293:A356" si="5">LEFT(B293,5)&amp;LEFT($B$226,9)</f>
        <v>47789A28847895</v>
      </c>
      <c r="B293" s="42" t="s">
        <v>156</v>
      </c>
      <c r="C293" s="43">
        <v>55</v>
      </c>
    </row>
    <row r="294" spans="1:3" x14ac:dyDescent="0.35">
      <c r="A294" t="str">
        <f t="shared" si="5"/>
        <v>47790A28847895</v>
      </c>
      <c r="B294" s="42" t="s">
        <v>190</v>
      </c>
      <c r="C294" s="43">
        <v>40</v>
      </c>
    </row>
    <row r="295" spans="1:3" x14ac:dyDescent="0.35">
      <c r="A295" t="str">
        <f t="shared" si="5"/>
        <v>47791A28847895</v>
      </c>
      <c r="B295" s="42" t="s">
        <v>191</v>
      </c>
      <c r="C295" s="43">
        <v>20</v>
      </c>
    </row>
    <row r="296" spans="1:3" x14ac:dyDescent="0.35">
      <c r="A296" t="str">
        <f t="shared" si="5"/>
        <v>47794A28847895</v>
      </c>
      <c r="B296" s="42" t="s">
        <v>192</v>
      </c>
      <c r="C296" s="43">
        <v>65</v>
      </c>
    </row>
    <row r="297" spans="1:3" x14ac:dyDescent="0.35">
      <c r="A297" t="str">
        <f t="shared" si="5"/>
        <v>47824A28847895</v>
      </c>
      <c r="B297" s="42" t="s">
        <v>160</v>
      </c>
      <c r="C297" s="43">
        <v>30</v>
      </c>
    </row>
    <row r="298" spans="1:3" x14ac:dyDescent="0.35">
      <c r="A298" t="str">
        <f t="shared" si="5"/>
        <v>47825A28847895</v>
      </c>
      <c r="B298" s="42" t="s">
        <v>172</v>
      </c>
      <c r="C298" s="43">
        <v>30</v>
      </c>
    </row>
    <row r="299" spans="1:3" x14ac:dyDescent="0.35">
      <c r="A299" t="str">
        <f t="shared" si="5"/>
        <v>47840A28847895</v>
      </c>
      <c r="B299" s="42" t="s">
        <v>185</v>
      </c>
      <c r="C299" s="43">
        <v>30</v>
      </c>
    </row>
    <row r="300" spans="1:3" x14ac:dyDescent="0.35">
      <c r="A300" t="str">
        <f t="shared" si="5"/>
        <v>47841A28847895</v>
      </c>
      <c r="B300" s="42" t="s">
        <v>193</v>
      </c>
      <c r="C300" s="43">
        <v>65</v>
      </c>
    </row>
    <row r="301" spans="1:3" x14ac:dyDescent="0.35">
      <c r="A301" t="str">
        <f t="shared" si="5"/>
        <v>47842A28847895</v>
      </c>
      <c r="B301" s="42" t="s">
        <v>194</v>
      </c>
      <c r="C301" s="43">
        <v>65</v>
      </c>
    </row>
    <row r="302" spans="1:3" x14ac:dyDescent="0.35">
      <c r="A302" t="str">
        <f t="shared" si="5"/>
        <v>47843A28847895</v>
      </c>
      <c r="B302" s="42" t="s">
        <v>195</v>
      </c>
      <c r="C302" s="43">
        <v>65</v>
      </c>
    </row>
    <row r="303" spans="1:3" x14ac:dyDescent="0.35">
      <c r="A303" t="str">
        <f t="shared" si="5"/>
        <v>47844A28847895</v>
      </c>
      <c r="B303" s="42" t="s">
        <v>196</v>
      </c>
      <c r="C303" s="43">
        <v>65</v>
      </c>
    </row>
    <row r="304" spans="1:3" x14ac:dyDescent="0.35">
      <c r="A304" t="str">
        <f t="shared" si="5"/>
        <v>47859A28847895</v>
      </c>
      <c r="B304" s="42" t="s">
        <v>161</v>
      </c>
      <c r="C304" s="43">
        <v>50</v>
      </c>
    </row>
    <row r="305" spans="1:3" x14ac:dyDescent="0.35">
      <c r="A305" t="str">
        <f t="shared" si="5"/>
        <v>47860A28847895</v>
      </c>
      <c r="B305" s="42" t="s">
        <v>171</v>
      </c>
      <c r="C305" s="43">
        <v>50</v>
      </c>
    </row>
    <row r="306" spans="1:3" x14ac:dyDescent="0.35">
      <c r="A306" t="str">
        <f t="shared" si="5"/>
        <v>47861A28847895</v>
      </c>
      <c r="B306" s="42" t="s">
        <v>170</v>
      </c>
      <c r="C306" s="43">
        <v>50</v>
      </c>
    </row>
    <row r="307" spans="1:3" x14ac:dyDescent="0.35">
      <c r="A307" t="str">
        <f t="shared" si="5"/>
        <v>47862A28847895</v>
      </c>
      <c r="B307" s="42" t="s">
        <v>155</v>
      </c>
      <c r="C307" s="43">
        <v>50</v>
      </c>
    </row>
    <row r="308" spans="1:3" x14ac:dyDescent="0.35">
      <c r="A308" t="str">
        <f t="shared" si="5"/>
        <v>47863A28847895</v>
      </c>
      <c r="B308" s="42" t="s">
        <v>173</v>
      </c>
      <c r="C308" s="43">
        <v>50</v>
      </c>
    </row>
    <row r="309" spans="1:3" x14ac:dyDescent="0.35">
      <c r="A309" t="str">
        <f t="shared" si="5"/>
        <v>47867A28847895</v>
      </c>
      <c r="B309" s="42" t="s">
        <v>264</v>
      </c>
      <c r="C309" s="43">
        <v>40</v>
      </c>
    </row>
    <row r="310" spans="1:3" x14ac:dyDescent="0.35">
      <c r="A310" t="str">
        <f t="shared" si="5"/>
        <v>47869A28847895</v>
      </c>
      <c r="B310" s="42" t="s">
        <v>177</v>
      </c>
      <c r="C310" s="43">
        <v>30</v>
      </c>
    </row>
    <row r="311" spans="1:3" x14ac:dyDescent="0.35">
      <c r="A311" t="str">
        <f t="shared" si="5"/>
        <v>47870A28847895</v>
      </c>
      <c r="B311" s="42" t="s">
        <v>186</v>
      </c>
      <c r="C311" s="43">
        <v>30</v>
      </c>
    </row>
    <row r="312" spans="1:3" x14ac:dyDescent="0.35">
      <c r="A312" t="str">
        <f t="shared" si="5"/>
        <v>47885A28847895</v>
      </c>
      <c r="B312" s="42" t="s">
        <v>197</v>
      </c>
      <c r="C312" s="43">
        <v>65</v>
      </c>
    </row>
    <row r="313" spans="1:3" x14ac:dyDescent="0.35">
      <c r="A313" t="str">
        <f t="shared" si="5"/>
        <v>47893A28847895</v>
      </c>
      <c r="B313" s="42" t="s">
        <v>166</v>
      </c>
      <c r="C313" s="43">
        <v>55</v>
      </c>
    </row>
    <row r="314" spans="1:3" x14ac:dyDescent="0.35">
      <c r="A314" t="str">
        <f t="shared" si="5"/>
        <v>47897A28847895</v>
      </c>
      <c r="B314" s="42" t="s">
        <v>157</v>
      </c>
      <c r="C314" s="43">
        <v>55</v>
      </c>
    </row>
    <row r="315" spans="1:3" x14ac:dyDescent="0.35">
      <c r="A315" t="str">
        <f t="shared" si="5"/>
        <v>47898A28847895</v>
      </c>
      <c r="B315" s="42" t="s">
        <v>199</v>
      </c>
      <c r="C315" s="43">
        <v>40</v>
      </c>
    </row>
    <row r="316" spans="1:3" x14ac:dyDescent="0.35">
      <c r="A316" t="str">
        <f t="shared" si="5"/>
        <v>47900A28847895</v>
      </c>
      <c r="B316" s="42" t="s">
        <v>246</v>
      </c>
      <c r="C316" s="43">
        <v>20</v>
      </c>
    </row>
    <row r="317" spans="1:3" x14ac:dyDescent="0.35">
      <c r="A317" t="str">
        <f t="shared" si="5"/>
        <v>47903A28847895</v>
      </c>
      <c r="B317" s="42" t="s">
        <v>200</v>
      </c>
      <c r="C317" s="43">
        <v>65</v>
      </c>
    </row>
    <row r="318" spans="1:3" x14ac:dyDescent="0.35">
      <c r="A318" t="str">
        <f t="shared" si="5"/>
        <v>47905A28847895</v>
      </c>
      <c r="B318" s="42" t="s">
        <v>201</v>
      </c>
      <c r="C318" s="43">
        <v>65</v>
      </c>
    </row>
    <row r="319" spans="1:3" x14ac:dyDescent="0.35">
      <c r="A319" t="str">
        <f t="shared" si="5"/>
        <v>47906A28847895</v>
      </c>
      <c r="B319" s="42" t="s">
        <v>202</v>
      </c>
      <c r="C319" s="43">
        <v>65</v>
      </c>
    </row>
    <row r="320" spans="1:3" x14ac:dyDescent="0.35">
      <c r="A320" t="str">
        <f t="shared" si="5"/>
        <v>47907A28847895</v>
      </c>
      <c r="B320" s="42" t="s">
        <v>203</v>
      </c>
      <c r="C320" s="43">
        <v>65</v>
      </c>
    </row>
    <row r="321" spans="1:3" x14ac:dyDescent="0.35">
      <c r="A321" t="str">
        <f t="shared" si="5"/>
        <v>47908A28847895</v>
      </c>
      <c r="B321" s="42" t="s">
        <v>204</v>
      </c>
      <c r="C321" s="43">
        <v>65</v>
      </c>
    </row>
    <row r="322" spans="1:3" x14ac:dyDescent="0.35">
      <c r="A322" t="str">
        <f t="shared" si="5"/>
        <v>47909A28847895</v>
      </c>
      <c r="B322" s="42" t="s">
        <v>271</v>
      </c>
      <c r="C322" s="43">
        <v>50</v>
      </c>
    </row>
    <row r="323" spans="1:3" x14ac:dyDescent="0.35">
      <c r="A323" t="str">
        <f t="shared" si="5"/>
        <v>47910A28847895</v>
      </c>
      <c r="B323" s="42" t="s">
        <v>248</v>
      </c>
      <c r="C323" s="43">
        <v>50</v>
      </c>
    </row>
    <row r="324" spans="1:3" x14ac:dyDescent="0.35">
      <c r="A324" t="str">
        <f t="shared" si="5"/>
        <v>47911A28847895</v>
      </c>
      <c r="B324" s="42" t="s">
        <v>249</v>
      </c>
      <c r="C324" s="43">
        <v>50</v>
      </c>
    </row>
    <row r="325" spans="1:3" x14ac:dyDescent="0.35">
      <c r="A325" t="str">
        <f t="shared" si="5"/>
        <v>47912A28847895</v>
      </c>
      <c r="B325" s="42" t="s">
        <v>250</v>
      </c>
      <c r="C325" s="43">
        <v>50</v>
      </c>
    </row>
    <row r="326" spans="1:3" x14ac:dyDescent="0.35">
      <c r="A326" t="str">
        <f t="shared" si="5"/>
        <v>47913A28847895</v>
      </c>
      <c r="B326" s="42" t="s">
        <v>251</v>
      </c>
      <c r="C326" s="43">
        <v>50</v>
      </c>
    </row>
    <row r="327" spans="1:3" x14ac:dyDescent="0.35">
      <c r="A327" t="str">
        <f t="shared" si="5"/>
        <v>47929A28847895</v>
      </c>
      <c r="B327" s="42" t="s">
        <v>252</v>
      </c>
      <c r="C327" s="43">
        <v>30</v>
      </c>
    </row>
    <row r="328" spans="1:3" x14ac:dyDescent="0.35">
      <c r="A328" t="str">
        <f t="shared" si="5"/>
        <v>47930A28847895</v>
      </c>
      <c r="B328" s="42" t="s">
        <v>253</v>
      </c>
      <c r="C328" s="43">
        <v>30</v>
      </c>
    </row>
    <row r="329" spans="1:3" x14ac:dyDescent="0.35">
      <c r="A329" t="str">
        <f t="shared" si="5"/>
        <v>47931A28847895</v>
      </c>
      <c r="B329" s="42" t="s">
        <v>254</v>
      </c>
      <c r="C329" s="43">
        <v>30</v>
      </c>
    </row>
    <row r="330" spans="1:3" x14ac:dyDescent="0.35">
      <c r="A330" t="str">
        <f t="shared" si="5"/>
        <v>47932A28847895</v>
      </c>
      <c r="B330" s="42" t="s">
        <v>184</v>
      </c>
      <c r="C330" s="43">
        <v>30</v>
      </c>
    </row>
    <row r="331" spans="1:3" x14ac:dyDescent="0.35">
      <c r="B331" s="40" t="s">
        <v>255</v>
      </c>
      <c r="C331" s="41"/>
    </row>
    <row r="332" spans="1:3" x14ac:dyDescent="0.35">
      <c r="A332" t="str">
        <f t="shared" si="5"/>
        <v>24012A28847895</v>
      </c>
      <c r="B332" s="42" t="s">
        <v>51</v>
      </c>
      <c r="C332" s="43">
        <v>40</v>
      </c>
    </row>
    <row r="333" spans="1:3" x14ac:dyDescent="0.35">
      <c r="A333" t="str">
        <f t="shared" si="5"/>
        <v>41180A28847895</v>
      </c>
      <c r="B333" s="42" t="s">
        <v>76</v>
      </c>
      <c r="C333" s="43">
        <v>60</v>
      </c>
    </row>
    <row r="334" spans="1:3" x14ac:dyDescent="0.35">
      <c r="A334" t="str">
        <f t="shared" si="5"/>
        <v>41181A28847895</v>
      </c>
      <c r="B334" s="42" t="s">
        <v>88</v>
      </c>
      <c r="C334" s="43">
        <v>60</v>
      </c>
    </row>
    <row r="335" spans="1:3" x14ac:dyDescent="0.35">
      <c r="A335" t="str">
        <f t="shared" si="5"/>
        <v>41717A28847895</v>
      </c>
      <c r="B335" s="42" t="s">
        <v>54</v>
      </c>
      <c r="C335" s="43">
        <v>30</v>
      </c>
    </row>
    <row r="336" spans="1:3" x14ac:dyDescent="0.35">
      <c r="A336" t="str">
        <f t="shared" si="5"/>
        <v>44171A28847895</v>
      </c>
      <c r="B336" s="42" t="s">
        <v>46</v>
      </c>
      <c r="C336" s="43">
        <v>30</v>
      </c>
    </row>
    <row r="337" spans="1:3" x14ac:dyDescent="0.35">
      <c r="A337" t="str">
        <f t="shared" si="5"/>
        <v>44172A28847895</v>
      </c>
      <c r="B337" s="42" t="s">
        <v>49</v>
      </c>
      <c r="C337" s="43">
        <v>30</v>
      </c>
    </row>
    <row r="338" spans="1:3" x14ac:dyDescent="0.35">
      <c r="A338" t="str">
        <f t="shared" si="5"/>
        <v>45850A28847895</v>
      </c>
      <c r="B338" s="42" t="s">
        <v>50</v>
      </c>
      <c r="C338" s="43">
        <v>30</v>
      </c>
    </row>
    <row r="339" spans="1:3" x14ac:dyDescent="0.35">
      <c r="A339" t="str">
        <f t="shared" si="5"/>
        <v>45851A28847895</v>
      </c>
      <c r="B339" s="42" t="s">
        <v>57</v>
      </c>
      <c r="C339" s="43">
        <v>30</v>
      </c>
    </row>
    <row r="340" spans="1:3" x14ac:dyDescent="0.35">
      <c r="A340" t="str">
        <f t="shared" si="5"/>
        <v>45852A28847895</v>
      </c>
      <c r="B340" s="42" t="s">
        <v>45</v>
      </c>
      <c r="C340" s="43">
        <v>70</v>
      </c>
    </row>
    <row r="341" spans="1:3" x14ac:dyDescent="0.35">
      <c r="A341" t="str">
        <f t="shared" si="5"/>
        <v>45853A28847895</v>
      </c>
      <c r="B341" s="42" t="s">
        <v>63</v>
      </c>
      <c r="C341" s="43">
        <v>40</v>
      </c>
    </row>
    <row r="342" spans="1:3" x14ac:dyDescent="0.35">
      <c r="A342" t="str">
        <f t="shared" si="5"/>
        <v>47411A28847895</v>
      </c>
      <c r="B342" s="42" t="s">
        <v>68</v>
      </c>
      <c r="C342" s="43">
        <v>30</v>
      </c>
    </row>
    <row r="343" spans="1:3" x14ac:dyDescent="0.35">
      <c r="A343" t="str">
        <f t="shared" si="5"/>
        <v>47771A28847895</v>
      </c>
      <c r="B343" s="42" t="s">
        <v>52</v>
      </c>
      <c r="C343" s="43">
        <v>60</v>
      </c>
    </row>
    <row r="344" spans="1:3" x14ac:dyDescent="0.35">
      <c r="A344" t="str">
        <f t="shared" si="5"/>
        <v>47772A28847895</v>
      </c>
      <c r="B344" s="42" t="s">
        <v>53</v>
      </c>
      <c r="C344" s="43">
        <v>60</v>
      </c>
    </row>
    <row r="345" spans="1:3" x14ac:dyDescent="0.35">
      <c r="A345" t="str">
        <f t="shared" si="5"/>
        <v>47773A28847895</v>
      </c>
      <c r="B345" s="42" t="s">
        <v>56</v>
      </c>
      <c r="C345" s="43">
        <v>60</v>
      </c>
    </row>
    <row r="346" spans="1:3" x14ac:dyDescent="0.35">
      <c r="A346" t="str">
        <f t="shared" si="5"/>
        <v>47774A28847895</v>
      </c>
      <c r="B346" s="42" t="s">
        <v>58</v>
      </c>
      <c r="C346" s="43">
        <v>60</v>
      </c>
    </row>
    <row r="347" spans="1:3" x14ac:dyDescent="0.35">
      <c r="A347" t="str">
        <f t="shared" si="5"/>
        <v>47775A28847895</v>
      </c>
      <c r="B347" s="42" t="s">
        <v>59</v>
      </c>
      <c r="C347" s="43">
        <v>60</v>
      </c>
    </row>
    <row r="348" spans="1:3" x14ac:dyDescent="0.35">
      <c r="A348" t="str">
        <f t="shared" si="5"/>
        <v>47819A28847895</v>
      </c>
      <c r="B348" s="42" t="s">
        <v>80</v>
      </c>
      <c r="C348" s="43">
        <v>30</v>
      </c>
    </row>
    <row r="349" spans="1:3" x14ac:dyDescent="0.35">
      <c r="A349" t="str">
        <f t="shared" si="5"/>
        <v>47846A28847895</v>
      </c>
      <c r="B349" s="42" t="s">
        <v>78</v>
      </c>
      <c r="C349" s="43">
        <v>30</v>
      </c>
    </row>
    <row r="350" spans="1:3" x14ac:dyDescent="0.35">
      <c r="A350" t="str">
        <f t="shared" si="5"/>
        <v>47847A28847895</v>
      </c>
      <c r="B350" s="42" t="s">
        <v>82</v>
      </c>
      <c r="C350" s="43">
        <v>30</v>
      </c>
    </row>
    <row r="351" spans="1:3" x14ac:dyDescent="0.35">
      <c r="A351" t="str">
        <f t="shared" si="5"/>
        <v>47848A28847895</v>
      </c>
      <c r="B351" s="42" t="s">
        <v>85</v>
      </c>
      <c r="C351" s="43">
        <v>30</v>
      </c>
    </row>
    <row r="352" spans="1:3" x14ac:dyDescent="0.35">
      <c r="A352" t="str">
        <f t="shared" si="5"/>
        <v>47849A28847895</v>
      </c>
      <c r="B352" s="42" t="s">
        <v>72</v>
      </c>
      <c r="C352" s="43">
        <v>30</v>
      </c>
    </row>
    <row r="353" spans="1:3" x14ac:dyDescent="0.35">
      <c r="A353" t="str">
        <f t="shared" si="5"/>
        <v>47850A28847895</v>
      </c>
      <c r="B353" s="42" t="s">
        <v>71</v>
      </c>
      <c r="C353" s="43">
        <v>30</v>
      </c>
    </row>
    <row r="354" spans="1:3" x14ac:dyDescent="0.35">
      <c r="A354" t="str">
        <f t="shared" si="5"/>
        <v>47851A28847895</v>
      </c>
      <c r="B354" s="42" t="s">
        <v>69</v>
      </c>
      <c r="C354" s="43">
        <v>30</v>
      </c>
    </row>
    <row r="355" spans="1:3" x14ac:dyDescent="0.35">
      <c r="A355" t="str">
        <f t="shared" si="5"/>
        <v>47916A28847895</v>
      </c>
      <c r="B355" s="42" t="s">
        <v>67</v>
      </c>
      <c r="C355" s="43">
        <v>60</v>
      </c>
    </row>
    <row r="356" spans="1:3" x14ac:dyDescent="0.35">
      <c r="A356" t="str">
        <f t="shared" si="5"/>
        <v>47917A28847895</v>
      </c>
      <c r="B356" s="42" t="s">
        <v>92</v>
      </c>
      <c r="C356" s="43">
        <v>30</v>
      </c>
    </row>
    <row r="357" spans="1:3" x14ac:dyDescent="0.35">
      <c r="A357" t="str">
        <f t="shared" ref="A357:A387" si="6">LEFT(B357,5)&amp;LEFT($B$226,9)</f>
        <v>47918A28847895</v>
      </c>
      <c r="B357" s="42" t="s">
        <v>93</v>
      </c>
      <c r="C357" s="43">
        <v>30</v>
      </c>
    </row>
    <row r="358" spans="1:3" x14ac:dyDescent="0.35">
      <c r="A358" t="str">
        <f t="shared" si="6"/>
        <v>47919A28847895</v>
      </c>
      <c r="B358" s="42" t="s">
        <v>94</v>
      </c>
      <c r="C358" s="43">
        <v>30</v>
      </c>
    </row>
    <row r="359" spans="1:3" x14ac:dyDescent="0.35">
      <c r="A359" t="str">
        <f t="shared" si="6"/>
        <v>47920A28847895</v>
      </c>
      <c r="B359" s="42" t="s">
        <v>64</v>
      </c>
      <c r="C359" s="43">
        <v>30</v>
      </c>
    </row>
    <row r="360" spans="1:3" x14ac:dyDescent="0.35">
      <c r="A360" t="str">
        <f t="shared" si="6"/>
        <v>47921A28847895</v>
      </c>
      <c r="B360" s="42" t="s">
        <v>55</v>
      </c>
      <c r="C360" s="43">
        <v>30</v>
      </c>
    </row>
    <row r="361" spans="1:3" x14ac:dyDescent="0.35">
      <c r="A361" t="str">
        <f t="shared" si="6"/>
        <v>47922A28847895</v>
      </c>
      <c r="B361" s="42" t="s">
        <v>47</v>
      </c>
      <c r="C361" s="43">
        <v>30</v>
      </c>
    </row>
    <row r="362" spans="1:3" x14ac:dyDescent="0.35">
      <c r="A362" t="str">
        <f t="shared" si="6"/>
        <v>47923A28847895</v>
      </c>
      <c r="B362" s="42" t="s">
        <v>95</v>
      </c>
      <c r="C362" s="43">
        <v>30</v>
      </c>
    </row>
    <row r="363" spans="1:3" x14ac:dyDescent="0.35">
      <c r="A363" t="str">
        <f t="shared" si="6"/>
        <v>47924A28847895</v>
      </c>
      <c r="B363" s="42" t="s">
        <v>96</v>
      </c>
      <c r="C363" s="43">
        <v>30</v>
      </c>
    </row>
    <row r="364" spans="1:3" x14ac:dyDescent="0.35">
      <c r="A364" t="str">
        <f t="shared" si="6"/>
        <v>47925A28847895</v>
      </c>
      <c r="B364" s="42" t="s">
        <v>97</v>
      </c>
      <c r="C364" s="43">
        <v>30</v>
      </c>
    </row>
    <row r="365" spans="1:3" x14ac:dyDescent="0.35">
      <c r="A365" t="str">
        <f t="shared" si="6"/>
        <v>47926A28847895</v>
      </c>
      <c r="B365" s="42" t="s">
        <v>75</v>
      </c>
      <c r="C365" s="43">
        <v>30</v>
      </c>
    </row>
    <row r="366" spans="1:3" x14ac:dyDescent="0.35">
      <c r="A366" t="str">
        <f t="shared" si="6"/>
        <v>47927A28847895</v>
      </c>
      <c r="B366" s="42" t="s">
        <v>74</v>
      </c>
      <c r="C366" s="43">
        <v>30</v>
      </c>
    </row>
    <row r="367" spans="1:3" x14ac:dyDescent="0.35">
      <c r="A367" t="str">
        <f t="shared" si="6"/>
        <v>47928A28847895</v>
      </c>
      <c r="B367" s="42" t="s">
        <v>62</v>
      </c>
      <c r="C367" s="43">
        <v>30</v>
      </c>
    </row>
    <row r="368" spans="1:3" x14ac:dyDescent="0.35">
      <c r="A368" t="str">
        <f t="shared" si="6"/>
        <v>47933A28847895</v>
      </c>
      <c r="B368" s="42" t="s">
        <v>77</v>
      </c>
      <c r="C368" s="43">
        <v>30</v>
      </c>
    </row>
    <row r="369" spans="1:3" x14ac:dyDescent="0.35">
      <c r="A369" t="str">
        <f t="shared" si="6"/>
        <v>47934A28847895</v>
      </c>
      <c r="B369" s="42" t="s">
        <v>81</v>
      </c>
      <c r="C369" s="43">
        <v>30</v>
      </c>
    </row>
    <row r="370" spans="1:3" x14ac:dyDescent="0.35">
      <c r="A370" t="str">
        <f t="shared" si="6"/>
        <v>47935A28847895</v>
      </c>
      <c r="B370" s="42" t="s">
        <v>79</v>
      </c>
      <c r="C370" s="43">
        <v>30</v>
      </c>
    </row>
    <row r="371" spans="1:3" x14ac:dyDescent="0.35">
      <c r="A371" t="str">
        <f t="shared" si="6"/>
        <v>47936A28847895</v>
      </c>
      <c r="B371" s="42" t="s">
        <v>70</v>
      </c>
      <c r="C371" s="43">
        <v>30</v>
      </c>
    </row>
    <row r="372" spans="1:3" x14ac:dyDescent="0.35">
      <c r="B372" s="40" t="s">
        <v>256</v>
      </c>
      <c r="C372" s="41"/>
    </row>
    <row r="373" spans="1:3" x14ac:dyDescent="0.35">
      <c r="A373" t="str">
        <f t="shared" si="6"/>
        <v>24444A28847895</v>
      </c>
      <c r="B373" s="42" t="s">
        <v>266</v>
      </c>
      <c r="C373" s="43">
        <v>40</v>
      </c>
    </row>
    <row r="374" spans="1:3" x14ac:dyDescent="0.35">
      <c r="A374" t="str">
        <f t="shared" si="6"/>
        <v>24445A28847895</v>
      </c>
      <c r="B374" s="42" t="s">
        <v>115</v>
      </c>
      <c r="C374" s="43">
        <v>30</v>
      </c>
    </row>
    <row r="375" spans="1:3" x14ac:dyDescent="0.35">
      <c r="A375" t="str">
        <f t="shared" si="6"/>
        <v>41179A28847895</v>
      </c>
      <c r="B375" s="42" t="s">
        <v>117</v>
      </c>
      <c r="C375" s="43">
        <v>40</v>
      </c>
    </row>
    <row r="376" spans="1:3" x14ac:dyDescent="0.35">
      <c r="A376" t="str">
        <f t="shared" si="6"/>
        <v>44700A28847895</v>
      </c>
      <c r="B376" s="42" t="s">
        <v>116</v>
      </c>
      <c r="C376" s="43">
        <v>40</v>
      </c>
    </row>
    <row r="377" spans="1:3" x14ac:dyDescent="0.35">
      <c r="A377" t="str">
        <f t="shared" si="6"/>
        <v>47915A28847895</v>
      </c>
      <c r="B377" s="42" t="s">
        <v>119</v>
      </c>
      <c r="C377" s="43">
        <v>30</v>
      </c>
    </row>
    <row r="378" spans="1:3" x14ac:dyDescent="0.35">
      <c r="A378" t="str">
        <f t="shared" si="6"/>
        <v>47941A28847895</v>
      </c>
      <c r="B378" s="42" t="s">
        <v>130</v>
      </c>
      <c r="C378" s="43">
        <v>40</v>
      </c>
    </row>
    <row r="379" spans="1:3" x14ac:dyDescent="0.35">
      <c r="A379" t="str">
        <f t="shared" si="6"/>
        <v>47943A28847895</v>
      </c>
      <c r="B379" s="42" t="s">
        <v>131</v>
      </c>
      <c r="C379" s="43">
        <v>40</v>
      </c>
    </row>
    <row r="380" spans="1:3" x14ac:dyDescent="0.35">
      <c r="A380" t="str">
        <f t="shared" si="6"/>
        <v>7 MobA28847895</v>
      </c>
      <c r="B380" s="40" t="s">
        <v>258</v>
      </c>
      <c r="C380" s="41"/>
    </row>
    <row r="381" spans="1:3" x14ac:dyDescent="0.35">
      <c r="A381" t="str">
        <f t="shared" si="6"/>
        <v>23982A28847895</v>
      </c>
      <c r="B381" s="42" t="s">
        <v>143</v>
      </c>
      <c r="C381" s="43">
        <v>70</v>
      </c>
    </row>
    <row r="382" spans="1:3" x14ac:dyDescent="0.35">
      <c r="A382" t="str">
        <f t="shared" si="6"/>
        <v>24007A28847895</v>
      </c>
      <c r="B382" s="42" t="s">
        <v>149</v>
      </c>
      <c r="C382" s="43">
        <v>50</v>
      </c>
    </row>
    <row r="383" spans="1:3" x14ac:dyDescent="0.35">
      <c r="A383" t="str">
        <f t="shared" si="6"/>
        <v>24035A28847895</v>
      </c>
      <c r="B383" s="42" t="s">
        <v>150</v>
      </c>
      <c r="C383" s="43">
        <v>50</v>
      </c>
    </row>
    <row r="384" spans="1:3" x14ac:dyDescent="0.35">
      <c r="A384" t="str">
        <f t="shared" si="6"/>
        <v>24036A28847895</v>
      </c>
      <c r="B384" s="42" t="s">
        <v>147</v>
      </c>
      <c r="C384" s="43">
        <v>50</v>
      </c>
    </row>
    <row r="385" spans="1:3" x14ac:dyDescent="0.35">
      <c r="A385" t="str">
        <f t="shared" si="6"/>
        <v>24037A28847895</v>
      </c>
      <c r="B385" s="42" t="s">
        <v>144</v>
      </c>
      <c r="C385" s="43">
        <v>50</v>
      </c>
    </row>
    <row r="386" spans="1:3" x14ac:dyDescent="0.35">
      <c r="A386" t="str">
        <f t="shared" si="6"/>
        <v>47683A28847895</v>
      </c>
      <c r="B386" s="42" t="s">
        <v>148</v>
      </c>
      <c r="C386" s="43">
        <v>50</v>
      </c>
    </row>
    <row r="387" spans="1:3" x14ac:dyDescent="0.35">
      <c r="A387" t="str">
        <f t="shared" si="6"/>
        <v>47684A28847895</v>
      </c>
      <c r="B387" s="42" t="s">
        <v>151</v>
      </c>
      <c r="C387" s="43">
        <v>75</v>
      </c>
    </row>
    <row r="388" spans="1:3" x14ac:dyDescent="0.35">
      <c r="B388" s="38" t="s">
        <v>272</v>
      </c>
      <c r="C388" s="39"/>
    </row>
    <row r="389" spans="1:3" x14ac:dyDescent="0.35">
      <c r="B389" s="40" t="s">
        <v>244</v>
      </c>
      <c r="C389" s="41"/>
    </row>
    <row r="390" spans="1:3" x14ac:dyDescent="0.35">
      <c r="A390" t="str">
        <f>LEFT(B390,5)&amp;LEFT($B$388,9)</f>
        <v>41175A46141883</v>
      </c>
      <c r="B390" s="42" t="s">
        <v>261</v>
      </c>
      <c r="C390" s="43">
        <v>50</v>
      </c>
    </row>
    <row r="391" spans="1:3" x14ac:dyDescent="0.35">
      <c r="A391" t="str">
        <f t="shared" ref="A391:A454" si="7">LEFT(B391,5)&amp;LEFT($B$388,9)</f>
        <v>41176A46141883</v>
      </c>
      <c r="B391" s="42" t="s">
        <v>114</v>
      </c>
      <c r="C391" s="43">
        <v>50</v>
      </c>
    </row>
    <row r="392" spans="1:3" x14ac:dyDescent="0.35">
      <c r="A392" t="str">
        <f t="shared" si="7"/>
        <v>41177A46141883</v>
      </c>
      <c r="B392" s="42" t="s">
        <v>109</v>
      </c>
      <c r="C392" s="43">
        <v>70</v>
      </c>
    </row>
    <row r="393" spans="1:3" x14ac:dyDescent="0.35">
      <c r="A393" t="str">
        <f t="shared" si="7"/>
        <v>41705A46141883</v>
      </c>
      <c r="B393" s="42" t="s">
        <v>103</v>
      </c>
      <c r="C393" s="43">
        <v>50</v>
      </c>
    </row>
    <row r="394" spans="1:3" x14ac:dyDescent="0.35">
      <c r="A394" t="str">
        <f t="shared" si="7"/>
        <v>41706A46141883</v>
      </c>
      <c r="B394" s="42" t="s">
        <v>101</v>
      </c>
      <c r="C394" s="43">
        <v>50</v>
      </c>
    </row>
    <row r="395" spans="1:3" x14ac:dyDescent="0.35">
      <c r="A395" t="str">
        <f t="shared" si="7"/>
        <v>41707A46141883</v>
      </c>
      <c r="B395" s="42" t="s">
        <v>99</v>
      </c>
      <c r="C395" s="43">
        <v>50</v>
      </c>
    </row>
    <row r="396" spans="1:3" x14ac:dyDescent="0.35">
      <c r="A396" t="str">
        <f t="shared" si="7"/>
        <v>41710A46141883</v>
      </c>
      <c r="B396" s="42" t="s">
        <v>106</v>
      </c>
      <c r="C396" s="43">
        <v>50</v>
      </c>
    </row>
    <row r="397" spans="1:3" x14ac:dyDescent="0.35">
      <c r="A397" t="str">
        <f t="shared" si="7"/>
        <v>41713A46141883</v>
      </c>
      <c r="B397" s="42" t="s">
        <v>98</v>
      </c>
      <c r="C397" s="43">
        <v>50</v>
      </c>
    </row>
    <row r="398" spans="1:3" x14ac:dyDescent="0.35">
      <c r="A398" t="str">
        <f t="shared" si="7"/>
        <v>41720A46141883</v>
      </c>
      <c r="B398" s="42" t="s">
        <v>108</v>
      </c>
      <c r="C398" s="43">
        <v>50</v>
      </c>
    </row>
    <row r="399" spans="1:3" x14ac:dyDescent="0.35">
      <c r="A399" t="str">
        <f t="shared" si="7"/>
        <v>41722A46141883</v>
      </c>
      <c r="B399" s="42" t="s">
        <v>105</v>
      </c>
      <c r="C399" s="43">
        <v>50</v>
      </c>
    </row>
    <row r="400" spans="1:3" x14ac:dyDescent="0.35">
      <c r="A400" t="str">
        <f t="shared" si="7"/>
        <v>47391A46141883</v>
      </c>
      <c r="B400" s="42" t="s">
        <v>110</v>
      </c>
      <c r="C400" s="43">
        <v>50</v>
      </c>
    </row>
    <row r="401" spans="1:3" x14ac:dyDescent="0.35">
      <c r="A401" t="str">
        <f t="shared" si="7"/>
        <v>47412A46141883</v>
      </c>
      <c r="B401" s="42" t="s">
        <v>100</v>
      </c>
      <c r="C401" s="43">
        <v>50</v>
      </c>
    </row>
    <row r="402" spans="1:3" x14ac:dyDescent="0.35">
      <c r="A402" t="str">
        <f t="shared" si="7"/>
        <v>47570A46141883</v>
      </c>
      <c r="B402" s="42" t="s">
        <v>104</v>
      </c>
      <c r="C402" s="43">
        <v>50</v>
      </c>
    </row>
    <row r="403" spans="1:3" x14ac:dyDescent="0.35">
      <c r="A403" t="str">
        <f t="shared" si="7"/>
        <v>47807A46141883</v>
      </c>
      <c r="B403" s="42" t="s">
        <v>102</v>
      </c>
      <c r="C403" s="43">
        <v>50</v>
      </c>
    </row>
    <row r="404" spans="1:3" x14ac:dyDescent="0.35">
      <c r="A404" t="str">
        <f t="shared" si="7"/>
        <v>47808A46141883</v>
      </c>
      <c r="B404" s="42" t="s">
        <v>112</v>
      </c>
      <c r="C404" s="43">
        <v>50</v>
      </c>
    </row>
    <row r="405" spans="1:3" x14ac:dyDescent="0.35">
      <c r="A405" t="str">
        <f t="shared" si="7"/>
        <v>47845A46141883</v>
      </c>
      <c r="B405" s="42" t="s">
        <v>113</v>
      </c>
      <c r="C405" s="43">
        <v>50</v>
      </c>
    </row>
    <row r="406" spans="1:3" x14ac:dyDescent="0.35">
      <c r="A406" t="str">
        <f t="shared" si="7"/>
        <v>47868A46141883</v>
      </c>
      <c r="B406" s="42" t="s">
        <v>111</v>
      </c>
      <c r="C406" s="43">
        <v>50</v>
      </c>
    </row>
    <row r="407" spans="1:3" x14ac:dyDescent="0.35">
      <c r="B407" s="40" t="s">
        <v>245</v>
      </c>
      <c r="C407" s="41"/>
    </row>
    <row r="408" spans="1:3" x14ac:dyDescent="0.35">
      <c r="A408" t="str">
        <f t="shared" si="7"/>
        <v>41715A46141883</v>
      </c>
      <c r="B408" s="42" t="s">
        <v>181</v>
      </c>
      <c r="C408" s="43">
        <v>40</v>
      </c>
    </row>
    <row r="409" spans="1:3" x14ac:dyDescent="0.35">
      <c r="A409" t="str">
        <f t="shared" si="7"/>
        <v>41721A46141883</v>
      </c>
      <c r="B409" s="42" t="s">
        <v>162</v>
      </c>
      <c r="C409" s="43">
        <v>40</v>
      </c>
    </row>
    <row r="410" spans="1:3" x14ac:dyDescent="0.35">
      <c r="A410" t="str">
        <f t="shared" si="7"/>
        <v>41723A46141883</v>
      </c>
      <c r="B410" s="42" t="s">
        <v>174</v>
      </c>
      <c r="C410" s="43">
        <v>50</v>
      </c>
    </row>
    <row r="411" spans="1:3" x14ac:dyDescent="0.35">
      <c r="A411" t="str">
        <f t="shared" si="7"/>
        <v>45854A46141883</v>
      </c>
      <c r="B411" s="42" t="s">
        <v>182</v>
      </c>
      <c r="C411" s="43">
        <v>50</v>
      </c>
    </row>
    <row r="412" spans="1:3" x14ac:dyDescent="0.35">
      <c r="A412" t="str">
        <f t="shared" si="7"/>
        <v>45855A46141883</v>
      </c>
      <c r="B412" s="42" t="s">
        <v>154</v>
      </c>
      <c r="C412" s="43">
        <v>50</v>
      </c>
    </row>
    <row r="413" spans="1:3" x14ac:dyDescent="0.35">
      <c r="A413" t="str">
        <f t="shared" si="7"/>
        <v>45856A46141883</v>
      </c>
      <c r="B413" s="42" t="s">
        <v>152</v>
      </c>
      <c r="C413" s="43">
        <v>50</v>
      </c>
    </row>
    <row r="414" spans="1:3" x14ac:dyDescent="0.35">
      <c r="A414" t="str">
        <f t="shared" si="7"/>
        <v>45857A46141883</v>
      </c>
      <c r="B414" s="42" t="s">
        <v>164</v>
      </c>
      <c r="C414" s="43">
        <v>50</v>
      </c>
    </row>
    <row r="415" spans="1:3" x14ac:dyDescent="0.35">
      <c r="A415" t="str">
        <f t="shared" si="7"/>
        <v>45859A46141883</v>
      </c>
      <c r="B415" s="42" t="s">
        <v>159</v>
      </c>
      <c r="C415" s="43">
        <v>50</v>
      </c>
    </row>
    <row r="416" spans="1:3" x14ac:dyDescent="0.35">
      <c r="A416" t="str">
        <f t="shared" si="7"/>
        <v>45860A46141883</v>
      </c>
      <c r="B416" s="42" t="s">
        <v>270</v>
      </c>
      <c r="C416" s="43">
        <v>70</v>
      </c>
    </row>
    <row r="417" spans="1:3" x14ac:dyDescent="0.35">
      <c r="A417" t="str">
        <f t="shared" si="7"/>
        <v>45861A46141883</v>
      </c>
      <c r="B417" s="42" t="s">
        <v>262</v>
      </c>
      <c r="C417" s="43">
        <v>50</v>
      </c>
    </row>
    <row r="418" spans="1:3" x14ac:dyDescent="0.35">
      <c r="A418" t="str">
        <f t="shared" si="7"/>
        <v>46680A46141883</v>
      </c>
      <c r="B418" s="42" t="s">
        <v>183</v>
      </c>
      <c r="C418" s="43">
        <v>50</v>
      </c>
    </row>
    <row r="419" spans="1:3" x14ac:dyDescent="0.35">
      <c r="A419" t="str">
        <f t="shared" si="7"/>
        <v>47390A46141883</v>
      </c>
      <c r="B419" s="42" t="s">
        <v>175</v>
      </c>
      <c r="C419" s="43">
        <v>50</v>
      </c>
    </row>
    <row r="420" spans="1:3" x14ac:dyDescent="0.35">
      <c r="A420" t="str">
        <f t="shared" si="7"/>
        <v>47410A46141883</v>
      </c>
      <c r="B420" s="42" t="s">
        <v>263</v>
      </c>
      <c r="C420" s="43">
        <v>50</v>
      </c>
    </row>
    <row r="421" spans="1:3" x14ac:dyDescent="0.35">
      <c r="A421" t="str">
        <f t="shared" si="7"/>
        <v>47571A46141883</v>
      </c>
      <c r="B421" s="42" t="s">
        <v>179</v>
      </c>
      <c r="C421" s="43">
        <v>50</v>
      </c>
    </row>
    <row r="422" spans="1:3" x14ac:dyDescent="0.35">
      <c r="A422" t="str">
        <f t="shared" si="7"/>
        <v>47609A46141883</v>
      </c>
      <c r="B422" s="42" t="s">
        <v>188</v>
      </c>
      <c r="C422" s="43">
        <v>65</v>
      </c>
    </row>
    <row r="423" spans="1:3" x14ac:dyDescent="0.35">
      <c r="A423" t="str">
        <f t="shared" si="7"/>
        <v>47783A46141883</v>
      </c>
      <c r="B423" s="42" t="s">
        <v>189</v>
      </c>
      <c r="C423" s="43">
        <v>55</v>
      </c>
    </row>
    <row r="424" spans="1:3" x14ac:dyDescent="0.35">
      <c r="A424" t="str">
        <f t="shared" si="7"/>
        <v>47784A46141883</v>
      </c>
      <c r="B424" s="42" t="s">
        <v>178</v>
      </c>
      <c r="C424" s="43">
        <v>55</v>
      </c>
    </row>
    <row r="425" spans="1:3" x14ac:dyDescent="0.35">
      <c r="A425" t="str">
        <f t="shared" si="7"/>
        <v>47785A46141883</v>
      </c>
      <c r="B425" s="42" t="s">
        <v>167</v>
      </c>
      <c r="C425" s="43">
        <v>55</v>
      </c>
    </row>
    <row r="426" spans="1:3" x14ac:dyDescent="0.35">
      <c r="A426" t="str">
        <f t="shared" si="7"/>
        <v>47787A46141883</v>
      </c>
      <c r="B426" s="42" t="s">
        <v>168</v>
      </c>
      <c r="C426" s="43">
        <v>55</v>
      </c>
    </row>
    <row r="427" spans="1:3" x14ac:dyDescent="0.35">
      <c r="A427" t="str">
        <f t="shared" si="7"/>
        <v>47788A46141883</v>
      </c>
      <c r="B427" s="42" t="s">
        <v>163</v>
      </c>
      <c r="C427" s="43">
        <v>55</v>
      </c>
    </row>
    <row r="428" spans="1:3" x14ac:dyDescent="0.35">
      <c r="A428" t="str">
        <f t="shared" si="7"/>
        <v>47789A46141883</v>
      </c>
      <c r="B428" s="42" t="s">
        <v>156</v>
      </c>
      <c r="C428" s="43">
        <v>55</v>
      </c>
    </row>
    <row r="429" spans="1:3" x14ac:dyDescent="0.35">
      <c r="A429" t="str">
        <f t="shared" si="7"/>
        <v>47790A46141883</v>
      </c>
      <c r="B429" s="42" t="s">
        <v>190</v>
      </c>
      <c r="C429" s="43">
        <v>40</v>
      </c>
    </row>
    <row r="430" spans="1:3" x14ac:dyDescent="0.35">
      <c r="A430" t="str">
        <f t="shared" si="7"/>
        <v>47792A46141883</v>
      </c>
      <c r="B430" s="42" t="s">
        <v>153</v>
      </c>
      <c r="C430" s="43">
        <v>53</v>
      </c>
    </row>
    <row r="431" spans="1:3" x14ac:dyDescent="0.35">
      <c r="A431" t="str">
        <f t="shared" si="7"/>
        <v>47793A46141883</v>
      </c>
      <c r="B431" s="42" t="s">
        <v>158</v>
      </c>
      <c r="C431" s="43">
        <v>53</v>
      </c>
    </row>
    <row r="432" spans="1:3" x14ac:dyDescent="0.35">
      <c r="A432" t="str">
        <f t="shared" si="7"/>
        <v>47794A46141883</v>
      </c>
      <c r="B432" s="42" t="s">
        <v>192</v>
      </c>
      <c r="C432" s="43">
        <v>65</v>
      </c>
    </row>
    <row r="433" spans="1:3" x14ac:dyDescent="0.35">
      <c r="A433" t="str">
        <f t="shared" si="7"/>
        <v>47824A46141883</v>
      </c>
      <c r="B433" s="42" t="s">
        <v>160</v>
      </c>
      <c r="C433" s="43">
        <v>50</v>
      </c>
    </row>
    <row r="434" spans="1:3" x14ac:dyDescent="0.35">
      <c r="A434" t="str">
        <f t="shared" si="7"/>
        <v>47825A46141883</v>
      </c>
      <c r="B434" s="42" t="s">
        <v>172</v>
      </c>
      <c r="C434" s="43">
        <v>50</v>
      </c>
    </row>
    <row r="435" spans="1:3" x14ac:dyDescent="0.35">
      <c r="A435" t="str">
        <f t="shared" si="7"/>
        <v>47840A46141883</v>
      </c>
      <c r="B435" s="42" t="s">
        <v>185</v>
      </c>
      <c r="C435" s="43">
        <v>50</v>
      </c>
    </row>
    <row r="436" spans="1:3" x14ac:dyDescent="0.35">
      <c r="A436" t="str">
        <f t="shared" si="7"/>
        <v>47841A46141883</v>
      </c>
      <c r="B436" s="42" t="s">
        <v>193</v>
      </c>
      <c r="C436" s="43">
        <v>65</v>
      </c>
    </row>
    <row r="437" spans="1:3" x14ac:dyDescent="0.35">
      <c r="A437" t="str">
        <f t="shared" si="7"/>
        <v>47842A46141883</v>
      </c>
      <c r="B437" s="42" t="s">
        <v>194</v>
      </c>
      <c r="C437" s="43">
        <v>65</v>
      </c>
    </row>
    <row r="438" spans="1:3" x14ac:dyDescent="0.35">
      <c r="A438" t="str">
        <f t="shared" si="7"/>
        <v>47843A46141883</v>
      </c>
      <c r="B438" s="42" t="s">
        <v>195</v>
      </c>
      <c r="C438" s="43">
        <v>65</v>
      </c>
    </row>
    <row r="439" spans="1:3" x14ac:dyDescent="0.35">
      <c r="A439" t="str">
        <f t="shared" si="7"/>
        <v>47844A46141883</v>
      </c>
      <c r="B439" s="42" t="s">
        <v>196</v>
      </c>
      <c r="C439" s="43">
        <v>65</v>
      </c>
    </row>
    <row r="440" spans="1:3" x14ac:dyDescent="0.35">
      <c r="A440" t="str">
        <f t="shared" si="7"/>
        <v>47859A46141883</v>
      </c>
      <c r="B440" s="42" t="s">
        <v>161</v>
      </c>
      <c r="C440" s="43">
        <v>70</v>
      </c>
    </row>
    <row r="441" spans="1:3" x14ac:dyDescent="0.35">
      <c r="A441" t="str">
        <f t="shared" si="7"/>
        <v>47860A46141883</v>
      </c>
      <c r="B441" s="42" t="s">
        <v>171</v>
      </c>
      <c r="C441" s="43">
        <v>70</v>
      </c>
    </row>
    <row r="442" spans="1:3" x14ac:dyDescent="0.35">
      <c r="A442" t="str">
        <f t="shared" si="7"/>
        <v>47861A46141883</v>
      </c>
      <c r="B442" s="42" t="s">
        <v>170</v>
      </c>
      <c r="C442" s="43">
        <v>70</v>
      </c>
    </row>
    <row r="443" spans="1:3" x14ac:dyDescent="0.35">
      <c r="A443" t="str">
        <f t="shared" si="7"/>
        <v>47862A46141883</v>
      </c>
      <c r="B443" s="42" t="s">
        <v>155</v>
      </c>
      <c r="C443" s="43">
        <v>70</v>
      </c>
    </row>
    <row r="444" spans="1:3" x14ac:dyDescent="0.35">
      <c r="A444" t="str">
        <f t="shared" si="7"/>
        <v>47863A46141883</v>
      </c>
      <c r="B444" s="42" t="s">
        <v>173</v>
      </c>
      <c r="C444" s="43">
        <v>70</v>
      </c>
    </row>
    <row r="445" spans="1:3" x14ac:dyDescent="0.35">
      <c r="A445" t="str">
        <f t="shared" si="7"/>
        <v>47867A46141883</v>
      </c>
      <c r="B445" s="42" t="s">
        <v>264</v>
      </c>
      <c r="C445" s="43">
        <v>40</v>
      </c>
    </row>
    <row r="446" spans="1:3" x14ac:dyDescent="0.35">
      <c r="A446" t="str">
        <f t="shared" si="7"/>
        <v>47869A46141883</v>
      </c>
      <c r="B446" s="42" t="s">
        <v>177</v>
      </c>
      <c r="C446" s="43">
        <v>50</v>
      </c>
    </row>
    <row r="447" spans="1:3" x14ac:dyDescent="0.35">
      <c r="A447" t="str">
        <f t="shared" si="7"/>
        <v>47870A46141883</v>
      </c>
      <c r="B447" s="42" t="s">
        <v>186</v>
      </c>
      <c r="C447" s="43">
        <v>50</v>
      </c>
    </row>
    <row r="448" spans="1:3" x14ac:dyDescent="0.35">
      <c r="A448" t="str">
        <f t="shared" si="7"/>
        <v>47885A46141883</v>
      </c>
      <c r="B448" s="42" t="s">
        <v>197</v>
      </c>
      <c r="C448" s="43">
        <v>65</v>
      </c>
    </row>
    <row r="449" spans="1:3" x14ac:dyDescent="0.35">
      <c r="A449" t="str">
        <f t="shared" si="7"/>
        <v>47891A46141883</v>
      </c>
      <c r="B449" s="42" t="s">
        <v>198</v>
      </c>
      <c r="C449" s="43">
        <v>55</v>
      </c>
    </row>
    <row r="450" spans="1:3" x14ac:dyDescent="0.35">
      <c r="A450" t="str">
        <f t="shared" si="7"/>
        <v>47892A46141883</v>
      </c>
      <c r="B450" s="42" t="s">
        <v>180</v>
      </c>
      <c r="C450" s="43">
        <v>55</v>
      </c>
    </row>
    <row r="451" spans="1:3" x14ac:dyDescent="0.35">
      <c r="A451" t="str">
        <f t="shared" si="7"/>
        <v>47893A46141883</v>
      </c>
      <c r="B451" s="42" t="s">
        <v>166</v>
      </c>
      <c r="C451" s="43">
        <v>55</v>
      </c>
    </row>
    <row r="452" spans="1:3" x14ac:dyDescent="0.35">
      <c r="A452" t="str">
        <f t="shared" si="7"/>
        <v>47894A46141883</v>
      </c>
      <c r="B452" s="42" t="s">
        <v>169</v>
      </c>
      <c r="C452" s="43">
        <v>55</v>
      </c>
    </row>
    <row r="453" spans="1:3" x14ac:dyDescent="0.35">
      <c r="A453" t="str">
        <f t="shared" si="7"/>
        <v>47896A46141883</v>
      </c>
      <c r="B453" s="42" t="s">
        <v>165</v>
      </c>
      <c r="C453" s="43">
        <v>55</v>
      </c>
    </row>
    <row r="454" spans="1:3" x14ac:dyDescent="0.35">
      <c r="A454" t="str">
        <f t="shared" si="7"/>
        <v>47897A46141883</v>
      </c>
      <c r="B454" s="42" t="s">
        <v>157</v>
      </c>
      <c r="C454" s="43">
        <v>55</v>
      </c>
    </row>
    <row r="455" spans="1:3" x14ac:dyDescent="0.35">
      <c r="A455" t="str">
        <f t="shared" ref="A455:A509" si="8">LEFT(B455,5)&amp;LEFT($B$388,9)</f>
        <v>47898A46141883</v>
      </c>
      <c r="B455" s="42" t="s">
        <v>199</v>
      </c>
      <c r="C455" s="43">
        <v>40</v>
      </c>
    </row>
    <row r="456" spans="1:3" x14ac:dyDescent="0.35">
      <c r="A456" t="str">
        <f t="shared" si="8"/>
        <v>47901A46141883</v>
      </c>
      <c r="B456" s="42" t="s">
        <v>273</v>
      </c>
      <c r="C456" s="43">
        <v>53</v>
      </c>
    </row>
    <row r="457" spans="1:3" x14ac:dyDescent="0.35">
      <c r="A457" t="str">
        <f t="shared" si="8"/>
        <v>47902A46141883</v>
      </c>
      <c r="B457" s="42" t="s">
        <v>247</v>
      </c>
      <c r="C457" s="43">
        <v>53</v>
      </c>
    </row>
    <row r="458" spans="1:3" x14ac:dyDescent="0.35">
      <c r="A458" t="str">
        <f t="shared" si="8"/>
        <v>47903A46141883</v>
      </c>
      <c r="B458" s="42" t="s">
        <v>200</v>
      </c>
      <c r="C458" s="43">
        <v>65</v>
      </c>
    </row>
    <row r="459" spans="1:3" x14ac:dyDescent="0.35">
      <c r="A459" t="str">
        <f t="shared" si="8"/>
        <v>47905A46141883</v>
      </c>
      <c r="B459" s="42" t="s">
        <v>201</v>
      </c>
      <c r="C459" s="43">
        <v>65</v>
      </c>
    </row>
    <row r="460" spans="1:3" x14ac:dyDescent="0.35">
      <c r="A460" t="str">
        <f t="shared" si="8"/>
        <v>47906A46141883</v>
      </c>
      <c r="B460" s="42" t="s">
        <v>202</v>
      </c>
      <c r="C460" s="43">
        <v>65</v>
      </c>
    </row>
    <row r="461" spans="1:3" x14ac:dyDescent="0.35">
      <c r="A461" t="str">
        <f t="shared" si="8"/>
        <v>47907A46141883</v>
      </c>
      <c r="B461" s="42" t="s">
        <v>203</v>
      </c>
      <c r="C461" s="43">
        <v>65</v>
      </c>
    </row>
    <row r="462" spans="1:3" x14ac:dyDescent="0.35">
      <c r="A462" t="str">
        <f t="shared" si="8"/>
        <v>47908A46141883</v>
      </c>
      <c r="B462" s="42" t="s">
        <v>204</v>
      </c>
      <c r="C462" s="43">
        <v>65</v>
      </c>
    </row>
    <row r="463" spans="1:3" x14ac:dyDescent="0.35">
      <c r="A463" t="str">
        <f t="shared" si="8"/>
        <v>47909A46141883</v>
      </c>
      <c r="B463" s="42" t="s">
        <v>271</v>
      </c>
      <c r="C463" s="43">
        <v>70</v>
      </c>
    </row>
    <row r="464" spans="1:3" x14ac:dyDescent="0.35">
      <c r="A464" t="str">
        <f t="shared" si="8"/>
        <v>47910A46141883</v>
      </c>
      <c r="B464" s="42" t="s">
        <v>248</v>
      </c>
      <c r="C464" s="43">
        <v>70</v>
      </c>
    </row>
    <row r="465" spans="1:3" x14ac:dyDescent="0.35">
      <c r="A465" t="str">
        <f t="shared" si="8"/>
        <v>47911A46141883</v>
      </c>
      <c r="B465" s="42" t="s">
        <v>249</v>
      </c>
      <c r="C465" s="43">
        <v>70</v>
      </c>
    </row>
    <row r="466" spans="1:3" x14ac:dyDescent="0.35">
      <c r="A466" t="str">
        <f t="shared" si="8"/>
        <v>47912A46141883</v>
      </c>
      <c r="B466" s="42" t="s">
        <v>250</v>
      </c>
      <c r="C466" s="43">
        <v>70</v>
      </c>
    </row>
    <row r="467" spans="1:3" x14ac:dyDescent="0.35">
      <c r="A467" t="str">
        <f t="shared" si="8"/>
        <v>47913A46141883</v>
      </c>
      <c r="B467" s="42" t="s">
        <v>251</v>
      </c>
      <c r="C467" s="43">
        <v>70</v>
      </c>
    </row>
    <row r="468" spans="1:3" x14ac:dyDescent="0.35">
      <c r="A468" t="str">
        <f t="shared" si="8"/>
        <v>47929A46141883</v>
      </c>
      <c r="B468" s="42" t="s">
        <v>252</v>
      </c>
      <c r="C468" s="43">
        <v>50</v>
      </c>
    </row>
    <row r="469" spans="1:3" x14ac:dyDescent="0.35">
      <c r="A469" t="str">
        <f t="shared" si="8"/>
        <v>47930A46141883</v>
      </c>
      <c r="B469" s="42" t="s">
        <v>253</v>
      </c>
      <c r="C469" s="43">
        <v>50</v>
      </c>
    </row>
    <row r="470" spans="1:3" x14ac:dyDescent="0.35">
      <c r="A470" t="str">
        <f t="shared" si="8"/>
        <v>47931A46141883</v>
      </c>
      <c r="B470" s="42" t="s">
        <v>254</v>
      </c>
      <c r="C470" s="43">
        <v>50</v>
      </c>
    </row>
    <row r="471" spans="1:3" x14ac:dyDescent="0.35">
      <c r="A471" t="str">
        <f t="shared" si="8"/>
        <v>47932A46141883</v>
      </c>
      <c r="B471" s="42" t="s">
        <v>184</v>
      </c>
      <c r="C471" s="43">
        <v>50</v>
      </c>
    </row>
    <row r="472" spans="1:3" x14ac:dyDescent="0.35">
      <c r="B472" s="40" t="s">
        <v>255</v>
      </c>
      <c r="C472" s="41"/>
    </row>
    <row r="473" spans="1:3" x14ac:dyDescent="0.35">
      <c r="A473" t="str">
        <f t="shared" si="8"/>
        <v>24012A46141883</v>
      </c>
      <c r="B473" s="42" t="s">
        <v>51</v>
      </c>
      <c r="C473" s="43">
        <v>40</v>
      </c>
    </row>
    <row r="474" spans="1:3" x14ac:dyDescent="0.35">
      <c r="A474" t="str">
        <f t="shared" si="8"/>
        <v>24293A46141883</v>
      </c>
      <c r="B474" s="42" t="s">
        <v>87</v>
      </c>
      <c r="C474" s="43">
        <v>40</v>
      </c>
    </row>
    <row r="475" spans="1:3" x14ac:dyDescent="0.35">
      <c r="A475" t="str">
        <f t="shared" si="8"/>
        <v>41178A46141883</v>
      </c>
      <c r="B475" s="42" t="s">
        <v>48</v>
      </c>
      <c r="C475" s="43">
        <v>40</v>
      </c>
    </row>
    <row r="476" spans="1:3" x14ac:dyDescent="0.35">
      <c r="A476" t="str">
        <f t="shared" si="8"/>
        <v>41180A46141883</v>
      </c>
      <c r="B476" s="42" t="s">
        <v>76</v>
      </c>
      <c r="C476" s="43">
        <v>60</v>
      </c>
    </row>
    <row r="477" spans="1:3" x14ac:dyDescent="0.35">
      <c r="A477" t="str">
        <f t="shared" si="8"/>
        <v>41181A46141883</v>
      </c>
      <c r="B477" s="42" t="s">
        <v>88</v>
      </c>
      <c r="C477" s="43">
        <v>60</v>
      </c>
    </row>
    <row r="478" spans="1:3" x14ac:dyDescent="0.35">
      <c r="A478" t="str">
        <f t="shared" si="8"/>
        <v>41717A46141883</v>
      </c>
      <c r="B478" s="42" t="s">
        <v>54</v>
      </c>
      <c r="C478" s="43">
        <v>50</v>
      </c>
    </row>
    <row r="479" spans="1:3" x14ac:dyDescent="0.35">
      <c r="A479" t="str">
        <f t="shared" si="8"/>
        <v>44171A46141883</v>
      </c>
      <c r="B479" s="42" t="s">
        <v>46</v>
      </c>
      <c r="C479" s="43">
        <v>50</v>
      </c>
    </row>
    <row r="480" spans="1:3" x14ac:dyDescent="0.35">
      <c r="A480" t="str">
        <f t="shared" si="8"/>
        <v>44172A46141883</v>
      </c>
      <c r="B480" s="42" t="s">
        <v>49</v>
      </c>
      <c r="C480" s="43">
        <v>50</v>
      </c>
    </row>
    <row r="481" spans="1:3" x14ac:dyDescent="0.35">
      <c r="A481" t="str">
        <f t="shared" si="8"/>
        <v>45850A46141883</v>
      </c>
      <c r="B481" s="42" t="s">
        <v>50</v>
      </c>
      <c r="C481" s="43">
        <v>50</v>
      </c>
    </row>
    <row r="482" spans="1:3" x14ac:dyDescent="0.35">
      <c r="A482" t="str">
        <f t="shared" si="8"/>
        <v>45851A46141883</v>
      </c>
      <c r="B482" s="42" t="s">
        <v>57</v>
      </c>
      <c r="C482" s="43">
        <v>50</v>
      </c>
    </row>
    <row r="483" spans="1:3" x14ac:dyDescent="0.35">
      <c r="A483" t="str">
        <f t="shared" si="8"/>
        <v>45852A46141883</v>
      </c>
      <c r="B483" s="42" t="s">
        <v>45</v>
      </c>
      <c r="C483" s="43">
        <v>40</v>
      </c>
    </row>
    <row r="484" spans="1:3" x14ac:dyDescent="0.35">
      <c r="A484" t="str">
        <f t="shared" si="8"/>
        <v>45853A46141883</v>
      </c>
      <c r="B484" s="42" t="s">
        <v>63</v>
      </c>
      <c r="C484" s="43">
        <v>40</v>
      </c>
    </row>
    <row r="485" spans="1:3" x14ac:dyDescent="0.35">
      <c r="A485" t="str">
        <f t="shared" si="8"/>
        <v>46511A46141883</v>
      </c>
      <c r="B485" s="42" t="s">
        <v>89</v>
      </c>
      <c r="C485" s="43">
        <v>40</v>
      </c>
    </row>
    <row r="486" spans="1:3" x14ac:dyDescent="0.35">
      <c r="A486" t="str">
        <f t="shared" si="8"/>
        <v>47411A46141883</v>
      </c>
      <c r="B486" s="42" t="s">
        <v>68</v>
      </c>
      <c r="C486" s="43">
        <v>50</v>
      </c>
    </row>
    <row r="487" spans="1:3" x14ac:dyDescent="0.35">
      <c r="A487" t="str">
        <f t="shared" si="8"/>
        <v>47771A46141883</v>
      </c>
      <c r="B487" s="42" t="s">
        <v>52</v>
      </c>
      <c r="C487" s="43">
        <v>60</v>
      </c>
    </row>
    <row r="488" spans="1:3" x14ac:dyDescent="0.35">
      <c r="A488" t="str">
        <f t="shared" si="8"/>
        <v>47772A46141883</v>
      </c>
      <c r="B488" s="42" t="s">
        <v>53</v>
      </c>
      <c r="C488" s="43">
        <v>60</v>
      </c>
    </row>
    <row r="489" spans="1:3" x14ac:dyDescent="0.35">
      <c r="A489" t="str">
        <f t="shared" si="8"/>
        <v>47773A46141883</v>
      </c>
      <c r="B489" s="42" t="s">
        <v>56</v>
      </c>
      <c r="C489" s="43">
        <v>60</v>
      </c>
    </row>
    <row r="490" spans="1:3" x14ac:dyDescent="0.35">
      <c r="A490" t="str">
        <f t="shared" si="8"/>
        <v>47774A46141883</v>
      </c>
      <c r="B490" s="42" t="s">
        <v>58</v>
      </c>
      <c r="C490" s="43">
        <v>60</v>
      </c>
    </row>
    <row r="491" spans="1:3" x14ac:dyDescent="0.35">
      <c r="A491" t="str">
        <f t="shared" si="8"/>
        <v>47775A46141883</v>
      </c>
      <c r="B491" s="42" t="s">
        <v>59</v>
      </c>
      <c r="C491" s="43">
        <v>60</v>
      </c>
    </row>
    <row r="492" spans="1:3" x14ac:dyDescent="0.35">
      <c r="A492" t="str">
        <f t="shared" si="8"/>
        <v>47819A46141883</v>
      </c>
      <c r="B492" s="42" t="s">
        <v>80</v>
      </c>
      <c r="C492" s="43">
        <v>50</v>
      </c>
    </row>
    <row r="493" spans="1:3" x14ac:dyDescent="0.35">
      <c r="A493" t="str">
        <f t="shared" si="8"/>
        <v>47846A46141883</v>
      </c>
      <c r="B493" s="42" t="s">
        <v>78</v>
      </c>
      <c r="C493" s="43">
        <v>60</v>
      </c>
    </row>
    <row r="494" spans="1:3" x14ac:dyDescent="0.35">
      <c r="A494" t="str">
        <f t="shared" si="8"/>
        <v>47847A46141883</v>
      </c>
      <c r="B494" s="42" t="s">
        <v>82</v>
      </c>
      <c r="C494" s="43">
        <v>60</v>
      </c>
    </row>
    <row r="495" spans="1:3" x14ac:dyDescent="0.35">
      <c r="A495" t="str">
        <f t="shared" si="8"/>
        <v>47848A46141883</v>
      </c>
      <c r="B495" s="42" t="s">
        <v>85</v>
      </c>
      <c r="C495" s="43">
        <v>60</v>
      </c>
    </row>
    <row r="496" spans="1:3" x14ac:dyDescent="0.35">
      <c r="A496" t="str">
        <f t="shared" si="8"/>
        <v>47916A46141883</v>
      </c>
      <c r="B496" s="42" t="s">
        <v>67</v>
      </c>
      <c r="C496" s="43">
        <v>60</v>
      </c>
    </row>
    <row r="497" spans="1:3" x14ac:dyDescent="0.35">
      <c r="A497" t="str">
        <f t="shared" si="8"/>
        <v>47920A46141883</v>
      </c>
      <c r="B497" s="42" t="s">
        <v>64</v>
      </c>
      <c r="C497" s="43">
        <v>60</v>
      </c>
    </row>
    <row r="498" spans="1:3" x14ac:dyDescent="0.35">
      <c r="A498" t="str">
        <f t="shared" si="8"/>
        <v>47921A46141883</v>
      </c>
      <c r="B498" s="42" t="s">
        <v>55</v>
      </c>
      <c r="C498" s="43">
        <v>60</v>
      </c>
    </row>
    <row r="499" spans="1:3" x14ac:dyDescent="0.35">
      <c r="A499" t="str">
        <f t="shared" si="8"/>
        <v>47922A46141883</v>
      </c>
      <c r="B499" s="42" t="s">
        <v>47</v>
      </c>
      <c r="C499" s="43">
        <v>60</v>
      </c>
    </row>
    <row r="500" spans="1:3" x14ac:dyDescent="0.35">
      <c r="A500" t="str">
        <f t="shared" si="8"/>
        <v>47933A46141883</v>
      </c>
      <c r="B500" s="42" t="s">
        <v>77</v>
      </c>
      <c r="C500" s="43">
        <v>50</v>
      </c>
    </row>
    <row r="501" spans="1:3" x14ac:dyDescent="0.35">
      <c r="A501" t="str">
        <f t="shared" si="8"/>
        <v>47934A46141883</v>
      </c>
      <c r="B501" s="42" t="s">
        <v>81</v>
      </c>
      <c r="C501" s="43">
        <v>50</v>
      </c>
    </row>
    <row r="502" spans="1:3" x14ac:dyDescent="0.35">
      <c r="A502" t="str">
        <f t="shared" si="8"/>
        <v>47935A46141883</v>
      </c>
      <c r="B502" s="42" t="s">
        <v>79</v>
      </c>
      <c r="C502" s="43">
        <v>50</v>
      </c>
    </row>
    <row r="503" spans="1:3" x14ac:dyDescent="0.35">
      <c r="A503" t="str">
        <f t="shared" si="8"/>
        <v>47936A46141883</v>
      </c>
      <c r="B503" s="42" t="s">
        <v>70</v>
      </c>
      <c r="C503" s="43">
        <v>50</v>
      </c>
    </row>
    <row r="504" spans="1:3" x14ac:dyDescent="0.35">
      <c r="B504" s="40" t="s">
        <v>256</v>
      </c>
      <c r="C504" s="41"/>
    </row>
    <row r="505" spans="1:3" x14ac:dyDescent="0.35">
      <c r="A505" t="str">
        <f t="shared" si="8"/>
        <v>24445A46141883</v>
      </c>
      <c r="B505" s="42" t="s">
        <v>115</v>
      </c>
      <c r="C505" s="43">
        <v>50</v>
      </c>
    </row>
    <row r="506" spans="1:3" x14ac:dyDescent="0.35">
      <c r="A506" t="str">
        <f t="shared" si="8"/>
        <v>41718A46141883</v>
      </c>
      <c r="B506" s="42" t="s">
        <v>122</v>
      </c>
      <c r="C506" s="43">
        <v>40</v>
      </c>
    </row>
    <row r="507" spans="1:3" x14ac:dyDescent="0.35">
      <c r="A507" t="str">
        <f t="shared" si="8"/>
        <v>47915A46141883</v>
      </c>
      <c r="B507" s="42" t="s">
        <v>119</v>
      </c>
      <c r="C507" s="43">
        <v>50</v>
      </c>
    </row>
    <row r="508" spans="1:3" x14ac:dyDescent="0.35">
      <c r="B508" s="40" t="s">
        <v>258</v>
      </c>
      <c r="C508" s="41"/>
    </row>
    <row r="509" spans="1:3" x14ac:dyDescent="0.35">
      <c r="A509" t="str">
        <f t="shared" si="8"/>
        <v>23982A46141883</v>
      </c>
      <c r="B509" s="42" t="s">
        <v>143</v>
      </c>
      <c r="C509" s="43">
        <v>70</v>
      </c>
    </row>
    <row r="510" spans="1:3" x14ac:dyDescent="0.35">
      <c r="B510" s="38" t="s">
        <v>274</v>
      </c>
      <c r="C510" s="39"/>
    </row>
    <row r="511" spans="1:3" x14ac:dyDescent="0.35">
      <c r="B511" s="40" t="s">
        <v>244</v>
      </c>
      <c r="C511" s="41"/>
    </row>
    <row r="512" spans="1:3" x14ac:dyDescent="0.35">
      <c r="A512" t="str">
        <f>LEFT(B512,5)&amp;LEFT($B$510,9)</f>
        <v>24284A08973380</v>
      </c>
      <c r="B512" s="42" t="s">
        <v>107</v>
      </c>
      <c r="C512" s="43">
        <v>100</v>
      </c>
    </row>
    <row r="513" spans="1:3" x14ac:dyDescent="0.35">
      <c r="B513" s="40" t="s">
        <v>245</v>
      </c>
      <c r="C513" s="41"/>
    </row>
    <row r="514" spans="1:3" x14ac:dyDescent="0.35">
      <c r="A514" t="str">
        <f t="shared" ref="A514:A549" si="9">LEFT(B514,5)&amp;LEFT($B$510,9)</f>
        <v>39884A08973380</v>
      </c>
      <c r="B514" s="42" t="s">
        <v>187</v>
      </c>
      <c r="C514" s="43">
        <v>100</v>
      </c>
    </row>
    <row r="515" spans="1:3" x14ac:dyDescent="0.35">
      <c r="A515" t="str">
        <f t="shared" si="9"/>
        <v>47790A08973380</v>
      </c>
      <c r="B515" s="42" t="s">
        <v>190</v>
      </c>
      <c r="C515" s="43">
        <v>80</v>
      </c>
    </row>
    <row r="516" spans="1:3" x14ac:dyDescent="0.35">
      <c r="A516" t="str">
        <f t="shared" si="9"/>
        <v>47898A08973380</v>
      </c>
      <c r="B516" s="42" t="s">
        <v>199</v>
      </c>
      <c r="C516" s="43">
        <v>80</v>
      </c>
    </row>
    <row r="517" spans="1:3" x14ac:dyDescent="0.35">
      <c r="A517" t="str">
        <f t="shared" si="9"/>
        <v>47945A08973380</v>
      </c>
      <c r="B517" s="42" t="s">
        <v>205</v>
      </c>
      <c r="C517" s="43">
        <v>100</v>
      </c>
    </row>
    <row r="518" spans="1:3" x14ac:dyDescent="0.35">
      <c r="B518" s="40" t="s">
        <v>255</v>
      </c>
      <c r="C518" s="41"/>
    </row>
    <row r="519" spans="1:3" x14ac:dyDescent="0.35">
      <c r="A519" t="str">
        <f t="shared" si="9"/>
        <v>24012A08973380</v>
      </c>
      <c r="B519" s="42" t="s">
        <v>51</v>
      </c>
      <c r="C519" s="43">
        <v>100</v>
      </c>
    </row>
    <row r="520" spans="1:3" x14ac:dyDescent="0.35">
      <c r="A520" t="str">
        <f t="shared" si="9"/>
        <v>24291A08973380</v>
      </c>
      <c r="B520" s="42" t="s">
        <v>86</v>
      </c>
      <c r="C520" s="43">
        <v>80</v>
      </c>
    </row>
    <row r="521" spans="1:3" x14ac:dyDescent="0.35">
      <c r="A521" t="str">
        <f t="shared" si="9"/>
        <v>24292A08973380</v>
      </c>
      <c r="B521" s="42" t="s">
        <v>73</v>
      </c>
      <c r="C521" s="43">
        <v>80</v>
      </c>
    </row>
    <row r="522" spans="1:3" x14ac:dyDescent="0.35">
      <c r="A522" t="str">
        <f t="shared" si="9"/>
        <v>24293A08973380</v>
      </c>
      <c r="B522" s="42" t="s">
        <v>87</v>
      </c>
      <c r="C522" s="43">
        <v>80</v>
      </c>
    </row>
    <row r="523" spans="1:3" x14ac:dyDescent="0.35">
      <c r="A523" t="str">
        <f t="shared" si="9"/>
        <v>24294A08973380</v>
      </c>
      <c r="B523" s="42" t="s">
        <v>66</v>
      </c>
      <c r="C523" s="43">
        <v>100</v>
      </c>
    </row>
    <row r="524" spans="1:3" x14ac:dyDescent="0.35">
      <c r="A524" t="str">
        <f t="shared" si="9"/>
        <v>24333A08973380</v>
      </c>
      <c r="B524" s="42" t="s">
        <v>61</v>
      </c>
      <c r="C524" s="43">
        <v>80</v>
      </c>
    </row>
    <row r="525" spans="1:3" x14ac:dyDescent="0.35">
      <c r="A525" t="str">
        <f t="shared" si="9"/>
        <v>24334A08973380</v>
      </c>
      <c r="B525" s="42" t="s">
        <v>65</v>
      </c>
      <c r="C525" s="43">
        <v>100</v>
      </c>
    </row>
    <row r="526" spans="1:3" x14ac:dyDescent="0.35">
      <c r="A526" t="str">
        <f t="shared" si="9"/>
        <v>31716A08973380</v>
      </c>
      <c r="B526" s="42" t="s">
        <v>60</v>
      </c>
      <c r="C526" s="43">
        <v>100</v>
      </c>
    </row>
    <row r="527" spans="1:3" x14ac:dyDescent="0.35">
      <c r="A527" t="str">
        <f t="shared" si="9"/>
        <v>46510A08973380</v>
      </c>
      <c r="B527" s="42" t="s">
        <v>84</v>
      </c>
      <c r="C527" s="43">
        <v>80</v>
      </c>
    </row>
    <row r="528" spans="1:3" x14ac:dyDescent="0.35">
      <c r="A528" t="str">
        <f t="shared" si="9"/>
        <v>46511A08973380</v>
      </c>
      <c r="B528" s="42" t="s">
        <v>89</v>
      </c>
      <c r="C528" s="43">
        <v>80</v>
      </c>
    </row>
    <row r="529" spans="1:3" x14ac:dyDescent="0.35">
      <c r="A529" t="str">
        <f t="shared" si="9"/>
        <v>46721A08973380</v>
      </c>
      <c r="B529" s="42" t="s">
        <v>90</v>
      </c>
      <c r="C529" s="43">
        <v>100</v>
      </c>
    </row>
    <row r="530" spans="1:3" x14ac:dyDescent="0.35">
      <c r="A530" t="str">
        <f t="shared" si="9"/>
        <v>47222A08973380</v>
      </c>
      <c r="B530" s="42" t="s">
        <v>275</v>
      </c>
      <c r="C530" s="43">
        <v>100</v>
      </c>
    </row>
    <row r="531" spans="1:3" x14ac:dyDescent="0.35">
      <c r="A531" t="str">
        <f t="shared" si="9"/>
        <v>47420A08973380</v>
      </c>
      <c r="B531" s="42" t="s">
        <v>91</v>
      </c>
      <c r="C531" s="43">
        <v>100</v>
      </c>
    </row>
    <row r="532" spans="1:3" x14ac:dyDescent="0.35">
      <c r="B532" s="40" t="s">
        <v>256</v>
      </c>
      <c r="C532" s="41"/>
    </row>
    <row r="533" spans="1:3" x14ac:dyDescent="0.35">
      <c r="A533" t="str">
        <f t="shared" si="9"/>
        <v>24281A08973380</v>
      </c>
      <c r="B533" s="42" t="s">
        <v>120</v>
      </c>
      <c r="C533" s="43">
        <v>100</v>
      </c>
    </row>
    <row r="534" spans="1:3" x14ac:dyDescent="0.35">
      <c r="B534" s="40" t="s">
        <v>257</v>
      </c>
      <c r="C534" s="41"/>
    </row>
    <row r="535" spans="1:3" x14ac:dyDescent="0.35">
      <c r="A535" t="str">
        <f t="shared" si="9"/>
        <v>24245A08973380</v>
      </c>
      <c r="B535" s="42" t="s">
        <v>137</v>
      </c>
      <c r="C535" s="43">
        <v>100</v>
      </c>
    </row>
    <row r="536" spans="1:3" x14ac:dyDescent="0.35">
      <c r="A536" t="str">
        <f t="shared" si="9"/>
        <v>24246A08973380</v>
      </c>
      <c r="B536" s="42" t="s">
        <v>136</v>
      </c>
      <c r="C536" s="43">
        <v>100</v>
      </c>
    </row>
    <row r="537" spans="1:3" x14ac:dyDescent="0.35">
      <c r="A537" t="str">
        <f t="shared" si="9"/>
        <v>24247A08973380</v>
      </c>
      <c r="B537" s="42" t="s">
        <v>276</v>
      </c>
      <c r="C537" s="43">
        <v>100</v>
      </c>
    </row>
    <row r="538" spans="1:3" x14ac:dyDescent="0.35">
      <c r="A538" t="str">
        <f t="shared" si="9"/>
        <v>24271A08973380</v>
      </c>
      <c r="B538" s="42" t="s">
        <v>140</v>
      </c>
      <c r="C538" s="43">
        <v>100</v>
      </c>
    </row>
    <row r="539" spans="1:3" x14ac:dyDescent="0.35">
      <c r="A539" t="str">
        <f t="shared" si="9"/>
        <v>24283A08973380</v>
      </c>
      <c r="B539" s="42" t="s">
        <v>134</v>
      </c>
      <c r="C539" s="43">
        <v>80</v>
      </c>
    </row>
    <row r="540" spans="1:3" x14ac:dyDescent="0.35">
      <c r="A540" t="str">
        <f t="shared" si="9"/>
        <v>24301A08973380</v>
      </c>
      <c r="B540" s="42" t="s">
        <v>138</v>
      </c>
      <c r="C540" s="43">
        <v>100</v>
      </c>
    </row>
    <row r="541" spans="1:3" x14ac:dyDescent="0.35">
      <c r="A541" t="str">
        <f t="shared" si="9"/>
        <v>24328A08973380</v>
      </c>
      <c r="B541" s="42" t="s">
        <v>133</v>
      </c>
      <c r="C541" s="43">
        <v>100</v>
      </c>
    </row>
    <row r="542" spans="1:3" x14ac:dyDescent="0.35">
      <c r="A542" t="str">
        <f t="shared" si="9"/>
        <v>24329A08973380</v>
      </c>
      <c r="B542" s="42" t="s">
        <v>132</v>
      </c>
      <c r="C542" s="43">
        <v>100</v>
      </c>
    </row>
    <row r="543" spans="1:3" x14ac:dyDescent="0.35">
      <c r="A543" t="str">
        <f t="shared" si="9"/>
        <v>24330A08973380</v>
      </c>
      <c r="B543" s="42" t="s">
        <v>141</v>
      </c>
      <c r="C543" s="43">
        <v>100</v>
      </c>
    </row>
    <row r="544" spans="1:3" x14ac:dyDescent="0.35">
      <c r="A544" t="str">
        <f t="shared" si="9"/>
        <v>24331A08973380</v>
      </c>
      <c r="B544" s="42" t="s">
        <v>139</v>
      </c>
      <c r="C544" s="43">
        <v>100</v>
      </c>
    </row>
    <row r="545" spans="1:3" x14ac:dyDescent="0.35">
      <c r="A545" t="str">
        <f t="shared" si="9"/>
        <v>46540A08973380</v>
      </c>
      <c r="B545" s="42" t="s">
        <v>135</v>
      </c>
      <c r="C545" s="43">
        <v>100</v>
      </c>
    </row>
    <row r="546" spans="1:3" x14ac:dyDescent="0.35">
      <c r="B546" s="40" t="s">
        <v>258</v>
      </c>
      <c r="C546" s="41"/>
    </row>
    <row r="547" spans="1:3" x14ac:dyDescent="0.35">
      <c r="A547" t="str">
        <f t="shared" si="9"/>
        <v>24022A08973380</v>
      </c>
      <c r="B547" s="42" t="s">
        <v>145</v>
      </c>
      <c r="C547" s="43">
        <v>100</v>
      </c>
    </row>
    <row r="548" spans="1:3" x14ac:dyDescent="0.35">
      <c r="A548" t="str">
        <f t="shared" si="9"/>
        <v>24023A08973380</v>
      </c>
      <c r="B548" s="42" t="s">
        <v>146</v>
      </c>
      <c r="C548" s="43">
        <v>100</v>
      </c>
    </row>
    <row r="549" spans="1:3" x14ac:dyDescent="0.35">
      <c r="A549" t="str">
        <f t="shared" si="9"/>
        <v>47684A08973380</v>
      </c>
      <c r="B549" s="42" t="s">
        <v>151</v>
      </c>
      <c r="C549" s="43">
        <v>100</v>
      </c>
    </row>
    <row r="550" spans="1:3" x14ac:dyDescent="0.35">
      <c r="B550" s="38" t="s">
        <v>277</v>
      </c>
      <c r="C550" s="39"/>
    </row>
    <row r="551" spans="1:3" x14ac:dyDescent="0.35">
      <c r="B551" s="40" t="s">
        <v>240</v>
      </c>
      <c r="C551" s="41"/>
    </row>
    <row r="552" spans="1:3" x14ac:dyDescent="0.35">
      <c r="A552" t="str">
        <f>LEFT(B552,5)&amp;LEFT($B$550,9)</f>
        <v>2446622457517H</v>
      </c>
      <c r="B552" s="42" t="s">
        <v>12</v>
      </c>
      <c r="C552" s="43">
        <v>80</v>
      </c>
    </row>
    <row r="553" spans="1:3" x14ac:dyDescent="0.35">
      <c r="A553" t="str">
        <f t="shared" ref="A553:A588" si="10">LEFT(B553,5)&amp;LEFT($B$550,9)</f>
        <v>2446722457517H</v>
      </c>
      <c r="B553" s="42" t="s">
        <v>17</v>
      </c>
      <c r="C553" s="43">
        <v>80</v>
      </c>
    </row>
    <row r="554" spans="1:3" x14ac:dyDescent="0.35">
      <c r="A554" t="str">
        <f t="shared" si="10"/>
        <v>2446822457517H</v>
      </c>
      <c r="B554" s="42" t="s">
        <v>21</v>
      </c>
      <c r="C554" s="43">
        <v>80</v>
      </c>
    </row>
    <row r="555" spans="1:3" x14ac:dyDescent="0.35">
      <c r="A555" t="str">
        <f t="shared" si="10"/>
        <v>2446922457517H</v>
      </c>
      <c r="B555" s="42" t="s">
        <v>11</v>
      </c>
      <c r="C555" s="43">
        <v>80</v>
      </c>
    </row>
    <row r="556" spans="1:3" x14ac:dyDescent="0.35">
      <c r="A556" t="str">
        <f t="shared" si="10"/>
        <v>2447022457517H</v>
      </c>
      <c r="B556" s="42" t="s">
        <v>15</v>
      </c>
      <c r="C556" s="43">
        <v>80</v>
      </c>
    </row>
    <row r="557" spans="1:3" x14ac:dyDescent="0.35">
      <c r="A557" t="str">
        <f t="shared" si="10"/>
        <v>4666022457517H</v>
      </c>
      <c r="B557" s="42" t="s">
        <v>26</v>
      </c>
      <c r="C557" s="43">
        <v>80</v>
      </c>
    </row>
    <row r="558" spans="1:3" x14ac:dyDescent="0.35">
      <c r="A558" t="str">
        <f t="shared" si="10"/>
        <v>4666122457517H</v>
      </c>
      <c r="B558" s="42" t="s">
        <v>40</v>
      </c>
      <c r="C558" s="43">
        <v>80</v>
      </c>
    </row>
    <row r="559" spans="1:3" x14ac:dyDescent="0.35">
      <c r="A559" t="str">
        <f t="shared" si="10"/>
        <v>4666222457517H</v>
      </c>
      <c r="B559" s="42" t="s">
        <v>24</v>
      </c>
      <c r="C559" s="43">
        <v>80</v>
      </c>
    </row>
    <row r="560" spans="1:3" x14ac:dyDescent="0.35">
      <c r="A560" t="str">
        <f t="shared" si="10"/>
        <v>4666322457517H</v>
      </c>
      <c r="B560" s="42" t="s">
        <v>23</v>
      </c>
      <c r="C560" s="43">
        <v>80</v>
      </c>
    </row>
    <row r="561" spans="1:3" x14ac:dyDescent="0.35">
      <c r="A561" t="str">
        <f t="shared" si="10"/>
        <v>4760122457517H</v>
      </c>
      <c r="B561" s="42" t="s">
        <v>20</v>
      </c>
      <c r="C561" s="43">
        <v>80</v>
      </c>
    </row>
    <row r="562" spans="1:3" x14ac:dyDescent="0.35">
      <c r="A562" t="str">
        <f t="shared" si="10"/>
        <v>4760222457517H</v>
      </c>
      <c r="B562" s="42" t="s">
        <v>16</v>
      </c>
      <c r="C562" s="43">
        <v>80</v>
      </c>
    </row>
    <row r="563" spans="1:3" x14ac:dyDescent="0.35">
      <c r="A563" t="str">
        <f t="shared" si="10"/>
        <v>4760322457517H</v>
      </c>
      <c r="B563" s="42" t="s">
        <v>32</v>
      </c>
      <c r="C563" s="43">
        <v>80</v>
      </c>
    </row>
    <row r="564" spans="1:3" x14ac:dyDescent="0.35">
      <c r="A564" t="str">
        <f t="shared" si="10"/>
        <v>4760422457517H</v>
      </c>
      <c r="B564" s="42" t="s">
        <v>37</v>
      </c>
      <c r="C564" s="43">
        <v>80</v>
      </c>
    </row>
    <row r="565" spans="1:3" x14ac:dyDescent="0.35">
      <c r="A565" t="str">
        <f t="shared" si="10"/>
        <v>4760522457517H</v>
      </c>
      <c r="B565" s="42" t="s">
        <v>22</v>
      </c>
      <c r="C565" s="43">
        <v>80</v>
      </c>
    </row>
    <row r="566" spans="1:3" x14ac:dyDescent="0.35">
      <c r="A566" t="str">
        <f t="shared" si="10"/>
        <v>4760622457517H</v>
      </c>
      <c r="B566" s="42" t="s">
        <v>19</v>
      </c>
      <c r="C566" s="43">
        <v>80</v>
      </c>
    </row>
    <row r="567" spans="1:3" x14ac:dyDescent="0.35">
      <c r="A567" t="str">
        <f t="shared" si="10"/>
        <v>4760722457517H</v>
      </c>
      <c r="B567" s="42" t="s">
        <v>27</v>
      </c>
      <c r="C567" s="43">
        <v>80</v>
      </c>
    </row>
    <row r="568" spans="1:3" x14ac:dyDescent="0.35">
      <c r="A568" t="str">
        <f t="shared" si="10"/>
        <v>4760822457517H</v>
      </c>
      <c r="B568" s="42" t="s">
        <v>278</v>
      </c>
      <c r="C568" s="43">
        <v>80</v>
      </c>
    </row>
    <row r="569" spans="1:3" x14ac:dyDescent="0.35">
      <c r="A569" t="str">
        <f t="shared" si="10"/>
        <v>4776822457517H</v>
      </c>
      <c r="B569" s="42" t="s">
        <v>29</v>
      </c>
      <c r="C569" s="43">
        <v>70</v>
      </c>
    </row>
    <row r="570" spans="1:3" x14ac:dyDescent="0.35">
      <c r="A570" t="str">
        <f t="shared" si="10"/>
        <v>4776922457517H</v>
      </c>
      <c r="B570" s="42" t="s">
        <v>30</v>
      </c>
      <c r="C570" s="43">
        <v>70</v>
      </c>
    </row>
    <row r="571" spans="1:3" x14ac:dyDescent="0.35">
      <c r="A571" t="str">
        <f t="shared" si="10"/>
        <v>4777022457517H</v>
      </c>
      <c r="B571" s="42" t="s">
        <v>18</v>
      </c>
      <c r="C571" s="43">
        <v>70</v>
      </c>
    </row>
    <row r="572" spans="1:3" x14ac:dyDescent="0.35">
      <c r="A572" t="str">
        <f t="shared" si="10"/>
        <v>4785322457517H</v>
      </c>
      <c r="B572" s="42" t="s">
        <v>260</v>
      </c>
      <c r="C572" s="43">
        <v>15</v>
      </c>
    </row>
    <row r="573" spans="1:3" x14ac:dyDescent="0.35">
      <c r="A573" t="str">
        <f t="shared" si="10"/>
        <v>4785422457517H</v>
      </c>
      <c r="B573" s="42" t="s">
        <v>13</v>
      </c>
      <c r="C573" s="43">
        <v>15</v>
      </c>
    </row>
    <row r="574" spans="1:3" x14ac:dyDescent="0.35">
      <c r="A574" t="str">
        <f t="shared" si="10"/>
        <v>4785522457517H</v>
      </c>
      <c r="B574" s="42" t="s">
        <v>14</v>
      </c>
      <c r="C574" s="43">
        <v>15</v>
      </c>
    </row>
    <row r="575" spans="1:3" x14ac:dyDescent="0.35">
      <c r="A575" t="str">
        <f t="shared" si="10"/>
        <v>4787122457517H</v>
      </c>
      <c r="B575" s="42" t="s">
        <v>241</v>
      </c>
      <c r="C575" s="43">
        <v>80</v>
      </c>
    </row>
    <row r="576" spans="1:3" x14ac:dyDescent="0.35">
      <c r="A576" t="str">
        <f t="shared" si="10"/>
        <v>4787222457517H</v>
      </c>
      <c r="B576" s="42" t="s">
        <v>36</v>
      </c>
      <c r="C576" s="43">
        <v>80</v>
      </c>
    </row>
    <row r="577" spans="1:3" x14ac:dyDescent="0.35">
      <c r="A577" t="str">
        <f t="shared" si="10"/>
        <v>4787322457517H</v>
      </c>
      <c r="B577" s="42" t="s">
        <v>34</v>
      </c>
      <c r="C577" s="43">
        <v>80</v>
      </c>
    </row>
    <row r="578" spans="1:3" x14ac:dyDescent="0.35">
      <c r="A578" t="str">
        <f t="shared" si="10"/>
        <v>4787422457517H</v>
      </c>
      <c r="B578" s="42" t="s">
        <v>28</v>
      </c>
      <c r="C578" s="43">
        <v>80</v>
      </c>
    </row>
    <row r="579" spans="1:3" x14ac:dyDescent="0.35">
      <c r="A579" t="str">
        <f t="shared" si="10"/>
        <v>4787522457517H</v>
      </c>
      <c r="B579" s="42" t="s">
        <v>268</v>
      </c>
      <c r="C579" s="43">
        <v>80</v>
      </c>
    </row>
    <row r="580" spans="1:3" x14ac:dyDescent="0.35">
      <c r="A580" t="str">
        <f t="shared" si="10"/>
        <v>4787622457517H</v>
      </c>
      <c r="B580" s="42" t="s">
        <v>39</v>
      </c>
      <c r="C580" s="43">
        <v>80</v>
      </c>
    </row>
    <row r="581" spans="1:3" x14ac:dyDescent="0.35">
      <c r="A581" t="str">
        <f t="shared" si="10"/>
        <v>4787722457517H</v>
      </c>
      <c r="B581" s="42" t="s">
        <v>35</v>
      </c>
      <c r="C581" s="43">
        <v>80</v>
      </c>
    </row>
    <row r="582" spans="1:3" x14ac:dyDescent="0.35">
      <c r="A582" t="str">
        <f t="shared" si="10"/>
        <v>4787822457517H</v>
      </c>
      <c r="B582" s="42" t="s">
        <v>31</v>
      </c>
      <c r="C582" s="43">
        <v>80</v>
      </c>
    </row>
    <row r="583" spans="1:3" x14ac:dyDescent="0.35">
      <c r="A583" t="str">
        <f t="shared" si="10"/>
        <v>4787922457517H</v>
      </c>
      <c r="B583" s="42" t="s">
        <v>33</v>
      </c>
      <c r="C583" s="43">
        <v>70</v>
      </c>
    </row>
    <row r="584" spans="1:3" x14ac:dyDescent="0.35">
      <c r="A584" t="str">
        <f t="shared" si="10"/>
        <v>4788022457517H</v>
      </c>
      <c r="B584" s="42" t="s">
        <v>38</v>
      </c>
      <c r="C584" s="43">
        <v>70</v>
      </c>
    </row>
    <row r="585" spans="1:3" x14ac:dyDescent="0.35">
      <c r="A585" t="str">
        <f t="shared" si="10"/>
        <v>4788122457517H</v>
      </c>
      <c r="B585" s="42" t="s">
        <v>242</v>
      </c>
      <c r="C585" s="43">
        <v>70</v>
      </c>
    </row>
    <row r="586" spans="1:3" x14ac:dyDescent="0.35">
      <c r="A586" t="str">
        <f t="shared" si="10"/>
        <v>4788222457517H</v>
      </c>
      <c r="B586" s="42" t="s">
        <v>243</v>
      </c>
      <c r="C586" s="43">
        <v>15</v>
      </c>
    </row>
    <row r="587" spans="1:3" x14ac:dyDescent="0.35">
      <c r="A587" t="str">
        <f t="shared" si="10"/>
        <v>4788322457517H</v>
      </c>
      <c r="B587" s="42" t="s">
        <v>25</v>
      </c>
      <c r="C587" s="43">
        <v>15</v>
      </c>
    </row>
    <row r="588" spans="1:3" x14ac:dyDescent="0.35">
      <c r="A588" t="str">
        <f t="shared" si="10"/>
        <v>4788422457517H</v>
      </c>
      <c r="B588" s="42" t="s">
        <v>44</v>
      </c>
      <c r="C588" s="43">
        <v>15</v>
      </c>
    </row>
    <row r="589" spans="1:3" x14ac:dyDescent="0.35">
      <c r="B589" s="38" t="s">
        <v>279</v>
      </c>
      <c r="C589" s="39"/>
    </row>
    <row r="590" spans="1:3" x14ac:dyDescent="0.35">
      <c r="B590" s="40" t="s">
        <v>240</v>
      </c>
      <c r="C590" s="41"/>
    </row>
    <row r="591" spans="1:3" x14ac:dyDescent="0.35">
      <c r="A591" t="str">
        <f>LEFT(B591,5)&amp;LEFT($B$589,9)</f>
        <v>46663B66629494</v>
      </c>
      <c r="B591" s="42" t="s">
        <v>23</v>
      </c>
      <c r="C591" s="43">
        <v>80</v>
      </c>
    </row>
    <row r="592" spans="1:3" x14ac:dyDescent="0.35">
      <c r="A592" t="str">
        <f t="shared" ref="A592:A643" si="11">LEFT(B592,5)&amp;LEFT($B$589,9)</f>
        <v>47768B66629494</v>
      </c>
      <c r="B592" s="42" t="s">
        <v>29</v>
      </c>
      <c r="C592" s="43">
        <v>77</v>
      </c>
    </row>
    <row r="593" spans="1:3" x14ac:dyDescent="0.35">
      <c r="A593" t="str">
        <f t="shared" si="11"/>
        <v>47769B66629494</v>
      </c>
      <c r="B593" s="42" t="s">
        <v>30</v>
      </c>
      <c r="C593" s="43">
        <v>77</v>
      </c>
    </row>
    <row r="594" spans="1:3" x14ac:dyDescent="0.35">
      <c r="A594" t="str">
        <f t="shared" si="11"/>
        <v>47770B66629494</v>
      </c>
      <c r="B594" s="42" t="s">
        <v>18</v>
      </c>
      <c r="C594" s="43">
        <v>77</v>
      </c>
    </row>
    <row r="595" spans="1:3" x14ac:dyDescent="0.35">
      <c r="A595" t="str">
        <f t="shared" si="11"/>
        <v>47872B66629494</v>
      </c>
      <c r="B595" s="42" t="s">
        <v>36</v>
      </c>
      <c r="C595" s="43">
        <v>80</v>
      </c>
    </row>
    <row r="596" spans="1:3" x14ac:dyDescent="0.35">
      <c r="A596" t="str">
        <f t="shared" si="11"/>
        <v>47879B66629494</v>
      </c>
      <c r="B596" s="42" t="s">
        <v>33</v>
      </c>
      <c r="C596" s="43">
        <v>77</v>
      </c>
    </row>
    <row r="597" spans="1:3" x14ac:dyDescent="0.35">
      <c r="A597" t="str">
        <f t="shared" si="11"/>
        <v>47880B66629494</v>
      </c>
      <c r="B597" s="42" t="s">
        <v>38</v>
      </c>
      <c r="C597" s="43">
        <v>77</v>
      </c>
    </row>
    <row r="598" spans="1:3" x14ac:dyDescent="0.35">
      <c r="A598" t="str">
        <f t="shared" si="11"/>
        <v>47881B66629494</v>
      </c>
      <c r="B598" s="42" t="s">
        <v>242</v>
      </c>
      <c r="C598" s="43">
        <v>77</v>
      </c>
    </row>
    <row r="599" spans="1:3" x14ac:dyDescent="0.35">
      <c r="B599" s="40" t="s">
        <v>245</v>
      </c>
      <c r="C599" s="41"/>
    </row>
    <row r="600" spans="1:3" x14ac:dyDescent="0.35">
      <c r="A600" t="str">
        <f t="shared" si="11"/>
        <v>47609B66629494</v>
      </c>
      <c r="B600" s="42" t="s">
        <v>188</v>
      </c>
      <c r="C600" s="43">
        <v>15</v>
      </c>
    </row>
    <row r="601" spans="1:3" x14ac:dyDescent="0.35">
      <c r="A601" t="str">
        <f t="shared" si="11"/>
        <v>47783B66629494</v>
      </c>
      <c r="B601" s="42" t="s">
        <v>189</v>
      </c>
      <c r="C601" s="43">
        <v>30</v>
      </c>
    </row>
    <row r="602" spans="1:3" x14ac:dyDescent="0.35">
      <c r="A602" t="str">
        <f t="shared" si="11"/>
        <v>47784B66629494</v>
      </c>
      <c r="B602" s="42" t="s">
        <v>178</v>
      </c>
      <c r="C602" s="43">
        <v>50</v>
      </c>
    </row>
    <row r="603" spans="1:3" x14ac:dyDescent="0.35">
      <c r="A603" t="str">
        <f t="shared" si="11"/>
        <v>47785B66629494</v>
      </c>
      <c r="B603" s="42" t="s">
        <v>167</v>
      </c>
      <c r="C603" s="43">
        <v>50</v>
      </c>
    </row>
    <row r="604" spans="1:3" x14ac:dyDescent="0.35">
      <c r="A604" t="str">
        <f t="shared" si="11"/>
        <v>47787B66629494</v>
      </c>
      <c r="B604" s="42" t="s">
        <v>168</v>
      </c>
      <c r="C604" s="43">
        <v>50</v>
      </c>
    </row>
    <row r="605" spans="1:3" x14ac:dyDescent="0.35">
      <c r="A605" t="str">
        <f t="shared" si="11"/>
        <v>47788B66629494</v>
      </c>
      <c r="B605" s="42" t="s">
        <v>163</v>
      </c>
      <c r="C605" s="43">
        <v>50</v>
      </c>
    </row>
    <row r="606" spans="1:3" x14ac:dyDescent="0.35">
      <c r="A606" t="str">
        <f t="shared" si="11"/>
        <v>47789B66629494</v>
      </c>
      <c r="B606" s="42" t="s">
        <v>156</v>
      </c>
      <c r="C606" s="43">
        <v>50</v>
      </c>
    </row>
    <row r="607" spans="1:3" x14ac:dyDescent="0.35">
      <c r="A607" t="str">
        <f t="shared" si="11"/>
        <v>47794B66629494</v>
      </c>
      <c r="B607" s="42" t="s">
        <v>192</v>
      </c>
      <c r="C607" s="43">
        <v>15</v>
      </c>
    </row>
    <row r="608" spans="1:3" x14ac:dyDescent="0.35">
      <c r="A608" t="str">
        <f t="shared" si="11"/>
        <v>47841B66629494</v>
      </c>
      <c r="B608" s="42" t="s">
        <v>193</v>
      </c>
      <c r="C608" s="43">
        <v>15</v>
      </c>
    </row>
    <row r="609" spans="1:3" x14ac:dyDescent="0.35">
      <c r="A609" t="str">
        <f t="shared" si="11"/>
        <v>47842B66629494</v>
      </c>
      <c r="B609" s="42" t="s">
        <v>194</v>
      </c>
      <c r="C609" s="43">
        <v>15</v>
      </c>
    </row>
    <row r="610" spans="1:3" x14ac:dyDescent="0.35">
      <c r="A610" t="str">
        <f t="shared" si="11"/>
        <v>47843B66629494</v>
      </c>
      <c r="B610" s="42" t="s">
        <v>195</v>
      </c>
      <c r="C610" s="43">
        <v>15</v>
      </c>
    </row>
    <row r="611" spans="1:3" x14ac:dyDescent="0.35">
      <c r="A611" t="str">
        <f t="shared" si="11"/>
        <v>47844B66629494</v>
      </c>
      <c r="B611" s="42" t="s">
        <v>196</v>
      </c>
      <c r="C611" s="43">
        <v>15</v>
      </c>
    </row>
    <row r="612" spans="1:3" x14ac:dyDescent="0.35">
      <c r="A612" t="str">
        <f t="shared" si="11"/>
        <v>47885B66629494</v>
      </c>
      <c r="B612" s="42" t="s">
        <v>197</v>
      </c>
      <c r="C612" s="43">
        <v>15</v>
      </c>
    </row>
    <row r="613" spans="1:3" x14ac:dyDescent="0.35">
      <c r="A613" t="str">
        <f t="shared" si="11"/>
        <v>47891B66629494</v>
      </c>
      <c r="B613" s="42" t="s">
        <v>198</v>
      </c>
      <c r="C613" s="43">
        <v>30</v>
      </c>
    </row>
    <row r="614" spans="1:3" x14ac:dyDescent="0.35">
      <c r="A614" t="str">
        <f t="shared" si="11"/>
        <v>47892B66629494</v>
      </c>
      <c r="B614" s="42" t="s">
        <v>180</v>
      </c>
      <c r="C614" s="43">
        <v>50</v>
      </c>
    </row>
    <row r="615" spans="1:3" x14ac:dyDescent="0.35">
      <c r="A615" t="str">
        <f t="shared" si="11"/>
        <v>47893B66629494</v>
      </c>
      <c r="B615" s="42" t="s">
        <v>166</v>
      </c>
      <c r="C615" s="43">
        <v>50</v>
      </c>
    </row>
    <row r="616" spans="1:3" x14ac:dyDescent="0.35">
      <c r="A616" t="str">
        <f t="shared" si="11"/>
        <v>47894B66629494</v>
      </c>
      <c r="B616" s="42" t="s">
        <v>169</v>
      </c>
      <c r="C616" s="43">
        <v>50</v>
      </c>
    </row>
    <row r="617" spans="1:3" x14ac:dyDescent="0.35">
      <c r="A617" t="str">
        <f t="shared" si="11"/>
        <v>47896B66629494</v>
      </c>
      <c r="B617" s="42" t="s">
        <v>165</v>
      </c>
      <c r="C617" s="43">
        <v>50</v>
      </c>
    </row>
    <row r="618" spans="1:3" x14ac:dyDescent="0.35">
      <c r="A618" t="str">
        <f t="shared" si="11"/>
        <v>47897B66629494</v>
      </c>
      <c r="B618" s="42" t="s">
        <v>157</v>
      </c>
      <c r="C618" s="43">
        <v>50</v>
      </c>
    </row>
    <row r="619" spans="1:3" x14ac:dyDescent="0.35">
      <c r="A619" t="str">
        <f t="shared" si="11"/>
        <v>47903B66629494</v>
      </c>
      <c r="B619" s="42" t="s">
        <v>200</v>
      </c>
      <c r="C619" s="43">
        <v>15</v>
      </c>
    </row>
    <row r="620" spans="1:3" x14ac:dyDescent="0.35">
      <c r="A620" t="str">
        <f t="shared" si="11"/>
        <v>47905B66629494</v>
      </c>
      <c r="B620" s="42" t="s">
        <v>201</v>
      </c>
      <c r="C620" s="43">
        <v>15</v>
      </c>
    </row>
    <row r="621" spans="1:3" x14ac:dyDescent="0.35">
      <c r="A621" t="str">
        <f t="shared" si="11"/>
        <v>47906B66629494</v>
      </c>
      <c r="B621" s="42" t="s">
        <v>202</v>
      </c>
      <c r="C621" s="43">
        <v>15</v>
      </c>
    </row>
    <row r="622" spans="1:3" x14ac:dyDescent="0.35">
      <c r="A622" t="str">
        <f t="shared" si="11"/>
        <v>47907B66629494</v>
      </c>
      <c r="B622" s="42" t="s">
        <v>203</v>
      </c>
      <c r="C622" s="43">
        <v>15</v>
      </c>
    </row>
    <row r="623" spans="1:3" x14ac:dyDescent="0.35">
      <c r="A623" t="str">
        <f t="shared" si="11"/>
        <v>47908B66629494</v>
      </c>
      <c r="B623" s="42" t="s">
        <v>204</v>
      </c>
      <c r="C623" s="43">
        <v>15</v>
      </c>
    </row>
    <row r="624" spans="1:3" x14ac:dyDescent="0.35">
      <c r="B624" s="40" t="s">
        <v>255</v>
      </c>
      <c r="C624" s="41"/>
    </row>
    <row r="625" spans="1:3" x14ac:dyDescent="0.35">
      <c r="A625" t="str">
        <f t="shared" si="11"/>
        <v>47771B66629494</v>
      </c>
      <c r="B625" s="42" t="s">
        <v>52</v>
      </c>
      <c r="C625" s="43">
        <v>40</v>
      </c>
    </row>
    <row r="626" spans="1:3" x14ac:dyDescent="0.35">
      <c r="A626" t="str">
        <f t="shared" si="11"/>
        <v>47772B66629494</v>
      </c>
      <c r="B626" s="42" t="s">
        <v>53</v>
      </c>
      <c r="C626" s="43">
        <v>40</v>
      </c>
    </row>
    <row r="627" spans="1:3" x14ac:dyDescent="0.35">
      <c r="A627" t="str">
        <f t="shared" si="11"/>
        <v>47773B66629494</v>
      </c>
      <c r="B627" s="42" t="s">
        <v>56</v>
      </c>
      <c r="C627" s="43">
        <v>40</v>
      </c>
    </row>
    <row r="628" spans="1:3" x14ac:dyDescent="0.35">
      <c r="A628" t="str">
        <f t="shared" si="11"/>
        <v>47774B66629494</v>
      </c>
      <c r="B628" s="42" t="s">
        <v>58</v>
      </c>
      <c r="C628" s="43">
        <v>40</v>
      </c>
    </row>
    <row r="629" spans="1:3" x14ac:dyDescent="0.35">
      <c r="A629" t="str">
        <f t="shared" si="11"/>
        <v>47775B66629494</v>
      </c>
      <c r="B629" s="42" t="s">
        <v>59</v>
      </c>
      <c r="C629" s="43">
        <v>40</v>
      </c>
    </row>
    <row r="630" spans="1:3" x14ac:dyDescent="0.35">
      <c r="A630" t="str">
        <f t="shared" si="11"/>
        <v>47795B66629494</v>
      </c>
      <c r="B630" s="42" t="s">
        <v>83</v>
      </c>
      <c r="C630" s="43">
        <v>15</v>
      </c>
    </row>
    <row r="631" spans="1:3" x14ac:dyDescent="0.35">
      <c r="A631" t="str">
        <f t="shared" si="11"/>
        <v>47916B66629494</v>
      </c>
      <c r="B631" s="42" t="s">
        <v>67</v>
      </c>
      <c r="C631" s="43">
        <v>40</v>
      </c>
    </row>
    <row r="632" spans="1:3" x14ac:dyDescent="0.35">
      <c r="A632" t="str">
        <f t="shared" si="11"/>
        <v>47919B66629494</v>
      </c>
      <c r="B632" s="42" t="s">
        <v>94</v>
      </c>
      <c r="C632" s="43">
        <v>60</v>
      </c>
    </row>
    <row r="633" spans="1:3" x14ac:dyDescent="0.35">
      <c r="A633" t="str">
        <f t="shared" si="11"/>
        <v>47920B66629494</v>
      </c>
      <c r="B633" s="42" t="s">
        <v>64</v>
      </c>
      <c r="C633" s="43">
        <v>60</v>
      </c>
    </row>
    <row r="634" spans="1:3" x14ac:dyDescent="0.35">
      <c r="A634" t="str">
        <f t="shared" si="11"/>
        <v>47921B66629494</v>
      </c>
      <c r="B634" s="42" t="s">
        <v>55</v>
      </c>
      <c r="C634" s="43">
        <v>60</v>
      </c>
    </row>
    <row r="635" spans="1:3" x14ac:dyDescent="0.35">
      <c r="A635" t="str">
        <f t="shared" si="11"/>
        <v>47922B66629494</v>
      </c>
      <c r="B635" s="42" t="s">
        <v>47</v>
      </c>
      <c r="C635" s="43">
        <v>60</v>
      </c>
    </row>
    <row r="636" spans="1:3" x14ac:dyDescent="0.35">
      <c r="A636" t="str">
        <f t="shared" si="11"/>
        <v>47925B66629494</v>
      </c>
      <c r="B636" s="42" t="s">
        <v>97</v>
      </c>
      <c r="C636" s="43">
        <v>60</v>
      </c>
    </row>
    <row r="637" spans="1:3" x14ac:dyDescent="0.35">
      <c r="A637" t="str">
        <f t="shared" si="11"/>
        <v>47926B66629494</v>
      </c>
      <c r="B637" s="42" t="s">
        <v>75</v>
      </c>
      <c r="C637" s="43">
        <v>60</v>
      </c>
    </row>
    <row r="638" spans="1:3" x14ac:dyDescent="0.35">
      <c r="A638" t="str">
        <f t="shared" si="11"/>
        <v>47927B66629494</v>
      </c>
      <c r="B638" s="42" t="s">
        <v>74</v>
      </c>
      <c r="C638" s="43">
        <v>60</v>
      </c>
    </row>
    <row r="639" spans="1:3" x14ac:dyDescent="0.35">
      <c r="A639" t="str">
        <f t="shared" si="11"/>
        <v>47928B66629494</v>
      </c>
      <c r="B639" s="42" t="s">
        <v>62</v>
      </c>
      <c r="C639" s="43">
        <v>60</v>
      </c>
    </row>
    <row r="640" spans="1:3" x14ac:dyDescent="0.35">
      <c r="B640" s="40" t="s">
        <v>256</v>
      </c>
      <c r="C640" s="41"/>
    </row>
    <row r="641" spans="1:3" x14ac:dyDescent="0.35">
      <c r="A641" t="str">
        <f t="shared" si="11"/>
        <v>24300B66629494</v>
      </c>
      <c r="B641" s="42" t="s">
        <v>118</v>
      </c>
      <c r="C641" s="43">
        <v>40</v>
      </c>
    </row>
    <row r="642" spans="1:3" x14ac:dyDescent="0.35">
      <c r="A642" t="str">
        <f t="shared" si="11"/>
        <v>47864B66629494</v>
      </c>
      <c r="B642" s="42" t="s">
        <v>128</v>
      </c>
      <c r="C642" s="43">
        <v>0</v>
      </c>
    </row>
    <row r="643" spans="1:3" x14ac:dyDescent="0.35">
      <c r="A643" t="str">
        <f t="shared" si="11"/>
        <v>47866B66629494</v>
      </c>
      <c r="B643" s="42" t="s">
        <v>129</v>
      </c>
      <c r="C643" s="43">
        <v>0</v>
      </c>
    </row>
    <row r="644" spans="1:3" x14ac:dyDescent="0.35">
      <c r="B644" s="38" t="s">
        <v>280</v>
      </c>
      <c r="C644" s="39"/>
    </row>
    <row r="645" spans="1:3" x14ac:dyDescent="0.35">
      <c r="B645" s="40" t="s">
        <v>245</v>
      </c>
      <c r="C645" s="41"/>
    </row>
    <row r="646" spans="1:3" x14ac:dyDescent="0.35">
      <c r="A646" t="str">
        <f>LEFT(B646,5)&amp;LEFT($B$644,9)</f>
        <v>39884B66254335</v>
      </c>
      <c r="B646" s="42" t="s">
        <v>187</v>
      </c>
      <c r="C646" s="43">
        <v>100</v>
      </c>
    </row>
    <row r="647" spans="1:3" x14ac:dyDescent="0.35">
      <c r="B647" s="40" t="s">
        <v>257</v>
      </c>
      <c r="C647" s="41"/>
    </row>
    <row r="648" spans="1:3" x14ac:dyDescent="0.35">
      <c r="A648" t="str">
        <f t="shared" ref="A648:A666" si="12">LEFT(B648,5)&amp;LEFT($B$644,9)</f>
        <v>24245B66254335</v>
      </c>
      <c r="B648" s="42" t="s">
        <v>137</v>
      </c>
      <c r="C648" s="43">
        <v>100</v>
      </c>
    </row>
    <row r="649" spans="1:3" x14ac:dyDescent="0.35">
      <c r="A649" t="str">
        <f t="shared" si="12"/>
        <v>24246B66254335</v>
      </c>
      <c r="B649" s="42" t="s">
        <v>136</v>
      </c>
      <c r="C649" s="43">
        <v>100</v>
      </c>
    </row>
    <row r="650" spans="1:3" x14ac:dyDescent="0.35">
      <c r="A650" t="str">
        <f t="shared" si="12"/>
        <v>24247B66254335</v>
      </c>
      <c r="B650" s="42" t="s">
        <v>276</v>
      </c>
      <c r="C650" s="43">
        <v>100</v>
      </c>
    </row>
    <row r="651" spans="1:3" x14ac:dyDescent="0.35">
      <c r="A651" t="str">
        <f t="shared" si="12"/>
        <v>24271B66254335</v>
      </c>
      <c r="B651" s="42" t="s">
        <v>140</v>
      </c>
      <c r="C651" s="43">
        <v>100</v>
      </c>
    </row>
    <row r="652" spans="1:3" x14ac:dyDescent="0.35">
      <c r="A652" t="str">
        <f t="shared" si="12"/>
        <v>24301B66254335</v>
      </c>
      <c r="B652" s="42" t="s">
        <v>138</v>
      </c>
      <c r="C652" s="43">
        <v>100</v>
      </c>
    </row>
    <row r="653" spans="1:3" x14ac:dyDescent="0.35">
      <c r="A653" t="str">
        <f t="shared" si="12"/>
        <v>24328B66254335</v>
      </c>
      <c r="B653" s="42" t="s">
        <v>133</v>
      </c>
      <c r="C653" s="43">
        <v>100</v>
      </c>
    </row>
    <row r="654" spans="1:3" x14ac:dyDescent="0.35">
      <c r="A654" t="str">
        <f t="shared" si="12"/>
        <v>24329B66254335</v>
      </c>
      <c r="B654" s="42" t="s">
        <v>132</v>
      </c>
      <c r="C654" s="43">
        <v>100</v>
      </c>
    </row>
    <row r="655" spans="1:3" x14ac:dyDescent="0.35">
      <c r="A655" t="str">
        <f t="shared" si="12"/>
        <v>24330B66254335</v>
      </c>
      <c r="B655" s="42" t="s">
        <v>141</v>
      </c>
      <c r="C655" s="43">
        <v>100</v>
      </c>
    </row>
    <row r="656" spans="1:3" x14ac:dyDescent="0.35">
      <c r="A656" t="str">
        <f t="shared" si="12"/>
        <v>24331B66254335</v>
      </c>
      <c r="B656" s="42" t="s">
        <v>139</v>
      </c>
      <c r="C656" s="43">
        <v>100</v>
      </c>
    </row>
    <row r="657" spans="1:3" x14ac:dyDescent="0.35">
      <c r="A657" t="str">
        <f t="shared" si="12"/>
        <v>46540B66254335</v>
      </c>
      <c r="B657" s="42" t="s">
        <v>135</v>
      </c>
      <c r="C657" s="43">
        <v>100</v>
      </c>
    </row>
    <row r="658" spans="1:3" x14ac:dyDescent="0.35">
      <c r="B658" s="40" t="s">
        <v>258</v>
      </c>
      <c r="C658" s="41"/>
    </row>
    <row r="659" spans="1:3" x14ac:dyDescent="0.35">
      <c r="A659" t="str">
        <f t="shared" si="12"/>
        <v>24007B66254335</v>
      </c>
      <c r="B659" s="42" t="s">
        <v>149</v>
      </c>
      <c r="C659" s="43">
        <v>100</v>
      </c>
    </row>
    <row r="660" spans="1:3" x14ac:dyDescent="0.35">
      <c r="A660" t="str">
        <f t="shared" si="12"/>
        <v>24022B66254335</v>
      </c>
      <c r="B660" s="42" t="s">
        <v>145</v>
      </c>
      <c r="C660" s="43">
        <v>100</v>
      </c>
    </row>
    <row r="661" spans="1:3" x14ac:dyDescent="0.35">
      <c r="A661" t="str">
        <f t="shared" si="12"/>
        <v>24023B66254335</v>
      </c>
      <c r="B661" s="42" t="s">
        <v>146</v>
      </c>
      <c r="C661" s="43">
        <v>100</v>
      </c>
    </row>
    <row r="662" spans="1:3" x14ac:dyDescent="0.35">
      <c r="A662" t="str">
        <f t="shared" si="12"/>
        <v>24035B66254335</v>
      </c>
      <c r="B662" s="42" t="s">
        <v>150</v>
      </c>
      <c r="C662" s="43">
        <v>100</v>
      </c>
    </row>
    <row r="663" spans="1:3" x14ac:dyDescent="0.35">
      <c r="A663" t="str">
        <f t="shared" si="12"/>
        <v>24036B66254335</v>
      </c>
      <c r="B663" s="42" t="s">
        <v>147</v>
      </c>
      <c r="C663" s="43">
        <v>100</v>
      </c>
    </row>
    <row r="664" spans="1:3" x14ac:dyDescent="0.35">
      <c r="A664" t="str">
        <f t="shared" si="12"/>
        <v>24037B66254335</v>
      </c>
      <c r="B664" s="42" t="s">
        <v>144</v>
      </c>
      <c r="C664" s="43">
        <v>100</v>
      </c>
    </row>
    <row r="665" spans="1:3" x14ac:dyDescent="0.35">
      <c r="A665" t="str">
        <f t="shared" si="12"/>
        <v>47683B66254335</v>
      </c>
      <c r="B665" s="42" t="s">
        <v>148</v>
      </c>
      <c r="C665" s="43">
        <v>100</v>
      </c>
    </row>
    <row r="666" spans="1:3" x14ac:dyDescent="0.35">
      <c r="A666" t="str">
        <f t="shared" si="12"/>
        <v>47684B66254335</v>
      </c>
      <c r="B666" s="42" t="s">
        <v>151</v>
      </c>
      <c r="C666" s="43">
        <v>100</v>
      </c>
    </row>
    <row r="667" spans="1:3" x14ac:dyDescent="0.35">
      <c r="B667" s="38" t="s">
        <v>281</v>
      </c>
      <c r="C667" s="39"/>
    </row>
    <row r="668" spans="1:3" x14ac:dyDescent="0.35">
      <c r="B668" s="40" t="s">
        <v>240</v>
      </c>
      <c r="C668" s="41"/>
    </row>
    <row r="669" spans="1:3" x14ac:dyDescent="0.35">
      <c r="A669" t="str">
        <f>LEFT(B669,5)&amp;LEFT($B$667,9)</f>
        <v>24466F08226714</v>
      </c>
      <c r="B669" s="42" t="s">
        <v>12</v>
      </c>
      <c r="C669" s="43">
        <v>20</v>
      </c>
    </row>
    <row r="670" spans="1:3" x14ac:dyDescent="0.35">
      <c r="A670" t="str">
        <f t="shared" ref="A670:A733" si="13">LEFT(B670,5)&amp;LEFT($B$667,9)</f>
        <v>24468F08226714</v>
      </c>
      <c r="B670" s="42" t="s">
        <v>21</v>
      </c>
      <c r="C670" s="43">
        <v>20</v>
      </c>
    </row>
    <row r="671" spans="1:3" x14ac:dyDescent="0.35">
      <c r="A671" t="str">
        <f t="shared" si="13"/>
        <v>24469F08226714</v>
      </c>
      <c r="B671" s="42" t="s">
        <v>11</v>
      </c>
      <c r="C671" s="43">
        <v>20</v>
      </c>
    </row>
    <row r="672" spans="1:3" x14ac:dyDescent="0.35">
      <c r="A672" t="str">
        <f t="shared" si="13"/>
        <v>24470F08226714</v>
      </c>
      <c r="B672" s="42" t="s">
        <v>15</v>
      </c>
      <c r="C672" s="43">
        <v>20</v>
      </c>
    </row>
    <row r="673" spans="1:3" x14ac:dyDescent="0.35">
      <c r="A673" t="str">
        <f t="shared" si="13"/>
        <v>46661F08226714</v>
      </c>
      <c r="B673" s="42" t="s">
        <v>40</v>
      </c>
      <c r="C673" s="43">
        <v>20</v>
      </c>
    </row>
    <row r="674" spans="1:3" x14ac:dyDescent="0.35">
      <c r="A674" t="str">
        <f t="shared" si="13"/>
        <v>46662F08226714</v>
      </c>
      <c r="B674" s="42" t="s">
        <v>24</v>
      </c>
      <c r="C674" s="43">
        <v>20</v>
      </c>
    </row>
    <row r="675" spans="1:3" x14ac:dyDescent="0.35">
      <c r="A675" t="str">
        <f t="shared" si="13"/>
        <v>46663F08226714</v>
      </c>
      <c r="B675" s="42" t="s">
        <v>23</v>
      </c>
      <c r="C675" s="43">
        <v>20</v>
      </c>
    </row>
    <row r="676" spans="1:3" x14ac:dyDescent="0.35">
      <c r="A676" t="str">
        <f t="shared" si="13"/>
        <v>47605F08226714</v>
      </c>
      <c r="B676" s="42" t="s">
        <v>22</v>
      </c>
      <c r="C676" s="43">
        <v>20</v>
      </c>
    </row>
    <row r="677" spans="1:3" x14ac:dyDescent="0.35">
      <c r="A677" t="str">
        <f t="shared" si="13"/>
        <v>47606F08226714</v>
      </c>
      <c r="B677" s="42" t="s">
        <v>19</v>
      </c>
      <c r="C677" s="43">
        <v>20</v>
      </c>
    </row>
    <row r="678" spans="1:3" x14ac:dyDescent="0.35">
      <c r="A678" t="str">
        <f t="shared" si="13"/>
        <v>47768F08226714</v>
      </c>
      <c r="B678" s="42" t="s">
        <v>29</v>
      </c>
      <c r="C678" s="43">
        <v>20</v>
      </c>
    </row>
    <row r="679" spans="1:3" x14ac:dyDescent="0.35">
      <c r="A679" t="str">
        <f t="shared" si="13"/>
        <v>47769F08226714</v>
      </c>
      <c r="B679" s="42" t="s">
        <v>30</v>
      </c>
      <c r="C679" s="43">
        <v>20</v>
      </c>
    </row>
    <row r="680" spans="1:3" x14ac:dyDescent="0.35">
      <c r="A680" t="str">
        <f t="shared" si="13"/>
        <v>47770F08226714</v>
      </c>
      <c r="B680" s="42" t="s">
        <v>18</v>
      </c>
      <c r="C680" s="43">
        <v>20</v>
      </c>
    </row>
    <row r="681" spans="1:3" x14ac:dyDescent="0.35">
      <c r="A681" t="str">
        <f t="shared" si="13"/>
        <v>47853F08226714</v>
      </c>
      <c r="B681" s="42" t="s">
        <v>260</v>
      </c>
      <c r="C681" s="43">
        <v>15</v>
      </c>
    </row>
    <row r="682" spans="1:3" x14ac:dyDescent="0.35">
      <c r="A682" t="str">
        <f t="shared" si="13"/>
        <v>47854F08226714</v>
      </c>
      <c r="B682" s="42" t="s">
        <v>13</v>
      </c>
      <c r="C682" s="43">
        <v>15</v>
      </c>
    </row>
    <row r="683" spans="1:3" x14ac:dyDescent="0.35">
      <c r="A683" t="str">
        <f t="shared" si="13"/>
        <v>47855F08226714</v>
      </c>
      <c r="B683" s="42" t="s">
        <v>14</v>
      </c>
      <c r="C683" s="43">
        <v>15</v>
      </c>
    </row>
    <row r="684" spans="1:3" x14ac:dyDescent="0.35">
      <c r="A684" t="str">
        <f t="shared" si="13"/>
        <v>47858F08226714</v>
      </c>
      <c r="B684" s="42" t="s">
        <v>43</v>
      </c>
      <c r="C684" s="43">
        <v>15</v>
      </c>
    </row>
    <row r="685" spans="1:3" x14ac:dyDescent="0.35">
      <c r="A685" t="str">
        <f t="shared" si="13"/>
        <v>47872F08226714</v>
      </c>
      <c r="B685" s="42" t="s">
        <v>36</v>
      </c>
      <c r="C685" s="43">
        <v>20</v>
      </c>
    </row>
    <row r="686" spans="1:3" x14ac:dyDescent="0.35">
      <c r="A686" t="str">
        <f t="shared" si="13"/>
        <v>47877F08226714</v>
      </c>
      <c r="B686" s="42" t="s">
        <v>35</v>
      </c>
      <c r="C686" s="43">
        <v>20</v>
      </c>
    </row>
    <row r="687" spans="1:3" x14ac:dyDescent="0.35">
      <c r="A687" t="str">
        <f t="shared" si="13"/>
        <v>47878F08226714</v>
      </c>
      <c r="B687" s="42" t="s">
        <v>31</v>
      </c>
      <c r="C687" s="43">
        <v>20</v>
      </c>
    </row>
    <row r="688" spans="1:3" x14ac:dyDescent="0.35">
      <c r="A688" t="str">
        <f t="shared" si="13"/>
        <v>47879F08226714</v>
      </c>
      <c r="B688" s="42" t="s">
        <v>33</v>
      </c>
      <c r="C688" s="43">
        <v>20</v>
      </c>
    </row>
    <row r="689" spans="1:3" x14ac:dyDescent="0.35">
      <c r="A689" t="str">
        <f t="shared" si="13"/>
        <v>47880F08226714</v>
      </c>
      <c r="B689" s="42" t="s">
        <v>38</v>
      </c>
      <c r="C689" s="43">
        <v>20</v>
      </c>
    </row>
    <row r="690" spans="1:3" x14ac:dyDescent="0.35">
      <c r="A690" t="str">
        <f t="shared" si="13"/>
        <v>47881F08226714</v>
      </c>
      <c r="B690" s="42" t="s">
        <v>242</v>
      </c>
      <c r="C690" s="43">
        <v>20</v>
      </c>
    </row>
    <row r="691" spans="1:3" x14ac:dyDescent="0.35">
      <c r="A691" t="str">
        <f t="shared" si="13"/>
        <v>47882F08226714</v>
      </c>
      <c r="B691" s="42" t="s">
        <v>243</v>
      </c>
      <c r="C691" s="43">
        <v>15</v>
      </c>
    </row>
    <row r="692" spans="1:3" x14ac:dyDescent="0.35">
      <c r="A692" t="str">
        <f t="shared" si="13"/>
        <v>47883F08226714</v>
      </c>
      <c r="B692" s="42" t="s">
        <v>25</v>
      </c>
      <c r="C692" s="43">
        <v>15</v>
      </c>
    </row>
    <row r="693" spans="1:3" x14ac:dyDescent="0.35">
      <c r="A693" t="str">
        <f t="shared" si="13"/>
        <v>47884F08226714</v>
      </c>
      <c r="B693" s="42" t="s">
        <v>44</v>
      </c>
      <c r="C693" s="43">
        <v>15</v>
      </c>
    </row>
    <row r="694" spans="1:3" x14ac:dyDescent="0.35">
      <c r="B694" s="40" t="s">
        <v>245</v>
      </c>
      <c r="C694" s="41"/>
    </row>
    <row r="695" spans="1:3" x14ac:dyDescent="0.35">
      <c r="A695" t="str">
        <f t="shared" si="13"/>
        <v>45860F08226714</v>
      </c>
      <c r="B695" s="42" t="s">
        <v>270</v>
      </c>
      <c r="C695" s="43">
        <v>20</v>
      </c>
    </row>
    <row r="696" spans="1:3" x14ac:dyDescent="0.35">
      <c r="A696" t="str">
        <f t="shared" si="13"/>
        <v>47609F08226714</v>
      </c>
      <c r="B696" s="42" t="s">
        <v>188</v>
      </c>
      <c r="C696" s="43">
        <v>15</v>
      </c>
    </row>
    <row r="697" spans="1:3" x14ac:dyDescent="0.35">
      <c r="A697" t="str">
        <f t="shared" si="13"/>
        <v>47794F08226714</v>
      </c>
      <c r="B697" s="42" t="s">
        <v>192</v>
      </c>
      <c r="C697" s="43">
        <v>15</v>
      </c>
    </row>
    <row r="698" spans="1:3" x14ac:dyDescent="0.35">
      <c r="A698" t="str">
        <f t="shared" si="13"/>
        <v>47841F08226714</v>
      </c>
      <c r="B698" s="42" t="s">
        <v>193</v>
      </c>
      <c r="C698" s="43">
        <v>15</v>
      </c>
    </row>
    <row r="699" spans="1:3" x14ac:dyDescent="0.35">
      <c r="A699" t="str">
        <f t="shared" si="13"/>
        <v>47842F08226714</v>
      </c>
      <c r="B699" s="42" t="s">
        <v>194</v>
      </c>
      <c r="C699" s="43">
        <v>15</v>
      </c>
    </row>
    <row r="700" spans="1:3" x14ac:dyDescent="0.35">
      <c r="A700" t="str">
        <f t="shared" si="13"/>
        <v>47843F08226714</v>
      </c>
      <c r="B700" s="42" t="s">
        <v>195</v>
      </c>
      <c r="C700" s="43">
        <v>15</v>
      </c>
    </row>
    <row r="701" spans="1:3" x14ac:dyDescent="0.35">
      <c r="A701" t="str">
        <f t="shared" si="13"/>
        <v>47844F08226714</v>
      </c>
      <c r="B701" s="42" t="s">
        <v>196</v>
      </c>
      <c r="C701" s="43">
        <v>15</v>
      </c>
    </row>
    <row r="702" spans="1:3" x14ac:dyDescent="0.35">
      <c r="A702" t="str">
        <f t="shared" si="13"/>
        <v>47859F08226714</v>
      </c>
      <c r="B702" s="42" t="s">
        <v>161</v>
      </c>
      <c r="C702" s="43">
        <v>10</v>
      </c>
    </row>
    <row r="703" spans="1:3" x14ac:dyDescent="0.35">
      <c r="A703" t="str">
        <f t="shared" si="13"/>
        <v>47860F08226714</v>
      </c>
      <c r="B703" s="42" t="s">
        <v>171</v>
      </c>
      <c r="C703" s="43">
        <v>10</v>
      </c>
    </row>
    <row r="704" spans="1:3" x14ac:dyDescent="0.35">
      <c r="A704" t="str">
        <f t="shared" si="13"/>
        <v>47861F08226714</v>
      </c>
      <c r="B704" s="42" t="s">
        <v>170</v>
      </c>
      <c r="C704" s="43">
        <v>10</v>
      </c>
    </row>
    <row r="705" spans="1:3" x14ac:dyDescent="0.35">
      <c r="A705" t="str">
        <f t="shared" si="13"/>
        <v>47862F08226714</v>
      </c>
      <c r="B705" s="42" t="s">
        <v>155</v>
      </c>
      <c r="C705" s="43">
        <v>10</v>
      </c>
    </row>
    <row r="706" spans="1:3" x14ac:dyDescent="0.35">
      <c r="A706" t="str">
        <f t="shared" si="13"/>
        <v>47863F08226714</v>
      </c>
      <c r="B706" s="42" t="s">
        <v>173</v>
      </c>
      <c r="C706" s="43">
        <v>10</v>
      </c>
    </row>
    <row r="707" spans="1:3" x14ac:dyDescent="0.35">
      <c r="A707" t="str">
        <f t="shared" si="13"/>
        <v>47885F08226714</v>
      </c>
      <c r="B707" s="42" t="s">
        <v>197</v>
      </c>
      <c r="C707" s="43">
        <v>15</v>
      </c>
    </row>
    <row r="708" spans="1:3" x14ac:dyDescent="0.35">
      <c r="A708" t="str">
        <f t="shared" si="13"/>
        <v>47891F08226714</v>
      </c>
      <c r="B708" s="42" t="s">
        <v>198</v>
      </c>
      <c r="C708" s="43">
        <v>25</v>
      </c>
    </row>
    <row r="709" spans="1:3" x14ac:dyDescent="0.35">
      <c r="A709" t="str">
        <f t="shared" si="13"/>
        <v>47892F08226714</v>
      </c>
      <c r="B709" s="42" t="s">
        <v>180</v>
      </c>
      <c r="C709" s="43">
        <v>25</v>
      </c>
    </row>
    <row r="710" spans="1:3" x14ac:dyDescent="0.35">
      <c r="A710" t="str">
        <f t="shared" si="13"/>
        <v>47893F08226714</v>
      </c>
      <c r="B710" s="42" t="s">
        <v>166</v>
      </c>
      <c r="C710" s="43">
        <v>25</v>
      </c>
    </row>
    <row r="711" spans="1:3" x14ac:dyDescent="0.35">
      <c r="A711" t="str">
        <f t="shared" si="13"/>
        <v>47894F08226714</v>
      </c>
      <c r="B711" s="42" t="s">
        <v>169</v>
      </c>
      <c r="C711" s="43">
        <v>25</v>
      </c>
    </row>
    <row r="712" spans="1:3" x14ac:dyDescent="0.35">
      <c r="A712" t="str">
        <f t="shared" si="13"/>
        <v>47896F08226714</v>
      </c>
      <c r="B712" s="42" t="s">
        <v>165</v>
      </c>
      <c r="C712" s="43">
        <v>40</v>
      </c>
    </row>
    <row r="713" spans="1:3" x14ac:dyDescent="0.35">
      <c r="A713" t="str">
        <f t="shared" si="13"/>
        <v>47897F08226714</v>
      </c>
      <c r="B713" s="42" t="s">
        <v>157</v>
      </c>
      <c r="C713" s="43">
        <v>40</v>
      </c>
    </row>
    <row r="714" spans="1:3" x14ac:dyDescent="0.35">
      <c r="A714" t="str">
        <f t="shared" si="13"/>
        <v>47903F08226714</v>
      </c>
      <c r="B714" s="42" t="s">
        <v>200</v>
      </c>
      <c r="C714" s="43">
        <v>15</v>
      </c>
    </row>
    <row r="715" spans="1:3" x14ac:dyDescent="0.35">
      <c r="A715" t="str">
        <f t="shared" si="13"/>
        <v>47905F08226714</v>
      </c>
      <c r="B715" s="42" t="s">
        <v>201</v>
      </c>
      <c r="C715" s="43">
        <v>15</v>
      </c>
    </row>
    <row r="716" spans="1:3" x14ac:dyDescent="0.35">
      <c r="A716" t="str">
        <f t="shared" si="13"/>
        <v>47906F08226714</v>
      </c>
      <c r="B716" s="42" t="s">
        <v>202</v>
      </c>
      <c r="C716" s="43">
        <v>15</v>
      </c>
    </row>
    <row r="717" spans="1:3" x14ac:dyDescent="0.35">
      <c r="A717" t="str">
        <f t="shared" si="13"/>
        <v>47907F08226714</v>
      </c>
      <c r="B717" s="42" t="s">
        <v>203</v>
      </c>
      <c r="C717" s="43">
        <v>15</v>
      </c>
    </row>
    <row r="718" spans="1:3" x14ac:dyDescent="0.35">
      <c r="A718" t="str">
        <f t="shared" si="13"/>
        <v>47908F08226714</v>
      </c>
      <c r="B718" s="42" t="s">
        <v>204</v>
      </c>
      <c r="C718" s="43">
        <v>15</v>
      </c>
    </row>
    <row r="719" spans="1:3" x14ac:dyDescent="0.35">
      <c r="A719" t="str">
        <f t="shared" si="13"/>
        <v>47909F08226714</v>
      </c>
      <c r="B719" s="42" t="s">
        <v>271</v>
      </c>
      <c r="C719" s="43">
        <v>10</v>
      </c>
    </row>
    <row r="720" spans="1:3" x14ac:dyDescent="0.35">
      <c r="A720" t="str">
        <f t="shared" si="13"/>
        <v>47910F08226714</v>
      </c>
      <c r="B720" s="42" t="s">
        <v>248</v>
      </c>
      <c r="C720" s="43">
        <v>10</v>
      </c>
    </row>
    <row r="721" spans="1:3" x14ac:dyDescent="0.35">
      <c r="A721" t="str">
        <f t="shared" si="13"/>
        <v>47911F08226714</v>
      </c>
      <c r="B721" s="42" t="s">
        <v>249</v>
      </c>
      <c r="C721" s="43">
        <v>10</v>
      </c>
    </row>
    <row r="722" spans="1:3" x14ac:dyDescent="0.35">
      <c r="A722" t="str">
        <f t="shared" si="13"/>
        <v>47912F08226714</v>
      </c>
      <c r="B722" s="42" t="s">
        <v>250</v>
      </c>
      <c r="C722" s="43">
        <v>10</v>
      </c>
    </row>
    <row r="723" spans="1:3" x14ac:dyDescent="0.35">
      <c r="A723" t="str">
        <f t="shared" si="13"/>
        <v>47913F08226714</v>
      </c>
      <c r="B723" s="42" t="s">
        <v>251</v>
      </c>
      <c r="C723" s="43">
        <v>10</v>
      </c>
    </row>
    <row r="724" spans="1:3" x14ac:dyDescent="0.35">
      <c r="B724" s="40" t="s">
        <v>255</v>
      </c>
      <c r="C724" s="41"/>
    </row>
    <row r="725" spans="1:3" x14ac:dyDescent="0.35">
      <c r="A725" t="str">
        <f t="shared" si="13"/>
        <v>47771F08226714</v>
      </c>
      <c r="B725" s="42" t="s">
        <v>52</v>
      </c>
      <c r="C725" s="43">
        <v>40</v>
      </c>
    </row>
    <row r="726" spans="1:3" x14ac:dyDescent="0.35">
      <c r="A726" t="str">
        <f t="shared" si="13"/>
        <v>47772F08226714</v>
      </c>
      <c r="B726" s="42" t="s">
        <v>53</v>
      </c>
      <c r="C726" s="43">
        <v>40</v>
      </c>
    </row>
    <row r="727" spans="1:3" x14ac:dyDescent="0.35">
      <c r="A727" t="str">
        <f t="shared" si="13"/>
        <v>47773F08226714</v>
      </c>
      <c r="B727" s="42" t="s">
        <v>56</v>
      </c>
      <c r="C727" s="43">
        <v>40</v>
      </c>
    </row>
    <row r="728" spans="1:3" x14ac:dyDescent="0.35">
      <c r="A728" t="str">
        <f t="shared" si="13"/>
        <v>47774F08226714</v>
      </c>
      <c r="B728" s="42" t="s">
        <v>58</v>
      </c>
      <c r="C728" s="43">
        <v>40</v>
      </c>
    </row>
    <row r="729" spans="1:3" x14ac:dyDescent="0.35">
      <c r="A729" t="str">
        <f t="shared" si="13"/>
        <v>47775F08226714</v>
      </c>
      <c r="B729" s="42" t="s">
        <v>59</v>
      </c>
      <c r="C729" s="43">
        <v>40</v>
      </c>
    </row>
    <row r="730" spans="1:3" x14ac:dyDescent="0.35">
      <c r="A730" t="str">
        <f t="shared" si="13"/>
        <v>47916F08226714</v>
      </c>
      <c r="B730" s="42" t="s">
        <v>67</v>
      </c>
      <c r="C730" s="43">
        <v>40</v>
      </c>
    </row>
    <row r="731" spans="1:3" x14ac:dyDescent="0.35">
      <c r="A731" t="str">
        <f t="shared" si="13"/>
        <v>47920F08226714</v>
      </c>
      <c r="B731" s="42" t="s">
        <v>64</v>
      </c>
      <c r="C731" s="43">
        <v>60</v>
      </c>
    </row>
    <row r="732" spans="1:3" x14ac:dyDescent="0.35">
      <c r="A732" t="str">
        <f t="shared" si="13"/>
        <v>47921F08226714</v>
      </c>
      <c r="B732" s="42" t="s">
        <v>55</v>
      </c>
      <c r="C732" s="43">
        <v>60</v>
      </c>
    </row>
    <row r="733" spans="1:3" x14ac:dyDescent="0.35">
      <c r="A733" t="str">
        <f t="shared" si="13"/>
        <v>47922F08226714</v>
      </c>
      <c r="B733" s="42" t="s">
        <v>47</v>
      </c>
      <c r="C733" s="43">
        <v>60</v>
      </c>
    </row>
    <row r="734" spans="1:3" x14ac:dyDescent="0.35">
      <c r="A734" t="str">
        <f t="shared" ref="A734:A736" si="14">LEFT(B734,5)&amp;LEFT($B$667,9)</f>
        <v>47926F08226714</v>
      </c>
      <c r="B734" s="42" t="s">
        <v>75</v>
      </c>
      <c r="C734" s="43">
        <v>60</v>
      </c>
    </row>
    <row r="735" spans="1:3" x14ac:dyDescent="0.35">
      <c r="A735" t="str">
        <f t="shared" si="14"/>
        <v>47927F08226714</v>
      </c>
      <c r="B735" s="42" t="s">
        <v>74</v>
      </c>
      <c r="C735" s="43">
        <v>60</v>
      </c>
    </row>
    <row r="736" spans="1:3" x14ac:dyDescent="0.35">
      <c r="A736" t="str">
        <f t="shared" si="14"/>
        <v>47928F08226714</v>
      </c>
      <c r="B736" s="42" t="s">
        <v>62</v>
      </c>
      <c r="C736" s="43">
        <v>60</v>
      </c>
    </row>
    <row r="737" spans="1:3" x14ac:dyDescent="0.35">
      <c r="B737" s="38" t="s">
        <v>282</v>
      </c>
      <c r="C737" s="39"/>
    </row>
    <row r="738" spans="1:3" x14ac:dyDescent="0.35">
      <c r="B738" s="40" t="s">
        <v>245</v>
      </c>
      <c r="C738" s="41"/>
    </row>
    <row r="739" spans="1:3" x14ac:dyDescent="0.35">
      <c r="A739" t="str">
        <f>LEFT(B739,5)&amp;LEFT($B$737,9)</f>
        <v>39884A28570182</v>
      </c>
      <c r="B739" s="42" t="s">
        <v>187</v>
      </c>
      <c r="C739" s="43">
        <v>60</v>
      </c>
    </row>
    <row r="740" spans="1:3" x14ac:dyDescent="0.35">
      <c r="B740" s="40" t="s">
        <v>255</v>
      </c>
      <c r="C740" s="41"/>
    </row>
    <row r="741" spans="1:3" x14ac:dyDescent="0.35">
      <c r="A741" t="str">
        <f t="shared" ref="A741:A750" si="15">LEFT(B741,5)&amp;LEFT($B$737,9)</f>
        <v>24334A28570182</v>
      </c>
      <c r="B741" s="42" t="s">
        <v>65</v>
      </c>
      <c r="C741" s="43">
        <v>50</v>
      </c>
    </row>
    <row r="742" spans="1:3" x14ac:dyDescent="0.35">
      <c r="A742" t="str">
        <f t="shared" si="15"/>
        <v>31716A28570182</v>
      </c>
      <c r="B742" s="42" t="s">
        <v>60</v>
      </c>
      <c r="C742" s="43">
        <v>100</v>
      </c>
    </row>
    <row r="743" spans="1:3" x14ac:dyDescent="0.35">
      <c r="A743" t="str">
        <f t="shared" si="15"/>
        <v>41178A28570182</v>
      </c>
      <c r="B743" s="42" t="s">
        <v>48</v>
      </c>
      <c r="C743" s="43">
        <v>100</v>
      </c>
    </row>
    <row r="744" spans="1:3" x14ac:dyDescent="0.35">
      <c r="A744" t="str">
        <f t="shared" si="15"/>
        <v>45852A28570182</v>
      </c>
      <c r="B744" s="42" t="s">
        <v>45</v>
      </c>
      <c r="C744" s="43">
        <v>70</v>
      </c>
    </row>
    <row r="745" spans="1:3" x14ac:dyDescent="0.35">
      <c r="A745" t="str">
        <f t="shared" si="15"/>
        <v>46721A28570182</v>
      </c>
      <c r="B745" s="42" t="s">
        <v>90</v>
      </c>
      <c r="C745" s="43">
        <v>100</v>
      </c>
    </row>
    <row r="746" spans="1:3" x14ac:dyDescent="0.35">
      <c r="B746" s="40" t="s">
        <v>258</v>
      </c>
      <c r="C746" s="41"/>
    </row>
    <row r="747" spans="1:3" x14ac:dyDescent="0.35">
      <c r="A747" t="str">
        <f t="shared" si="15"/>
        <v>24007A28570182</v>
      </c>
      <c r="B747" s="42" t="s">
        <v>149</v>
      </c>
      <c r="C747" s="43">
        <v>50</v>
      </c>
    </row>
    <row r="748" spans="1:3" x14ac:dyDescent="0.35">
      <c r="A748" t="str">
        <f t="shared" si="15"/>
        <v>24035A28570182</v>
      </c>
      <c r="B748" s="42" t="s">
        <v>150</v>
      </c>
      <c r="C748" s="43">
        <v>50</v>
      </c>
    </row>
    <row r="749" spans="1:3" x14ac:dyDescent="0.35">
      <c r="A749" t="str">
        <f t="shared" si="15"/>
        <v>24036A28570182</v>
      </c>
      <c r="B749" s="42" t="s">
        <v>147</v>
      </c>
      <c r="C749" s="43">
        <v>50</v>
      </c>
    </row>
    <row r="750" spans="1:3" x14ac:dyDescent="0.35">
      <c r="A750" t="str">
        <f t="shared" si="15"/>
        <v>24037A28570182</v>
      </c>
      <c r="B750" s="42" t="s">
        <v>144</v>
      </c>
      <c r="C750" s="43">
        <v>50</v>
      </c>
    </row>
    <row r="751" spans="1:3" x14ac:dyDescent="0.35">
      <c r="B751" s="38" t="s">
        <v>283</v>
      </c>
      <c r="C751" s="39"/>
    </row>
    <row r="752" spans="1:3" x14ac:dyDescent="0.35">
      <c r="B752" s="40" t="s">
        <v>256</v>
      </c>
      <c r="C752" s="41"/>
    </row>
    <row r="753" spans="1:3" x14ac:dyDescent="0.35">
      <c r="A753" t="str">
        <f>LEFT(B753,5)&amp;LEFT($B$751,9)</f>
        <v>24249B88464417</v>
      </c>
      <c r="B753" s="42" t="s">
        <v>265</v>
      </c>
      <c r="C753" s="43">
        <v>100</v>
      </c>
    </row>
    <row r="754" spans="1:3" x14ac:dyDescent="0.35">
      <c r="A754" t="str">
        <f t="shared" ref="A754:A759" si="16">LEFT(B754,5)&amp;LEFT($B$751,9)</f>
        <v>24305B88464417</v>
      </c>
      <c r="B754" s="42" t="s">
        <v>121</v>
      </c>
      <c r="C754" s="43">
        <v>100</v>
      </c>
    </row>
    <row r="755" spans="1:3" x14ac:dyDescent="0.35">
      <c r="A755" t="str">
        <f t="shared" si="16"/>
        <v>24417B88464417</v>
      </c>
      <c r="B755" s="42" t="s">
        <v>124</v>
      </c>
      <c r="C755" s="43">
        <v>100</v>
      </c>
    </row>
    <row r="756" spans="1:3" x14ac:dyDescent="0.35">
      <c r="A756" t="str">
        <f t="shared" si="16"/>
        <v>24444B88464417</v>
      </c>
      <c r="B756" s="42" t="s">
        <v>266</v>
      </c>
      <c r="C756" s="43">
        <v>100</v>
      </c>
    </row>
    <row r="757" spans="1:3" x14ac:dyDescent="0.35">
      <c r="A757" t="str">
        <f t="shared" si="16"/>
        <v>41179B88464417</v>
      </c>
      <c r="B757" s="42" t="s">
        <v>117</v>
      </c>
      <c r="C757" s="43">
        <v>100</v>
      </c>
    </row>
    <row r="758" spans="1:3" x14ac:dyDescent="0.35">
      <c r="A758" t="str">
        <f t="shared" si="16"/>
        <v>44700B88464417</v>
      </c>
      <c r="B758" s="42" t="s">
        <v>116</v>
      </c>
      <c r="C758" s="43">
        <v>100</v>
      </c>
    </row>
    <row r="759" spans="1:3" x14ac:dyDescent="0.35">
      <c r="A759" t="str">
        <f t="shared" si="16"/>
        <v>47940B88464417</v>
      </c>
      <c r="B759" s="42" t="s">
        <v>123</v>
      </c>
      <c r="C759" s="43">
        <v>50</v>
      </c>
    </row>
    <row r="760" spans="1:3" x14ac:dyDescent="0.35">
      <c r="B760" s="38" t="s">
        <v>284</v>
      </c>
      <c r="C760" s="39"/>
    </row>
    <row r="761" spans="1:3" x14ac:dyDescent="0.35">
      <c r="B761" s="40" t="s">
        <v>256</v>
      </c>
      <c r="C761" s="41"/>
    </row>
    <row r="762" spans="1:3" x14ac:dyDescent="0.35">
      <c r="A762" t="str">
        <f>LEFT(B762,5)&amp;LEFT($B$760,9)</f>
        <v>24249B82932278</v>
      </c>
      <c r="B762" s="42" t="s">
        <v>265</v>
      </c>
      <c r="C762" s="43">
        <v>100</v>
      </c>
    </row>
    <row r="763" spans="1:3" x14ac:dyDescent="0.35">
      <c r="A763" t="str">
        <f t="shared" ref="A763:A768" si="17">LEFT(B763,5)&amp;LEFT($B$760,9)</f>
        <v>24305B82932278</v>
      </c>
      <c r="B763" s="42" t="s">
        <v>121</v>
      </c>
      <c r="C763" s="43">
        <v>100</v>
      </c>
    </row>
    <row r="764" spans="1:3" x14ac:dyDescent="0.35">
      <c r="A764" t="str">
        <f t="shared" si="17"/>
        <v>24417B82932278</v>
      </c>
      <c r="B764" s="42" t="s">
        <v>124</v>
      </c>
      <c r="C764" s="43">
        <v>100</v>
      </c>
    </row>
    <row r="765" spans="1:3" x14ac:dyDescent="0.35">
      <c r="A765" t="str">
        <f t="shared" si="17"/>
        <v>24444B82932278</v>
      </c>
      <c r="B765" s="42" t="s">
        <v>266</v>
      </c>
      <c r="C765" s="43">
        <v>100</v>
      </c>
    </row>
    <row r="766" spans="1:3" x14ac:dyDescent="0.35">
      <c r="A766" t="str">
        <f t="shared" si="17"/>
        <v>41179B82932278</v>
      </c>
      <c r="B766" s="42" t="s">
        <v>117</v>
      </c>
      <c r="C766" s="43">
        <v>100</v>
      </c>
    </row>
    <row r="767" spans="1:3" x14ac:dyDescent="0.35">
      <c r="A767" t="str">
        <f t="shared" si="17"/>
        <v>44700B82932278</v>
      </c>
      <c r="B767" s="42" t="s">
        <v>116</v>
      </c>
      <c r="C767" s="43">
        <v>100</v>
      </c>
    </row>
    <row r="768" spans="1:3" x14ac:dyDescent="0.35">
      <c r="A768" t="str">
        <f t="shared" si="17"/>
        <v>47940B82932278</v>
      </c>
      <c r="B768" s="42" t="s">
        <v>123</v>
      </c>
      <c r="C768" s="43">
        <v>50</v>
      </c>
    </row>
    <row r="769" spans="1:3" x14ac:dyDescent="0.35">
      <c r="B769" s="38" t="s">
        <v>285</v>
      </c>
      <c r="C769" s="39"/>
    </row>
    <row r="770" spans="1:3" x14ac:dyDescent="0.35">
      <c r="B770" s="40" t="s">
        <v>240</v>
      </c>
      <c r="C770" s="41"/>
    </row>
    <row r="771" spans="1:3" x14ac:dyDescent="0.35">
      <c r="A771" t="str">
        <f>LEFT(B771,5)&amp;LEFT($B$769,9)</f>
        <v>4785650673769P</v>
      </c>
      <c r="B771" s="42" t="s">
        <v>41</v>
      </c>
      <c r="C771" s="43">
        <v>100</v>
      </c>
    </row>
    <row r="772" spans="1:3" x14ac:dyDescent="0.35">
      <c r="A772" t="str">
        <f t="shared" ref="A772:A784" si="18">LEFT(B772,5)&amp;LEFT($B$769,9)</f>
        <v>4785750673769P</v>
      </c>
      <c r="B772" s="42" t="s">
        <v>42</v>
      </c>
      <c r="C772" s="43">
        <v>100</v>
      </c>
    </row>
    <row r="773" spans="1:3" x14ac:dyDescent="0.35">
      <c r="A773" t="str">
        <f t="shared" si="18"/>
        <v>4785850673769P</v>
      </c>
      <c r="B773" s="42" t="s">
        <v>43</v>
      </c>
      <c r="C773" s="43">
        <v>0</v>
      </c>
    </row>
    <row r="774" spans="1:3" x14ac:dyDescent="0.35">
      <c r="B774" s="40" t="s">
        <v>256</v>
      </c>
      <c r="C774" s="41"/>
    </row>
    <row r="775" spans="1:3" x14ac:dyDescent="0.35">
      <c r="A775" t="str">
        <f t="shared" si="18"/>
        <v>2424950673769P</v>
      </c>
      <c r="B775" s="42" t="s">
        <v>265</v>
      </c>
      <c r="C775" s="43">
        <v>0</v>
      </c>
    </row>
    <row r="776" spans="1:3" x14ac:dyDescent="0.35">
      <c r="A776" t="str">
        <f t="shared" si="18"/>
        <v>2428950673769P</v>
      </c>
      <c r="B776" s="42" t="s">
        <v>125</v>
      </c>
      <c r="C776" s="43">
        <v>40</v>
      </c>
    </row>
    <row r="777" spans="1:3" x14ac:dyDescent="0.35">
      <c r="A777" t="str">
        <f t="shared" si="18"/>
        <v>2430250673769P</v>
      </c>
      <c r="B777" s="42" t="s">
        <v>126</v>
      </c>
      <c r="C777" s="43">
        <v>40</v>
      </c>
    </row>
    <row r="778" spans="1:3" x14ac:dyDescent="0.35">
      <c r="A778" t="str">
        <f t="shared" si="18"/>
        <v>2430550673769P</v>
      </c>
      <c r="B778" s="42" t="s">
        <v>121</v>
      </c>
      <c r="C778" s="43">
        <v>0</v>
      </c>
    </row>
    <row r="779" spans="1:3" x14ac:dyDescent="0.35">
      <c r="A779" t="str">
        <f t="shared" si="18"/>
        <v>2441750673769P</v>
      </c>
      <c r="B779" s="42" t="s">
        <v>124</v>
      </c>
      <c r="C779" s="43">
        <v>0</v>
      </c>
    </row>
    <row r="780" spans="1:3" x14ac:dyDescent="0.35">
      <c r="A780" t="str">
        <f t="shared" si="18"/>
        <v>2444450673769P</v>
      </c>
      <c r="B780" s="42" t="s">
        <v>266</v>
      </c>
      <c r="C780" s="43">
        <v>0</v>
      </c>
    </row>
    <row r="781" spans="1:3" x14ac:dyDescent="0.35">
      <c r="A781" t="str">
        <f t="shared" si="18"/>
        <v>4117950673769P</v>
      </c>
      <c r="B781" s="42" t="s">
        <v>117</v>
      </c>
      <c r="C781" s="43">
        <v>0</v>
      </c>
    </row>
    <row r="782" spans="1:3" x14ac:dyDescent="0.35">
      <c r="A782" t="str">
        <f t="shared" si="18"/>
        <v>4470050673769P</v>
      </c>
      <c r="B782" s="42" t="s">
        <v>116</v>
      </c>
      <c r="C782" s="43">
        <v>0</v>
      </c>
    </row>
    <row r="783" spans="1:3" x14ac:dyDescent="0.35">
      <c r="A783" t="str">
        <f t="shared" si="18"/>
        <v>4751150673769P</v>
      </c>
      <c r="B783" s="42" t="s">
        <v>127</v>
      </c>
      <c r="C783" s="43">
        <v>40</v>
      </c>
    </row>
    <row r="784" spans="1:3" x14ac:dyDescent="0.35">
      <c r="A784" t="str">
        <f t="shared" si="18"/>
        <v>4794050673769P</v>
      </c>
      <c r="B784" s="42" t="s">
        <v>123</v>
      </c>
      <c r="C784" s="43">
        <v>25</v>
      </c>
    </row>
    <row r="785" spans="1:3" x14ac:dyDescent="0.35">
      <c r="B785" s="38" t="s">
        <v>286</v>
      </c>
      <c r="C785" s="39"/>
    </row>
    <row r="786" spans="1:3" x14ac:dyDescent="0.35">
      <c r="B786" s="40" t="s">
        <v>255</v>
      </c>
      <c r="C786" s="41"/>
    </row>
    <row r="787" spans="1:3" x14ac:dyDescent="0.35">
      <c r="A787" t="str">
        <f>LEFT(B787,5)&amp;LEFT($B$785,9)</f>
        <v>24292B58125873</v>
      </c>
      <c r="B787" s="42" t="s">
        <v>73</v>
      </c>
      <c r="C787" s="43">
        <v>20</v>
      </c>
    </row>
    <row r="788" spans="1:3" x14ac:dyDescent="0.35">
      <c r="A788" t="str">
        <f t="shared" ref="A788:A794" si="19">LEFT(B788,5)&amp;LEFT($B$785,9)</f>
        <v>46510B58125873</v>
      </c>
      <c r="B788" s="42" t="s">
        <v>84</v>
      </c>
      <c r="C788" s="43">
        <v>20</v>
      </c>
    </row>
    <row r="789" spans="1:3" x14ac:dyDescent="0.35">
      <c r="B789" s="40" t="s">
        <v>256</v>
      </c>
      <c r="C789" s="41"/>
    </row>
    <row r="790" spans="1:3" x14ac:dyDescent="0.35">
      <c r="A790" t="str">
        <f t="shared" si="19"/>
        <v>24281B58125873</v>
      </c>
      <c r="B790" s="42" t="s">
        <v>120</v>
      </c>
      <c r="C790" s="43">
        <v>0</v>
      </c>
    </row>
    <row r="791" spans="1:3" x14ac:dyDescent="0.35">
      <c r="A791" t="str">
        <f t="shared" si="19"/>
        <v>24302B58125873</v>
      </c>
      <c r="B791" s="42" t="s">
        <v>126</v>
      </c>
      <c r="C791" s="43">
        <v>0</v>
      </c>
    </row>
    <row r="792" spans="1:3" x14ac:dyDescent="0.35">
      <c r="A792" t="str">
        <f t="shared" si="19"/>
        <v>24305B58125873</v>
      </c>
      <c r="B792" s="42" t="s">
        <v>121</v>
      </c>
      <c r="C792" s="43">
        <v>0</v>
      </c>
    </row>
    <row r="793" spans="1:3" x14ac:dyDescent="0.35">
      <c r="A793" t="str">
        <f t="shared" si="19"/>
        <v>47864B58125873</v>
      </c>
      <c r="B793" s="42" t="s">
        <v>128</v>
      </c>
      <c r="C793" s="43">
        <v>0</v>
      </c>
    </row>
    <row r="794" spans="1:3" x14ac:dyDescent="0.35">
      <c r="A794" t="str">
        <f t="shared" si="19"/>
        <v>47866B58125873</v>
      </c>
      <c r="B794" s="42" t="s">
        <v>129</v>
      </c>
      <c r="C794" s="43">
        <v>0</v>
      </c>
    </row>
  </sheetData>
  <sheetProtection algorithmName="SHA-512" hashValue="7GTm2OtekiSD77eOoMClrYvQ1ayPA/4R/chox6kpFYf/wvY32k6dVJ6ESfy5afZLyY4kym35PQuQCAtxb7w0tg==" saltValue="0qOtSBdMbdlcq9bRgmeY5Q==" spinCount="100000" sheet="1" objects="1" scenarios="1"/>
  <sortState xmlns:xlrd2="http://schemas.microsoft.com/office/spreadsheetml/2017/richdata2" ref="B4:C22">
    <sortCondition ref="B4:B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Model d'oferta</vt:lpstr>
      <vt:lpstr>NIF</vt:lpstr>
      <vt:lpstr>Adjudicacions per empresa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Serra Ruiz, Sergi</dc:creator>
  <cp:lastModifiedBy>Serra Ruiz, Sergi</cp:lastModifiedBy>
  <dcterms:created xsi:type="dcterms:W3CDTF">2015-06-05T18:19:34Z</dcterms:created>
  <dcterms:modified xsi:type="dcterms:W3CDTF">2025-02-21T12:11:44Z</dcterms:modified>
</cp:coreProperties>
</file>