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reas\MEDIAMBIENT\20- SANEJAMENT\01 CONTRACTES EXPLOTACIÓ\01 Concursos sanejament\03 CONCURS 25\00 Dades de treball\05 Dimensionat servei i pressupost\Pressupost bo\"/>
    </mc:Choice>
  </mc:AlternateContent>
  <xr:revisionPtr revIDLastSave="0" documentId="13_ncr:1_{65641F17-C0F0-4FB0-BEB5-DB33E266827E}" xr6:coauthVersionLast="47" xr6:coauthVersionMax="47" xr10:uidLastSave="{00000000-0000-0000-0000-000000000000}"/>
  <bookViews>
    <workbookView xWindow="28680" yWindow="-150" windowWidth="20730" windowHeight="11160" xr2:uid="{2F15CE40-C8EB-4208-B46D-EE55035B545C}"/>
  </bookViews>
  <sheets>
    <sheet name="Pressupost TOTAL" sheetId="2" r:id="rId1"/>
  </sheets>
  <definedNames>
    <definedName name="_Toc330471287" localSheetId="0">'Pressupost TOTAL'!$B$4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2" l="1"/>
  <c r="G16" i="2" s="1"/>
  <c r="E16" i="2"/>
  <c r="G10" i="2"/>
  <c r="E5" i="2"/>
  <c r="G5" i="2" s="1"/>
  <c r="C9" i="2"/>
  <c r="G7" i="2"/>
  <c r="G8" i="2"/>
  <c r="E7" i="2"/>
  <c r="E8" i="2"/>
  <c r="E9" i="2" l="1"/>
  <c r="G6" i="2"/>
  <c r="C21" i="2"/>
</calcChain>
</file>

<file path=xl/sharedStrings.xml><?xml version="1.0" encoding="utf-8"?>
<sst xmlns="http://schemas.openxmlformats.org/spreadsheetml/2006/main" count="14" uniqueCount="14">
  <si>
    <t>Import màxim permès per les modificacions previstes del contracte (20% import licitació)</t>
  </si>
  <si>
    <t>€</t>
  </si>
  <si>
    <t>PRESSUPOST BASE DE LICITACIÓ</t>
  </si>
  <si>
    <t>PRESSUPOST BASE LICITACIÓ</t>
  </si>
  <si>
    <r>
      <t xml:space="preserve">Pressupost base Servei d'Operació (Explotació, Conservació i Manteniment) dels sistemes de sanejament </t>
    </r>
    <r>
      <rPr>
        <b/>
        <sz val="11"/>
        <rFont val="Arial"/>
        <family val="2"/>
      </rPr>
      <t>(SO_LOT 1)</t>
    </r>
  </si>
  <si>
    <r>
      <t xml:space="preserve">Pressupost base Servei d'Operació (Explotació, Conservació i Manteniment) dels sistemes de sanejament </t>
    </r>
    <r>
      <rPr>
        <b/>
        <sz val="11"/>
        <rFont val="Arial"/>
        <family val="2"/>
      </rPr>
      <t>(SO_LOT 2)</t>
    </r>
  </si>
  <si>
    <r>
      <t xml:space="preserve">Pressupost Partida Alçada per l’execució de Reposicions i Millores </t>
    </r>
    <r>
      <rPr>
        <b/>
        <sz val="11"/>
        <rFont val="Arial"/>
        <family val="2"/>
      </rPr>
      <t>(PARIMS_LOT 1)</t>
    </r>
    <r>
      <rPr>
        <sz val="11"/>
        <rFont val="Arial"/>
        <family val="2"/>
      </rPr>
      <t>*</t>
    </r>
  </si>
  <si>
    <r>
      <t xml:space="preserve">Pressupost Partida Alçada per l’execució de Reposicions i Millores </t>
    </r>
    <r>
      <rPr>
        <b/>
        <sz val="11"/>
        <rFont val="Arial"/>
        <family val="2"/>
      </rPr>
      <t>(PARIMS_LOT 2)</t>
    </r>
    <r>
      <rPr>
        <sz val="11"/>
        <rFont val="Arial"/>
        <family val="2"/>
      </rPr>
      <t>*</t>
    </r>
  </si>
  <si>
    <t>Pressupost base de licitació ((SO_LOT 1 + SO_LOT 2 + PARIMS_LOT 1 + PARIMS_LOT 2 ) * TC)</t>
  </si>
  <si>
    <t>TC (anys)</t>
  </si>
  <si>
    <t>Pressupost licitació sense IVA</t>
  </si>
  <si>
    <t>IVA</t>
  </si>
  <si>
    <t xml:space="preserve">Pressupost base licitació </t>
  </si>
  <si>
    <t>* Aquest import forma part del contracte però s'executarà en funció dels fons que l'ACA atorgui al CCSelva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</si>
</sst>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_ ;\-#,##0.00\ 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6" fillId="0" borderId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justify" vertical="center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Alignment="1">
      <alignment horizontal="justify" vertical="center" wrapText="1"/>
    </xf>
    <xf numFmtId="4" fontId="5" fillId="0" borderId="0" xfId="1" applyNumberFormat="1" applyFont="1" applyAlignment="1">
      <alignment vertical="center"/>
    </xf>
    <xf numFmtId="0" fontId="5" fillId="0" borderId="0" xfId="1" applyFont="1" applyAlignment="1">
      <alignment horizontal="center" vertical="center" wrapText="1"/>
    </xf>
    <xf numFmtId="49" fontId="3" fillId="0" borderId="0" xfId="1" applyNumberFormat="1" applyFont="1" applyAlignment="1">
      <alignment horizontal="justify" vertical="center" wrapText="1"/>
    </xf>
    <xf numFmtId="4" fontId="3" fillId="0" borderId="0" xfId="1" applyNumberFormat="1" applyFont="1" applyAlignment="1">
      <alignment horizontal="center" vertical="center"/>
    </xf>
    <xf numFmtId="0" fontId="3" fillId="0" borderId="4" xfId="1" applyFont="1" applyBorder="1" applyAlignment="1">
      <alignment horizontal="justify" vertical="center" wrapText="1"/>
    </xf>
    <xf numFmtId="164" fontId="3" fillId="0" borderId="5" xfId="1" applyNumberFormat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4" fontId="1" fillId="0" borderId="0" xfId="1" applyNumberFormat="1" applyFont="1" applyAlignment="1">
      <alignment vertical="center"/>
    </xf>
    <xf numFmtId="44" fontId="1" fillId="0" borderId="0" xfId="1" applyNumberFormat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44" fontId="3" fillId="0" borderId="0" xfId="2" applyFont="1" applyFill="1" applyBorder="1" applyAlignment="1">
      <alignment horizontal="center" vertical="center"/>
    </xf>
    <xf numFmtId="44" fontId="3" fillId="0" borderId="0" xfId="1" applyNumberFormat="1" applyFont="1" applyAlignment="1">
      <alignment vertical="center"/>
    </xf>
    <xf numFmtId="9" fontId="3" fillId="0" borderId="0" xfId="1" applyNumberFormat="1" applyFont="1" applyAlignment="1">
      <alignment vertical="center"/>
    </xf>
    <xf numFmtId="44" fontId="3" fillId="0" borderId="0" xfId="2" applyFont="1" applyFill="1" applyBorder="1" applyAlignment="1">
      <alignment vertical="center"/>
    </xf>
    <xf numFmtId="44" fontId="2" fillId="0" borderId="0" xfId="2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44" fontId="1" fillId="0" borderId="0" xfId="3" applyFont="1" applyFill="1" applyBorder="1" applyAlignment="1">
      <alignment vertical="center"/>
    </xf>
    <xf numFmtId="0" fontId="2" fillId="0" borderId="0" xfId="1" applyFont="1" applyAlignment="1">
      <alignment horizontal="left" vertical="center" wrapText="1" indent="1"/>
    </xf>
    <xf numFmtId="4" fontId="2" fillId="0" borderId="0" xfId="1" applyNumberFormat="1" applyFont="1" applyAlignment="1">
      <alignment horizontal="center" vertical="center"/>
    </xf>
    <xf numFmtId="0" fontId="2" fillId="2" borderId="1" xfId="1" applyFont="1" applyFill="1" applyBorder="1" applyAlignment="1">
      <alignment vertical="center"/>
    </xf>
    <xf numFmtId="0" fontId="2" fillId="2" borderId="2" xfId="1" applyFont="1" applyFill="1" applyBorder="1" applyAlignment="1">
      <alignment vertical="center"/>
    </xf>
    <xf numFmtId="44" fontId="3" fillId="0" borderId="7" xfId="3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justify" vertical="center" wrapText="1"/>
    </xf>
    <xf numFmtId="44" fontId="3" fillId="0" borderId="9" xfId="3" applyFont="1" applyBorder="1" applyAlignment="1">
      <alignment horizontal="center" vertical="center"/>
    </xf>
    <xf numFmtId="4" fontId="1" fillId="0" borderId="9" xfId="1" applyNumberFormat="1" applyFont="1" applyBorder="1" applyAlignment="1">
      <alignment vertical="center"/>
    </xf>
    <xf numFmtId="9" fontId="1" fillId="0" borderId="9" xfId="1" applyNumberFormat="1" applyFont="1" applyBorder="1" applyAlignment="1">
      <alignment horizontal="center" vertical="center"/>
    </xf>
    <xf numFmtId="44" fontId="3" fillId="4" borderId="9" xfId="3" applyFont="1" applyFill="1" applyBorder="1" applyAlignment="1">
      <alignment horizontal="center" vertical="center"/>
    </xf>
    <xf numFmtId="0" fontId="3" fillId="0" borderId="9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justify" vertical="center" wrapText="1"/>
    </xf>
    <xf numFmtId="44" fontId="2" fillId="5" borderId="3" xfId="3" applyFont="1" applyFill="1" applyBorder="1" applyAlignment="1">
      <alignment vertical="center" wrapText="1"/>
    </xf>
    <xf numFmtId="4" fontId="1" fillId="0" borderId="7" xfId="1" applyNumberFormat="1" applyFont="1" applyBorder="1" applyAlignment="1">
      <alignment vertical="center"/>
    </xf>
    <xf numFmtId="49" fontId="3" fillId="0" borderId="7" xfId="0" applyNumberFormat="1" applyFont="1" applyBorder="1" applyAlignment="1">
      <alignment horizontal="justify" vertical="center" wrapText="1"/>
    </xf>
    <xf numFmtId="0" fontId="3" fillId="0" borderId="7" xfId="0" applyFont="1" applyBorder="1" applyAlignment="1">
      <alignment horizontal="center" vertical="center" wrapText="1"/>
    </xf>
    <xf numFmtId="9" fontId="1" fillId="0" borderId="7" xfId="1" applyNumberFormat="1" applyFont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/>
    </xf>
    <xf numFmtId="44" fontId="3" fillId="0" borderId="8" xfId="1" applyNumberFormat="1" applyFont="1" applyBorder="1" applyAlignment="1">
      <alignment vertical="center"/>
    </xf>
    <xf numFmtId="165" fontId="1" fillId="0" borderId="7" xfId="2" applyNumberFormat="1" applyFont="1" applyBorder="1" applyAlignment="1">
      <alignment vertical="center"/>
    </xf>
    <xf numFmtId="165" fontId="1" fillId="0" borderId="9" xfId="1" applyNumberFormat="1" applyFont="1" applyBorder="1" applyAlignment="1">
      <alignment vertical="center"/>
    </xf>
    <xf numFmtId="165" fontId="1" fillId="0" borderId="8" xfId="1" applyNumberFormat="1" applyFont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" fillId="0" borderId="0" xfId="1" applyFont="1" applyAlignment="1">
      <alignment horizontal="left" vertical="center" wrapText="1"/>
    </xf>
    <xf numFmtId="0" fontId="1" fillId="0" borderId="0" xfId="1" applyFont="1" applyAlignment="1">
      <alignment horizontal="justify" vertical="center" wrapText="1"/>
    </xf>
    <xf numFmtId="0" fontId="2" fillId="0" borderId="0" xfId="1" applyFont="1" applyAlignment="1">
      <alignment horizontal="center" vertical="center"/>
    </xf>
    <xf numFmtId="0" fontId="2" fillId="3" borderId="1" xfId="1" applyFont="1" applyFill="1" applyBorder="1" applyAlignment="1">
      <alignment horizontal="left" vertical="center" wrapText="1"/>
    </xf>
    <xf numFmtId="0" fontId="2" fillId="3" borderId="2" xfId="1" applyFont="1" applyFill="1" applyBorder="1" applyAlignment="1">
      <alignment horizontal="left" vertical="center" wrapText="1"/>
    </xf>
    <xf numFmtId="165" fontId="3" fillId="0" borderId="0" xfId="1" applyNumberFormat="1" applyFont="1" applyAlignment="1">
      <alignment horizontal="center" vertical="center" wrapText="1"/>
    </xf>
    <xf numFmtId="165" fontId="1" fillId="0" borderId="0" xfId="1" applyNumberFormat="1" applyFont="1" applyAlignment="1">
      <alignment vertical="center"/>
    </xf>
  </cellXfs>
  <cellStyles count="4">
    <cellStyle name="Moneda" xfId="3" builtinId="4"/>
    <cellStyle name="Moneda 2" xfId="2" xr:uid="{7FDB3937-4932-4479-8FF2-7F38FBDC6580}"/>
    <cellStyle name="Normal" xfId="0" builtinId="0"/>
    <cellStyle name="Normal 2" xfId="1" xr:uid="{E9485C96-1AC7-4AB6-9F86-71636EA4B3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35A02-E0B6-497C-B934-6CAF27B6A159}">
  <dimension ref="B1:K31"/>
  <sheetViews>
    <sheetView showGridLines="0" tabSelected="1" topLeftCell="A10" zoomScale="90" zoomScaleNormal="90" workbookViewId="0">
      <selection activeCell="B1" sqref="B1:G11"/>
    </sheetView>
  </sheetViews>
  <sheetFormatPr baseColWidth="10" defaultColWidth="11.42578125" defaultRowHeight="12.75" x14ac:dyDescent="0.25"/>
  <cols>
    <col min="1" max="1" width="4.140625" style="1" customWidth="1"/>
    <col min="2" max="2" width="76" style="1" customWidth="1"/>
    <col min="3" max="3" width="16.85546875" style="1" bestFit="1" customWidth="1"/>
    <col min="4" max="4" width="14.7109375" style="1" bestFit="1" customWidth="1"/>
    <col min="5" max="5" width="18.42578125" style="1" customWidth="1"/>
    <col min="6" max="6" width="15.5703125" style="1" customWidth="1"/>
    <col min="7" max="7" width="21.28515625" style="1" customWidth="1"/>
    <col min="8" max="8" width="15.42578125" style="1" bestFit="1" customWidth="1"/>
    <col min="9" max="9" width="16.42578125" style="1" bestFit="1" customWidth="1"/>
    <col min="10" max="10" width="16.5703125" style="1" customWidth="1"/>
    <col min="11" max="11" width="12.5703125" style="1" bestFit="1" customWidth="1"/>
    <col min="12" max="16384" width="11.42578125" style="1"/>
  </cols>
  <sheetData>
    <row r="1" spans="2:11" ht="18" x14ac:dyDescent="0.25">
      <c r="B1" s="49" t="s">
        <v>2</v>
      </c>
      <c r="C1" s="50"/>
      <c r="D1" s="50"/>
      <c r="E1" s="50"/>
      <c r="F1" s="50"/>
      <c r="G1" s="50"/>
    </row>
    <row r="3" spans="2:11" ht="13.5" thickBot="1" x14ac:dyDescent="0.3"/>
    <row r="4" spans="2:11" ht="45.75" thickBot="1" x14ac:dyDescent="0.3">
      <c r="B4" s="26" t="s">
        <v>3</v>
      </c>
      <c r="C4" s="27"/>
      <c r="D4" s="43" t="s">
        <v>9</v>
      </c>
      <c r="E4" s="41" t="s">
        <v>10</v>
      </c>
      <c r="F4" s="44" t="s">
        <v>11</v>
      </c>
      <c r="G4" s="42" t="s">
        <v>12</v>
      </c>
      <c r="J4" s="13"/>
    </row>
    <row r="5" spans="2:11" ht="29.25" x14ac:dyDescent="0.25">
      <c r="B5" s="38" t="s">
        <v>4</v>
      </c>
      <c r="C5" s="28">
        <v>1868051.2417763053</v>
      </c>
      <c r="D5" s="39">
        <v>5</v>
      </c>
      <c r="E5" s="46">
        <f>1868051.24*D5</f>
        <v>9340256.1999999993</v>
      </c>
      <c r="F5" s="40">
        <v>0.1</v>
      </c>
      <c r="G5" s="37">
        <f>E5+(E5*F5)</f>
        <v>10274281.819999998</v>
      </c>
      <c r="H5" s="13"/>
      <c r="I5" s="13"/>
      <c r="J5" s="13"/>
    </row>
    <row r="6" spans="2:11" ht="37.9" customHeight="1" x14ac:dyDescent="0.25">
      <c r="B6" s="29" t="s">
        <v>5</v>
      </c>
      <c r="C6" s="33">
        <v>2351266.1911231978</v>
      </c>
      <c r="D6" s="34">
        <v>5</v>
      </c>
      <c r="E6" s="47">
        <v>11756330.949999999</v>
      </c>
      <c r="F6" s="32">
        <v>0.1</v>
      </c>
      <c r="G6" s="31">
        <f t="shared" ref="G6:G8" si="0">E6+(E6*F6)</f>
        <v>12931964.045</v>
      </c>
      <c r="H6" s="13"/>
      <c r="I6" s="13"/>
    </row>
    <row r="7" spans="2:11" ht="29.25" x14ac:dyDescent="0.25">
      <c r="B7" s="35" t="s">
        <v>6</v>
      </c>
      <c r="C7" s="30">
        <v>180000</v>
      </c>
      <c r="D7" s="34">
        <v>5</v>
      </c>
      <c r="E7" s="47">
        <f t="shared" ref="E7:E8" si="1">C7*D7</f>
        <v>900000</v>
      </c>
      <c r="F7" s="32">
        <v>0.21</v>
      </c>
      <c r="G7" s="31">
        <f t="shared" si="0"/>
        <v>1089000</v>
      </c>
      <c r="H7" s="13"/>
      <c r="I7" s="13"/>
      <c r="J7" s="13"/>
    </row>
    <row r="8" spans="2:11" ht="29.25" x14ac:dyDescent="0.25">
      <c r="B8" s="35" t="s">
        <v>7</v>
      </c>
      <c r="C8" s="33">
        <v>230000</v>
      </c>
      <c r="D8" s="34">
        <v>5</v>
      </c>
      <c r="E8" s="47">
        <f t="shared" si="1"/>
        <v>1150000</v>
      </c>
      <c r="F8" s="32">
        <v>0.21</v>
      </c>
      <c r="G8" s="31">
        <f t="shared" si="0"/>
        <v>1391500</v>
      </c>
      <c r="H8" s="13"/>
      <c r="I8" s="13"/>
      <c r="K8" s="13"/>
    </row>
    <row r="9" spans="2:11" ht="15" thickBot="1" x14ac:dyDescent="0.3">
      <c r="B9" s="3"/>
      <c r="C9" s="45">
        <f>SUM(C5:C8)</f>
        <v>4629317.432899503</v>
      </c>
      <c r="D9" s="2"/>
      <c r="E9" s="48">
        <f>SUM(E5:E8)</f>
        <v>23146587.149999999</v>
      </c>
      <c r="G9" s="13"/>
    </row>
    <row r="10" spans="2:11" ht="30.75" customHeight="1" thickBot="1" x14ac:dyDescent="0.3">
      <c r="B10" s="54" t="s">
        <v>8</v>
      </c>
      <c r="C10" s="55"/>
      <c r="D10" s="55"/>
      <c r="E10" s="55"/>
      <c r="F10" s="55"/>
      <c r="G10" s="36">
        <f>SUM(G5:G8)</f>
        <v>25686745.864999998</v>
      </c>
      <c r="H10" s="13"/>
      <c r="I10" s="13"/>
      <c r="J10" s="13"/>
    </row>
    <row r="11" spans="2:11" x14ac:dyDescent="0.25">
      <c r="B11" s="52" t="s">
        <v>13</v>
      </c>
      <c r="C11" s="52"/>
      <c r="D11" s="52"/>
      <c r="F11" s="13"/>
      <c r="G11" s="13"/>
    </row>
    <row r="12" spans="2:11" ht="15.75" x14ac:dyDescent="0.25">
      <c r="B12" s="5"/>
      <c r="C12" s="6"/>
      <c r="D12" s="7"/>
      <c r="E12" s="13"/>
      <c r="G12" s="13"/>
      <c r="I12" s="13"/>
    </row>
    <row r="13" spans="2:11" ht="15.75" x14ac:dyDescent="0.25">
      <c r="B13" s="5"/>
      <c r="C13" s="6"/>
      <c r="D13" s="7"/>
      <c r="F13" s="13"/>
    </row>
    <row r="14" spans="2:11" ht="15" x14ac:dyDescent="0.25">
      <c r="B14" s="53"/>
      <c r="C14" s="53"/>
      <c r="D14" s="53"/>
      <c r="J14" s="13"/>
    </row>
    <row r="15" spans="2:11" ht="25.9" customHeight="1" x14ac:dyDescent="0.25">
      <c r="B15" s="8"/>
      <c r="C15" s="9"/>
      <c r="D15" s="56"/>
      <c r="E15" s="57"/>
      <c r="F15" s="13"/>
    </row>
    <row r="16" spans="2:11" ht="25.9" customHeight="1" x14ac:dyDescent="0.25">
      <c r="B16" s="8"/>
      <c r="C16" s="9"/>
      <c r="D16" s="4"/>
      <c r="E16" s="1">
        <f>(G7+G8)/5</f>
        <v>496100</v>
      </c>
      <c r="F16" s="57">
        <f>E15+E16</f>
        <v>496100</v>
      </c>
      <c r="G16" s="57">
        <f>F16*5</f>
        <v>2480500</v>
      </c>
    </row>
    <row r="17" spans="2:11" ht="14.25" x14ac:dyDescent="0.25">
      <c r="B17" s="3"/>
      <c r="C17" s="9"/>
      <c r="D17" s="4"/>
    </row>
    <row r="18" spans="2:11" ht="14.25" x14ac:dyDescent="0.25">
      <c r="B18" s="3"/>
      <c r="C18" s="9"/>
      <c r="D18" s="4"/>
      <c r="E18" s="23"/>
      <c r="F18" s="14"/>
      <c r="G18" s="14"/>
      <c r="H18" s="14"/>
      <c r="I18" s="14"/>
    </row>
    <row r="19" spans="2:11" ht="15" x14ac:dyDescent="0.25">
      <c r="B19" s="24"/>
      <c r="C19" s="25"/>
      <c r="D19" s="22"/>
    </row>
    <row r="20" spans="2:11" ht="14.25" x14ac:dyDescent="0.25">
      <c r="B20" s="8"/>
      <c r="C20" s="9"/>
      <c r="D20" s="4"/>
      <c r="H20" s="14"/>
      <c r="I20" s="14"/>
    </row>
    <row r="21" spans="2:11" ht="34.9" hidden="1" customHeight="1" thickBot="1" x14ac:dyDescent="0.3">
      <c r="B21" s="10" t="s">
        <v>0</v>
      </c>
      <c r="C21" s="11" t="e">
        <f>#REF!*20%</f>
        <v>#REF!</v>
      </c>
      <c r="D21" s="12" t="s">
        <v>1</v>
      </c>
    </row>
    <row r="22" spans="2:11" ht="14.25" hidden="1" x14ac:dyDescent="0.25">
      <c r="B22" s="2"/>
      <c r="C22" s="2"/>
      <c r="D22" s="2"/>
    </row>
    <row r="23" spans="2:11" ht="14.25" x14ac:dyDescent="0.25">
      <c r="B23" s="2"/>
      <c r="C23" s="2"/>
      <c r="D23" s="2"/>
    </row>
    <row r="24" spans="2:11" ht="15" x14ac:dyDescent="0.25">
      <c r="B24" s="53"/>
      <c r="C24" s="53"/>
      <c r="D24" s="53"/>
      <c r="E24" s="53"/>
      <c r="F24" s="53"/>
      <c r="G24" s="53"/>
    </row>
    <row r="25" spans="2:11" ht="15" x14ac:dyDescent="0.25">
      <c r="B25" s="16"/>
      <c r="C25" s="15"/>
      <c r="D25" s="15"/>
      <c r="E25" s="16"/>
      <c r="F25" s="15"/>
      <c r="G25" s="16"/>
    </row>
    <row r="26" spans="2:11" ht="14.25" x14ac:dyDescent="0.25">
      <c r="B26" s="3"/>
      <c r="C26" s="17"/>
      <c r="D26" s="4"/>
      <c r="E26" s="18"/>
      <c r="F26" s="19"/>
      <c r="G26" s="18"/>
      <c r="I26" s="14"/>
      <c r="J26" s="14"/>
      <c r="K26" s="13"/>
    </row>
    <row r="27" spans="2:11" ht="14.25" x14ac:dyDescent="0.25">
      <c r="B27" s="3"/>
      <c r="C27" s="17"/>
      <c r="D27" s="4"/>
      <c r="E27" s="20"/>
      <c r="F27" s="19"/>
      <c r="G27" s="18"/>
      <c r="I27" s="14"/>
      <c r="J27" s="14"/>
    </row>
    <row r="28" spans="2:11" ht="14.25" x14ac:dyDescent="0.25">
      <c r="B28" s="3"/>
      <c r="D28" s="4"/>
      <c r="E28" s="17"/>
      <c r="F28" s="19"/>
      <c r="G28" s="18"/>
      <c r="I28" s="14"/>
    </row>
    <row r="29" spans="2:11" ht="15" x14ac:dyDescent="0.25">
      <c r="B29" s="51"/>
      <c r="C29" s="51"/>
      <c r="D29" s="4"/>
      <c r="E29" s="21"/>
      <c r="F29" s="22"/>
      <c r="G29" s="21"/>
    </row>
    <row r="31" spans="2:11" x14ac:dyDescent="0.25">
      <c r="C31" s="14"/>
      <c r="E31" s="14"/>
    </row>
  </sheetData>
  <mergeCells count="6">
    <mergeCell ref="B1:G1"/>
    <mergeCell ref="B29:C29"/>
    <mergeCell ref="B11:D11"/>
    <mergeCell ref="B14:D14"/>
    <mergeCell ref="B24:G24"/>
    <mergeCell ref="B10:F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Pressupost TOTAL</vt:lpstr>
      <vt:lpstr>'Pressupost TOTAL'!_Toc330471287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Egea Pujol</dc:creator>
  <cp:lastModifiedBy>Marianela Andrea Bastias Poblete</cp:lastModifiedBy>
  <dcterms:created xsi:type="dcterms:W3CDTF">2024-04-12T07:26:41Z</dcterms:created>
  <dcterms:modified xsi:type="dcterms:W3CDTF">2024-07-22T12:36:33Z</dcterms:modified>
</cp:coreProperties>
</file>