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09"/>
  <workbookPr/>
  <mc:AlternateContent xmlns:mc="http://schemas.openxmlformats.org/markup-compatibility/2006">
    <mc:Choice Requires="x15">
      <x15ac:absPath xmlns:x15ac="http://schemas.microsoft.com/office/spreadsheetml/2010/11/ac" url="\\scfs\RECURSOS\HCLINIC\CONSULTORIA\HCLINICPLTE_N_24_CO\05-Documentos de trabajo\Documentos\VERSIÓ ACTUAL - FEB 2025\"/>
    </mc:Choice>
  </mc:AlternateContent>
  <xr:revisionPtr revIDLastSave="0" documentId="8_{2D2EFAB5-B9D1-44E9-A1E0-A4CDC4E4F546}" xr6:coauthVersionLast="47" xr6:coauthVersionMax="47" xr10:uidLastSave="{00000000-0000-0000-0000-000000000000}"/>
  <bookViews>
    <workbookView xWindow="-23148" yWindow="-168" windowWidth="23256" windowHeight="12456" tabRatio="735" xr2:uid="{FE41EEFE-6A18-4520-8532-31C6FCF5B6FA}"/>
  </bookViews>
  <sheets>
    <sheet name="Resum LOT 2" sheetId="8" r:id="rId1"/>
    <sheet name="Comunicacions IP Seus i Cloud" sheetId="2" r:id="rId2"/>
    <sheet name="Accés Internet Seus" sheetId="9" r:id="rId3"/>
    <sheet name="Internet" sheetId="3" r:id="rId4"/>
    <sheet name="Anella Sanitària" sheetId="5" r:id="rId5"/>
    <sheet name="Preus ampliació" sheetId="4" r:id="rId6"/>
  </sheets>
  <definedNames>
    <definedName name="_xlnm._FilterDatabase" localSheetId="2" hidden="1">'Accés Internet Seus'!$B$4:$C$36</definedName>
    <definedName name="_xlnm._FilterDatabase" localSheetId="1" hidden="1">'Comunicacions IP Seus i Cloud'!$B$4:$F$37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8" l="1"/>
  <c r="E20" i="8"/>
  <c r="E19" i="8"/>
  <c r="E18" i="8"/>
  <c r="E17" i="8"/>
  <c r="E9" i="8"/>
  <c r="E8" i="8"/>
  <c r="E7" i="8"/>
  <c r="E6" i="8"/>
  <c r="F31" i="9"/>
  <c r="F35" i="9"/>
  <c r="F34" i="9"/>
  <c r="F33" i="9"/>
  <c r="F32" i="2"/>
  <c r="F28" i="9"/>
  <c r="F29" i="9"/>
  <c r="F30" i="9"/>
  <c r="F37" i="3"/>
  <c r="F31" i="2"/>
  <c r="F30" i="2"/>
  <c r="F29" i="2"/>
  <c r="C19" i="8"/>
  <c r="F19" i="8"/>
  <c r="F28" i="3"/>
  <c r="F27" i="3"/>
  <c r="F26" i="3"/>
  <c r="F25" i="3"/>
  <c r="C20" i="8"/>
  <c r="D20" i="8" s="1"/>
  <c r="G19" i="8"/>
  <c r="F21" i="8"/>
  <c r="F22" i="8" s="1"/>
  <c r="H21" i="8" l="1"/>
  <c r="F29" i="3"/>
  <c r="E36" i="3" s="1"/>
  <c r="G21" i="8"/>
  <c r="G22" i="8" s="1"/>
  <c r="H22" i="8"/>
  <c r="E37" i="3" l="1"/>
  <c r="F36" i="3"/>
  <c r="F9" i="2" l="1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8" i="2"/>
  <c r="F9" i="5"/>
  <c r="F8" i="5"/>
  <c r="F10" i="5" s="1"/>
  <c r="C9" i="8" s="1"/>
  <c r="D9" i="8" s="1"/>
  <c r="F36" i="9" l="1"/>
  <c r="D42" i="9"/>
  <c r="D43" i="9" s="1"/>
  <c r="F34" i="2"/>
  <c r="C7" i="8" l="1"/>
  <c r="D7" i="8" s="1"/>
  <c r="C18" i="8"/>
  <c r="D18" i="8" s="1"/>
  <c r="F16" i="3"/>
  <c r="F15" i="3"/>
  <c r="F9" i="3"/>
  <c r="F8" i="3"/>
  <c r="F17" i="3" l="1"/>
  <c r="D35" i="3" s="1"/>
  <c r="D37" i="3" s="1"/>
  <c r="F10" i="3" l="1"/>
  <c r="C35" i="3" s="1"/>
  <c r="F35" i="3" s="1"/>
  <c r="C37" i="3" l="1"/>
  <c r="F10" i="2" l="1"/>
  <c r="F7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35" i="2"/>
  <c r="F36" i="2"/>
  <c r="F37" i="2" l="1"/>
  <c r="D43" i="2" s="1"/>
  <c r="D44" i="2" l="1"/>
  <c r="C6" i="8" l="1"/>
  <c r="C17" i="8"/>
  <c r="D17" i="8" s="1"/>
  <c r="D6" i="8"/>
  <c r="C8" i="8" l="1"/>
  <c r="D8" i="8" s="1"/>
  <c r="D10" i="8" l="1"/>
  <c r="D11" i="8" s="1"/>
  <c r="C10" i="8"/>
  <c r="C11" i="8" s="1"/>
  <c r="E10" i="8"/>
  <c r="E11" i="8" s="1"/>
  <c r="D19" i="8"/>
  <c r="C21" i="8"/>
  <c r="C22" i="8" s="1"/>
  <c r="E21" i="8" l="1"/>
  <c r="E22" i="8" s="1"/>
  <c r="D21" i="8"/>
  <c r="D22" i="8" s="1"/>
</calcChain>
</file>

<file path=xl/sharedStrings.xml><?xml version="1.0" encoding="utf-8"?>
<sst xmlns="http://schemas.openxmlformats.org/spreadsheetml/2006/main" count="319" uniqueCount="158">
  <si>
    <t>Criteris puntuació automàtica Lot 2 - Serveis de comunicacions IP de HCB</t>
  </si>
  <si>
    <t>RESUM PREU LOT 2 - SERVEIS DE COMUNICACIONS IP DE HCB (per avaluació de criteris de puntuació automàtics)</t>
  </si>
  <si>
    <t>Serveis Lot 2</t>
  </si>
  <si>
    <t>Cost HOSPITAL CLINIC BARCELONA</t>
  </si>
  <si>
    <t>C.mensual (€/mes)</t>
  </si>
  <si>
    <t>C.anual (€/any)</t>
  </si>
  <si>
    <t>C.contracte (2 anys)</t>
  </si>
  <si>
    <t>Comunicacions IP Seus i Cloud</t>
  </si>
  <si>
    <t>Accés Internet Seus</t>
  </si>
  <si>
    <t>Servei accés a Internet</t>
  </si>
  <si>
    <t>Anella Sanitària</t>
  </si>
  <si>
    <t>Cost total LOT 2 sense IVA</t>
  </si>
  <si>
    <t>Cost total LOT 2 amb IVA</t>
  </si>
  <si>
    <t>RESUM PREU LOT 2 - SERVEIS DE COMUNICACIONS IP DE HCB (desglossat per CIF)</t>
  </si>
  <si>
    <t>HOSPITAL CLÍNIC BARCELONA I MATERNITAT - Q0802070C</t>
  </si>
  <si>
    <t>FUNDACIÓ CLÍNIC PER LA RECERCA BIOMÈDICA - G59319681</t>
  </si>
  <si>
    <t>n/a</t>
  </si>
  <si>
    <t>Criteris puntuació automàtica Lot 2 - Comunicacions IP Seus i Cloud</t>
  </si>
  <si>
    <t>El licitador haurà d'omplir les dades de la seva proposta en les caselles identificades en blau</t>
  </si>
  <si>
    <t>CENTRE</t>
  </si>
  <si>
    <t>ADREÇA CENTRE</t>
  </si>
  <si>
    <t>SOLUCIÓ PROPOSADA</t>
  </si>
  <si>
    <t>PRIMER ACCÉS (MPLS)</t>
  </si>
  <si>
    <t>Cost accés (€/mes)</t>
  </si>
  <si>
    <t>Cost CPE (€/mes)</t>
  </si>
  <si>
    <t>Cost total accés (€/mes) (*)</t>
  </si>
  <si>
    <t>CPD 1 - CEX 
(Consultes externes)</t>
  </si>
  <si>
    <t>C/Rosselló, 161</t>
  </si>
  <si>
    <t>CPD 2 - CEK</t>
  </si>
  <si>
    <t>C/Rosselló, 149</t>
  </si>
  <si>
    <t>Amazon (AWS) Irlanda</t>
  </si>
  <si>
    <t>Direct Connect AWS</t>
  </si>
  <si>
    <t>MATERNITAT</t>
  </si>
  <si>
    <t>C/Sabino Arana, 1</t>
  </si>
  <si>
    <t>Rosello132</t>
  </si>
  <si>
    <t>C/Rosselló, 132</t>
  </si>
  <si>
    <t>Rosello138</t>
  </si>
  <si>
    <t>C/Rosselló, 138</t>
  </si>
  <si>
    <t>Mallorca183</t>
  </si>
  <si>
    <t>C/Mallorca, 183</t>
  </si>
  <si>
    <t>Corsega173 (DIEB)</t>
  </si>
  <si>
    <t>C/Còrsega, 173</t>
  </si>
  <si>
    <t>Provença156 (DpP)</t>
  </si>
  <si>
    <t>C/Provença, 156</t>
  </si>
  <si>
    <t>CAP BORRELL</t>
  </si>
  <si>
    <t>C/Comte Borrell, 305</t>
  </si>
  <si>
    <t>Centre de Diàlisi (CDM)</t>
  </si>
  <si>
    <t>C/Mansó, 31</t>
  </si>
  <si>
    <t>MAGATZEM CORNELLÀ</t>
  </si>
  <si>
    <t>C/Ignasi Iglesias, 13, Cornellà</t>
  </si>
  <si>
    <t>REINA AMÀLIA</t>
  </si>
  <si>
    <t>Socio Sanitari Reina Amàlia
C/Reina Amàlia, 37</t>
  </si>
  <si>
    <t>Casanova153</t>
  </si>
  <si>
    <t>C/Casanova, 153</t>
  </si>
  <si>
    <t>EnricGranados86 (Planta 4)</t>
  </si>
  <si>
    <t>C/Enric Granados, 86</t>
  </si>
  <si>
    <t>Edifici Cable</t>
  </si>
  <si>
    <t>C/Casanova, 150</t>
  </si>
  <si>
    <t>Hospital Plató</t>
  </si>
  <si>
    <t>C/Plató, 21</t>
  </si>
  <si>
    <t>Tavern (Sala d'actes Plató)</t>
  </si>
  <si>
    <t>C/Tavern, 61</t>
  </si>
  <si>
    <t>Magatzem Sant Just</t>
  </si>
  <si>
    <t>C/Foment, 2, Sant Just Desvern</t>
  </si>
  <si>
    <t>Rostower</t>
  </si>
  <si>
    <t>C/Comte Urgell, 204</t>
  </si>
  <si>
    <t>Reina Amàlia 2</t>
  </si>
  <si>
    <t>Socio Sanitari Reina Amàlia 2
C/Sant Pau, 114</t>
  </si>
  <si>
    <t>Centre d'Oncologia Radioteràpica</t>
  </si>
  <si>
    <t>C/Bartomeu Brufalt, 32, Granollers</t>
  </si>
  <si>
    <t>Parc Científic de Barcelona</t>
  </si>
  <si>
    <t>C/Baldiri Reixach, 10</t>
  </si>
  <si>
    <t>Pallars</t>
  </si>
  <si>
    <t>C/Pallars 179-185</t>
  </si>
  <si>
    <t>Sagrat Cor</t>
  </si>
  <si>
    <t>C/ Viladomat, 288</t>
  </si>
  <si>
    <t>Carrer Londres (DSI + DPP)</t>
  </si>
  <si>
    <t>C/ Londres</t>
  </si>
  <si>
    <t>ISGlobal - CPD 1 - CEX</t>
  </si>
  <si>
    <t>ISGlobal</t>
  </si>
  <si>
    <t>C/Rosselló, 171</t>
  </si>
  <si>
    <t>ISGlobal - Rosello132</t>
  </si>
  <si>
    <t>IMPORT MENSUAL TOTAL (sense IVA)</t>
  </si>
  <si>
    <t>(*) Els costos unitaris indicats es mantindran per futures ampliacions dels serveis sol·licitats inicialment. És a dir, durant la durada del contracte, en cas de ser necessària la contractació d'ítems addicionals de les mateixes característiques, per exemple per a noves seus, el cost unitari serà el mateix que el proposat en aquesta taula.</t>
  </si>
  <si>
    <t>Resum costos Comunicacions IP Seus i Cloud</t>
  </si>
  <si>
    <t>Concepte</t>
  </si>
  <si>
    <t>Cost Total (€/mes)</t>
  </si>
  <si>
    <t>HOSPITAL CLÍNIC BARCELONA</t>
  </si>
  <si>
    <t>Cost total sense IVA</t>
  </si>
  <si>
    <t>Criteris puntuació automàtica Lot 2 - Accés a Internet Seus</t>
  </si>
  <si>
    <t>ACCÉS INTERNET SEUS</t>
  </si>
  <si>
    <t>ACCÉS CONTINGÈNCIA (VALORABLE)</t>
  </si>
  <si>
    <t>Cost total (€/mes) (*)</t>
  </si>
  <si>
    <t>Inclós a la proposta (Si/No)</t>
  </si>
  <si>
    <t>Resum costos Accés a Internet Seus</t>
  </si>
  <si>
    <t>Cost total (€/mes)</t>
  </si>
  <si>
    <t>Criteris puntuació automàtica Lot 2 - Internet</t>
  </si>
  <si>
    <r>
      <t xml:space="preserve">HOSPITAL CLÍNIC BARCELONA I MATERNITAT </t>
    </r>
    <r>
      <rPr>
        <b/>
        <sz val="11"/>
        <color rgb="FF000000"/>
        <rFont val="Arial"/>
        <family val="2"/>
      </rPr>
      <t>- NIF Q0802070C</t>
    </r>
  </si>
  <si>
    <t>INTERNET CORPORATIU</t>
  </si>
  <si>
    <t>Adreça Centre</t>
  </si>
  <si>
    <t>CPD 1 - CEX / ISGlobal
(Consultes externes)</t>
  </si>
  <si>
    <t>IMPORT MENSUAL TOTAL INTERNET CORPORATIU (sense IVA)</t>
  </si>
  <si>
    <t>INTERNET PACIENTS</t>
  </si>
  <si>
    <t>IMPORT MENSUAL TOTAL PACIENTS (sense IVA)</t>
  </si>
  <si>
    <t>INTERNET DESCENTRALITZAT</t>
  </si>
  <si>
    <t>Cost servei (€/mes)</t>
  </si>
  <si>
    <t>Cost IP fixa (€/mes)</t>
  </si>
  <si>
    <t>Servei Manteniment</t>
  </si>
  <si>
    <t>C/Bonanova, 69</t>
  </si>
  <si>
    <t>Accés Internet (via Mòbil)</t>
  </si>
  <si>
    <t>Accés Internet (via fibra)</t>
  </si>
  <si>
    <t>Rosselló 149-153</t>
  </si>
  <si>
    <t>Servei Alzheimer (Dr.Molinuevo)</t>
  </si>
  <si>
    <t>IMPORT MENSUAL TOTAL DESCENTRALITZAT (sense IVA)</t>
  </si>
  <si>
    <t>(*) Els costos unitaris indicats es mantindran per futures ampliacions dels serveis sol·licitats inicialment. És a dir, durant la durada del contracte, en cas de ser necessària la contractació d'ítems addicionals de les mateixes característiques, per exemple per a noves seus, el cost unitari serà el mateix que el proposat en aquesta taula. En el cas de ser necessària una línia XTB de suport, aquesta estarà inclosa.</t>
  </si>
  <si>
    <t>Resum costos Internet</t>
  </si>
  <si>
    <t>Internet corporatiu (€/mes)</t>
  </si>
  <si>
    <t>Internet Pacients (€/mes)</t>
  </si>
  <si>
    <t>Internet Descentralitzat (€/mes)</t>
  </si>
  <si>
    <t>Cost Total Accés a Internet (€/mes)</t>
  </si>
  <si>
    <t>FUNDACIÓ PER LA RECERCA BIOMÈDICA</t>
  </si>
  <si>
    <t>Criteris puntuació automàtica Lot 2 - Anella Sanitària</t>
  </si>
  <si>
    <t>Accés Anella Sanitària</t>
  </si>
  <si>
    <t>Cost total Anella Sanitària (€/mes) (*)</t>
  </si>
  <si>
    <t>Criteris puntuació automàtica Lot 2 - Costos ampliació</t>
  </si>
  <si>
    <t>Servei</t>
  </si>
  <si>
    <t>Unitats</t>
  </si>
  <si>
    <t>Ampliacions serveis de comunicacions IP Seus i Cloud</t>
  </si>
  <si>
    <t>Accés 1 Gbps amb cabal 100 Mbps simètric</t>
  </si>
  <si>
    <t>Accés 10 Gbps amb cabal 1 Gbps simètric</t>
  </si>
  <si>
    <t>Ampliació d'1 Mbps de cabal sobre accés de dades</t>
  </si>
  <si>
    <t>Ampliació de 10 Mbps de cabal sobre accés de dades</t>
  </si>
  <si>
    <t>Ampliació de 1 Gbps de cabal sobre accés de 10 Gbps (P.ex. Una ampliació de 2 Gbps implicarà la suma dues ampliacions d'1 Gbps)(**)</t>
  </si>
  <si>
    <t>Ampliació de 100 Mbps de cabal sobre accés d'1 Gbps (P.ex. Una ampliació de 200 Mbps implicarà la suma dues ampliacions de 100 Mbps)(**)</t>
  </si>
  <si>
    <t>AWS Direct Connect - 1 Gbps de cabal</t>
  </si>
  <si>
    <t>AWS Direct Connect - Ampliació/Reducció de cabal 100 Mbps en serveis de fins a 1 Gbps (P.ex. Una ampliació de 200Mbps implicarà la suma dues ampliacions de 100 Mbps)</t>
  </si>
  <si>
    <t>AWS Direct Connect - Ampliació/Reducció de cabal 100 Mbps en serveis de més de 1 Gbps (P.ex. Una ampliació de 200 Mbps implicarà la suma dues ampliacions de 100 Mbps)</t>
  </si>
  <si>
    <t>Azure Express Route - 1 Gbps de cabal</t>
  </si>
  <si>
    <t>Azure Express Route - Ampliació/Reducció de cabal 100 Mbps en serveis de fins a 1Gbps (P.ex. Una ampliació de 200Mbps implicarà la suma dues ampliacions de 100 Mbps)</t>
  </si>
  <si>
    <t>Azure Express Route - Ampliació/Reducció de cabal 100 Mbps en serveis de més de 1Gbps (P.ex. Una ampliació de 200Mbps implicarà la suma dues ampliacions de 100 Mbps)</t>
  </si>
  <si>
    <t>Ampliació/Reducció de cabal Internet sobre Accés centralitzat existent</t>
  </si>
  <si>
    <t>Ampliació/Reducció de cabal 1Gbps sense instal·lació de nova infraestructura (P.ex. Una ampliació de 2Gbps implicarà la suma dues ampliacions de 1 Gbps)(**)</t>
  </si>
  <si>
    <t>Ampliació/Reducció de cabal 100M sense instal·lació de nova infraestructura (P.ex. Una ampliació de 200Mbps implicarà la suma dues ampliacions de 100 Mbps)(**)</t>
  </si>
  <si>
    <t>Direcció IP addicional</t>
  </si>
  <si>
    <t>Nous accessos a Internet individual</t>
  </si>
  <si>
    <t>Accés FO dedicada 1 Gbps</t>
  </si>
  <si>
    <t>Accés FO dedicada 600 Mbps</t>
  </si>
  <si>
    <t>Accés FO dedicada 300 Mbps</t>
  </si>
  <si>
    <t>Accés FO dedicada 100 Mbps</t>
  </si>
  <si>
    <t>Accés FTTH 1G/1 Gbps</t>
  </si>
  <si>
    <t>Accés FTTH 600M/600 Mbps</t>
  </si>
  <si>
    <t>Accés FTTH 300M/300 Mbps</t>
  </si>
  <si>
    <t>Accés FTTH 100M/100 Mbps</t>
  </si>
  <si>
    <t>Cost IP Pública estàtica</t>
  </si>
  <si>
    <t>Ampliacions Anella Sanitària</t>
  </si>
  <si>
    <t>Ampliació/Reducció de cabal 1Gbps sobre un accés de 10Gbps (P.ex. Una ampliació de 2Gbps implicarà la suma dues ampliacions de 1 Gbps)(**)</t>
  </si>
  <si>
    <t>(*) El cost indicat ha d'incloure el manteniment dels serveis i els possibles costos d'alta/equipament d'accés repercutits.</t>
  </si>
  <si>
    <t>(**) Els preus indicats han d'incloure els costos d'alta repercutits en concepte d'equipament en el cas de ser necessari.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</si>
</sst>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"/>
    <numFmt numFmtId="165" formatCode="_-* #,##0\ &quot;€&quot;_-;\-* #,##0\ &quot;€&quot;_-;_-* &quot;-&quot;??\ &quot;€&quot;_-;_-@_-"/>
  </numFmts>
  <fonts count="29"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3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10"/>
      <color rgb="FFFFFFFF"/>
      <name val="Arial"/>
      <family val="2"/>
    </font>
    <font>
      <b/>
      <u/>
      <sz val="12"/>
      <color theme="1"/>
      <name val="Arial"/>
      <family val="2"/>
    </font>
    <font>
      <b/>
      <u/>
      <sz val="14"/>
      <color theme="1"/>
      <name val="Arial"/>
      <family val="2"/>
    </font>
    <font>
      <sz val="8"/>
      <color theme="1"/>
      <name val="Aptos Narrow"/>
      <family val="2"/>
      <scheme val="minor"/>
    </font>
    <font>
      <b/>
      <sz val="10"/>
      <color indexed="9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74747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AEABAB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7DA9D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C4BD9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6">
    <xf numFmtId="0" fontId="0" fillId="0" borderId="0"/>
    <xf numFmtId="44" fontId="4" fillId="0" borderId="0" applyFont="0" applyFill="0" applyBorder="0" applyAlignment="0" applyProtection="0"/>
    <xf numFmtId="0" fontId="4" fillId="0" borderId="0"/>
    <xf numFmtId="0" fontId="2" fillId="0" borderId="0"/>
    <xf numFmtId="44" fontId="4" fillId="0" borderId="0" applyFont="0" applyFill="0" applyBorder="0" applyAlignment="0" applyProtection="0"/>
    <xf numFmtId="0" fontId="2" fillId="0" borderId="0"/>
  </cellStyleXfs>
  <cellXfs count="98">
    <xf numFmtId="0" fontId="0" fillId="0" borderId="0" xfId="0"/>
    <xf numFmtId="164" fontId="5" fillId="0" borderId="0" xfId="2" applyNumberFormat="1" applyFont="1" applyAlignment="1">
      <alignment horizontal="left" vertical="center"/>
    </xf>
    <xf numFmtId="0" fontId="6" fillId="0" borderId="0" xfId="3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9" borderId="0" xfId="3" applyFont="1" applyFill="1" applyAlignment="1">
      <alignment vertical="center"/>
    </xf>
    <xf numFmtId="164" fontId="5" fillId="0" borderId="0" xfId="2" applyNumberFormat="1" applyFont="1" applyAlignment="1">
      <alignment horizontal="center" vertical="center"/>
    </xf>
    <xf numFmtId="0" fontId="6" fillId="9" borderId="0" xfId="3" applyFont="1" applyFill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164" fontId="5" fillId="0" borderId="0" xfId="2" applyNumberFormat="1" applyFont="1" applyAlignment="1">
      <alignment vertical="center"/>
    </xf>
    <xf numFmtId="0" fontId="15" fillId="0" borderId="0" xfId="3" applyFont="1" applyAlignment="1">
      <alignment vertic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wrapText="1"/>
    </xf>
    <xf numFmtId="0" fontId="11" fillId="0" borderId="0" xfId="0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8" fillId="0" borderId="0" xfId="0" applyFont="1" applyAlignment="1">
      <alignment wrapText="1"/>
    </xf>
    <xf numFmtId="0" fontId="22" fillId="0" borderId="0" xfId="0" applyFont="1"/>
    <xf numFmtId="0" fontId="23" fillId="13" borderId="2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4" fontId="8" fillId="9" borderId="2" xfId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44" fontId="8" fillId="0" borderId="2" xfId="1" applyFont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left" vertical="center"/>
    </xf>
    <xf numFmtId="0" fontId="9" fillId="6" borderId="2" xfId="0" applyFont="1" applyFill="1" applyBorder="1" applyAlignment="1">
      <alignment horizontal="left" vertical="center"/>
    </xf>
    <xf numFmtId="0" fontId="1" fillId="12" borderId="2" xfId="0" applyFont="1" applyFill="1" applyBorder="1" applyAlignment="1">
      <alignment horizontal="center" vertical="center" wrapText="1"/>
    </xf>
    <xf numFmtId="44" fontId="9" fillId="12" borderId="2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44" fontId="1" fillId="9" borderId="2" xfId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/>
    </xf>
    <xf numFmtId="44" fontId="9" fillId="6" borderId="2" xfId="0" applyNumberFormat="1" applyFont="1" applyFill="1" applyBorder="1" applyAlignment="1">
      <alignment horizontal="left" vertical="center"/>
    </xf>
    <xf numFmtId="0" fontId="11" fillId="0" borderId="2" xfId="0" applyFont="1" applyBorder="1" applyAlignment="1">
      <alignment vertical="center"/>
    </xf>
    <xf numFmtId="0" fontId="19" fillId="11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44" fontId="11" fillId="0" borderId="2" xfId="0" applyNumberFormat="1" applyFont="1" applyBorder="1" applyAlignment="1">
      <alignment horizontal="center" vertical="center" wrapText="1"/>
    </xf>
    <xf numFmtId="44" fontId="16" fillId="12" borderId="2" xfId="0" applyNumberFormat="1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 wrapText="1"/>
    </xf>
    <xf numFmtId="44" fontId="1" fillId="9" borderId="2" xfId="1" applyFont="1" applyFill="1" applyBorder="1" applyAlignment="1">
      <alignment vertical="center"/>
    </xf>
    <xf numFmtId="44" fontId="1" fillId="0" borderId="2" xfId="1" applyFont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9" fontId="1" fillId="9" borderId="2" xfId="1" applyNumberFormat="1" applyFont="1" applyFill="1" applyBorder="1" applyAlignment="1">
      <alignment vertical="center"/>
    </xf>
    <xf numFmtId="0" fontId="8" fillId="0" borderId="2" xfId="0" applyFont="1" applyBorder="1" applyAlignment="1">
      <alignment vertical="center" wrapText="1"/>
    </xf>
    <xf numFmtId="0" fontId="10" fillId="13" borderId="2" xfId="0" applyFont="1" applyFill="1" applyBorder="1" applyAlignment="1">
      <alignment horizontal="center" vertical="center" wrapText="1"/>
    </xf>
    <xf numFmtId="44" fontId="8" fillId="0" borderId="2" xfId="0" applyNumberFormat="1" applyFont="1" applyBorder="1" applyAlignment="1">
      <alignment horizontal="center" vertical="center" wrapText="1"/>
    </xf>
    <xf numFmtId="44" fontId="17" fillId="0" borderId="2" xfId="0" applyNumberFormat="1" applyFont="1" applyBorder="1" applyAlignment="1">
      <alignment horizontal="left" vertical="center" wrapText="1"/>
    </xf>
    <xf numFmtId="0" fontId="16" fillId="7" borderId="2" xfId="0" applyFont="1" applyFill="1" applyBorder="1" applyAlignment="1">
      <alignment vertical="center"/>
    </xf>
    <xf numFmtId="44" fontId="16" fillId="7" borderId="2" xfId="1" applyFont="1" applyFill="1" applyBorder="1" applyAlignment="1">
      <alignment vertical="center"/>
    </xf>
    <xf numFmtId="0" fontId="10" fillId="14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44" fontId="24" fillId="9" borderId="2" xfId="1" applyFont="1" applyFill="1" applyBorder="1" applyAlignment="1">
      <alignment vertical="center"/>
    </xf>
    <xf numFmtId="44" fontId="24" fillId="0" borderId="2" xfId="1" applyFont="1" applyBorder="1" applyAlignment="1">
      <alignment vertical="center"/>
    </xf>
    <xf numFmtId="0" fontId="24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25" fillId="0" borderId="0" xfId="0" applyFont="1"/>
    <xf numFmtId="165" fontId="1" fillId="0" borderId="2" xfId="0" applyNumberFormat="1" applyFont="1" applyBorder="1" applyAlignment="1">
      <alignment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6" fillId="15" borderId="2" xfId="0" applyFont="1" applyFill="1" applyBorder="1" applyAlignment="1">
      <alignment vertical="center"/>
    </xf>
    <xf numFmtId="165" fontId="16" fillId="7" borderId="2" xfId="1" applyNumberFormat="1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7" fillId="16" borderId="0" xfId="3" applyFont="1" applyFill="1" applyAlignment="1">
      <alignment vertical="center"/>
    </xf>
    <xf numFmtId="0" fontId="8" fillId="0" borderId="0" xfId="0" quotePrefix="1" applyFont="1" applyAlignment="1">
      <alignment horizontal="left" wrapText="1"/>
    </xf>
    <xf numFmtId="44" fontId="11" fillId="2" borderId="2" xfId="0" applyNumberFormat="1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 wrapText="1"/>
    </xf>
    <xf numFmtId="0" fontId="15" fillId="0" borderId="0" xfId="3" applyFont="1" applyAlignment="1">
      <alignment horizontal="left" vertical="center" wrapText="1"/>
    </xf>
    <xf numFmtId="0" fontId="15" fillId="0" borderId="1" xfId="3" applyFont="1" applyBorder="1" applyAlignment="1">
      <alignment horizontal="left" vertical="center" wrapText="1"/>
    </xf>
    <xf numFmtId="0" fontId="26" fillId="0" borderId="0" xfId="3" applyFont="1" applyAlignment="1">
      <alignment horizontal="left" vertical="center" wrapText="1"/>
    </xf>
    <xf numFmtId="0" fontId="10" fillId="11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/>
    </xf>
    <xf numFmtId="0" fontId="23" fillId="13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/>
    </xf>
    <xf numFmtId="0" fontId="8" fillId="0" borderId="3" xfId="0" quotePrefix="1" applyFont="1" applyBorder="1" applyAlignment="1">
      <alignment horizontal="left" wrapText="1"/>
    </xf>
    <xf numFmtId="0" fontId="18" fillId="10" borderId="4" xfId="0" applyFont="1" applyFill="1" applyBorder="1" applyAlignment="1">
      <alignment horizontal="center" vertical="center"/>
    </xf>
    <xf numFmtId="0" fontId="18" fillId="10" borderId="5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center" wrapText="1" indent="1"/>
    </xf>
    <xf numFmtId="0" fontId="8" fillId="8" borderId="2" xfId="2" applyFont="1" applyFill="1" applyBorder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164" fontId="1" fillId="8" borderId="2" xfId="5" applyNumberFormat="1" applyFont="1" applyFill="1" applyBorder="1" applyAlignment="1">
      <alignment horizontal="left" vertical="center" wrapText="1" indent="1"/>
    </xf>
  </cellXfs>
  <cellStyles count="6">
    <cellStyle name="Moneda" xfId="1" builtinId="4"/>
    <cellStyle name="Moneda 3 4" xfId="4" xr:uid="{AC023E69-9C06-4D15-B11F-92947A4A05BE}"/>
    <cellStyle name="Normal" xfId="0" builtinId="0"/>
    <cellStyle name="Normal 3 2 2 2" xfId="5" xr:uid="{76FED84D-572B-4CF8-932E-DF6AD08E65A6}"/>
    <cellStyle name="Normal 4 3" xfId="2" xr:uid="{BFC7F39D-4828-412A-8D6B-1D86B4C5637D}"/>
    <cellStyle name="Normal_WAN PAISES-2" xfId="3" xr:uid="{E45D5639-BDB2-4324-8EFC-1E0890A354B5}"/>
  </cellStyles>
  <dxfs count="0"/>
  <tableStyles count="0" defaultTableStyle="TableStyleMedium2" defaultPivotStyle="PivotStyleLight16"/>
  <colors>
    <mruColors>
      <color rgb="FFC4BD97"/>
      <color rgb="FF7DA9DF"/>
      <color rgb="FFC5D9F1"/>
      <color rgb="FF104861"/>
      <color rgb="FF2D7DCE"/>
      <color rgb="FF5F5F5F"/>
      <color rgb="FF747474"/>
      <color rgb="FFA6A6A6"/>
      <color rgb="FF4D93D9"/>
      <color rgb="FF538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A870-6838-4E63-94D2-BE46D9F15DEF}">
  <dimension ref="A1:H22"/>
  <sheetViews>
    <sheetView tabSelected="1" zoomScaleNormal="100" workbookViewId="0">
      <pane xSplit="2" ySplit="5" topLeftCell="C9" activePane="bottomRight" state="frozen"/>
      <selection pane="bottomRight" activeCell="K3" sqref="K3"/>
      <selection pane="bottomLeft" activeCell="A6" sqref="A6"/>
      <selection pane="topRight" activeCell="C1" sqref="C1"/>
    </sheetView>
  </sheetViews>
  <sheetFormatPr defaultColWidth="11.42578125" defaultRowHeight="14.45"/>
  <cols>
    <col min="1" max="1" width="2.7109375" style="8" customWidth="1"/>
    <col min="2" max="2" width="29.7109375" customWidth="1"/>
    <col min="3" max="4" width="11.85546875" customWidth="1"/>
    <col min="5" max="5" width="12.140625" customWidth="1"/>
    <col min="6" max="8" width="11.85546875" customWidth="1"/>
  </cols>
  <sheetData>
    <row r="1" spans="1:8" ht="17.45">
      <c r="A1" s="1"/>
      <c r="B1" s="14" t="s">
        <v>0</v>
      </c>
    </row>
    <row r="2" spans="1:8" ht="17.45">
      <c r="A2" s="2"/>
      <c r="B2" s="14"/>
    </row>
    <row r="3" spans="1:8" ht="35.450000000000003" customHeight="1">
      <c r="B3" s="81" t="s">
        <v>1</v>
      </c>
      <c r="C3" s="81"/>
      <c r="D3" s="81"/>
      <c r="E3" s="81"/>
      <c r="F3" s="82"/>
      <c r="G3" s="82"/>
      <c r="H3" s="82"/>
    </row>
    <row r="4" spans="1:8">
      <c r="A4" s="10"/>
      <c r="B4" s="80" t="s">
        <v>2</v>
      </c>
      <c r="C4" s="79" t="s">
        <v>3</v>
      </c>
      <c r="D4" s="79"/>
      <c r="E4" s="79"/>
    </row>
    <row r="5" spans="1:8" ht="24">
      <c r="A5" s="10"/>
      <c r="B5" s="80"/>
      <c r="C5" s="59" t="s">
        <v>4</v>
      </c>
      <c r="D5" s="59" t="s">
        <v>5</v>
      </c>
      <c r="E5" s="59" t="s">
        <v>6</v>
      </c>
    </row>
    <row r="6" spans="1:8">
      <c r="A6" s="10"/>
      <c r="B6" s="64" t="s">
        <v>7</v>
      </c>
      <c r="C6" s="61">
        <f>+'Comunicacions IP Seus i Cloud'!D44</f>
        <v>0</v>
      </c>
      <c r="D6" s="61">
        <f>12*C6</f>
        <v>0</v>
      </c>
      <c r="E6" s="61">
        <f>2*D6</f>
        <v>0</v>
      </c>
    </row>
    <row r="7" spans="1:8">
      <c r="A7" s="10"/>
      <c r="B7" s="64" t="s">
        <v>8</v>
      </c>
      <c r="C7" s="61">
        <f>+'Accés Internet Seus'!D43</f>
        <v>0</v>
      </c>
      <c r="D7" s="61">
        <f>12*C7</f>
        <v>0</v>
      </c>
      <c r="E7" s="61">
        <f>2*D7</f>
        <v>0</v>
      </c>
    </row>
    <row r="8" spans="1:8">
      <c r="A8" s="10"/>
      <c r="B8" s="64" t="s">
        <v>9</v>
      </c>
      <c r="C8" s="61">
        <f>Internet!F37</f>
        <v>0</v>
      </c>
      <c r="D8" s="61">
        <f t="shared" ref="D8:D9" si="0">12*C8</f>
        <v>0</v>
      </c>
      <c r="E8" s="61">
        <f>2*D8</f>
        <v>0</v>
      </c>
    </row>
    <row r="9" spans="1:8">
      <c r="A9" s="10"/>
      <c r="B9" s="64" t="s">
        <v>10</v>
      </c>
      <c r="C9" s="61">
        <f>'Anella Sanitària'!F10</f>
        <v>0</v>
      </c>
      <c r="D9" s="61">
        <f t="shared" si="0"/>
        <v>0</v>
      </c>
      <c r="E9" s="61">
        <f>2*D9</f>
        <v>0</v>
      </c>
    </row>
    <row r="10" spans="1:8">
      <c r="A10" s="10"/>
      <c r="B10" s="62" t="s">
        <v>11</v>
      </c>
      <c r="C10" s="63">
        <f>+SUM(C6:C9)</f>
        <v>0</v>
      </c>
      <c r="D10" s="63">
        <f>+SUM(D6:D9)</f>
        <v>0</v>
      </c>
      <c r="E10" s="63">
        <f>+SUM(E6:E9)</f>
        <v>0</v>
      </c>
    </row>
    <row r="11" spans="1:8">
      <c r="A11" s="10"/>
      <c r="B11" s="62" t="s">
        <v>12</v>
      </c>
      <c r="C11" s="63">
        <f>C10*1.21</f>
        <v>0</v>
      </c>
      <c r="D11" s="63">
        <f t="shared" ref="D11:E11" si="1">D10*1.21</f>
        <v>0</v>
      </c>
      <c r="E11" s="63">
        <f t="shared" si="1"/>
        <v>0</v>
      </c>
    </row>
    <row r="12" spans="1:8">
      <c r="A12" s="10"/>
    </row>
    <row r="13" spans="1:8">
      <c r="A13" s="10"/>
    </row>
    <row r="14" spans="1:8" ht="15.6">
      <c r="A14"/>
      <c r="B14" s="83" t="s">
        <v>13</v>
      </c>
      <c r="C14" s="83"/>
      <c r="D14" s="83"/>
      <c r="E14" s="83"/>
      <c r="F14" s="83"/>
      <c r="G14" s="83"/>
      <c r="H14" s="83"/>
    </row>
    <row r="15" spans="1:8" ht="24.4" customHeight="1">
      <c r="A15"/>
      <c r="B15" s="80" t="s">
        <v>2</v>
      </c>
      <c r="C15" s="84" t="s">
        <v>14</v>
      </c>
      <c r="D15" s="84"/>
      <c r="E15" s="84"/>
      <c r="F15" s="84" t="s">
        <v>15</v>
      </c>
      <c r="G15" s="84"/>
      <c r="H15" s="84"/>
    </row>
    <row r="16" spans="1:8" ht="23.65" customHeight="1">
      <c r="A16"/>
      <c r="B16" s="80"/>
      <c r="C16" s="59" t="s">
        <v>4</v>
      </c>
      <c r="D16" s="59" t="s">
        <v>5</v>
      </c>
      <c r="E16" s="59" t="s">
        <v>6</v>
      </c>
      <c r="F16" s="59" t="s">
        <v>4</v>
      </c>
      <c r="G16" s="59" t="s">
        <v>5</v>
      </c>
      <c r="H16" s="59" t="s">
        <v>6</v>
      </c>
    </row>
    <row r="17" spans="1:8">
      <c r="A17"/>
      <c r="B17" s="64" t="s">
        <v>7</v>
      </c>
      <c r="C17" s="71">
        <f>+'Comunicacions IP Seus i Cloud'!D44</f>
        <v>0</v>
      </c>
      <c r="D17" s="61">
        <f t="shared" ref="D17:D20" si="2">12*C17</f>
        <v>0</v>
      </c>
      <c r="E17" s="61">
        <f>2*D17</f>
        <v>0</v>
      </c>
      <c r="F17" s="72" t="s">
        <v>16</v>
      </c>
      <c r="G17" s="72" t="s">
        <v>16</v>
      </c>
      <c r="H17" s="72" t="s">
        <v>16</v>
      </c>
    </row>
    <row r="18" spans="1:8">
      <c r="A18"/>
      <c r="B18" s="64" t="s">
        <v>8</v>
      </c>
      <c r="C18" s="71">
        <f>+'Accés Internet Seus'!D43</f>
        <v>0</v>
      </c>
      <c r="D18" s="61">
        <f t="shared" si="2"/>
        <v>0</v>
      </c>
      <c r="E18" s="61">
        <f>2*D18</f>
        <v>0</v>
      </c>
      <c r="F18" s="72" t="s">
        <v>16</v>
      </c>
      <c r="G18" s="72" t="s">
        <v>16</v>
      </c>
      <c r="H18" s="72" t="s">
        <v>16</v>
      </c>
    </row>
    <row r="19" spans="1:8">
      <c r="A19"/>
      <c r="B19" s="64" t="s">
        <v>9</v>
      </c>
      <c r="C19" s="71">
        <f>+Internet!F35</f>
        <v>0</v>
      </c>
      <c r="D19" s="61">
        <f t="shared" si="2"/>
        <v>0</v>
      </c>
      <c r="E19" s="61">
        <f>2*D19</f>
        <v>0</v>
      </c>
      <c r="F19" s="71">
        <f>+Internet!F36</f>
        <v>0</v>
      </c>
      <c r="G19" s="61">
        <f>12*F19</f>
        <v>0</v>
      </c>
      <c r="H19" s="61">
        <f>2*G19</f>
        <v>0</v>
      </c>
    </row>
    <row r="20" spans="1:8">
      <c r="A20"/>
      <c r="B20" s="64" t="s">
        <v>10</v>
      </c>
      <c r="C20" s="71">
        <f>+'Anella Sanitària'!F10</f>
        <v>0</v>
      </c>
      <c r="D20" s="61">
        <f t="shared" si="2"/>
        <v>0</v>
      </c>
      <c r="E20" s="61">
        <f>2*D20</f>
        <v>0</v>
      </c>
      <c r="F20" s="72" t="s">
        <v>16</v>
      </c>
      <c r="G20" s="72" t="s">
        <v>16</v>
      </c>
      <c r="H20" s="72" t="s">
        <v>16</v>
      </c>
    </row>
    <row r="21" spans="1:8">
      <c r="A21"/>
      <c r="B21" s="73" t="s">
        <v>11</v>
      </c>
      <c r="C21" s="74">
        <f>SUM(C17:C20)</f>
        <v>0</v>
      </c>
      <c r="D21" s="74">
        <f t="shared" ref="D21:H21" si="3">SUM(D17:D20)</f>
        <v>0</v>
      </c>
      <c r="E21" s="74">
        <f t="shared" si="3"/>
        <v>0</v>
      </c>
      <c r="F21" s="74">
        <f>SUM(F17:F20)</f>
        <v>0</v>
      </c>
      <c r="G21" s="74">
        <f t="shared" si="3"/>
        <v>0</v>
      </c>
      <c r="H21" s="74">
        <f t="shared" si="3"/>
        <v>0</v>
      </c>
    </row>
    <row r="22" spans="1:8">
      <c r="A22"/>
      <c r="B22" s="73" t="s">
        <v>12</v>
      </c>
      <c r="C22" s="74">
        <f t="shared" ref="C22:H22" si="4">C21*1.21</f>
        <v>0</v>
      </c>
      <c r="D22" s="74">
        <f t="shared" si="4"/>
        <v>0</v>
      </c>
      <c r="E22" s="74">
        <f t="shared" si="4"/>
        <v>0</v>
      </c>
      <c r="F22" s="74">
        <f>F21*1.21</f>
        <v>0</v>
      </c>
      <c r="G22" s="74">
        <f t="shared" si="4"/>
        <v>0</v>
      </c>
      <c r="H22" s="74">
        <f t="shared" si="4"/>
        <v>0</v>
      </c>
    </row>
  </sheetData>
  <mergeCells count="7">
    <mergeCell ref="C4:E4"/>
    <mergeCell ref="B4:B5"/>
    <mergeCell ref="B3:H3"/>
    <mergeCell ref="B14:H14"/>
    <mergeCell ref="B15:B16"/>
    <mergeCell ref="C15:E15"/>
    <mergeCell ref="F15:H1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BE840-6B41-48F2-AE95-E2F8FDF47A01}">
  <dimension ref="B1:F44"/>
  <sheetViews>
    <sheetView zoomScaleNormal="100" workbookViewId="0">
      <pane xSplit="1" ySplit="2" topLeftCell="B18" activePane="bottomRight" state="frozen"/>
      <selection pane="bottomRight" activeCell="F37" sqref="F37"/>
      <selection pane="bottomLeft" activeCell="A3" sqref="A3"/>
      <selection pane="topRight" activeCell="B1" sqref="B1"/>
    </sheetView>
  </sheetViews>
  <sheetFormatPr defaultColWidth="10.85546875" defaultRowHeight="11.45"/>
  <cols>
    <col min="1" max="1" width="1.85546875" style="8" customWidth="1"/>
    <col min="2" max="3" width="23.28515625" style="8" customWidth="1"/>
    <col min="4" max="4" width="11.7109375" style="11" customWidth="1"/>
    <col min="5" max="5" width="11.7109375" style="8" customWidth="1"/>
    <col min="6" max="6" width="14" style="8" customWidth="1"/>
    <col min="7" max="7" width="13.7109375" style="8" customWidth="1"/>
    <col min="8" max="16384" width="10.85546875" style="8"/>
  </cols>
  <sheetData>
    <row r="1" spans="2:6" s="1" customFormat="1" ht="17.45">
      <c r="B1" s="1" t="s">
        <v>17</v>
      </c>
      <c r="D1" s="6"/>
    </row>
    <row r="2" spans="2:6" s="2" customFormat="1" ht="10.15">
      <c r="B2" s="5" t="s">
        <v>18</v>
      </c>
      <c r="C2" s="5"/>
      <c r="D2" s="7"/>
      <c r="E2" s="5"/>
    </row>
    <row r="4" spans="2:6" ht="21" customHeight="1">
      <c r="B4" s="87" t="s">
        <v>19</v>
      </c>
      <c r="C4" s="87" t="s">
        <v>20</v>
      </c>
      <c r="D4" s="89" t="s">
        <v>21</v>
      </c>
      <c r="E4" s="89"/>
      <c r="F4" s="89"/>
    </row>
    <row r="5" spans="2:6" s="9" customFormat="1" ht="21" customHeight="1">
      <c r="B5" s="87"/>
      <c r="C5" s="87"/>
      <c r="D5" s="88" t="s">
        <v>22</v>
      </c>
      <c r="E5" s="88"/>
      <c r="F5" s="88"/>
    </row>
    <row r="6" spans="2:6" s="9" customFormat="1" ht="20.45">
      <c r="B6" s="87"/>
      <c r="C6" s="87"/>
      <c r="D6" s="41" t="s">
        <v>23</v>
      </c>
      <c r="E6" s="41" t="s">
        <v>24</v>
      </c>
      <c r="F6" s="42" t="s">
        <v>25</v>
      </c>
    </row>
    <row r="7" spans="2:6" s="4" customFormat="1" ht="20.45">
      <c r="B7" s="65" t="s">
        <v>26</v>
      </c>
      <c r="C7" s="65" t="s">
        <v>27</v>
      </c>
      <c r="D7" s="66"/>
      <c r="E7" s="66"/>
      <c r="F7" s="67">
        <f>SUM(D7:E7)</f>
        <v>0</v>
      </c>
    </row>
    <row r="8" spans="2:6" s="4" customFormat="1" ht="10.15">
      <c r="B8" s="69" t="s">
        <v>28</v>
      </c>
      <c r="C8" s="69" t="s">
        <v>29</v>
      </c>
      <c r="D8" s="66"/>
      <c r="E8" s="66"/>
      <c r="F8" s="67">
        <f>SUM(D8:E8)</f>
        <v>0</v>
      </c>
    </row>
    <row r="9" spans="2:6" s="4" customFormat="1" ht="10.15">
      <c r="B9" s="69" t="s">
        <v>30</v>
      </c>
      <c r="C9" s="69" t="s">
        <v>31</v>
      </c>
      <c r="D9" s="66"/>
      <c r="E9" s="66"/>
      <c r="F9" s="67">
        <f>SUM(D9:E9)</f>
        <v>0</v>
      </c>
    </row>
    <row r="10" spans="2:6" s="3" customFormat="1" ht="10.15">
      <c r="B10" s="40" t="s">
        <v>32</v>
      </c>
      <c r="C10" s="40" t="s">
        <v>33</v>
      </c>
      <c r="D10" s="53"/>
      <c r="E10" s="53"/>
      <c r="F10" s="54">
        <f t="shared" ref="F10:F36" si="0">SUM(D10:E10)</f>
        <v>0</v>
      </c>
    </row>
    <row r="11" spans="2:6" s="3" customFormat="1" ht="10.15">
      <c r="B11" s="40" t="s">
        <v>34</v>
      </c>
      <c r="C11" s="40" t="s">
        <v>35</v>
      </c>
      <c r="D11" s="53"/>
      <c r="E11" s="53"/>
      <c r="F11" s="54">
        <f t="shared" si="0"/>
        <v>0</v>
      </c>
    </row>
    <row r="12" spans="2:6" s="3" customFormat="1" ht="10.15">
      <c r="B12" s="40" t="s">
        <v>36</v>
      </c>
      <c r="C12" s="40" t="s">
        <v>37</v>
      </c>
      <c r="D12" s="53"/>
      <c r="E12" s="53"/>
      <c r="F12" s="54">
        <f t="shared" si="0"/>
        <v>0</v>
      </c>
    </row>
    <row r="13" spans="2:6" s="3" customFormat="1" ht="10.15">
      <c r="B13" s="40" t="s">
        <v>38</v>
      </c>
      <c r="C13" s="40" t="s">
        <v>39</v>
      </c>
      <c r="D13" s="53"/>
      <c r="E13" s="53"/>
      <c r="F13" s="54">
        <f t="shared" si="0"/>
        <v>0</v>
      </c>
    </row>
    <row r="14" spans="2:6" s="3" customFormat="1" ht="10.15">
      <c r="B14" s="40" t="s">
        <v>40</v>
      </c>
      <c r="C14" s="58" t="s">
        <v>41</v>
      </c>
      <c r="D14" s="53"/>
      <c r="E14" s="53"/>
      <c r="F14" s="54">
        <f t="shared" si="0"/>
        <v>0</v>
      </c>
    </row>
    <row r="15" spans="2:6" s="3" customFormat="1" ht="10.15">
      <c r="B15" s="40" t="s">
        <v>42</v>
      </c>
      <c r="C15" s="58" t="s">
        <v>43</v>
      </c>
      <c r="D15" s="53"/>
      <c r="E15" s="53"/>
      <c r="F15" s="54">
        <f t="shared" si="0"/>
        <v>0</v>
      </c>
    </row>
    <row r="16" spans="2:6" s="3" customFormat="1" ht="10.15">
      <c r="B16" s="58" t="s">
        <v>44</v>
      </c>
      <c r="C16" s="58" t="s">
        <v>45</v>
      </c>
      <c r="D16" s="53"/>
      <c r="E16" s="53"/>
      <c r="F16" s="54">
        <f t="shared" si="0"/>
        <v>0</v>
      </c>
    </row>
    <row r="17" spans="2:6" s="3" customFormat="1" ht="10.15">
      <c r="B17" s="40" t="s">
        <v>46</v>
      </c>
      <c r="C17" s="58" t="s">
        <v>47</v>
      </c>
      <c r="D17" s="53"/>
      <c r="E17" s="53"/>
      <c r="F17" s="54">
        <f t="shared" si="0"/>
        <v>0</v>
      </c>
    </row>
    <row r="18" spans="2:6" s="3" customFormat="1" ht="10.15">
      <c r="B18" s="58" t="s">
        <v>48</v>
      </c>
      <c r="C18" s="58" t="s">
        <v>49</v>
      </c>
      <c r="D18" s="53"/>
      <c r="E18" s="53"/>
      <c r="F18" s="54">
        <f t="shared" si="0"/>
        <v>0</v>
      </c>
    </row>
    <row r="19" spans="2:6" s="3" customFormat="1" ht="20.45">
      <c r="B19" s="58" t="s">
        <v>50</v>
      </c>
      <c r="C19" s="58" t="s">
        <v>51</v>
      </c>
      <c r="D19" s="53"/>
      <c r="E19" s="53"/>
      <c r="F19" s="54">
        <f t="shared" si="0"/>
        <v>0</v>
      </c>
    </row>
    <row r="20" spans="2:6" s="3" customFormat="1" ht="18" customHeight="1">
      <c r="B20" s="40" t="s">
        <v>52</v>
      </c>
      <c r="C20" s="40" t="s">
        <v>53</v>
      </c>
      <c r="D20" s="53"/>
      <c r="E20" s="53"/>
      <c r="F20" s="54">
        <f t="shared" si="0"/>
        <v>0</v>
      </c>
    </row>
    <row r="21" spans="2:6" s="3" customFormat="1" ht="10.15">
      <c r="B21" s="40" t="s">
        <v>54</v>
      </c>
      <c r="C21" s="40" t="s">
        <v>55</v>
      </c>
      <c r="D21" s="53"/>
      <c r="E21" s="53"/>
      <c r="F21" s="54">
        <f t="shared" si="0"/>
        <v>0</v>
      </c>
    </row>
    <row r="22" spans="2:6" s="3" customFormat="1" ht="10.15">
      <c r="B22" s="40" t="s">
        <v>56</v>
      </c>
      <c r="C22" s="58" t="s">
        <v>57</v>
      </c>
      <c r="D22" s="53"/>
      <c r="E22" s="53"/>
      <c r="F22" s="54">
        <f t="shared" si="0"/>
        <v>0</v>
      </c>
    </row>
    <row r="23" spans="2:6" s="3" customFormat="1" ht="10.15" customHeight="1">
      <c r="B23" s="40" t="s">
        <v>58</v>
      </c>
      <c r="C23" s="58" t="s">
        <v>59</v>
      </c>
      <c r="D23" s="53"/>
      <c r="E23" s="53"/>
      <c r="F23" s="54">
        <f t="shared" si="0"/>
        <v>0</v>
      </c>
    </row>
    <row r="24" spans="2:6" s="3" customFormat="1" ht="10.15">
      <c r="B24" s="40" t="s">
        <v>60</v>
      </c>
      <c r="C24" s="58" t="s">
        <v>61</v>
      </c>
      <c r="D24" s="53"/>
      <c r="E24" s="53"/>
      <c r="F24" s="54">
        <f t="shared" si="0"/>
        <v>0</v>
      </c>
    </row>
    <row r="25" spans="2:6" s="3" customFormat="1" ht="19.899999999999999" customHeight="1">
      <c r="B25" s="40" t="s">
        <v>62</v>
      </c>
      <c r="C25" s="58" t="s">
        <v>63</v>
      </c>
      <c r="D25" s="53"/>
      <c r="E25" s="53"/>
      <c r="F25" s="54">
        <f t="shared" si="0"/>
        <v>0</v>
      </c>
    </row>
    <row r="26" spans="2:6" s="3" customFormat="1" ht="10.15">
      <c r="B26" s="40" t="s">
        <v>64</v>
      </c>
      <c r="C26" s="58" t="s">
        <v>65</v>
      </c>
      <c r="D26" s="53"/>
      <c r="E26" s="53"/>
      <c r="F26" s="54">
        <f t="shared" si="0"/>
        <v>0</v>
      </c>
    </row>
    <row r="27" spans="2:6" s="3" customFormat="1" ht="20.45">
      <c r="B27" s="40" t="s">
        <v>66</v>
      </c>
      <c r="C27" s="58" t="s">
        <v>67</v>
      </c>
      <c r="D27" s="53"/>
      <c r="E27" s="53"/>
      <c r="F27" s="54">
        <f t="shared" si="0"/>
        <v>0</v>
      </c>
    </row>
    <row r="28" spans="2:6" s="3" customFormat="1" ht="9.6" customHeight="1">
      <c r="B28" s="58" t="s">
        <v>68</v>
      </c>
      <c r="C28" s="56" t="s">
        <v>69</v>
      </c>
      <c r="D28" s="53"/>
      <c r="E28" s="53"/>
      <c r="F28" s="54">
        <f t="shared" si="0"/>
        <v>0</v>
      </c>
    </row>
    <row r="29" spans="2:6" s="3" customFormat="1" ht="9.6" customHeight="1">
      <c r="B29" s="40" t="s">
        <v>70</v>
      </c>
      <c r="C29" s="58" t="s">
        <v>71</v>
      </c>
      <c r="D29" s="53"/>
      <c r="E29" s="53"/>
      <c r="F29" s="54">
        <f t="shared" si="0"/>
        <v>0</v>
      </c>
    </row>
    <row r="30" spans="2:6" s="3" customFormat="1" ht="9.6" customHeight="1">
      <c r="B30" s="40" t="s">
        <v>72</v>
      </c>
      <c r="C30" s="58" t="s">
        <v>73</v>
      </c>
      <c r="D30" s="53"/>
      <c r="E30" s="53"/>
      <c r="F30" s="54">
        <f t="shared" si="0"/>
        <v>0</v>
      </c>
    </row>
    <row r="31" spans="2:6" s="3" customFormat="1" ht="9.6" customHeight="1">
      <c r="B31" s="40" t="s">
        <v>74</v>
      </c>
      <c r="C31" s="58" t="s">
        <v>75</v>
      </c>
      <c r="D31" s="53"/>
      <c r="E31" s="53"/>
      <c r="F31" s="54">
        <f t="shared" si="0"/>
        <v>0</v>
      </c>
    </row>
    <row r="32" spans="2:6" s="3" customFormat="1" ht="9.6" customHeight="1">
      <c r="B32" s="40" t="s">
        <v>76</v>
      </c>
      <c r="C32" s="58" t="s">
        <v>77</v>
      </c>
      <c r="D32" s="53"/>
      <c r="E32" s="53"/>
      <c r="F32" s="54">
        <f t="shared" si="0"/>
        <v>0</v>
      </c>
    </row>
    <row r="33" spans="2:6" s="3" customFormat="1" ht="3" customHeight="1">
      <c r="B33" s="37"/>
      <c r="C33" s="37"/>
      <c r="D33" s="37"/>
      <c r="E33" s="37"/>
      <c r="F33" s="37"/>
    </row>
    <row r="34" spans="2:6" s="23" customFormat="1" ht="10.15">
      <c r="B34" s="34" t="s">
        <v>78</v>
      </c>
      <c r="C34" s="34" t="s">
        <v>27</v>
      </c>
      <c r="D34" s="53"/>
      <c r="E34" s="53"/>
      <c r="F34" s="54">
        <f t="shared" si="0"/>
        <v>0</v>
      </c>
    </row>
    <row r="35" spans="2:6" s="23" customFormat="1" ht="10.15">
      <c r="B35" s="40" t="s">
        <v>79</v>
      </c>
      <c r="C35" s="58" t="s">
        <v>80</v>
      </c>
      <c r="D35" s="53"/>
      <c r="E35" s="53"/>
      <c r="F35" s="54">
        <f t="shared" si="0"/>
        <v>0</v>
      </c>
    </row>
    <row r="36" spans="2:6" s="23" customFormat="1" ht="10.15">
      <c r="B36" s="40" t="s">
        <v>81</v>
      </c>
      <c r="C36" s="40" t="s">
        <v>35</v>
      </c>
      <c r="D36" s="53"/>
      <c r="E36" s="53"/>
      <c r="F36" s="54">
        <f t="shared" si="0"/>
        <v>0</v>
      </c>
    </row>
    <row r="37" spans="2:6" ht="15.4" customHeight="1">
      <c r="B37" s="36" t="s">
        <v>82</v>
      </c>
      <c r="C37" s="37"/>
      <c r="D37" s="37"/>
      <c r="E37" s="37"/>
      <c r="F37" s="46">
        <f>SUM(F7:F36)</f>
        <v>0</v>
      </c>
    </row>
    <row r="38" spans="2:6" ht="40.15" customHeight="1">
      <c r="B38" s="90" t="s">
        <v>83</v>
      </c>
      <c r="C38" s="90"/>
      <c r="D38" s="90"/>
      <c r="E38" s="90"/>
      <c r="F38" s="90"/>
    </row>
    <row r="40" spans="2:6" ht="11.45" customHeight="1">
      <c r="B40" s="10"/>
      <c r="C40" s="10"/>
      <c r="D40" s="18"/>
      <c r="E40" s="18"/>
      <c r="F40" s="18"/>
    </row>
    <row r="41" spans="2:6" ht="23.45" customHeight="1">
      <c r="B41" s="15" t="s">
        <v>84</v>
      </c>
    </row>
    <row r="42" spans="2:6" ht="24">
      <c r="B42" s="80" t="s">
        <v>85</v>
      </c>
      <c r="C42" s="80"/>
      <c r="D42" s="59" t="s">
        <v>86</v>
      </c>
    </row>
    <row r="43" spans="2:6" s="24" customFormat="1" ht="18" customHeight="1">
      <c r="B43" s="85" t="s">
        <v>87</v>
      </c>
      <c r="C43" s="85"/>
      <c r="D43" s="60">
        <f>F37</f>
        <v>0</v>
      </c>
    </row>
    <row r="44" spans="2:6" ht="13.15" customHeight="1">
      <c r="B44" s="86" t="s">
        <v>88</v>
      </c>
      <c r="C44" s="86"/>
      <c r="D44" s="51">
        <f>SUM(D43:D43)</f>
        <v>0</v>
      </c>
    </row>
  </sheetData>
  <mergeCells count="8">
    <mergeCell ref="B43:C43"/>
    <mergeCell ref="B44:C44"/>
    <mergeCell ref="C4:C6"/>
    <mergeCell ref="D5:F5"/>
    <mergeCell ref="D4:F4"/>
    <mergeCell ref="B4:B6"/>
    <mergeCell ref="B38:F38"/>
    <mergeCell ref="B42:C42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073A-9689-4D16-A74F-F142ACF8FFFF}">
  <dimension ref="B1:H47"/>
  <sheetViews>
    <sheetView zoomScaleNormal="100" workbookViewId="0">
      <pane xSplit="1" ySplit="2" topLeftCell="B3" activePane="bottomRight" state="frozen"/>
      <selection pane="bottomRight" activeCell="D43" sqref="D43"/>
      <selection pane="bottomLeft" activeCell="A3" sqref="A3"/>
      <selection pane="topRight" activeCell="B1" sqref="B1"/>
    </sheetView>
  </sheetViews>
  <sheetFormatPr defaultColWidth="10.85546875" defaultRowHeight="11.45"/>
  <cols>
    <col min="1" max="1" width="1.85546875" style="8" customWidth="1"/>
    <col min="2" max="3" width="23.28515625" style="8" customWidth="1"/>
    <col min="4" max="4" width="11.7109375" style="11" customWidth="1"/>
    <col min="5" max="5" width="11.7109375" style="8" customWidth="1"/>
    <col min="6" max="6" width="14" style="8" customWidth="1"/>
    <col min="7" max="7" width="0.7109375" style="8" customWidth="1"/>
    <col min="8" max="8" width="20" style="8" customWidth="1"/>
    <col min="9" max="9" width="0.7109375" style="8" customWidth="1"/>
    <col min="10" max="10" width="20" style="8" customWidth="1"/>
    <col min="11" max="12" width="10.85546875" style="8"/>
    <col min="13" max="13" width="13.7109375" style="8" customWidth="1"/>
    <col min="14" max="14" width="2.28515625" style="8" customWidth="1"/>
    <col min="15" max="15" width="20.5703125" style="8" customWidth="1"/>
    <col min="16" max="16384" width="10.85546875" style="8"/>
  </cols>
  <sheetData>
    <row r="1" spans="2:8" s="1" customFormat="1" ht="17.45">
      <c r="B1" s="1" t="s">
        <v>89</v>
      </c>
      <c r="D1" s="6"/>
    </row>
    <row r="2" spans="2:8" s="2" customFormat="1" ht="10.15">
      <c r="B2" s="5" t="s">
        <v>18</v>
      </c>
      <c r="C2" s="5"/>
      <c r="D2" s="7"/>
      <c r="E2" s="5"/>
    </row>
    <row r="4" spans="2:8" ht="14.45" customHeight="1">
      <c r="B4" s="87" t="s">
        <v>19</v>
      </c>
      <c r="C4" s="87" t="s">
        <v>20</v>
      </c>
      <c r="D4" s="91" t="s">
        <v>21</v>
      </c>
      <c r="E4" s="92"/>
      <c r="F4" s="92"/>
      <c r="G4" s="92"/>
      <c r="H4" s="92"/>
    </row>
    <row r="5" spans="2:8" s="9" customFormat="1" ht="24">
      <c r="B5" s="87"/>
      <c r="C5" s="87"/>
      <c r="D5" s="88" t="s">
        <v>90</v>
      </c>
      <c r="E5" s="88"/>
      <c r="F5" s="88"/>
      <c r="G5" s="36"/>
      <c r="H5" s="52" t="s">
        <v>91</v>
      </c>
    </row>
    <row r="6" spans="2:8" s="9" customFormat="1" ht="20.45">
      <c r="B6" s="87"/>
      <c r="C6" s="87"/>
      <c r="D6" s="41" t="s">
        <v>23</v>
      </c>
      <c r="E6" s="41" t="s">
        <v>24</v>
      </c>
      <c r="F6" s="42" t="s">
        <v>92</v>
      </c>
      <c r="G6" s="37"/>
      <c r="H6" s="41" t="s">
        <v>93</v>
      </c>
    </row>
    <row r="7" spans="2:8" s="3" customFormat="1" ht="20.45">
      <c r="B7" s="34" t="s">
        <v>26</v>
      </c>
      <c r="C7" s="34" t="s">
        <v>27</v>
      </c>
      <c r="D7" s="53"/>
      <c r="E7" s="53"/>
      <c r="F7" s="54">
        <f>SUM(D7:E7)</f>
        <v>0</v>
      </c>
      <c r="G7" s="37"/>
      <c r="H7" s="68" t="s">
        <v>16</v>
      </c>
    </row>
    <row r="8" spans="2:8" s="3" customFormat="1" ht="10.15">
      <c r="B8" s="56" t="s">
        <v>28</v>
      </c>
      <c r="C8" s="56" t="s">
        <v>29</v>
      </c>
      <c r="D8" s="53"/>
      <c r="E8" s="53"/>
      <c r="F8" s="54">
        <f t="shared" ref="F8:F31" si="0">SUM(D8:E8)</f>
        <v>0</v>
      </c>
      <c r="G8" s="37"/>
      <c r="H8" s="68" t="s">
        <v>16</v>
      </c>
    </row>
    <row r="9" spans="2:8" s="3" customFormat="1" ht="10.15">
      <c r="B9" s="40" t="s">
        <v>32</v>
      </c>
      <c r="C9" s="40" t="s">
        <v>33</v>
      </c>
      <c r="D9" s="53"/>
      <c r="E9" s="53"/>
      <c r="F9" s="54">
        <f t="shared" si="0"/>
        <v>0</v>
      </c>
      <c r="G9" s="37"/>
      <c r="H9" s="57"/>
    </row>
    <row r="10" spans="2:8" s="3" customFormat="1" ht="10.15">
      <c r="B10" s="40" t="s">
        <v>34</v>
      </c>
      <c r="C10" s="40" t="s">
        <v>35</v>
      </c>
      <c r="D10" s="53"/>
      <c r="E10" s="53"/>
      <c r="F10" s="54">
        <f t="shared" si="0"/>
        <v>0</v>
      </c>
      <c r="G10" s="37"/>
      <c r="H10" s="55" t="s">
        <v>16</v>
      </c>
    </row>
    <row r="11" spans="2:8" s="3" customFormat="1" ht="10.15">
      <c r="B11" s="40" t="s">
        <v>36</v>
      </c>
      <c r="C11" s="40" t="s">
        <v>37</v>
      </c>
      <c r="D11" s="53"/>
      <c r="E11" s="53"/>
      <c r="F11" s="54">
        <f t="shared" si="0"/>
        <v>0</v>
      </c>
      <c r="G11" s="37"/>
      <c r="H11" s="55" t="s">
        <v>16</v>
      </c>
    </row>
    <row r="12" spans="2:8" s="3" customFormat="1" ht="10.15">
      <c r="B12" s="40" t="s">
        <v>38</v>
      </c>
      <c r="C12" s="40" t="s">
        <v>39</v>
      </c>
      <c r="D12" s="53"/>
      <c r="E12" s="53"/>
      <c r="F12" s="54">
        <f t="shared" si="0"/>
        <v>0</v>
      </c>
      <c r="G12" s="37"/>
      <c r="H12" s="55" t="s">
        <v>16</v>
      </c>
    </row>
    <row r="13" spans="2:8" s="3" customFormat="1" ht="10.15">
      <c r="B13" s="40" t="s">
        <v>40</v>
      </c>
      <c r="C13" s="58" t="s">
        <v>41</v>
      </c>
      <c r="D13" s="53"/>
      <c r="E13" s="53"/>
      <c r="F13" s="54">
        <f t="shared" si="0"/>
        <v>0</v>
      </c>
      <c r="G13" s="37"/>
      <c r="H13" s="55" t="s">
        <v>16</v>
      </c>
    </row>
    <row r="14" spans="2:8" s="3" customFormat="1" ht="10.15">
      <c r="B14" s="40" t="s">
        <v>42</v>
      </c>
      <c r="C14" s="58" t="s">
        <v>43</v>
      </c>
      <c r="D14" s="53"/>
      <c r="E14" s="53"/>
      <c r="F14" s="54">
        <f t="shared" si="0"/>
        <v>0</v>
      </c>
      <c r="G14" s="37"/>
      <c r="H14" s="55" t="s">
        <v>16</v>
      </c>
    </row>
    <row r="15" spans="2:8" s="3" customFormat="1" ht="10.15">
      <c r="B15" s="58" t="s">
        <v>44</v>
      </c>
      <c r="C15" s="58" t="s">
        <v>45</v>
      </c>
      <c r="D15" s="53"/>
      <c r="E15" s="53"/>
      <c r="F15" s="54">
        <f t="shared" si="0"/>
        <v>0</v>
      </c>
      <c r="G15" s="37"/>
      <c r="H15" s="55" t="s">
        <v>16</v>
      </c>
    </row>
    <row r="16" spans="2:8" s="3" customFormat="1" ht="10.15">
      <c r="B16" s="40" t="s">
        <v>46</v>
      </c>
      <c r="C16" s="58" t="s">
        <v>47</v>
      </c>
      <c r="D16" s="53"/>
      <c r="E16" s="53"/>
      <c r="F16" s="54">
        <f t="shared" si="0"/>
        <v>0</v>
      </c>
      <c r="G16" s="37"/>
      <c r="H16" s="55" t="s">
        <v>16</v>
      </c>
    </row>
    <row r="17" spans="2:8" s="3" customFormat="1" ht="10.15">
      <c r="B17" s="58" t="s">
        <v>48</v>
      </c>
      <c r="C17" s="58" t="s">
        <v>49</v>
      </c>
      <c r="D17" s="53"/>
      <c r="E17" s="53"/>
      <c r="F17" s="54">
        <f t="shared" si="0"/>
        <v>0</v>
      </c>
      <c r="G17" s="37"/>
      <c r="H17" s="55" t="s">
        <v>16</v>
      </c>
    </row>
    <row r="18" spans="2:8" s="3" customFormat="1" ht="20.45">
      <c r="B18" s="58" t="s">
        <v>50</v>
      </c>
      <c r="C18" s="58" t="s">
        <v>51</v>
      </c>
      <c r="D18" s="53"/>
      <c r="E18" s="53"/>
      <c r="F18" s="54">
        <f t="shared" si="0"/>
        <v>0</v>
      </c>
      <c r="G18" s="37"/>
      <c r="H18" s="55" t="s">
        <v>16</v>
      </c>
    </row>
    <row r="19" spans="2:8" s="3" customFormat="1" ht="10.15">
      <c r="B19" s="40" t="s">
        <v>52</v>
      </c>
      <c r="C19" s="40" t="s">
        <v>53</v>
      </c>
      <c r="D19" s="53"/>
      <c r="E19" s="53"/>
      <c r="F19" s="54">
        <f t="shared" si="0"/>
        <v>0</v>
      </c>
      <c r="G19" s="37"/>
      <c r="H19" s="55" t="s">
        <v>16</v>
      </c>
    </row>
    <row r="20" spans="2:8" s="3" customFormat="1" ht="10.15">
      <c r="B20" s="40" t="s">
        <v>54</v>
      </c>
      <c r="C20" s="40" t="s">
        <v>55</v>
      </c>
      <c r="D20" s="53"/>
      <c r="E20" s="53"/>
      <c r="F20" s="54">
        <f t="shared" si="0"/>
        <v>0</v>
      </c>
      <c r="G20" s="37"/>
      <c r="H20" s="55" t="s">
        <v>16</v>
      </c>
    </row>
    <row r="21" spans="2:8" s="3" customFormat="1" ht="10.15">
      <c r="B21" s="40" t="s">
        <v>56</v>
      </c>
      <c r="C21" s="58" t="s">
        <v>57</v>
      </c>
      <c r="D21" s="53"/>
      <c r="E21" s="53"/>
      <c r="F21" s="54">
        <f t="shared" si="0"/>
        <v>0</v>
      </c>
      <c r="G21" s="37"/>
      <c r="H21" s="55" t="s">
        <v>16</v>
      </c>
    </row>
    <row r="22" spans="2:8" s="3" customFormat="1" ht="10.15">
      <c r="B22" s="40" t="s">
        <v>58</v>
      </c>
      <c r="C22" s="58" t="s">
        <v>59</v>
      </c>
      <c r="D22" s="53"/>
      <c r="E22" s="53"/>
      <c r="F22" s="54">
        <f t="shared" si="0"/>
        <v>0</v>
      </c>
      <c r="G22" s="37"/>
      <c r="H22" s="57"/>
    </row>
    <row r="23" spans="2:8" s="3" customFormat="1" ht="10.15">
      <c r="B23" s="40" t="s">
        <v>60</v>
      </c>
      <c r="C23" s="58" t="s">
        <v>61</v>
      </c>
      <c r="D23" s="53"/>
      <c r="E23" s="53"/>
      <c r="F23" s="54">
        <f t="shared" si="0"/>
        <v>0</v>
      </c>
      <c r="G23" s="37"/>
      <c r="H23" s="55" t="s">
        <v>16</v>
      </c>
    </row>
    <row r="24" spans="2:8" s="3" customFormat="1" ht="19.899999999999999" customHeight="1">
      <c r="B24" s="40" t="s">
        <v>62</v>
      </c>
      <c r="C24" s="58" t="s">
        <v>63</v>
      </c>
      <c r="D24" s="53"/>
      <c r="E24" s="53"/>
      <c r="F24" s="54">
        <f t="shared" si="0"/>
        <v>0</v>
      </c>
      <c r="G24" s="37"/>
      <c r="H24" s="55" t="s">
        <v>16</v>
      </c>
    </row>
    <row r="25" spans="2:8" s="3" customFormat="1" ht="10.15">
      <c r="B25" s="40" t="s">
        <v>64</v>
      </c>
      <c r="C25" s="58" t="s">
        <v>65</v>
      </c>
      <c r="D25" s="53"/>
      <c r="E25" s="53"/>
      <c r="F25" s="54">
        <f t="shared" si="0"/>
        <v>0</v>
      </c>
      <c r="G25" s="37"/>
      <c r="H25" s="55" t="s">
        <v>16</v>
      </c>
    </row>
    <row r="26" spans="2:8" s="3" customFormat="1" ht="20.45">
      <c r="B26" s="40" t="s">
        <v>66</v>
      </c>
      <c r="C26" s="58" t="s">
        <v>67</v>
      </c>
      <c r="D26" s="53"/>
      <c r="E26" s="53"/>
      <c r="F26" s="54">
        <f t="shared" si="0"/>
        <v>0</v>
      </c>
      <c r="G26" s="37"/>
      <c r="H26" s="55" t="s">
        <v>16</v>
      </c>
    </row>
    <row r="27" spans="2:8" s="3" customFormat="1" ht="10.15">
      <c r="B27" s="58" t="s">
        <v>68</v>
      </c>
      <c r="C27" s="56" t="s">
        <v>69</v>
      </c>
      <c r="D27" s="53"/>
      <c r="E27" s="53"/>
      <c r="F27" s="54">
        <f t="shared" si="0"/>
        <v>0</v>
      </c>
      <c r="G27" s="37"/>
      <c r="H27" s="55" t="s">
        <v>16</v>
      </c>
    </row>
    <row r="28" spans="2:8" s="3" customFormat="1" ht="10.15">
      <c r="B28" s="58" t="s">
        <v>70</v>
      </c>
      <c r="C28" s="56" t="s">
        <v>71</v>
      </c>
      <c r="D28" s="53"/>
      <c r="E28" s="53"/>
      <c r="F28" s="54">
        <f t="shared" si="0"/>
        <v>0</v>
      </c>
      <c r="G28" s="37"/>
      <c r="H28" s="55" t="s">
        <v>16</v>
      </c>
    </row>
    <row r="29" spans="2:8" s="3" customFormat="1" ht="10.15">
      <c r="B29" s="58" t="s">
        <v>72</v>
      </c>
      <c r="C29" s="56" t="s">
        <v>73</v>
      </c>
      <c r="D29" s="53"/>
      <c r="E29" s="53"/>
      <c r="F29" s="54">
        <f t="shared" si="0"/>
        <v>0</v>
      </c>
      <c r="G29" s="37"/>
      <c r="H29" s="55" t="s">
        <v>16</v>
      </c>
    </row>
    <row r="30" spans="2:8" s="3" customFormat="1" ht="10.15">
      <c r="B30" s="58" t="s">
        <v>74</v>
      </c>
      <c r="C30" s="56" t="s">
        <v>75</v>
      </c>
      <c r="D30" s="53"/>
      <c r="E30" s="53"/>
      <c r="F30" s="54">
        <f t="shared" si="0"/>
        <v>0</v>
      </c>
      <c r="G30" s="37"/>
      <c r="H30" s="55" t="s">
        <v>16</v>
      </c>
    </row>
    <row r="31" spans="2:8" s="3" customFormat="1" ht="10.15">
      <c r="B31" s="40" t="s">
        <v>76</v>
      </c>
      <c r="C31" s="58" t="s">
        <v>77</v>
      </c>
      <c r="D31" s="53"/>
      <c r="E31" s="53"/>
      <c r="F31" s="54">
        <f t="shared" si="0"/>
        <v>0</v>
      </c>
      <c r="G31" s="37"/>
      <c r="H31" s="55" t="s">
        <v>16</v>
      </c>
    </row>
    <row r="32" spans="2:8" s="3" customFormat="1" ht="3" customHeight="1">
      <c r="B32" s="37"/>
      <c r="C32" s="37"/>
      <c r="D32" s="37"/>
      <c r="E32" s="37"/>
      <c r="F32" s="37"/>
      <c r="G32" s="37"/>
      <c r="H32" s="37"/>
    </row>
    <row r="33" spans="2:8" s="23" customFormat="1" ht="10.15">
      <c r="B33" s="34" t="s">
        <v>78</v>
      </c>
      <c r="C33" s="34" t="s">
        <v>27</v>
      </c>
      <c r="D33" s="53"/>
      <c r="E33" s="53"/>
      <c r="F33" s="54">
        <f t="shared" ref="F33:F35" si="1">SUM(D33:E33)</f>
        <v>0</v>
      </c>
      <c r="G33" s="37"/>
      <c r="H33" s="55" t="s">
        <v>16</v>
      </c>
    </row>
    <row r="34" spans="2:8" s="23" customFormat="1" ht="10.15">
      <c r="B34" s="40" t="s">
        <v>79</v>
      </c>
      <c r="C34" s="58" t="s">
        <v>80</v>
      </c>
      <c r="D34" s="53"/>
      <c r="E34" s="53"/>
      <c r="F34" s="54">
        <f t="shared" si="1"/>
        <v>0</v>
      </c>
      <c r="G34" s="37"/>
      <c r="H34" s="55" t="s">
        <v>16</v>
      </c>
    </row>
    <row r="35" spans="2:8" s="23" customFormat="1" ht="10.15">
      <c r="B35" s="40" t="s">
        <v>81</v>
      </c>
      <c r="C35" s="40" t="s">
        <v>35</v>
      </c>
      <c r="D35" s="53"/>
      <c r="E35" s="53"/>
      <c r="F35" s="54">
        <f t="shared" si="1"/>
        <v>0</v>
      </c>
      <c r="G35" s="37"/>
      <c r="H35" s="55" t="s">
        <v>16</v>
      </c>
    </row>
    <row r="36" spans="2:8" ht="15.4" customHeight="1">
      <c r="B36" s="36" t="s">
        <v>82</v>
      </c>
      <c r="C36" s="37"/>
      <c r="D36" s="37"/>
      <c r="E36" s="37"/>
      <c r="F36" s="46">
        <f>SUM(F7:F35)</f>
        <v>0</v>
      </c>
      <c r="G36" s="37"/>
      <c r="H36" s="37"/>
    </row>
    <row r="37" spans="2:8" ht="40.15" customHeight="1">
      <c r="B37" s="90" t="s">
        <v>83</v>
      </c>
      <c r="C37" s="90"/>
      <c r="D37" s="90"/>
      <c r="E37" s="90"/>
      <c r="F37" s="90"/>
    </row>
    <row r="39" spans="2:8" ht="11.45" customHeight="1">
      <c r="B39" s="10"/>
      <c r="C39" s="10"/>
      <c r="D39" s="18"/>
      <c r="E39" s="18"/>
      <c r="F39" s="18"/>
    </row>
    <row r="40" spans="2:8" ht="23.45" customHeight="1">
      <c r="B40" s="15" t="s">
        <v>94</v>
      </c>
    </row>
    <row r="41" spans="2:8" ht="24">
      <c r="B41" s="80" t="s">
        <v>85</v>
      </c>
      <c r="C41" s="80"/>
      <c r="D41" s="59" t="s">
        <v>95</v>
      </c>
    </row>
    <row r="42" spans="2:8" s="24" customFormat="1" ht="18" customHeight="1">
      <c r="B42" s="85" t="s">
        <v>87</v>
      </c>
      <c r="C42" s="85"/>
      <c r="D42" s="60">
        <f>+F36</f>
        <v>0</v>
      </c>
    </row>
    <row r="43" spans="2:8" ht="13.15" customHeight="1">
      <c r="B43" s="86" t="s">
        <v>88</v>
      </c>
      <c r="C43" s="86"/>
      <c r="D43" s="51">
        <f>SUM(D42:D42)</f>
        <v>0</v>
      </c>
    </row>
    <row r="44" spans="2:8">
      <c r="G44" s="18"/>
    </row>
    <row r="46" spans="2:8">
      <c r="H46" s="24"/>
    </row>
    <row r="47" spans="2:8">
      <c r="G47" s="24"/>
    </row>
  </sheetData>
  <mergeCells count="8">
    <mergeCell ref="B43:C43"/>
    <mergeCell ref="B4:B6"/>
    <mergeCell ref="C4:C6"/>
    <mergeCell ref="D5:F5"/>
    <mergeCell ref="B37:F37"/>
    <mergeCell ref="D4:H4"/>
    <mergeCell ref="B41:C41"/>
    <mergeCell ref="B42:C42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577B-D2C6-4E4E-9706-60ECD6E832AB}">
  <dimension ref="B1:XEZ37"/>
  <sheetViews>
    <sheetView workbookViewId="0">
      <pane xSplit="1" ySplit="2" topLeftCell="B23" activePane="bottomRight" state="frozen"/>
      <selection pane="bottomRight" activeCell="F3" sqref="F3"/>
      <selection pane="bottomLeft" activeCell="A3" sqref="A3"/>
      <selection pane="topRight" activeCell="B1" sqref="B1"/>
    </sheetView>
  </sheetViews>
  <sheetFormatPr defaultColWidth="11.5703125" defaultRowHeight="13.9"/>
  <cols>
    <col min="1" max="1" width="2.7109375" style="12" customWidth="1"/>
    <col min="2" max="2" width="27.7109375" style="12" customWidth="1"/>
    <col min="3" max="3" width="19.28515625" style="12" customWidth="1"/>
    <col min="4" max="5" width="16.28515625" style="12" customWidth="1"/>
    <col min="6" max="6" width="15.7109375" style="12" customWidth="1"/>
    <col min="7" max="7" width="25.140625" style="20" customWidth="1"/>
    <col min="8" max="8" width="15.42578125" style="12" customWidth="1"/>
    <col min="9" max="10" width="13.5703125" style="12" customWidth="1"/>
    <col min="11" max="16384" width="11.5703125" style="12"/>
  </cols>
  <sheetData>
    <row r="1" spans="2:16380" s="8" customFormat="1" ht="17.45">
      <c r="B1" s="1" t="s">
        <v>96</v>
      </c>
      <c r="C1" s="1"/>
      <c r="D1" s="1"/>
      <c r="E1" s="1"/>
      <c r="F1" s="1"/>
      <c r="G1" s="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</row>
    <row r="2" spans="2:16380" s="8" customFormat="1" ht="11.45">
      <c r="B2" s="5" t="s">
        <v>18</v>
      </c>
      <c r="C2" s="5"/>
      <c r="D2" s="5"/>
      <c r="E2" s="5"/>
      <c r="F2" s="5"/>
      <c r="G2" s="7"/>
      <c r="H2" s="5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</row>
    <row r="3" spans="2:16380" s="8" customFormat="1" ht="11.45">
      <c r="B3" s="2"/>
      <c r="C3" s="2"/>
      <c r="D3" s="2"/>
      <c r="E3" s="2"/>
      <c r="F3" s="2"/>
      <c r="G3" s="1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</row>
    <row r="4" spans="2:16380" s="75" customFormat="1">
      <c r="B4" s="76" t="s">
        <v>97</v>
      </c>
      <c r="C4" s="76"/>
      <c r="D4" s="76"/>
      <c r="E4" s="76"/>
      <c r="F4" s="76"/>
      <c r="G4" s="76"/>
      <c r="H4" s="76"/>
    </row>
    <row r="5" spans="2:16380" s="8" customFormat="1" ht="11.45">
      <c r="B5" s="2"/>
      <c r="C5" s="2"/>
      <c r="D5" s="2"/>
      <c r="E5" s="2"/>
      <c r="F5" s="2"/>
      <c r="G5" s="1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</row>
    <row r="6" spans="2:16380" s="8" customFormat="1" ht="13.15" customHeight="1">
      <c r="B6" s="87" t="s">
        <v>98</v>
      </c>
      <c r="C6" s="87" t="s">
        <v>99</v>
      </c>
      <c r="D6" s="93" t="s">
        <v>21</v>
      </c>
      <c r="E6" s="93"/>
      <c r="F6" s="93"/>
      <c r="G6" s="1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</row>
    <row r="7" spans="2:16380" s="8" customFormat="1" ht="11.65" customHeight="1">
      <c r="B7" s="87"/>
      <c r="C7" s="87"/>
      <c r="D7" s="41" t="s">
        <v>23</v>
      </c>
      <c r="E7" s="41" t="s">
        <v>24</v>
      </c>
      <c r="F7" s="42" t="s">
        <v>92</v>
      </c>
      <c r="G7" s="1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pans="2:16380" s="8" customFormat="1" ht="22.9">
      <c r="B8" s="43" t="s">
        <v>100</v>
      </c>
      <c r="C8" s="43" t="s">
        <v>27</v>
      </c>
      <c r="D8" s="44"/>
      <c r="E8" s="44"/>
      <c r="F8" s="35">
        <f>SUM(D8:E8)</f>
        <v>0</v>
      </c>
      <c r="G8" s="1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pans="2:16380" s="8" customFormat="1" ht="11.45">
      <c r="B9" s="45" t="s">
        <v>28</v>
      </c>
      <c r="C9" s="45" t="s">
        <v>29</v>
      </c>
      <c r="D9" s="44"/>
      <c r="E9" s="44"/>
      <c r="F9" s="35">
        <f>SUM(D9:E9)</f>
        <v>0</v>
      </c>
      <c r="G9" s="1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pans="2:16380" s="8" customFormat="1" ht="12">
      <c r="B10" s="36" t="s">
        <v>101</v>
      </c>
      <c r="C10" s="37"/>
      <c r="D10" s="37"/>
      <c r="E10" s="37"/>
      <c r="F10" s="46">
        <f>SUM(F8:F9)</f>
        <v>0</v>
      </c>
      <c r="G10" s="1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pans="2:16380" s="8" customFormat="1" ht="11.45">
      <c r="B11" s="2"/>
      <c r="C11" s="2"/>
      <c r="D11" s="2"/>
      <c r="E11" s="2"/>
      <c r="F11" s="2"/>
      <c r="G11" s="1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pans="2:16380" s="8" customFormat="1" ht="11.45" customHeight="1">
      <c r="B12" s="2"/>
      <c r="C12" s="2"/>
      <c r="G12" s="1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pans="2:16380" s="8" customFormat="1" ht="13.15" customHeight="1">
      <c r="B13" s="87" t="s">
        <v>102</v>
      </c>
      <c r="C13" s="87" t="s">
        <v>99</v>
      </c>
      <c r="D13" s="93" t="s">
        <v>21</v>
      </c>
      <c r="E13" s="93"/>
      <c r="F13" s="93"/>
      <c r="G13" s="1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pans="2:16380" s="8" customFormat="1" ht="11.65" customHeight="1">
      <c r="B14" s="87"/>
      <c r="C14" s="87"/>
      <c r="D14" s="41" t="s">
        <v>23</v>
      </c>
      <c r="E14" s="41" t="s">
        <v>24</v>
      </c>
      <c r="F14" s="42" t="s">
        <v>92</v>
      </c>
      <c r="G14" s="1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pans="2:16380" s="8" customFormat="1" ht="22.9">
      <c r="B15" s="43" t="s">
        <v>100</v>
      </c>
      <c r="C15" s="43" t="s">
        <v>27</v>
      </c>
      <c r="D15" s="44"/>
      <c r="E15" s="44"/>
      <c r="F15" s="35">
        <f>SUM(D15:E15)</f>
        <v>0</v>
      </c>
      <c r="G15" s="1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pans="2:16380" s="8" customFormat="1" ht="11.45">
      <c r="B16" s="47" t="s">
        <v>28</v>
      </c>
      <c r="C16" s="47" t="s">
        <v>29</v>
      </c>
      <c r="D16" s="44"/>
      <c r="E16" s="44"/>
      <c r="F16" s="35">
        <f>SUM(D16:E16)</f>
        <v>0</v>
      </c>
      <c r="G16" s="1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pans="2:16380" s="8" customFormat="1" ht="12">
      <c r="B17" s="36" t="s">
        <v>103</v>
      </c>
      <c r="C17" s="37"/>
      <c r="D17" s="37"/>
      <c r="E17" s="37"/>
      <c r="F17" s="46">
        <f>SUM(F15:F16)</f>
        <v>0</v>
      </c>
      <c r="G17" s="1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pans="2:16380" s="8" customFormat="1" ht="11.45">
      <c r="B18" s="16"/>
      <c r="C18" s="16"/>
      <c r="D18" s="16"/>
      <c r="E18" s="16"/>
      <c r="F18" s="16"/>
      <c r="G18" s="19"/>
      <c r="K18" s="1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pans="2:16380" s="8" customFormat="1" ht="34.15" customHeight="1">
      <c r="B19" s="90" t="s">
        <v>83</v>
      </c>
      <c r="C19" s="90"/>
      <c r="D19" s="90"/>
      <c r="E19" s="90"/>
      <c r="F19" s="90"/>
      <c r="G19" s="19"/>
      <c r="K19" s="1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pans="2:16380" s="8" customFormat="1" ht="11.45">
      <c r="B20" s="2"/>
      <c r="C20" s="2"/>
      <c r="D20" s="2"/>
      <c r="E20" s="2"/>
      <c r="F20" s="2"/>
      <c r="G20" s="19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pans="2:16380" s="75" customFormat="1">
      <c r="B21" s="76" t="s">
        <v>15</v>
      </c>
      <c r="C21" s="76"/>
      <c r="D21" s="76"/>
      <c r="E21" s="76"/>
      <c r="F21" s="76"/>
      <c r="G21" s="76"/>
      <c r="H21" s="76"/>
    </row>
    <row r="23" spans="2:16380" s="8" customFormat="1" ht="13.15" customHeight="1">
      <c r="B23" s="87" t="s">
        <v>104</v>
      </c>
      <c r="C23" s="87" t="s">
        <v>99</v>
      </c>
      <c r="D23" s="93" t="s">
        <v>21</v>
      </c>
      <c r="E23" s="93"/>
      <c r="F23" s="93"/>
      <c r="G23" s="19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pans="2:16380" s="8" customFormat="1" ht="11.65" customHeight="1">
      <c r="B24" s="87"/>
      <c r="C24" s="87"/>
      <c r="D24" s="41" t="s">
        <v>105</v>
      </c>
      <c r="E24" s="41" t="s">
        <v>106</v>
      </c>
      <c r="F24" s="42" t="s">
        <v>92</v>
      </c>
      <c r="G24" s="19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pans="2:16380" s="8" customFormat="1" ht="11.45">
      <c r="B25" s="43" t="s">
        <v>107</v>
      </c>
      <c r="C25" s="43" t="s">
        <v>108</v>
      </c>
      <c r="D25" s="44"/>
      <c r="E25" s="44"/>
      <c r="F25" s="35">
        <f>SUM(D25:E25)</f>
        <v>0</v>
      </c>
      <c r="G25" s="1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pans="2:16380" s="8" customFormat="1" ht="11.45">
      <c r="B26" s="43" t="s">
        <v>109</v>
      </c>
      <c r="C26" s="43" t="s">
        <v>108</v>
      </c>
      <c r="D26" s="44"/>
      <c r="E26" s="44"/>
      <c r="F26" s="35">
        <f>SUM(D26:E26)</f>
        <v>0</v>
      </c>
      <c r="G26" s="19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pans="2:16380" s="8" customFormat="1" ht="11.45">
      <c r="B27" s="43" t="s">
        <v>110</v>
      </c>
      <c r="C27" s="43" t="s">
        <v>111</v>
      </c>
      <c r="D27" s="44"/>
      <c r="E27" s="78"/>
      <c r="F27" s="35">
        <f>+D27</f>
        <v>0</v>
      </c>
      <c r="G27" s="19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pans="2:16380" s="8" customFormat="1" ht="11.45">
      <c r="B28" s="43" t="s">
        <v>112</v>
      </c>
      <c r="C28" s="43" t="s">
        <v>111</v>
      </c>
      <c r="D28" s="44"/>
      <c r="E28" s="78"/>
      <c r="F28" s="35">
        <f>+D28</f>
        <v>0</v>
      </c>
      <c r="G28" s="19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pans="2:16380" s="8" customFormat="1" ht="12">
      <c r="B29" s="36" t="s">
        <v>113</v>
      </c>
      <c r="C29" s="37"/>
      <c r="D29" s="37"/>
      <c r="E29" s="37"/>
      <c r="F29" s="46">
        <f>SUM(F25:F28)</f>
        <v>0</v>
      </c>
      <c r="G29" s="1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</row>
    <row r="30" spans="2:16380" s="8" customFormat="1" ht="11.45">
      <c r="B30" s="16"/>
      <c r="C30" s="16"/>
      <c r="D30" s="16"/>
      <c r="E30" s="16"/>
      <c r="F30" s="16"/>
      <c r="G30" s="19"/>
      <c r="K30" s="1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</row>
    <row r="31" spans="2:16380" s="8" customFormat="1" ht="34.15" customHeight="1">
      <c r="B31" s="90" t="s">
        <v>114</v>
      </c>
      <c r="C31" s="90"/>
      <c r="D31" s="90"/>
      <c r="E31" s="90"/>
      <c r="F31" s="90"/>
      <c r="G31" s="19"/>
      <c r="K31" s="1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</row>
    <row r="32" spans="2:16380" s="8" customFormat="1" ht="11.45">
      <c r="B32" s="77"/>
      <c r="C32" s="77"/>
      <c r="D32" s="77"/>
      <c r="E32" s="77"/>
      <c r="F32" s="77"/>
      <c r="G32" s="19"/>
      <c r="K32" s="1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</row>
    <row r="33" spans="2:9" ht="22.9" customHeight="1">
      <c r="B33" s="15" t="s">
        <v>115</v>
      </c>
    </row>
    <row r="34" spans="2:9" ht="39.6">
      <c r="B34" s="48" t="s">
        <v>85</v>
      </c>
      <c r="C34" s="48" t="s">
        <v>116</v>
      </c>
      <c r="D34" s="48" t="s">
        <v>117</v>
      </c>
      <c r="E34" s="48" t="s">
        <v>118</v>
      </c>
      <c r="F34" s="48" t="s">
        <v>119</v>
      </c>
      <c r="G34" s="12"/>
      <c r="H34" s="20"/>
    </row>
    <row r="35" spans="2:9" s="17" customFormat="1" ht="22.9" customHeight="1">
      <c r="B35" s="49" t="s">
        <v>87</v>
      </c>
      <c r="C35" s="50">
        <f>F10</f>
        <v>0</v>
      </c>
      <c r="D35" s="50">
        <f>F17</f>
        <v>0</v>
      </c>
      <c r="E35" s="78" t="s">
        <v>16</v>
      </c>
      <c r="F35" s="50">
        <f>SUM(C35:E35)</f>
        <v>0</v>
      </c>
      <c r="I35" s="12"/>
    </row>
    <row r="36" spans="2:9" s="17" customFormat="1" ht="22.9" customHeight="1">
      <c r="B36" s="49" t="s">
        <v>120</v>
      </c>
      <c r="C36" s="78" t="s">
        <v>16</v>
      </c>
      <c r="D36" s="78" t="s">
        <v>16</v>
      </c>
      <c r="E36" s="50">
        <f>+F29</f>
        <v>0</v>
      </c>
      <c r="F36" s="50">
        <f>SUM(C36:E36)</f>
        <v>0</v>
      </c>
      <c r="I36" s="12"/>
    </row>
    <row r="37" spans="2:9">
      <c r="B37" s="36" t="s">
        <v>88</v>
      </c>
      <c r="C37" s="51">
        <f>SUM(C35:C35)</f>
        <v>0</v>
      </c>
      <c r="D37" s="51">
        <f>SUM(D35:D35)</f>
        <v>0</v>
      </c>
      <c r="E37" s="51">
        <f>+E36</f>
        <v>0</v>
      </c>
      <c r="F37" s="51">
        <f>SUM(F35:F36)</f>
        <v>0</v>
      </c>
      <c r="G37" s="12"/>
      <c r="H37" s="20"/>
    </row>
  </sheetData>
  <mergeCells count="11">
    <mergeCell ref="D13:F13"/>
    <mergeCell ref="D6:F6"/>
    <mergeCell ref="B6:B7"/>
    <mergeCell ref="C6:C7"/>
    <mergeCell ref="B13:B14"/>
    <mergeCell ref="C13:C14"/>
    <mergeCell ref="B23:B24"/>
    <mergeCell ref="C23:C24"/>
    <mergeCell ref="D23:F23"/>
    <mergeCell ref="B31:F31"/>
    <mergeCell ref="B19:F1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4CA40-DD0E-403E-A5D0-A5606A3EAB7A}">
  <dimension ref="A1:I12"/>
  <sheetViews>
    <sheetView workbookViewId="0">
      <pane xSplit="1" ySplit="2" topLeftCell="B3" activePane="bottomRight" state="frozen"/>
      <selection pane="bottomRight" activeCell="F10" sqref="F10"/>
      <selection pane="bottomLeft" activeCell="A3" sqref="A3"/>
      <selection pane="topRight" activeCell="B1" sqref="B1"/>
    </sheetView>
  </sheetViews>
  <sheetFormatPr defaultColWidth="11.5703125" defaultRowHeight="13.9"/>
  <cols>
    <col min="1" max="1" width="2.7109375" style="12" customWidth="1"/>
    <col min="2" max="2" width="19.140625" style="12" customWidth="1"/>
    <col min="3" max="3" width="18.7109375" style="12" customWidth="1"/>
    <col min="4" max="4" width="14.85546875" style="12" customWidth="1"/>
    <col min="5" max="5" width="14.7109375" style="12" customWidth="1"/>
    <col min="6" max="6" width="17.7109375" style="12" customWidth="1"/>
    <col min="7" max="7" width="15.140625" style="12" customWidth="1"/>
    <col min="8" max="16384" width="11.5703125" style="12"/>
  </cols>
  <sheetData>
    <row r="1" spans="1:9" s="1" customFormat="1" ht="17.45">
      <c r="B1" s="1" t="s">
        <v>121</v>
      </c>
    </row>
    <row r="2" spans="1:9" s="2" customFormat="1" ht="10.15">
      <c r="B2" s="5" t="s">
        <v>18</v>
      </c>
      <c r="C2" s="5"/>
      <c r="D2" s="5"/>
      <c r="E2" s="5"/>
    </row>
    <row r="4" spans="1:9" ht="17.45">
      <c r="B4" s="22" t="s">
        <v>122</v>
      </c>
    </row>
    <row r="5" spans="1:9" ht="15.6">
      <c r="B5" s="21"/>
    </row>
    <row r="6" spans="1:9" customFormat="1" ht="14.45" customHeight="1">
      <c r="A6" s="8"/>
      <c r="B6" s="87" t="s">
        <v>10</v>
      </c>
      <c r="C6" s="87" t="s">
        <v>99</v>
      </c>
      <c r="D6" s="93" t="s">
        <v>21</v>
      </c>
      <c r="E6" s="93"/>
      <c r="F6" s="93"/>
      <c r="G6" s="12"/>
      <c r="H6" s="12"/>
      <c r="I6" s="12"/>
    </row>
    <row r="7" spans="1:9" customFormat="1" ht="24">
      <c r="A7" s="8"/>
      <c r="B7" s="87"/>
      <c r="C7" s="87"/>
      <c r="D7" s="33" t="s">
        <v>23</v>
      </c>
      <c r="E7" s="33" t="s">
        <v>24</v>
      </c>
      <c r="F7" s="27" t="s">
        <v>123</v>
      </c>
      <c r="G7" s="12"/>
      <c r="H7" s="12"/>
      <c r="I7" s="12"/>
    </row>
    <row r="8" spans="1:9" s="25" customFormat="1" ht="20.45">
      <c r="A8" s="23"/>
      <c r="B8" s="34" t="s">
        <v>100</v>
      </c>
      <c r="C8" s="34" t="s">
        <v>27</v>
      </c>
      <c r="D8" s="30"/>
      <c r="E8" s="30"/>
      <c r="F8" s="35">
        <f>SUM(D8:E8)</f>
        <v>0</v>
      </c>
      <c r="G8" s="23"/>
      <c r="H8" s="23"/>
      <c r="I8" s="23"/>
    </row>
    <row r="9" spans="1:9" s="25" customFormat="1" ht="15" customHeight="1">
      <c r="A9" s="23"/>
      <c r="B9" s="40" t="s">
        <v>28</v>
      </c>
      <c r="C9" s="40" t="s">
        <v>29</v>
      </c>
      <c r="D9" s="30"/>
      <c r="E9" s="30"/>
      <c r="F9" s="35">
        <f>SUM(D9:E9)</f>
        <v>0</v>
      </c>
      <c r="G9" s="23"/>
      <c r="H9" s="23"/>
      <c r="I9" s="23"/>
    </row>
    <row r="10" spans="1:9">
      <c r="B10" s="36" t="s">
        <v>88</v>
      </c>
      <c r="C10" s="37"/>
      <c r="D10" s="38"/>
      <c r="E10" s="38"/>
      <c r="F10" s="39">
        <f>SUM(F8:F9)</f>
        <v>0</v>
      </c>
    </row>
    <row r="12" spans="1:9" ht="32.450000000000003" customHeight="1">
      <c r="B12" s="90" t="s">
        <v>83</v>
      </c>
      <c r="C12" s="90"/>
      <c r="D12" s="90"/>
      <c r="E12" s="90"/>
      <c r="F12" s="90"/>
    </row>
  </sheetData>
  <mergeCells count="4">
    <mergeCell ref="D6:F6"/>
    <mergeCell ref="B6:B7"/>
    <mergeCell ref="C6:C7"/>
    <mergeCell ref="B12:F12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181FB-1BE1-4DAB-9B47-EC14D7CB9068}">
  <dimension ref="A1:XEV36"/>
  <sheetViews>
    <sheetView zoomScaleNormal="100" workbookViewId="0">
      <pane xSplit="1" ySplit="4" topLeftCell="B5" activePane="bottomRight" state="frozen"/>
      <selection pane="bottomRight" activeCell="E6" sqref="E6"/>
      <selection pane="bottomLeft" activeCell="A5" sqref="A5"/>
      <selection pane="topRight" activeCell="B1" sqref="B1"/>
    </sheetView>
  </sheetViews>
  <sheetFormatPr defaultColWidth="11.5703125" defaultRowHeight="13.9"/>
  <cols>
    <col min="1" max="1" width="2.7109375" style="12" customWidth="1"/>
    <col min="2" max="2" width="24.28515625" style="12" customWidth="1"/>
    <col min="3" max="3" width="49.7109375" style="12" customWidth="1"/>
    <col min="4" max="4" width="7.42578125" style="12" customWidth="1"/>
    <col min="5" max="5" width="17.85546875" style="12" customWidth="1"/>
    <col min="6" max="16384" width="11.5703125" style="12"/>
  </cols>
  <sheetData>
    <row r="1" spans="1:16376" s="8" customFormat="1" ht="17.45">
      <c r="B1" s="1" t="s">
        <v>124</v>
      </c>
      <c r="C1" s="1"/>
      <c r="D1" s="1"/>
      <c r="E1" s="1"/>
      <c r="F1" s="1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</row>
    <row r="2" spans="1:16376" s="8" customFormat="1" ht="12.4" customHeight="1">
      <c r="B2" s="5" t="s">
        <v>18</v>
      </c>
      <c r="C2" s="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</row>
    <row r="3" spans="1:16376" s="8" customFormat="1" ht="11.4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pans="1:16376" s="3" customFormat="1" ht="19.899999999999999" customHeight="1">
      <c r="B4" s="87" t="s">
        <v>125</v>
      </c>
      <c r="C4" s="87"/>
      <c r="D4" s="26" t="s">
        <v>126</v>
      </c>
      <c r="E4" s="27" t="s">
        <v>92</v>
      </c>
    </row>
    <row r="5" spans="1:16376" s="3" customFormat="1" ht="14.45" customHeight="1">
      <c r="B5" s="94" t="s">
        <v>127</v>
      </c>
      <c r="C5" s="94"/>
      <c r="D5" s="28"/>
      <c r="E5" s="28"/>
    </row>
    <row r="6" spans="1:16376" s="3" customFormat="1" ht="12" customHeight="1">
      <c r="B6" s="95" t="s">
        <v>128</v>
      </c>
      <c r="C6" s="95"/>
      <c r="D6" s="29">
        <v>1</v>
      </c>
      <c r="E6" s="30"/>
    </row>
    <row r="7" spans="1:16376" s="3" customFormat="1" ht="12" customHeight="1">
      <c r="B7" s="95" t="s">
        <v>129</v>
      </c>
      <c r="C7" s="95"/>
      <c r="D7" s="29">
        <v>1</v>
      </c>
      <c r="E7" s="30"/>
    </row>
    <row r="8" spans="1:16376" s="13" customFormat="1" ht="12" customHeight="1">
      <c r="B8" s="96" t="s">
        <v>130</v>
      </c>
      <c r="C8" s="96"/>
      <c r="D8" s="31">
        <v>1</v>
      </c>
      <c r="E8" s="30"/>
      <c r="F8" s="3"/>
    </row>
    <row r="9" spans="1:16376" s="13" customFormat="1" ht="12" customHeight="1">
      <c r="B9" s="96" t="s">
        <v>131</v>
      </c>
      <c r="C9" s="96"/>
      <c r="D9" s="31">
        <v>1</v>
      </c>
      <c r="E9" s="30"/>
      <c r="F9" s="3"/>
    </row>
    <row r="10" spans="1:16376" s="13" customFormat="1" ht="23.65" customHeight="1">
      <c r="B10" s="96" t="s">
        <v>132</v>
      </c>
      <c r="C10" s="96"/>
      <c r="D10" s="31">
        <v>1</v>
      </c>
      <c r="E10" s="30"/>
      <c r="F10" s="3"/>
    </row>
    <row r="11" spans="1:16376" s="13" customFormat="1" ht="23.65" customHeight="1">
      <c r="B11" s="96" t="s">
        <v>133</v>
      </c>
      <c r="C11" s="96"/>
      <c r="D11" s="31">
        <v>1</v>
      </c>
      <c r="E11" s="30"/>
      <c r="F11" s="3"/>
    </row>
    <row r="12" spans="1:16376" s="13" customFormat="1" ht="14.45" customHeight="1">
      <c r="B12" s="97" t="s">
        <v>134</v>
      </c>
      <c r="C12" s="97"/>
      <c r="D12" s="31">
        <v>1</v>
      </c>
      <c r="E12" s="30"/>
    </row>
    <row r="13" spans="1:16376" s="13" customFormat="1" ht="24" customHeight="1">
      <c r="B13" s="97" t="s">
        <v>135</v>
      </c>
      <c r="C13" s="97"/>
      <c r="D13" s="31">
        <v>1</v>
      </c>
      <c r="E13" s="30"/>
    </row>
    <row r="14" spans="1:16376" s="13" customFormat="1" ht="23.45" customHeight="1">
      <c r="B14" s="97" t="s">
        <v>136</v>
      </c>
      <c r="C14" s="97"/>
      <c r="D14" s="31">
        <v>1</v>
      </c>
      <c r="E14" s="30"/>
    </row>
    <row r="15" spans="1:16376" s="13" customFormat="1" ht="14.45" customHeight="1">
      <c r="B15" s="97" t="s">
        <v>137</v>
      </c>
      <c r="C15" s="97"/>
      <c r="D15" s="31">
        <v>1</v>
      </c>
      <c r="E15" s="30"/>
    </row>
    <row r="16" spans="1:16376" s="13" customFormat="1" ht="25.5" customHeight="1">
      <c r="B16" s="97" t="s">
        <v>138</v>
      </c>
      <c r="C16" s="97"/>
      <c r="D16" s="31">
        <v>1</v>
      </c>
      <c r="E16" s="30"/>
    </row>
    <row r="17" spans="2:6" s="13" customFormat="1" ht="25.5" customHeight="1">
      <c r="B17" s="97" t="s">
        <v>139</v>
      </c>
      <c r="C17" s="97"/>
      <c r="D17" s="31">
        <v>1</v>
      </c>
      <c r="E17" s="30"/>
    </row>
    <row r="18" spans="2:6" s="3" customFormat="1" ht="14.45" customHeight="1">
      <c r="B18" s="94" t="s">
        <v>140</v>
      </c>
      <c r="C18" s="94"/>
      <c r="D18" s="32"/>
      <c r="E18" s="32"/>
      <c r="F18" s="13"/>
    </row>
    <row r="19" spans="2:6" s="3" customFormat="1" ht="21.4" customHeight="1">
      <c r="B19" s="95" t="s">
        <v>141</v>
      </c>
      <c r="C19" s="95"/>
      <c r="D19" s="29">
        <v>1</v>
      </c>
      <c r="E19" s="30"/>
    </row>
    <row r="20" spans="2:6" s="13" customFormat="1" ht="21.6" customHeight="1">
      <c r="B20" s="97" t="s">
        <v>142</v>
      </c>
      <c r="C20" s="97"/>
      <c r="D20" s="31">
        <v>1</v>
      </c>
      <c r="E20" s="30"/>
    </row>
    <row r="21" spans="2:6" s="13" customFormat="1">
      <c r="B21" s="96" t="s">
        <v>143</v>
      </c>
      <c r="C21" s="96"/>
      <c r="D21" s="31">
        <v>1</v>
      </c>
      <c r="E21" s="30"/>
    </row>
    <row r="22" spans="2:6" s="13" customFormat="1">
      <c r="B22" s="94" t="s">
        <v>144</v>
      </c>
      <c r="C22" s="94"/>
      <c r="D22" s="28"/>
      <c r="E22" s="28"/>
    </row>
    <row r="23" spans="2:6" s="13" customFormat="1">
      <c r="B23" s="97" t="s">
        <v>145</v>
      </c>
      <c r="C23" s="97"/>
      <c r="D23" s="31">
        <v>1</v>
      </c>
      <c r="E23" s="30"/>
    </row>
    <row r="24" spans="2:6" s="13" customFormat="1" ht="12.4" customHeight="1">
      <c r="B24" s="97" t="s">
        <v>146</v>
      </c>
      <c r="C24" s="97"/>
      <c r="D24" s="31">
        <v>1</v>
      </c>
      <c r="E24" s="30"/>
    </row>
    <row r="25" spans="2:6" s="13" customFormat="1" ht="12.4" customHeight="1">
      <c r="B25" s="97" t="s">
        <v>147</v>
      </c>
      <c r="C25" s="97"/>
      <c r="D25" s="31">
        <v>1</v>
      </c>
      <c r="E25" s="30"/>
    </row>
    <row r="26" spans="2:6" s="13" customFormat="1" ht="12.4" customHeight="1">
      <c r="B26" s="97" t="s">
        <v>148</v>
      </c>
      <c r="C26" s="97"/>
      <c r="D26" s="31">
        <v>1</v>
      </c>
      <c r="E26" s="30"/>
    </row>
    <row r="27" spans="2:6" s="13" customFormat="1" ht="12.4" customHeight="1">
      <c r="B27" s="97" t="s">
        <v>149</v>
      </c>
      <c r="C27" s="97"/>
      <c r="D27" s="31">
        <v>1</v>
      </c>
      <c r="E27" s="30"/>
    </row>
    <row r="28" spans="2:6" s="13" customFormat="1" ht="12.4" customHeight="1">
      <c r="B28" s="97" t="s">
        <v>150</v>
      </c>
      <c r="C28" s="97"/>
      <c r="D28" s="31">
        <v>1</v>
      </c>
      <c r="E28" s="30"/>
    </row>
    <row r="29" spans="2:6" s="13" customFormat="1" ht="12.4" customHeight="1">
      <c r="B29" s="97" t="s">
        <v>151</v>
      </c>
      <c r="C29" s="97"/>
      <c r="D29" s="31">
        <v>1</v>
      </c>
      <c r="E29" s="30"/>
    </row>
    <row r="30" spans="2:6" s="13" customFormat="1" ht="13.15" customHeight="1">
      <c r="B30" s="97" t="s">
        <v>152</v>
      </c>
      <c r="C30" s="97"/>
      <c r="D30" s="31">
        <v>1</v>
      </c>
      <c r="E30" s="30"/>
    </row>
    <row r="31" spans="2:6" s="3" customFormat="1" ht="10.15">
      <c r="B31" s="95" t="s">
        <v>153</v>
      </c>
      <c r="C31" s="95"/>
      <c r="D31" s="29">
        <v>1</v>
      </c>
      <c r="E31" s="30"/>
    </row>
    <row r="32" spans="2:6" s="13" customFormat="1">
      <c r="B32" s="94" t="s">
        <v>154</v>
      </c>
      <c r="C32" s="94"/>
      <c r="D32" s="28"/>
      <c r="E32" s="28"/>
      <c r="F32" s="3"/>
    </row>
    <row r="33" spans="2:5" s="3" customFormat="1" ht="21.4" customHeight="1">
      <c r="B33" s="95" t="s">
        <v>155</v>
      </c>
      <c r="C33" s="95"/>
      <c r="D33" s="29">
        <v>1</v>
      </c>
      <c r="E33" s="30"/>
    </row>
    <row r="34" spans="2:5" s="13" customFormat="1" ht="21.6" customHeight="1">
      <c r="B34" s="97" t="s">
        <v>142</v>
      </c>
      <c r="C34" s="97"/>
      <c r="D34" s="31">
        <v>1</v>
      </c>
      <c r="E34" s="30"/>
    </row>
    <row r="35" spans="2:5" s="3" customFormat="1" ht="10.9" customHeight="1">
      <c r="B35" s="4" t="s">
        <v>156</v>
      </c>
    </row>
    <row r="36" spans="2:5">
      <c r="B36" s="4" t="s">
        <v>157</v>
      </c>
    </row>
  </sheetData>
  <mergeCells count="31">
    <mergeCell ref="B34:C34"/>
    <mergeCell ref="B25:C25"/>
    <mergeCell ref="B33:C33"/>
    <mergeCell ref="B10:C10"/>
    <mergeCell ref="B13:C13"/>
    <mergeCell ref="B22:C22"/>
    <mergeCell ref="B30:C30"/>
    <mergeCell ref="B28:C28"/>
    <mergeCell ref="B29:C29"/>
    <mergeCell ref="B31:C31"/>
    <mergeCell ref="B27:C27"/>
    <mergeCell ref="B9:C9"/>
    <mergeCell ref="B11:C11"/>
    <mergeCell ref="B32:C32"/>
    <mergeCell ref="B21:C21"/>
    <mergeCell ref="B18:C18"/>
    <mergeCell ref="B20:C20"/>
    <mergeCell ref="B19:C19"/>
    <mergeCell ref="B14:C14"/>
    <mergeCell ref="B15:C15"/>
    <mergeCell ref="B16:C16"/>
    <mergeCell ref="B17:C17"/>
    <mergeCell ref="B24:C24"/>
    <mergeCell ref="B26:C26"/>
    <mergeCell ref="B12:C12"/>
    <mergeCell ref="B23:C23"/>
    <mergeCell ref="B4:C4"/>
    <mergeCell ref="B5:C5"/>
    <mergeCell ref="B6:C6"/>
    <mergeCell ref="B7:C7"/>
    <mergeCell ref="B8:C8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Header>&amp;LHospital Clínic Barcelona&amp;C&amp;A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DD1ED437A2B5E4887FCB3C1B7240690" ma:contentTypeVersion="6" ma:contentTypeDescription="Crear nuevo documento." ma:contentTypeScope="" ma:versionID="9a090a4e6372ea897e42351de7bbd292">
  <xsd:schema xmlns:xsd="http://www.w3.org/2001/XMLSchema" xmlns:xs="http://www.w3.org/2001/XMLSchema" xmlns:p="http://schemas.microsoft.com/office/2006/metadata/properties" xmlns:ns2="08e70eeb-7081-48c3-82a4-2bd908c9f407" xmlns:ns3="35f433a2-70c5-48c1-b5ed-56dadc33d132" targetNamespace="http://schemas.microsoft.com/office/2006/metadata/properties" ma:root="true" ma:fieldsID="4e7de1d0e6ab07c84b2444201a7938d5" ns2:_="" ns3:_="">
    <xsd:import namespace="08e70eeb-7081-48c3-82a4-2bd908c9f407"/>
    <xsd:import namespace="35f433a2-70c5-48c1-b5ed-56dadc33d1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e70eeb-7081-48c3-82a4-2bd908c9f4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f433a2-70c5-48c1-b5ed-56dadc33d13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5f433a2-70c5-48c1-b5ed-56dadc33d132">
      <UserInfo>
        <DisplayName>ALARCON, OLGA (DSI)</DisplayName>
        <AccountId>33</AccountId>
        <AccountType/>
      </UserInfo>
      <UserInfo>
        <DisplayName>SALVAT, SANTIAGO (DSI)</DisplayName>
        <AccountId>26</AccountId>
        <AccountType/>
      </UserInfo>
      <UserInfo>
        <DisplayName>QUINTERO PONS, RAFAEL (DSI)</DisplayName>
        <AccountId>34</AccountId>
        <AccountType/>
      </UserInfo>
      <UserInfo>
        <DisplayName>LOPEZ, IVAN (DSI)</DisplayName>
        <AccountId>35</AccountId>
        <AccountType/>
      </UserInfo>
      <UserInfo>
        <DisplayName>VIDAL, DAVID (DSI)</DisplayName>
        <AccountId>13</AccountId>
        <AccountType/>
      </UserInfo>
      <UserInfo>
        <DisplayName>GUTIERREZ, DANIEL (DSI)</DisplayName>
        <AccountId>36</AccountId>
        <AccountType/>
      </UserInfo>
      <UserInfo>
        <DisplayName>SANCHEZ, PACO (DSI)</DisplayName>
        <AccountId>37</AccountId>
        <AccountType/>
      </UserInfo>
      <UserInfo>
        <DisplayName>GUILLEN ESCRICHE, OSCAR (DSI)</DisplayName>
        <AccountId>38</AccountId>
        <AccountType/>
      </UserInfo>
      <UserInfo>
        <DisplayName>ARELLANO, WUILLIAN (DSI)</DisplayName>
        <AccountId>6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ADE73D-2C20-47D3-A32E-1C7F6B9FD050}"/>
</file>

<file path=customXml/itemProps2.xml><?xml version="1.0" encoding="utf-8"?>
<ds:datastoreItem xmlns:ds="http://schemas.openxmlformats.org/officeDocument/2006/customXml" ds:itemID="{226F1482-0FEB-453C-8724-432A84657AA2}"/>
</file>

<file path=customXml/itemProps3.xml><?xml version="1.0" encoding="utf-8"?>
<ds:datastoreItem xmlns:ds="http://schemas.openxmlformats.org/officeDocument/2006/customXml" ds:itemID="{10100171-8E35-4652-9F01-D15DAD4C1D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2024-01-15T15:26:23Z</dcterms:created>
  <dcterms:modified xsi:type="dcterms:W3CDTF">2025-02-20T10:42:05Z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0x010100ADD1ED437A2B5E4887FCB3C1B7240690</vt:lpwstr>
  </property>
  <property fmtid="{D5CDD505-2E9C-101B-9397-08002B2CF9AE}" pid="3" name="SharedWithUsers">
    <vt:lpwstr>33;#ALARCON, OLGA (DSI);#26;#SALVAT, SANTIAGO (DSI);#34;#QUINTERO PONS, RAFAEL (DSI);#35;#LOPEZ, IVAN (DSI);#13;#VIDAL, DAVID (DSI);#36;#GUTIERREZ, DANIEL (DSI);#37;#SANCHEZ, PACO (DSI);#38;#GUILLEN ESCRICHE, OSCAR (DSI);#6;#ARELLANO, WUILLIAN (DSI)</vt:lpwstr>
  </property>
</Properties>
</file>