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40 Sub. Microsectors (8)/"/>
    </mc:Choice>
  </mc:AlternateContent>
  <xr:revisionPtr revIDLastSave="8" documentId="8_{AEA4B8EB-6859-40CB-979A-6DC80F6874DC}" xr6:coauthVersionLast="47" xr6:coauthVersionMax="47" xr10:uidLastSave="{CD49E89D-F970-4365-815B-F782190D664B}"/>
  <bookViews>
    <workbookView xWindow="-120" yWindow="-120" windowWidth="30960" windowHeight="16800" xr2:uid="{00000000-000D-0000-FFFF-FFFF00000000}"/>
  </bookViews>
  <sheets>
    <sheet name="Exp.44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E46" i="1"/>
  <c r="G43" i="1"/>
  <c r="G44" i="1"/>
  <c r="G45" i="1"/>
  <c r="G42" i="1"/>
  <c r="E43" i="1"/>
  <c r="E44" i="1"/>
  <c r="E45" i="1"/>
  <c r="E42" i="1"/>
  <c r="G41" i="1"/>
  <c r="E41" i="1"/>
  <c r="G40" i="1"/>
  <c r="E40" i="1"/>
  <c r="G39" i="1" l="1"/>
  <c r="G38" i="1"/>
  <c r="G37" i="1"/>
  <c r="G36" i="1"/>
  <c r="E36" i="1"/>
  <c r="G35" i="1"/>
  <c r="G34" i="1"/>
  <c r="G33" i="1"/>
  <c r="G30" i="1"/>
  <c r="E30" i="1"/>
  <c r="G32" i="1"/>
  <c r="G31" i="1"/>
  <c r="G29" i="1"/>
  <c r="G28" i="1"/>
  <c r="E28" i="1"/>
  <c r="G27" i="1"/>
  <c r="G26" i="1"/>
  <c r="G25" i="1"/>
  <c r="G24" i="1"/>
  <c r="E24" i="1"/>
  <c r="G23" i="1"/>
  <c r="E5" i="1"/>
  <c r="E6" i="1"/>
  <c r="G6" i="1"/>
  <c r="E7" i="1"/>
  <c r="G8" i="1"/>
  <c r="G9" i="1"/>
  <c r="G10" i="1"/>
  <c r="G11" i="1"/>
  <c r="G12" i="1"/>
  <c r="E13" i="1"/>
  <c r="E14" i="1"/>
  <c r="E15" i="1"/>
  <c r="E16" i="1"/>
  <c r="E17" i="1"/>
  <c r="G18" i="1"/>
  <c r="G19" i="1"/>
  <c r="G20" i="1"/>
  <c r="G21" i="1"/>
  <c r="G22" i="1"/>
  <c r="E21" i="1" l="1"/>
  <c r="E20" i="1"/>
  <c r="E19" i="1"/>
  <c r="G7" i="1"/>
  <c r="E18" i="1"/>
  <c r="E25" i="1"/>
  <c r="E29" i="1"/>
  <c r="E33" i="1"/>
  <c r="E37" i="1"/>
  <c r="E26" i="1"/>
  <c r="E31" i="1"/>
  <c r="E34" i="1"/>
  <c r="E38" i="1"/>
  <c r="E23" i="1"/>
  <c r="E27" i="1"/>
  <c r="E32" i="1"/>
  <c r="E35" i="1"/>
  <c r="E39" i="1"/>
  <c r="E12" i="1"/>
  <c r="E11" i="1"/>
  <c r="E10" i="1"/>
  <c r="E9" i="1"/>
  <c r="E8" i="1"/>
  <c r="E22" i="1"/>
  <c r="G17" i="1"/>
  <c r="G5" i="1"/>
  <c r="G16" i="1"/>
  <c r="G15" i="1"/>
  <c r="G14" i="1"/>
  <c r="G13" i="1"/>
  <c r="E47" i="1" l="1"/>
  <c r="E48" i="1" s="1"/>
  <c r="G47" i="1"/>
  <c r="G48" i="1" s="1"/>
</calcChain>
</file>

<file path=xl/sharedStrings.xml><?xml version="1.0" encoding="utf-8"?>
<sst xmlns="http://schemas.openxmlformats.org/spreadsheetml/2006/main" count="57" uniqueCount="52">
  <si>
    <t>Material</t>
  </si>
  <si>
    <t>Unitats</t>
  </si>
  <si>
    <t>Preu licitació</t>
  </si>
  <si>
    <t>Import</t>
  </si>
  <si>
    <t>Preu oferta (UT) *</t>
  </si>
  <si>
    <t>Preu oferta</t>
  </si>
  <si>
    <t>Multi/Joint 3000 Plus tipus maniguet normal DN 100</t>
  </si>
  <si>
    <t>Reducció de PE 100 electrosoldable de DN 125/63 mm</t>
  </si>
  <si>
    <t>Peça en Te igual de PE 100 electrosoldable de DN 63 mm</t>
  </si>
  <si>
    <t>Colze de 90º de PE 100 electrosoldable de DN 63 mm</t>
  </si>
  <si>
    <t>Vàlvula bola quadradet de Llautó (Tub-M), rosca de l'enllaç exterior DN 63 mm a 2"</t>
  </si>
  <si>
    <t>Brida roscada per a DN 50 amb rosca femella de sortida 2"</t>
  </si>
  <si>
    <t>Comptador de fosa tipus woltmann (R80) de DN 50 mm B-B</t>
  </si>
  <si>
    <t>Maniguet de Llautó de connexió (Tub-M), rosca de l'enllaç exterior DN 63 - 2"</t>
  </si>
  <si>
    <t>Maniguet de Llautó de connexió (Tub-F), rosca de l'enllaç exterior DN 63 - 2"</t>
  </si>
  <si>
    <t>Vàlvula reductora de llautò de 2" M-M</t>
  </si>
  <si>
    <t>Vàlvula bola quadradet de Llautó (Tub-F), rosca de l'enllaç exterior DN 63 mm a 2"</t>
  </si>
  <si>
    <t>Vàlvula bola quadradet de Llautó (Tub-Tub), rosca de l'enllaç exterior DN 63 mm</t>
  </si>
  <si>
    <t>Collarí Fossa de dos peces amb sortida a 1" roscada per DN 63</t>
  </si>
  <si>
    <t>Vàlvula de llauto horitzontal de 1" (M-F)</t>
  </si>
  <si>
    <t>Manometre de glicerina per PN16 , roscat 1/4"</t>
  </si>
  <si>
    <t>Racor tipus Marsella  de llautó de  1-1/4"</t>
  </si>
  <si>
    <t>Purgador automàtic de llauto roscat 1 "</t>
  </si>
  <si>
    <t>Tub de PE 100 de alta densitat en barra SDR 11 PN16 de DN 125 amb espessor de 11,4 mm</t>
  </si>
  <si>
    <t>Tub de PE 100 de alta densitat en barra SDR 11 PN16 de DN 63 amb espessor de 5,8 mm.</t>
  </si>
  <si>
    <t>Base</t>
  </si>
  <si>
    <t>IVA</t>
  </si>
  <si>
    <t>Total</t>
  </si>
  <si>
    <t>* Emplenar només la columna de color groc.</t>
  </si>
  <si>
    <t>Número conjunts</t>
  </si>
  <si>
    <t>Inclou conjunt de fixació d'acer zincat (cargol, femella i volandera) i juntes EPDM</t>
  </si>
  <si>
    <t>Reducció de PE 100 electrosoldable de DN 125/90 mm</t>
  </si>
  <si>
    <t>Peça en Te igual de PE 100 electrosoldable de DN 125 mm</t>
  </si>
  <si>
    <t>Colze de 90º de PE 100 electrosoldable de DN 125 mm</t>
  </si>
  <si>
    <t>Vàlvula de comporta quadradet amb tanca elàstica unió B-B DN 100 (F4)</t>
  </si>
  <si>
    <t>Brida d'acer DN 100 per a portabrides de 125 mm</t>
  </si>
  <si>
    <t>Comptador de fosa tipus woltmann de turbina (R80) de DN 80 mm B-B</t>
  </si>
  <si>
    <t>Vàlvula reguladora de pressió de cos de fosa embridada de 80 mm.</t>
  </si>
  <si>
    <t>Filtre horitzontal de 80 mm. embridat.</t>
  </si>
  <si>
    <t>Carret de desmuntatge de diametre 80 mm.</t>
  </si>
  <si>
    <t>Portabrides de PE 100 electrosoldable de DN 125 mm</t>
  </si>
  <si>
    <t>Portabrides de PE 100 electrosoldable de DN 90 mm</t>
  </si>
  <si>
    <t>Brida d'acer DN 80 per a portabrides de 90 mm</t>
  </si>
  <si>
    <t>Collaret de dues peces de diametre per a polietilè de 125 mm amb sortida d'1 "</t>
  </si>
  <si>
    <t>Clau de llautó de mascle tub de planca de 1" a tub de 32 mm. (M-T)</t>
  </si>
  <si>
    <t xml:space="preserve">Ventosa de fossa 1" </t>
  </si>
  <si>
    <t>Maniguet de llautó de tub mascle de diàmetre 32mm. a 1"</t>
  </si>
  <si>
    <t xml:space="preserve">T de llautó d'1" </t>
  </si>
  <si>
    <t>rosca reduïda de llautó de 1" a 1/4"</t>
  </si>
  <si>
    <t>Tub de PE 100 de alta densitat en barra SDR 11 PN16 de DN 90 amb espessor de 8,2 mm</t>
  </si>
  <si>
    <t>Tub de PE 100 de alta densitat en barra SDR 11 PN16 de DN 63 amb espessor de 5,8 mm</t>
  </si>
  <si>
    <t>Subministrament de material d'inversions per a 8 grups de Sectorització domèstica.  Exp. 40/2025/SQVSLU/CO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</si>
</sst>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  <numFmt numFmtId="166" formatCode="#,##0.00\ &quot;€/ml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igtree"/>
    </font>
    <font>
      <b/>
      <sz val="14"/>
      <color theme="1"/>
      <name val="Figtree"/>
    </font>
    <font>
      <b/>
      <sz val="12"/>
      <name val="Figtree"/>
    </font>
    <font>
      <b/>
      <i/>
      <sz val="11"/>
      <color theme="1"/>
      <name val="Figtree"/>
    </font>
    <font>
      <b/>
      <sz val="11"/>
      <color theme="1"/>
      <name val="Figtree"/>
    </font>
    <font>
      <b/>
      <sz val="22"/>
      <color theme="1"/>
      <name val="Figtree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theme="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6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64" fontId="4" fillId="3" borderId="2" xfId="0" applyNumberFormat="1" applyFont="1" applyFill="1" applyBorder="1"/>
    <xf numFmtId="0" fontId="4" fillId="4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5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6" fillId="5" borderId="1" xfId="0" applyFont="1" applyFill="1" applyBorder="1"/>
    <xf numFmtId="165" fontId="6" fillId="5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165" fontId="6" fillId="0" borderId="1" xfId="0" applyNumberFormat="1" applyFont="1" applyBorder="1"/>
    <xf numFmtId="0" fontId="6" fillId="3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44" fontId="7" fillId="0" borderId="0" xfId="1" applyFont="1" applyAlignment="1" applyProtection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1"/>
  <sheetViews>
    <sheetView showGridLines="0" tabSelected="1" topLeftCell="B24" zoomScale="115" zoomScaleNormal="115" workbookViewId="0">
      <selection activeCell="G46" sqref="G46"/>
    </sheetView>
  </sheetViews>
  <sheetFormatPr defaultColWidth="8.85546875" defaultRowHeight="14.25" x14ac:dyDescent="0.2"/>
  <cols>
    <col min="1" max="1" width="2.28515625" style="3" customWidth="1"/>
    <col min="2" max="2" width="89.5703125" style="13" customWidth="1"/>
    <col min="3" max="3" width="9.7109375" style="15" bestFit="1" customWidth="1"/>
    <col min="4" max="4" width="16.42578125" style="3" bestFit="1" customWidth="1"/>
    <col min="5" max="5" width="14" style="3" bestFit="1" customWidth="1"/>
    <col min="6" max="6" width="19.85546875" style="3" bestFit="1" customWidth="1"/>
    <col min="7" max="7" width="12.85546875" style="3" bestFit="1" customWidth="1"/>
    <col min="8" max="8" width="8.85546875" style="3"/>
    <col min="9" max="9" width="19.28515625" style="3" hidden="1" customWidth="1"/>
    <col min="10" max="16384" width="8.85546875" style="3"/>
  </cols>
  <sheetData>
    <row r="1" spans="2:9" ht="56.25" customHeight="1" x14ac:dyDescent="0.35">
      <c r="B1" s="23" t="s">
        <v>51</v>
      </c>
      <c r="C1" s="23"/>
      <c r="D1" s="23"/>
      <c r="E1" s="23"/>
      <c r="F1" s="23"/>
      <c r="G1" s="23"/>
    </row>
    <row r="4" spans="2:9" ht="18" x14ac:dyDescent="0.25">
      <c r="B4" s="4" t="s">
        <v>0</v>
      </c>
      <c r="C4" s="5" t="s">
        <v>1</v>
      </c>
      <c r="D4" s="24" t="s">
        <v>2</v>
      </c>
      <c r="E4" s="24" t="s">
        <v>3</v>
      </c>
      <c r="F4" s="6" t="s">
        <v>4</v>
      </c>
      <c r="G4" s="7" t="s">
        <v>5</v>
      </c>
      <c r="I4" s="3" t="s">
        <v>29</v>
      </c>
    </row>
    <row r="5" spans="2:9" x14ac:dyDescent="0.2">
      <c r="B5" s="8" t="s">
        <v>7</v>
      </c>
      <c r="C5" s="9">
        <v>10</v>
      </c>
      <c r="D5" s="21">
        <v>34.81</v>
      </c>
      <c r="E5" s="11">
        <f t="shared" ref="E5:E45" si="0">D5*C5</f>
        <v>348.1</v>
      </c>
      <c r="F5" s="1"/>
      <c r="G5" s="11">
        <f t="shared" ref="G5:G45" si="1">F5*C5</f>
        <v>0</v>
      </c>
    </row>
    <row r="6" spans="2:9" x14ac:dyDescent="0.2">
      <c r="B6" s="8" t="s">
        <v>8</v>
      </c>
      <c r="C6" s="9">
        <v>10</v>
      </c>
      <c r="D6" s="21">
        <v>11.5</v>
      </c>
      <c r="E6" s="11">
        <f t="shared" si="0"/>
        <v>115</v>
      </c>
      <c r="F6" s="1"/>
      <c r="G6" s="11">
        <f t="shared" si="1"/>
        <v>0</v>
      </c>
    </row>
    <row r="7" spans="2:9" x14ac:dyDescent="0.2">
      <c r="B7" s="8" t="s">
        <v>9</v>
      </c>
      <c r="C7" s="9">
        <v>10</v>
      </c>
      <c r="D7" s="21">
        <v>8.64</v>
      </c>
      <c r="E7" s="11">
        <f t="shared" si="0"/>
        <v>86.4</v>
      </c>
      <c r="F7" s="1"/>
      <c r="G7" s="11">
        <f t="shared" si="1"/>
        <v>0</v>
      </c>
    </row>
    <row r="8" spans="2:9" x14ac:dyDescent="0.2">
      <c r="B8" s="8" t="s">
        <v>10</v>
      </c>
      <c r="C8" s="9">
        <v>5</v>
      </c>
      <c r="D8" s="21">
        <v>285.83</v>
      </c>
      <c r="E8" s="11">
        <f t="shared" si="0"/>
        <v>1429.1499999999999</v>
      </c>
      <c r="F8" s="1"/>
      <c r="G8" s="11">
        <f t="shared" si="1"/>
        <v>0</v>
      </c>
    </row>
    <row r="9" spans="2:9" x14ac:dyDescent="0.2">
      <c r="B9" s="8" t="s">
        <v>11</v>
      </c>
      <c r="C9" s="9">
        <v>10</v>
      </c>
      <c r="D9" s="21">
        <v>29.64</v>
      </c>
      <c r="E9" s="11">
        <f t="shared" si="0"/>
        <v>296.39999999999998</v>
      </c>
      <c r="F9" s="1"/>
      <c r="G9" s="11">
        <f t="shared" si="1"/>
        <v>0</v>
      </c>
    </row>
    <row r="10" spans="2:9" x14ac:dyDescent="0.2">
      <c r="B10" s="12" t="s">
        <v>12</v>
      </c>
      <c r="C10" s="9">
        <v>5</v>
      </c>
      <c r="D10" s="21">
        <v>255.63</v>
      </c>
      <c r="E10" s="11">
        <f t="shared" si="0"/>
        <v>1278.1500000000001</v>
      </c>
      <c r="F10" s="1"/>
      <c r="G10" s="11">
        <f t="shared" si="1"/>
        <v>0</v>
      </c>
    </row>
    <row r="11" spans="2:9" x14ac:dyDescent="0.2">
      <c r="B11" s="12" t="s">
        <v>13</v>
      </c>
      <c r="C11" s="9">
        <v>5</v>
      </c>
      <c r="D11" s="21">
        <v>57.84</v>
      </c>
      <c r="E11" s="11">
        <f t="shared" si="0"/>
        <v>289.20000000000005</v>
      </c>
      <c r="F11" s="1"/>
      <c r="G11" s="11">
        <f t="shared" si="1"/>
        <v>0</v>
      </c>
    </row>
    <row r="12" spans="2:9" x14ac:dyDescent="0.2">
      <c r="B12" s="12" t="s">
        <v>14</v>
      </c>
      <c r="C12" s="9">
        <v>5</v>
      </c>
      <c r="D12" s="21">
        <v>58.62</v>
      </c>
      <c r="E12" s="11">
        <f t="shared" si="0"/>
        <v>293.09999999999997</v>
      </c>
      <c r="F12" s="1"/>
      <c r="G12" s="11">
        <f t="shared" si="1"/>
        <v>0</v>
      </c>
    </row>
    <row r="13" spans="2:9" x14ac:dyDescent="0.2">
      <c r="B13" s="12" t="s">
        <v>15</v>
      </c>
      <c r="C13" s="9">
        <v>5</v>
      </c>
      <c r="D13" s="21">
        <v>795.76</v>
      </c>
      <c r="E13" s="11">
        <f t="shared" si="0"/>
        <v>3978.8</v>
      </c>
      <c r="F13" s="1"/>
      <c r="G13" s="11">
        <f t="shared" si="1"/>
        <v>0</v>
      </c>
    </row>
    <row r="14" spans="2:9" x14ac:dyDescent="0.2">
      <c r="B14" s="12" t="s">
        <v>16</v>
      </c>
      <c r="C14" s="9">
        <v>5</v>
      </c>
      <c r="D14" s="21">
        <v>225.83</v>
      </c>
      <c r="E14" s="11">
        <f t="shared" si="0"/>
        <v>1129.1500000000001</v>
      </c>
      <c r="F14" s="1"/>
      <c r="G14" s="11">
        <f t="shared" si="1"/>
        <v>0</v>
      </c>
    </row>
    <row r="15" spans="2:9" x14ac:dyDescent="0.2">
      <c r="B15" s="12" t="s">
        <v>17</v>
      </c>
      <c r="C15" s="9">
        <v>5</v>
      </c>
      <c r="D15" s="21">
        <v>241.14</v>
      </c>
      <c r="E15" s="11">
        <f t="shared" si="0"/>
        <v>1205.6999999999998</v>
      </c>
      <c r="F15" s="1"/>
      <c r="G15" s="11">
        <f t="shared" si="1"/>
        <v>0</v>
      </c>
    </row>
    <row r="16" spans="2:9" x14ac:dyDescent="0.2">
      <c r="B16" s="12" t="s">
        <v>18</v>
      </c>
      <c r="C16" s="9">
        <v>15</v>
      </c>
      <c r="D16" s="21">
        <v>40.28</v>
      </c>
      <c r="E16" s="11">
        <f t="shared" si="0"/>
        <v>604.20000000000005</v>
      </c>
      <c r="F16" s="1"/>
      <c r="G16" s="11">
        <f t="shared" si="1"/>
        <v>0</v>
      </c>
    </row>
    <row r="17" spans="2:7" x14ac:dyDescent="0.2">
      <c r="B17" s="12" t="s">
        <v>19</v>
      </c>
      <c r="C17" s="9">
        <v>15</v>
      </c>
      <c r="D17" s="21">
        <v>21.63</v>
      </c>
      <c r="E17" s="11">
        <f t="shared" si="0"/>
        <v>324.45</v>
      </c>
      <c r="F17" s="1"/>
      <c r="G17" s="11">
        <f t="shared" si="1"/>
        <v>0</v>
      </c>
    </row>
    <row r="18" spans="2:7" x14ac:dyDescent="0.2">
      <c r="B18" s="12" t="s">
        <v>20</v>
      </c>
      <c r="C18" s="9">
        <v>10</v>
      </c>
      <c r="D18" s="21">
        <v>15</v>
      </c>
      <c r="E18" s="11">
        <f t="shared" si="0"/>
        <v>150</v>
      </c>
      <c r="F18" s="1"/>
      <c r="G18" s="11">
        <f t="shared" si="1"/>
        <v>0</v>
      </c>
    </row>
    <row r="19" spans="2:7" ht="14.25" customHeight="1" x14ac:dyDescent="0.2">
      <c r="B19" s="12" t="s">
        <v>21</v>
      </c>
      <c r="C19" s="9">
        <v>10</v>
      </c>
      <c r="D19" s="21">
        <v>6.31</v>
      </c>
      <c r="E19" s="11">
        <f t="shared" si="0"/>
        <v>63.099999999999994</v>
      </c>
      <c r="F19" s="1"/>
      <c r="G19" s="11">
        <f t="shared" si="1"/>
        <v>0</v>
      </c>
    </row>
    <row r="20" spans="2:7" x14ac:dyDescent="0.2">
      <c r="B20" s="12" t="s">
        <v>22</v>
      </c>
      <c r="C20" s="9">
        <v>5</v>
      </c>
      <c r="D20" s="21">
        <v>37</v>
      </c>
      <c r="E20" s="11">
        <f t="shared" si="0"/>
        <v>185</v>
      </c>
      <c r="F20" s="1"/>
      <c r="G20" s="11">
        <f t="shared" si="1"/>
        <v>0</v>
      </c>
    </row>
    <row r="21" spans="2:7" ht="14.25" customHeight="1" x14ac:dyDescent="0.2">
      <c r="B21" s="12" t="s">
        <v>24</v>
      </c>
      <c r="C21" s="9">
        <v>30</v>
      </c>
      <c r="D21" s="22">
        <v>3.69</v>
      </c>
      <c r="E21" s="11">
        <f t="shared" si="0"/>
        <v>110.7</v>
      </c>
      <c r="F21" s="2"/>
      <c r="G21" s="11">
        <f t="shared" si="1"/>
        <v>0</v>
      </c>
    </row>
    <row r="22" spans="2:7" ht="14.25" customHeight="1" x14ac:dyDescent="0.2">
      <c r="B22" s="12" t="s">
        <v>23</v>
      </c>
      <c r="C22" s="9">
        <v>30</v>
      </c>
      <c r="D22" s="22">
        <v>3.69</v>
      </c>
      <c r="E22" s="11">
        <f t="shared" si="0"/>
        <v>110.7</v>
      </c>
      <c r="F22" s="2"/>
      <c r="G22" s="11">
        <f t="shared" si="1"/>
        <v>0</v>
      </c>
    </row>
    <row r="23" spans="2:7" x14ac:dyDescent="0.2">
      <c r="B23" s="8" t="s">
        <v>6</v>
      </c>
      <c r="C23" s="9">
        <v>16</v>
      </c>
      <c r="D23" s="21">
        <v>172.66298181818183</v>
      </c>
      <c r="E23" s="11">
        <f t="shared" si="0"/>
        <v>2762.6077090909093</v>
      </c>
      <c r="F23" s="1"/>
      <c r="G23" s="11">
        <f t="shared" si="1"/>
        <v>0</v>
      </c>
    </row>
    <row r="24" spans="2:7" x14ac:dyDescent="0.2">
      <c r="B24" s="8" t="s">
        <v>31</v>
      </c>
      <c r="C24" s="9">
        <v>6</v>
      </c>
      <c r="D24" s="21">
        <v>15.64</v>
      </c>
      <c r="E24" s="11">
        <f t="shared" si="0"/>
        <v>93.84</v>
      </c>
      <c r="F24" s="1"/>
      <c r="G24" s="11">
        <f t="shared" si="1"/>
        <v>0</v>
      </c>
    </row>
    <row r="25" spans="2:7" x14ac:dyDescent="0.2">
      <c r="B25" s="8" t="s">
        <v>32</v>
      </c>
      <c r="C25" s="9">
        <v>6</v>
      </c>
      <c r="D25" s="21">
        <v>25.116</v>
      </c>
      <c r="E25" s="11">
        <f t="shared" si="0"/>
        <v>150.696</v>
      </c>
      <c r="F25" s="1"/>
      <c r="G25" s="11">
        <f t="shared" si="1"/>
        <v>0</v>
      </c>
    </row>
    <row r="26" spans="2:7" x14ac:dyDescent="0.2">
      <c r="B26" s="8" t="s">
        <v>33</v>
      </c>
      <c r="C26" s="9">
        <v>6</v>
      </c>
      <c r="D26" s="21">
        <v>23.306359999999994</v>
      </c>
      <c r="E26" s="11">
        <f t="shared" si="0"/>
        <v>139.83815999999996</v>
      </c>
      <c r="F26" s="1"/>
      <c r="G26" s="11">
        <f t="shared" si="1"/>
        <v>0</v>
      </c>
    </row>
    <row r="27" spans="2:7" x14ac:dyDescent="0.2">
      <c r="B27" s="8" t="s">
        <v>34</v>
      </c>
      <c r="C27" s="9">
        <v>9</v>
      </c>
      <c r="D27" s="21">
        <v>78.94</v>
      </c>
      <c r="E27" s="11">
        <f t="shared" si="0"/>
        <v>710.46</v>
      </c>
      <c r="F27" s="1"/>
      <c r="G27" s="11">
        <f t="shared" si="1"/>
        <v>0</v>
      </c>
    </row>
    <row r="28" spans="2:7" x14ac:dyDescent="0.2">
      <c r="B28" s="8" t="s">
        <v>35</v>
      </c>
      <c r="C28" s="9">
        <v>18</v>
      </c>
      <c r="D28" s="21">
        <v>6.2270000000000003</v>
      </c>
      <c r="E28" s="11">
        <f t="shared" si="0"/>
        <v>112.08600000000001</v>
      </c>
      <c r="F28" s="1"/>
      <c r="G28" s="11">
        <f t="shared" si="1"/>
        <v>0</v>
      </c>
    </row>
    <row r="29" spans="2:7" x14ac:dyDescent="0.2">
      <c r="B29" s="12" t="s">
        <v>36</v>
      </c>
      <c r="C29" s="9">
        <v>3</v>
      </c>
      <c r="D29" s="21">
        <v>144.87</v>
      </c>
      <c r="E29" s="11">
        <f t="shared" si="0"/>
        <v>434.61</v>
      </c>
      <c r="F29" s="1"/>
      <c r="G29" s="11">
        <f t="shared" si="1"/>
        <v>0</v>
      </c>
    </row>
    <row r="30" spans="2:7" x14ac:dyDescent="0.2">
      <c r="B30" s="12" t="s">
        <v>37</v>
      </c>
      <c r="C30" s="9">
        <v>3</v>
      </c>
      <c r="D30" s="21">
        <v>950</v>
      </c>
      <c r="E30" s="11">
        <f t="shared" si="0"/>
        <v>2850</v>
      </c>
      <c r="F30" s="1"/>
      <c r="G30" s="11">
        <f t="shared" si="1"/>
        <v>0</v>
      </c>
    </row>
    <row r="31" spans="2:7" x14ac:dyDescent="0.2">
      <c r="B31" s="12" t="s">
        <v>38</v>
      </c>
      <c r="C31" s="9">
        <v>3</v>
      </c>
      <c r="D31" s="21">
        <v>200</v>
      </c>
      <c r="E31" s="11">
        <f t="shared" si="0"/>
        <v>600</v>
      </c>
      <c r="F31" s="1"/>
      <c r="G31" s="11">
        <f t="shared" si="1"/>
        <v>0</v>
      </c>
    </row>
    <row r="32" spans="2:7" x14ac:dyDescent="0.2">
      <c r="B32" s="12" t="s">
        <v>39</v>
      </c>
      <c r="C32" s="9">
        <v>3</v>
      </c>
      <c r="D32" s="21">
        <v>120</v>
      </c>
      <c r="E32" s="11">
        <f t="shared" si="0"/>
        <v>360</v>
      </c>
      <c r="F32" s="1"/>
      <c r="G32" s="11">
        <f t="shared" si="1"/>
        <v>0</v>
      </c>
    </row>
    <row r="33" spans="2:7" x14ac:dyDescent="0.2">
      <c r="B33" s="12" t="s">
        <v>40</v>
      </c>
      <c r="C33" s="9">
        <v>18</v>
      </c>
      <c r="D33" s="21">
        <v>8.17</v>
      </c>
      <c r="E33" s="11">
        <f t="shared" si="0"/>
        <v>147.06</v>
      </c>
      <c r="F33" s="1"/>
      <c r="G33" s="11">
        <f t="shared" si="1"/>
        <v>0</v>
      </c>
    </row>
    <row r="34" spans="2:7" x14ac:dyDescent="0.2">
      <c r="B34" s="12" t="s">
        <v>41</v>
      </c>
      <c r="C34" s="9">
        <v>6</v>
      </c>
      <c r="D34" s="21">
        <v>5.26</v>
      </c>
      <c r="E34" s="11">
        <f t="shared" si="0"/>
        <v>31.56</v>
      </c>
      <c r="F34" s="1"/>
      <c r="G34" s="11">
        <f t="shared" si="1"/>
        <v>0</v>
      </c>
    </row>
    <row r="35" spans="2:7" x14ac:dyDescent="0.2">
      <c r="B35" s="8" t="s">
        <v>42</v>
      </c>
      <c r="C35" s="9">
        <v>9</v>
      </c>
      <c r="D35" s="21">
        <v>7.23</v>
      </c>
      <c r="E35" s="11">
        <f t="shared" si="0"/>
        <v>65.070000000000007</v>
      </c>
      <c r="F35" s="1"/>
      <c r="G35" s="11">
        <f t="shared" si="1"/>
        <v>0</v>
      </c>
    </row>
    <row r="36" spans="2:7" x14ac:dyDescent="0.2">
      <c r="B36" s="12" t="s">
        <v>43</v>
      </c>
      <c r="C36" s="9">
        <v>6</v>
      </c>
      <c r="D36" s="21">
        <v>16.82</v>
      </c>
      <c r="E36" s="11">
        <f t="shared" si="0"/>
        <v>100.92</v>
      </c>
      <c r="F36" s="1"/>
      <c r="G36" s="11">
        <f t="shared" si="1"/>
        <v>0</v>
      </c>
    </row>
    <row r="37" spans="2:7" x14ac:dyDescent="0.2">
      <c r="B37" s="12" t="s">
        <v>20</v>
      </c>
      <c r="C37" s="9">
        <v>6</v>
      </c>
      <c r="D37" s="21">
        <v>15</v>
      </c>
      <c r="E37" s="11">
        <f t="shared" si="0"/>
        <v>90</v>
      </c>
      <c r="F37" s="1"/>
      <c r="G37" s="11">
        <f t="shared" si="1"/>
        <v>0</v>
      </c>
    </row>
    <row r="38" spans="2:7" x14ac:dyDescent="0.2">
      <c r="B38" s="12" t="s">
        <v>44</v>
      </c>
      <c r="C38" s="9">
        <v>6</v>
      </c>
      <c r="D38" s="21">
        <v>20.68</v>
      </c>
      <c r="E38" s="11">
        <f t="shared" si="0"/>
        <v>124.08</v>
      </c>
      <c r="F38" s="1"/>
      <c r="G38" s="11">
        <f t="shared" si="1"/>
        <v>0</v>
      </c>
    </row>
    <row r="39" spans="2:7" x14ac:dyDescent="0.2">
      <c r="B39" s="12" t="s">
        <v>45</v>
      </c>
      <c r="C39" s="9">
        <v>3</v>
      </c>
      <c r="D39" s="21">
        <v>50.82</v>
      </c>
      <c r="E39" s="11">
        <f t="shared" si="0"/>
        <v>152.46</v>
      </c>
      <c r="F39" s="1"/>
      <c r="G39" s="11">
        <f t="shared" si="1"/>
        <v>0</v>
      </c>
    </row>
    <row r="40" spans="2:7" x14ac:dyDescent="0.2">
      <c r="B40" s="12" t="s">
        <v>46</v>
      </c>
      <c r="C40" s="9">
        <v>3</v>
      </c>
      <c r="D40" s="22">
        <v>4</v>
      </c>
      <c r="E40" s="11">
        <f t="shared" si="0"/>
        <v>12</v>
      </c>
      <c r="F40" s="2"/>
      <c r="G40" s="11">
        <f t="shared" si="1"/>
        <v>0</v>
      </c>
    </row>
    <row r="41" spans="2:7" x14ac:dyDescent="0.2">
      <c r="B41" s="12" t="s">
        <v>47</v>
      </c>
      <c r="C41" s="9">
        <v>3</v>
      </c>
      <c r="D41" s="22">
        <v>4.3</v>
      </c>
      <c r="E41" s="11">
        <f t="shared" si="0"/>
        <v>12.899999999999999</v>
      </c>
      <c r="F41" s="2"/>
      <c r="G41" s="11">
        <f t="shared" si="1"/>
        <v>0</v>
      </c>
    </row>
    <row r="42" spans="2:7" ht="14.25" customHeight="1" x14ac:dyDescent="0.2">
      <c r="B42" s="12" t="s">
        <v>48</v>
      </c>
      <c r="C42" s="9">
        <v>6</v>
      </c>
      <c r="D42" s="22">
        <v>5</v>
      </c>
      <c r="E42" s="11">
        <f t="shared" si="0"/>
        <v>30</v>
      </c>
      <c r="F42" s="2"/>
      <c r="G42" s="11">
        <f t="shared" si="1"/>
        <v>0</v>
      </c>
    </row>
    <row r="43" spans="2:7" ht="14.25" customHeight="1" x14ac:dyDescent="0.2">
      <c r="B43" s="12" t="s">
        <v>23</v>
      </c>
      <c r="C43" s="9">
        <v>18</v>
      </c>
      <c r="D43" s="22">
        <v>8.2914999999999992</v>
      </c>
      <c r="E43" s="11">
        <f t="shared" si="0"/>
        <v>149.24699999999999</v>
      </c>
      <c r="F43" s="2"/>
      <c r="G43" s="11">
        <f t="shared" si="1"/>
        <v>0</v>
      </c>
    </row>
    <row r="44" spans="2:7" ht="14.25" customHeight="1" x14ac:dyDescent="0.2">
      <c r="B44" s="12" t="s">
        <v>49</v>
      </c>
      <c r="C44" s="9">
        <v>12</v>
      </c>
      <c r="D44" s="22">
        <v>4.3067500000000001</v>
      </c>
      <c r="E44" s="11">
        <f t="shared" si="0"/>
        <v>51.680999999999997</v>
      </c>
      <c r="F44" s="2"/>
      <c r="G44" s="11">
        <f t="shared" si="1"/>
        <v>0</v>
      </c>
    </row>
    <row r="45" spans="2:7" ht="14.25" customHeight="1" x14ac:dyDescent="0.2">
      <c r="B45" s="12" t="s">
        <v>50</v>
      </c>
      <c r="C45" s="9">
        <v>18</v>
      </c>
      <c r="D45" s="22">
        <v>2.1332499999999999</v>
      </c>
      <c r="E45" s="11">
        <f t="shared" si="0"/>
        <v>38.398499999999999</v>
      </c>
      <c r="F45" s="2"/>
      <c r="G45" s="11">
        <f t="shared" si="1"/>
        <v>0</v>
      </c>
    </row>
    <row r="46" spans="2:7" x14ac:dyDescent="0.2">
      <c r="D46" s="10" t="s">
        <v>25</v>
      </c>
      <c r="E46" s="14">
        <f>SUM(E5:E45)</f>
        <v>21216.814369090916</v>
      </c>
      <c r="F46" s="16" t="s">
        <v>25</v>
      </c>
      <c r="G46" s="17">
        <f>SUM(G5:G45)</f>
        <v>0</v>
      </c>
    </row>
    <row r="47" spans="2:7" x14ac:dyDescent="0.2">
      <c r="B47" s="18" t="s">
        <v>30</v>
      </c>
      <c r="D47" s="10" t="s">
        <v>26</v>
      </c>
      <c r="E47" s="14">
        <f>E46*0.21</f>
        <v>4455.5310175090926</v>
      </c>
      <c r="F47" s="16" t="s">
        <v>26</v>
      </c>
      <c r="G47" s="17">
        <f>G46*0.21</f>
        <v>0</v>
      </c>
    </row>
    <row r="48" spans="2:7" x14ac:dyDescent="0.2">
      <c r="D48" s="10" t="s">
        <v>27</v>
      </c>
      <c r="E48" s="19">
        <f>E46+E47</f>
        <v>25672.345386600009</v>
      </c>
      <c r="F48" s="16" t="s">
        <v>27</v>
      </c>
      <c r="G48" s="17">
        <f>G46+G47</f>
        <v>0</v>
      </c>
    </row>
    <row r="50" spans="2:3" x14ac:dyDescent="0.2">
      <c r="B50" s="20" t="s">
        <v>28</v>
      </c>
    </row>
    <row r="59" spans="2:3" x14ac:dyDescent="0.2">
      <c r="B59" s="3"/>
      <c r="C59" s="3"/>
    </row>
    <row r="60" spans="2:3" x14ac:dyDescent="0.2">
      <c r="B60" s="3"/>
      <c r="C60" s="3"/>
    </row>
    <row r="61" spans="2:3" x14ac:dyDescent="0.2">
      <c r="B61" s="3"/>
      <c r="C61" s="3"/>
    </row>
  </sheetData>
  <sheetProtection algorithmName="SHA-512" hashValue="JbhpZ199aPNxnv6WUQV/mUyHCvthNRr3bVxqGSWj6+Tm1uCQ4SAVFm4RaZvJD1bO3/t3f9d8j3EOBm+BjhYVbA==" saltValue="U2oIFKi2FISgIoRqf9/Nqg==" spinCount="100000" sheet="1" objects="1" scenarios="1"/>
  <mergeCells count="2">
    <mergeCell ref="B1:G1"/>
    <mergeCell ref="D4:E4"/>
  </mergeCells>
  <conditionalFormatting sqref="D5:D45">
    <cfRule type="expression" dxfId="0" priority="2">
      <formula>#REF!&gt;0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Exp.44-2024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dcterms:created xsi:type="dcterms:W3CDTF">2015-06-05T18:19:34Z</dcterms:created>
  <dcterms:modified xsi:type="dcterms:W3CDTF">2025-03-20T07:55:28Z</dcterms:modified>
</cp:coreProperties>
</file>