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5\0007 - 2025 AM MATERIALS\BASAT\0117 - 2025 FERRETERIA RAÏMAT\2 DOC ADMINISTRATIVA\"/>
    </mc:Choice>
  </mc:AlternateContent>
  <bookViews>
    <workbookView xWindow="0" yWindow="0" windowWidth="20400" windowHeight="7620"/>
  </bookViews>
  <sheets>
    <sheet name="PREUS UNITARIS" sheetId="7" r:id="rId1"/>
  </sheets>
  <calcPr calcId="162913"/>
</workbook>
</file>

<file path=xl/calcChain.xml><?xml version="1.0" encoding="utf-8"?>
<calcChain xmlns="http://schemas.openxmlformats.org/spreadsheetml/2006/main">
  <c r="J36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5" i="7"/>
  <c r="F35" i="7" l="1"/>
  <c r="G35" i="7" s="1"/>
  <c r="H35" i="7" s="1"/>
  <c r="F34" i="7"/>
  <c r="G34" i="7" s="1"/>
  <c r="H34" i="7" s="1"/>
  <c r="F33" i="7"/>
  <c r="G32" i="7"/>
  <c r="F32" i="7"/>
  <c r="F31" i="7"/>
  <c r="G31" i="7" s="1"/>
  <c r="F30" i="7"/>
  <c r="G30" i="7" s="1"/>
  <c r="H30" i="7" s="1"/>
  <c r="F29" i="7"/>
  <c r="F28" i="7"/>
  <c r="F27" i="7"/>
  <c r="G27" i="7" s="1"/>
  <c r="H27" i="7" s="1"/>
  <c r="F26" i="7"/>
  <c r="G26" i="7" s="1"/>
  <c r="H26" i="7" s="1"/>
  <c r="F25" i="7"/>
  <c r="F24" i="7"/>
  <c r="F23" i="7"/>
  <c r="G23" i="7" s="1"/>
  <c r="F22" i="7"/>
  <c r="G22" i="7" s="1"/>
  <c r="H22" i="7" s="1"/>
  <c r="F21" i="7"/>
  <c r="F20" i="7"/>
  <c r="F19" i="7"/>
  <c r="G19" i="7" s="1"/>
  <c r="H19" i="7" s="1"/>
  <c r="F18" i="7"/>
  <c r="G18" i="7" s="1"/>
  <c r="H18" i="7" s="1"/>
  <c r="F17" i="7"/>
  <c r="F16" i="7"/>
  <c r="F15" i="7"/>
  <c r="G15" i="7" s="1"/>
  <c r="F14" i="7"/>
  <c r="G14" i="7" s="1"/>
  <c r="H14" i="7" s="1"/>
  <c r="F13" i="7"/>
  <c r="G13" i="7" s="1"/>
  <c r="H13" i="7" s="1"/>
  <c r="F12" i="7"/>
  <c r="F11" i="7"/>
  <c r="G11" i="7" s="1"/>
  <c r="H11" i="7" s="1"/>
  <c r="F10" i="7"/>
  <c r="F9" i="7"/>
  <c r="F8" i="7"/>
  <c r="G8" i="7" s="1"/>
  <c r="F7" i="7"/>
  <c r="G7" i="7" s="1"/>
  <c r="F6" i="7"/>
  <c r="G6" i="7" s="1"/>
  <c r="H6" i="7" s="1"/>
  <c r="F5" i="7"/>
  <c r="G5" i="7" s="1"/>
  <c r="H5" i="7" s="1"/>
  <c r="H32" i="7" l="1"/>
  <c r="G10" i="7"/>
  <c r="H10" i="7" s="1"/>
  <c r="G29" i="7"/>
  <c r="H29" i="7" s="1"/>
  <c r="G24" i="7"/>
  <c r="H24" i="7" s="1"/>
  <c r="G16" i="7"/>
  <c r="H16" i="7" s="1"/>
  <c r="G21" i="7"/>
  <c r="H21" i="7" s="1"/>
  <c r="H8" i="7"/>
  <c r="G9" i="7"/>
  <c r="H9" i="7" s="1"/>
  <c r="G17" i="7"/>
  <c r="H17" i="7" s="1"/>
  <c r="F36" i="7"/>
  <c r="G12" i="7"/>
  <c r="H12" i="7" s="1"/>
  <c r="H7" i="7"/>
  <c r="H15" i="7"/>
  <c r="H23" i="7"/>
  <c r="H31" i="7"/>
  <c r="G25" i="7"/>
  <c r="H25" i="7" s="1"/>
  <c r="G33" i="7"/>
  <c r="H33" i="7" s="1"/>
  <c r="G20" i="7"/>
  <c r="H20" i="7" s="1"/>
  <c r="G28" i="7"/>
  <c r="H28" i="7" s="1"/>
  <c r="H36" i="7" l="1"/>
  <c r="G36" i="7"/>
</calcChain>
</file>

<file path=xl/sharedStrings.xml><?xml version="1.0" encoding="utf-8"?>
<sst xmlns="http://schemas.openxmlformats.org/spreadsheetml/2006/main" count="90" uniqueCount="48">
  <si>
    <t>DESCRIPCIÓ</t>
  </si>
  <si>
    <t>UNITAT DE MESURA</t>
  </si>
  <si>
    <t xml:space="preserve">UNITATS </t>
  </si>
  <si>
    <t>PREU UNITAT</t>
  </si>
  <si>
    <t>TOTAL</t>
  </si>
  <si>
    <t>21% IVA</t>
  </si>
  <si>
    <t>PREU TOTAL</t>
  </si>
  <si>
    <t>FRONTISSA CUINA COMPLERTA (FRONTISSA I BASE) DE 35 mm SUPERACOLZADA</t>
  </si>
  <si>
    <t>UNITAT</t>
  </si>
  <si>
    <t>FRONTISSA CUINA COMPLERTA (FRONTISSA I BASE) DE 35 mm ACOLZADA</t>
  </si>
  <si>
    <t>FRONTISSA CUINA COMPLERTA (FRONTISSA I BASE) DE 35 mm RECTA</t>
  </si>
  <si>
    <t>FRONTISSA CUINA COMPLERTA (FRONTISSA I BASE) DE 35 mm ACOLZADA FONDO FORAT DE 12 mm</t>
  </si>
  <si>
    <t>FRONTISSA DE PIANO DE 32 mm</t>
  </si>
  <si>
    <t>M/L</t>
  </si>
  <si>
    <t xml:space="preserve">PANY ARMARI FALLEBA OJMAR REF. C297416.226 O SIMILAR AMB 2 BARRES </t>
  </si>
  <si>
    <t xml:space="preserve">PANY ARMARI MESTREJAT SOBREPOSAT OJMAR REF. 2858 O SIMILAR </t>
  </si>
  <si>
    <t xml:space="preserve">PANY ARMARI CONVINACIO OJMAR REF. 8002.004PN O SIMILAR </t>
  </si>
  <si>
    <t xml:space="preserve">PANY ARMARI MONEDER OJMAR REF. 74.D0001 O SIMILAR </t>
  </si>
  <si>
    <t>TOPE PORTA OJMAR REF. 0901.038 O SIMILAR</t>
  </si>
  <si>
    <t>TOPE TERRA (SILENCIADOR) 15 mm.</t>
  </si>
  <si>
    <t>TACS DE PLASTIC Nº 6</t>
  </si>
  <si>
    <t>CLAVILLES DE FAIG DE 8*40</t>
  </si>
  <si>
    <t>ESQUADRES TOPE PANY</t>
  </si>
  <si>
    <t>VERNIS AL AIGUA 2 COMPONENTS FONDO</t>
  </si>
  <si>
    <t>LTS.</t>
  </si>
  <si>
    <t>VERNIS AL AIGUA 2 COMPONENTS ACABAT SATINAT</t>
  </si>
  <si>
    <t>TORNILLO DE QUALITAT SPAX CAP TORX  AVELLANAT</t>
  </si>
  <si>
    <t>3,5*16</t>
  </si>
  <si>
    <t>3,5*20</t>
  </si>
  <si>
    <t>3,5*25</t>
  </si>
  <si>
    <t>3,5*30</t>
  </si>
  <si>
    <t>3,5*35</t>
  </si>
  <si>
    <t>3,5*40</t>
  </si>
  <si>
    <t>4*20</t>
  </si>
  <si>
    <t>4*25</t>
  </si>
  <si>
    <t>4*30</t>
  </si>
  <si>
    <t>4*35</t>
  </si>
  <si>
    <t>4*40</t>
  </si>
  <si>
    <t>4*45</t>
  </si>
  <si>
    <t>4*50</t>
  </si>
  <si>
    <t>4*60</t>
  </si>
  <si>
    <t xml:space="preserve">TORNILLO ENLLAÇ MOBLE CAP ALLEN </t>
  </si>
  <si>
    <t>7*60</t>
  </si>
  <si>
    <t>TOTALS</t>
  </si>
  <si>
    <t>EXPEDIENT CB SU 0117 2025</t>
  </si>
  <si>
    <t>PREUS UNITARIS</t>
  </si>
  <si>
    <t>EMPRESA (Indica el nom)</t>
  </si>
  <si>
    <t>PREU 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</si>
</sst>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1" fillId="0" borderId="6" xfId="0" applyFont="1" applyBorder="1"/>
    <xf numFmtId="0" fontId="1" fillId="0" borderId="6" xfId="0" applyFont="1" applyFill="1" applyBorder="1"/>
    <xf numFmtId="0" fontId="1" fillId="0" borderId="8" xfId="0" applyFont="1" applyBorder="1"/>
    <xf numFmtId="3" fontId="1" fillId="0" borderId="9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B16" zoomScale="90" zoomScaleNormal="90" workbookViewId="0">
      <selection activeCell="I43" sqref="I43"/>
    </sheetView>
  </sheetViews>
  <sheetFormatPr defaultRowHeight="12.5" x14ac:dyDescent="0.25"/>
  <cols>
    <col min="1" max="1" width="75.1796875" style="1" customWidth="1"/>
    <col min="2" max="2" width="13.26953125" style="4" customWidth="1"/>
    <col min="3" max="3" width="24.453125" style="1" customWidth="1"/>
    <col min="4" max="4" width="18.26953125" style="10" customWidth="1"/>
    <col min="5" max="5" width="14.26953125" style="16" customWidth="1"/>
    <col min="6" max="6" width="11.54296875" style="16" bestFit="1" customWidth="1"/>
    <col min="7" max="7" width="10.26953125" style="16" customWidth="1"/>
    <col min="8" max="8" width="12.7265625" style="16" customWidth="1"/>
    <col min="9" max="9" width="11.54296875" style="16" customWidth="1"/>
    <col min="10" max="10" width="15.6328125" style="16" customWidth="1"/>
    <col min="11" max="16384" width="8.7265625" style="1"/>
  </cols>
  <sheetData>
    <row r="1" spans="1:10" ht="13" x14ac:dyDescent="0.3">
      <c r="A1" s="3" t="s">
        <v>44</v>
      </c>
    </row>
    <row r="2" spans="1:10" ht="13.5" thickBot="1" x14ac:dyDescent="0.35">
      <c r="A2" s="2" t="s">
        <v>45</v>
      </c>
    </row>
    <row r="3" spans="1:10" ht="13.5" thickBot="1" x14ac:dyDescent="0.35">
      <c r="I3" s="56" t="s">
        <v>46</v>
      </c>
      <c r="J3" s="57"/>
    </row>
    <row r="4" spans="1:10" ht="13.5" thickBot="1" x14ac:dyDescent="0.35">
      <c r="A4" s="45" t="s">
        <v>0</v>
      </c>
      <c r="B4" s="46"/>
      <c r="C4" s="8" t="s">
        <v>1</v>
      </c>
      <c r="D4" s="9" t="s">
        <v>2</v>
      </c>
      <c r="E4" s="15" t="s">
        <v>3</v>
      </c>
      <c r="F4" s="15" t="s">
        <v>4</v>
      </c>
      <c r="G4" s="15" t="s">
        <v>5</v>
      </c>
      <c r="H4" s="48" t="s">
        <v>6</v>
      </c>
      <c r="I4" s="58" t="s">
        <v>47</v>
      </c>
      <c r="J4" s="59" t="s">
        <v>4</v>
      </c>
    </row>
    <row r="5" spans="1:10" x14ac:dyDescent="0.25">
      <c r="A5" s="30" t="s">
        <v>7</v>
      </c>
      <c r="B5" s="20"/>
      <c r="C5" s="7" t="s">
        <v>8</v>
      </c>
      <c r="D5" s="11">
        <v>250</v>
      </c>
      <c r="E5" s="17">
        <v>1.1404799999999999</v>
      </c>
      <c r="F5" s="17">
        <f>D5*E5</f>
        <v>285.12</v>
      </c>
      <c r="G5" s="17">
        <f>F5*21%</f>
        <v>59.8752</v>
      </c>
      <c r="H5" s="49">
        <f>F5+G5</f>
        <v>344.99520000000001</v>
      </c>
      <c r="I5" s="55"/>
      <c r="J5" s="31">
        <f>D5*I5</f>
        <v>0</v>
      </c>
    </row>
    <row r="6" spans="1:10" x14ac:dyDescent="0.25">
      <c r="A6" s="32" t="s">
        <v>9</v>
      </c>
      <c r="B6" s="21"/>
      <c r="C6" s="5" t="s">
        <v>8</v>
      </c>
      <c r="D6" s="12">
        <v>250</v>
      </c>
      <c r="E6" s="18">
        <v>1.1252500000000001</v>
      </c>
      <c r="F6" s="18">
        <f t="shared" ref="F6:F35" si="0">D6*E6</f>
        <v>281.3125</v>
      </c>
      <c r="G6" s="18">
        <f t="shared" ref="G6:G35" si="1">F6*21%</f>
        <v>59.075624999999995</v>
      </c>
      <c r="H6" s="50">
        <f t="shared" ref="H6:H35" si="2">F6+G6</f>
        <v>340.388125</v>
      </c>
      <c r="I6" s="53"/>
      <c r="J6" s="33">
        <f t="shared" ref="J6:J35" si="3">D6*I6</f>
        <v>0</v>
      </c>
    </row>
    <row r="7" spans="1:10" x14ac:dyDescent="0.25">
      <c r="A7" s="32" t="s">
        <v>10</v>
      </c>
      <c r="B7" s="21"/>
      <c r="C7" s="5" t="s">
        <v>8</v>
      </c>
      <c r="D7" s="12">
        <v>250</v>
      </c>
      <c r="E7" s="18">
        <v>1.0408900000000001</v>
      </c>
      <c r="F7" s="18">
        <f t="shared" si="0"/>
        <v>260.22250000000003</v>
      </c>
      <c r="G7" s="18">
        <f t="shared" si="1"/>
        <v>54.646725000000004</v>
      </c>
      <c r="H7" s="50">
        <f t="shared" si="2"/>
        <v>314.86922500000003</v>
      </c>
      <c r="I7" s="53"/>
      <c r="J7" s="33">
        <f t="shared" si="3"/>
        <v>0</v>
      </c>
    </row>
    <row r="8" spans="1:10" ht="25" x14ac:dyDescent="0.25">
      <c r="A8" s="34" t="s">
        <v>11</v>
      </c>
      <c r="B8" s="21"/>
      <c r="C8" s="5" t="s">
        <v>8</v>
      </c>
      <c r="D8" s="12">
        <v>250</v>
      </c>
      <c r="E8" s="24">
        <v>3.2216300000000002</v>
      </c>
      <c r="F8" s="24">
        <f t="shared" si="0"/>
        <v>805.40750000000003</v>
      </c>
      <c r="G8" s="24">
        <f t="shared" si="1"/>
        <v>169.13557499999999</v>
      </c>
      <c r="H8" s="51">
        <f t="shared" si="2"/>
        <v>974.54307500000004</v>
      </c>
      <c r="I8" s="53"/>
      <c r="J8" s="33">
        <f t="shared" si="3"/>
        <v>0</v>
      </c>
    </row>
    <row r="9" spans="1:10" x14ac:dyDescent="0.25">
      <c r="A9" s="32" t="s">
        <v>12</v>
      </c>
      <c r="B9" s="21"/>
      <c r="C9" s="5" t="s">
        <v>13</v>
      </c>
      <c r="D9" s="12">
        <v>250</v>
      </c>
      <c r="E9" s="18">
        <v>1.8146</v>
      </c>
      <c r="F9" s="18">
        <f t="shared" si="0"/>
        <v>453.65</v>
      </c>
      <c r="G9" s="18">
        <f t="shared" si="1"/>
        <v>95.266499999999994</v>
      </c>
      <c r="H9" s="50">
        <f t="shared" si="2"/>
        <v>548.91649999999993</v>
      </c>
      <c r="I9" s="53"/>
      <c r="J9" s="33">
        <f t="shared" si="3"/>
        <v>0</v>
      </c>
    </row>
    <row r="10" spans="1:10" x14ac:dyDescent="0.25">
      <c r="A10" s="32" t="s">
        <v>14</v>
      </c>
      <c r="B10" s="21"/>
      <c r="C10" s="5" t="s">
        <v>8</v>
      </c>
      <c r="D10" s="12">
        <v>150</v>
      </c>
      <c r="E10" s="18">
        <v>24.7104</v>
      </c>
      <c r="F10" s="18">
        <f t="shared" si="0"/>
        <v>3706.56</v>
      </c>
      <c r="G10" s="18">
        <f t="shared" si="1"/>
        <v>778.37759999999992</v>
      </c>
      <c r="H10" s="50">
        <f t="shared" si="2"/>
        <v>4484.9376000000002</v>
      </c>
      <c r="I10" s="53"/>
      <c r="J10" s="33">
        <f t="shared" si="3"/>
        <v>0</v>
      </c>
    </row>
    <row r="11" spans="1:10" x14ac:dyDescent="0.25">
      <c r="A11" s="32" t="s">
        <v>15</v>
      </c>
      <c r="B11" s="21"/>
      <c r="C11" s="5" t="s">
        <v>8</v>
      </c>
      <c r="D11" s="12">
        <v>250</v>
      </c>
      <c r="E11" s="18">
        <v>9.3674999999999997</v>
      </c>
      <c r="F11" s="18">
        <f t="shared" si="0"/>
        <v>2341.875</v>
      </c>
      <c r="G11" s="18">
        <f t="shared" si="1"/>
        <v>491.79374999999999</v>
      </c>
      <c r="H11" s="50">
        <f t="shared" si="2"/>
        <v>2833.6687499999998</v>
      </c>
      <c r="I11" s="53"/>
      <c r="J11" s="33">
        <f t="shared" si="3"/>
        <v>0</v>
      </c>
    </row>
    <row r="12" spans="1:10" x14ac:dyDescent="0.25">
      <c r="A12" s="32" t="s">
        <v>16</v>
      </c>
      <c r="B12" s="21"/>
      <c r="C12" s="5" t="s">
        <v>8</v>
      </c>
      <c r="D12" s="12">
        <v>150</v>
      </c>
      <c r="E12" s="18">
        <v>20.349</v>
      </c>
      <c r="F12" s="18">
        <f t="shared" si="0"/>
        <v>3052.35</v>
      </c>
      <c r="G12" s="18">
        <f t="shared" si="1"/>
        <v>640.99349999999993</v>
      </c>
      <c r="H12" s="50">
        <f t="shared" si="2"/>
        <v>3693.3434999999999</v>
      </c>
      <c r="I12" s="53"/>
      <c r="J12" s="33">
        <f t="shared" si="3"/>
        <v>0</v>
      </c>
    </row>
    <row r="13" spans="1:10" x14ac:dyDescent="0.25">
      <c r="A13" s="32" t="s">
        <v>17</v>
      </c>
      <c r="B13" s="21"/>
      <c r="C13" s="5" t="s">
        <v>8</v>
      </c>
      <c r="D13" s="12">
        <v>150</v>
      </c>
      <c r="E13" s="18">
        <v>28.07</v>
      </c>
      <c r="F13" s="18">
        <f t="shared" si="0"/>
        <v>4210.5</v>
      </c>
      <c r="G13" s="18">
        <f t="shared" si="1"/>
        <v>884.20499999999993</v>
      </c>
      <c r="H13" s="50">
        <f t="shared" si="2"/>
        <v>5094.7049999999999</v>
      </c>
      <c r="I13" s="53"/>
      <c r="J13" s="33">
        <f t="shared" si="3"/>
        <v>0</v>
      </c>
    </row>
    <row r="14" spans="1:10" x14ac:dyDescent="0.25">
      <c r="A14" s="32" t="s">
        <v>18</v>
      </c>
      <c r="B14" s="21"/>
      <c r="C14" s="5" t="s">
        <v>8</v>
      </c>
      <c r="D14" s="12">
        <v>2000</v>
      </c>
      <c r="E14" s="18">
        <v>0.54600000000000004</v>
      </c>
      <c r="F14" s="18">
        <f t="shared" si="0"/>
        <v>1092</v>
      </c>
      <c r="G14" s="18">
        <f t="shared" si="1"/>
        <v>229.32</v>
      </c>
      <c r="H14" s="50">
        <f t="shared" si="2"/>
        <v>1321.32</v>
      </c>
      <c r="I14" s="53"/>
      <c r="J14" s="33">
        <f t="shared" si="3"/>
        <v>0</v>
      </c>
    </row>
    <row r="15" spans="1:10" x14ac:dyDescent="0.25">
      <c r="A15" s="32" t="s">
        <v>19</v>
      </c>
      <c r="B15" s="21"/>
      <c r="C15" s="5" t="s">
        <v>8</v>
      </c>
      <c r="D15" s="12">
        <v>1500</v>
      </c>
      <c r="E15" s="18">
        <v>1.9390000000000001E-2</v>
      </c>
      <c r="F15" s="18">
        <f t="shared" si="0"/>
        <v>29.085000000000001</v>
      </c>
      <c r="G15" s="18">
        <f t="shared" si="1"/>
        <v>6.10785</v>
      </c>
      <c r="H15" s="50">
        <f t="shared" si="2"/>
        <v>35.19285</v>
      </c>
      <c r="I15" s="53"/>
      <c r="J15" s="33">
        <f t="shared" si="3"/>
        <v>0</v>
      </c>
    </row>
    <row r="16" spans="1:10" x14ac:dyDescent="0.25">
      <c r="A16" s="32" t="s">
        <v>20</v>
      </c>
      <c r="B16" s="21"/>
      <c r="C16" s="5" t="s">
        <v>8</v>
      </c>
      <c r="D16" s="12">
        <v>5000</v>
      </c>
      <c r="E16" s="18">
        <v>3.7363887999999998E-2</v>
      </c>
      <c r="F16" s="19">
        <f t="shared" si="0"/>
        <v>186.81943999999999</v>
      </c>
      <c r="G16" s="18">
        <f t="shared" si="1"/>
        <v>39.232082399999996</v>
      </c>
      <c r="H16" s="50">
        <f t="shared" si="2"/>
        <v>226.05152239999998</v>
      </c>
      <c r="I16" s="53"/>
      <c r="J16" s="33">
        <f t="shared" si="3"/>
        <v>0</v>
      </c>
    </row>
    <row r="17" spans="1:10" x14ac:dyDescent="0.25">
      <c r="A17" s="32" t="s">
        <v>21</v>
      </c>
      <c r="B17" s="21"/>
      <c r="C17" s="5" t="s">
        <v>8</v>
      </c>
      <c r="D17" s="12">
        <v>5000</v>
      </c>
      <c r="E17" s="18">
        <v>7.8009999999999998E-3</v>
      </c>
      <c r="F17" s="19">
        <f t="shared" si="0"/>
        <v>39.004999999999995</v>
      </c>
      <c r="G17" s="18">
        <f t="shared" si="1"/>
        <v>8.1910499999999988</v>
      </c>
      <c r="H17" s="50">
        <f t="shared" si="2"/>
        <v>47.196049999999993</v>
      </c>
      <c r="I17" s="53"/>
      <c r="J17" s="33">
        <f t="shared" si="3"/>
        <v>0</v>
      </c>
    </row>
    <row r="18" spans="1:10" x14ac:dyDescent="0.25">
      <c r="A18" s="35" t="s">
        <v>22</v>
      </c>
      <c r="B18" s="22"/>
      <c r="C18" s="5" t="s">
        <v>8</v>
      </c>
      <c r="D18" s="13">
        <v>1500</v>
      </c>
      <c r="E18" s="18">
        <v>0.44327699999999998</v>
      </c>
      <c r="F18" s="18">
        <f t="shared" si="0"/>
        <v>664.91549999999995</v>
      </c>
      <c r="G18" s="18">
        <f t="shared" si="1"/>
        <v>139.63225499999999</v>
      </c>
      <c r="H18" s="50">
        <f t="shared" si="2"/>
        <v>804.54775499999994</v>
      </c>
      <c r="I18" s="53"/>
      <c r="J18" s="33">
        <f t="shared" si="3"/>
        <v>0</v>
      </c>
    </row>
    <row r="19" spans="1:10" x14ac:dyDescent="0.25">
      <c r="A19" s="35" t="s">
        <v>23</v>
      </c>
      <c r="B19" s="22"/>
      <c r="C19" s="6" t="s">
        <v>24</v>
      </c>
      <c r="D19" s="13">
        <v>100</v>
      </c>
      <c r="E19" s="18">
        <v>7.9505999999999997</v>
      </c>
      <c r="F19" s="18">
        <f t="shared" si="0"/>
        <v>795.06</v>
      </c>
      <c r="G19" s="18">
        <f t="shared" si="1"/>
        <v>166.96259999999998</v>
      </c>
      <c r="H19" s="50">
        <f t="shared" si="2"/>
        <v>962.0225999999999</v>
      </c>
      <c r="I19" s="53"/>
      <c r="J19" s="33">
        <f t="shared" si="3"/>
        <v>0</v>
      </c>
    </row>
    <row r="20" spans="1:10" x14ac:dyDescent="0.25">
      <c r="A20" s="35" t="s">
        <v>25</v>
      </c>
      <c r="B20" s="22"/>
      <c r="C20" s="6" t="s">
        <v>24</v>
      </c>
      <c r="D20" s="13">
        <v>100</v>
      </c>
      <c r="E20" s="18">
        <v>13.292149999999999</v>
      </c>
      <c r="F20" s="18">
        <f t="shared" si="0"/>
        <v>1329.2149999999999</v>
      </c>
      <c r="G20" s="18">
        <f t="shared" si="1"/>
        <v>279.13514999999995</v>
      </c>
      <c r="H20" s="50">
        <f t="shared" si="2"/>
        <v>1608.3501499999998</v>
      </c>
      <c r="I20" s="53"/>
      <c r="J20" s="33">
        <f t="shared" si="3"/>
        <v>0</v>
      </c>
    </row>
    <row r="21" spans="1:10" x14ac:dyDescent="0.25">
      <c r="A21" s="36" t="s">
        <v>26</v>
      </c>
      <c r="B21" s="6" t="s">
        <v>27</v>
      </c>
      <c r="C21" s="5" t="s">
        <v>8</v>
      </c>
      <c r="D21" s="14">
        <v>2000</v>
      </c>
      <c r="E21" s="18">
        <v>1.218E-2</v>
      </c>
      <c r="F21" s="18">
        <f t="shared" si="0"/>
        <v>24.36</v>
      </c>
      <c r="G21" s="18">
        <f t="shared" si="1"/>
        <v>5.1155999999999997</v>
      </c>
      <c r="H21" s="50">
        <f t="shared" si="2"/>
        <v>29.4756</v>
      </c>
      <c r="I21" s="53"/>
      <c r="J21" s="33">
        <f t="shared" si="3"/>
        <v>0</v>
      </c>
    </row>
    <row r="22" spans="1:10" x14ac:dyDescent="0.25">
      <c r="A22" s="36" t="s">
        <v>26</v>
      </c>
      <c r="B22" s="6" t="s">
        <v>28</v>
      </c>
      <c r="C22" s="5" t="s">
        <v>8</v>
      </c>
      <c r="D22" s="14">
        <v>2000</v>
      </c>
      <c r="E22" s="18">
        <v>1.2394000000000001E-2</v>
      </c>
      <c r="F22" s="18">
        <f t="shared" si="0"/>
        <v>24.788</v>
      </c>
      <c r="G22" s="18">
        <f t="shared" si="1"/>
        <v>5.2054799999999997</v>
      </c>
      <c r="H22" s="50">
        <f t="shared" si="2"/>
        <v>29.993479999999998</v>
      </c>
      <c r="I22" s="53"/>
      <c r="J22" s="33">
        <f t="shared" si="3"/>
        <v>0</v>
      </c>
    </row>
    <row r="23" spans="1:10" x14ac:dyDescent="0.25">
      <c r="A23" s="36" t="s">
        <v>26</v>
      </c>
      <c r="B23" s="6" t="s">
        <v>29</v>
      </c>
      <c r="C23" s="5" t="s">
        <v>8</v>
      </c>
      <c r="D23" s="14">
        <v>2000</v>
      </c>
      <c r="E23" s="18">
        <v>1.2178E-2</v>
      </c>
      <c r="F23" s="18">
        <f t="shared" si="0"/>
        <v>24.355999999999998</v>
      </c>
      <c r="G23" s="18">
        <f t="shared" si="1"/>
        <v>5.1147599999999995</v>
      </c>
      <c r="H23" s="50">
        <f t="shared" si="2"/>
        <v>29.470759999999999</v>
      </c>
      <c r="I23" s="53"/>
      <c r="J23" s="33">
        <f t="shared" si="3"/>
        <v>0</v>
      </c>
    </row>
    <row r="24" spans="1:10" x14ac:dyDescent="0.25">
      <c r="A24" s="36" t="s">
        <v>26</v>
      </c>
      <c r="B24" s="6" t="s">
        <v>30</v>
      </c>
      <c r="C24" s="5" t="s">
        <v>8</v>
      </c>
      <c r="D24" s="14">
        <v>2000</v>
      </c>
      <c r="E24" s="18">
        <v>1.6098000000000001E-2</v>
      </c>
      <c r="F24" s="18">
        <f t="shared" si="0"/>
        <v>32.196000000000005</v>
      </c>
      <c r="G24" s="18">
        <f t="shared" si="1"/>
        <v>6.7611600000000012</v>
      </c>
      <c r="H24" s="50">
        <f t="shared" si="2"/>
        <v>38.957160000000009</v>
      </c>
      <c r="I24" s="53"/>
      <c r="J24" s="33">
        <f t="shared" si="3"/>
        <v>0</v>
      </c>
    </row>
    <row r="25" spans="1:10" x14ac:dyDescent="0.25">
      <c r="A25" s="36" t="s">
        <v>26</v>
      </c>
      <c r="B25" s="23" t="s">
        <v>31</v>
      </c>
      <c r="C25" s="5" t="s">
        <v>8</v>
      </c>
      <c r="D25" s="14">
        <v>2000</v>
      </c>
      <c r="E25" s="18">
        <v>1.6098000000000001E-2</v>
      </c>
      <c r="F25" s="18">
        <f t="shared" si="0"/>
        <v>32.196000000000005</v>
      </c>
      <c r="G25" s="18">
        <f t="shared" si="1"/>
        <v>6.7611600000000012</v>
      </c>
      <c r="H25" s="50">
        <f t="shared" si="2"/>
        <v>38.957160000000009</v>
      </c>
      <c r="I25" s="53"/>
      <c r="J25" s="33">
        <f t="shared" si="3"/>
        <v>0</v>
      </c>
    </row>
    <row r="26" spans="1:10" x14ac:dyDescent="0.25">
      <c r="A26" s="36" t="s">
        <v>26</v>
      </c>
      <c r="B26" s="23" t="s">
        <v>32</v>
      </c>
      <c r="C26" s="5" t="s">
        <v>8</v>
      </c>
      <c r="D26" s="14">
        <v>2000</v>
      </c>
      <c r="E26" s="18">
        <v>2.4396999999999999E-2</v>
      </c>
      <c r="F26" s="18">
        <f t="shared" si="0"/>
        <v>48.793999999999997</v>
      </c>
      <c r="G26" s="18">
        <f t="shared" si="1"/>
        <v>10.246739999999999</v>
      </c>
      <c r="H26" s="50">
        <f t="shared" si="2"/>
        <v>59.04074</v>
      </c>
      <c r="I26" s="53"/>
      <c r="J26" s="33">
        <f t="shared" si="3"/>
        <v>0</v>
      </c>
    </row>
    <row r="27" spans="1:10" x14ac:dyDescent="0.25">
      <c r="A27" s="36" t="s">
        <v>26</v>
      </c>
      <c r="B27" s="23" t="s">
        <v>33</v>
      </c>
      <c r="C27" s="5" t="s">
        <v>8</v>
      </c>
      <c r="D27" s="14">
        <v>2000</v>
      </c>
      <c r="E27" s="18">
        <v>1.6920000000000001E-2</v>
      </c>
      <c r="F27" s="18">
        <f t="shared" si="0"/>
        <v>33.840000000000003</v>
      </c>
      <c r="G27" s="18">
        <f t="shared" si="1"/>
        <v>7.1064000000000007</v>
      </c>
      <c r="H27" s="50">
        <f t="shared" si="2"/>
        <v>40.946400000000004</v>
      </c>
      <c r="I27" s="53"/>
      <c r="J27" s="33">
        <f t="shared" si="3"/>
        <v>0</v>
      </c>
    </row>
    <row r="28" spans="1:10" x14ac:dyDescent="0.25">
      <c r="A28" s="36" t="s">
        <v>26</v>
      </c>
      <c r="B28" s="23" t="s">
        <v>34</v>
      </c>
      <c r="C28" s="5" t="s">
        <v>8</v>
      </c>
      <c r="D28" s="14">
        <v>2000</v>
      </c>
      <c r="E28" s="18">
        <v>2.0514000000000001E-2</v>
      </c>
      <c r="F28" s="18">
        <f t="shared" si="0"/>
        <v>41.027999999999999</v>
      </c>
      <c r="G28" s="18">
        <f t="shared" si="1"/>
        <v>8.6158799999999989</v>
      </c>
      <c r="H28" s="50">
        <f t="shared" si="2"/>
        <v>49.643879999999996</v>
      </c>
      <c r="I28" s="53"/>
      <c r="J28" s="33">
        <f t="shared" si="3"/>
        <v>0</v>
      </c>
    </row>
    <row r="29" spans="1:10" x14ac:dyDescent="0.25">
      <c r="A29" s="36" t="s">
        <v>26</v>
      </c>
      <c r="B29" s="23" t="s">
        <v>35</v>
      </c>
      <c r="C29" s="5" t="s">
        <v>8</v>
      </c>
      <c r="D29" s="14">
        <v>2000</v>
      </c>
      <c r="E29" s="18">
        <v>2.2296E-2</v>
      </c>
      <c r="F29" s="18">
        <f t="shared" si="0"/>
        <v>44.591999999999999</v>
      </c>
      <c r="G29" s="18">
        <f t="shared" si="1"/>
        <v>9.3643199999999993</v>
      </c>
      <c r="H29" s="50">
        <f t="shared" si="2"/>
        <v>53.956319999999998</v>
      </c>
      <c r="I29" s="53"/>
      <c r="J29" s="33">
        <f t="shared" si="3"/>
        <v>0</v>
      </c>
    </row>
    <row r="30" spans="1:10" x14ac:dyDescent="0.25">
      <c r="A30" s="36" t="s">
        <v>26</v>
      </c>
      <c r="B30" s="23" t="s">
        <v>36</v>
      </c>
      <c r="C30" s="5" t="s">
        <v>8</v>
      </c>
      <c r="D30" s="14">
        <v>2000</v>
      </c>
      <c r="E30" s="18">
        <v>2.5073999999999999E-2</v>
      </c>
      <c r="F30" s="18">
        <f t="shared" si="0"/>
        <v>50.147999999999996</v>
      </c>
      <c r="G30" s="18">
        <f t="shared" si="1"/>
        <v>10.531079999999999</v>
      </c>
      <c r="H30" s="50">
        <f t="shared" si="2"/>
        <v>60.679079999999999</v>
      </c>
      <c r="I30" s="53"/>
      <c r="J30" s="33">
        <f t="shared" si="3"/>
        <v>0</v>
      </c>
    </row>
    <row r="31" spans="1:10" x14ac:dyDescent="0.25">
      <c r="A31" s="36" t="s">
        <v>26</v>
      </c>
      <c r="B31" s="23" t="s">
        <v>37</v>
      </c>
      <c r="C31" s="5" t="s">
        <v>8</v>
      </c>
      <c r="D31" s="14">
        <v>2000</v>
      </c>
      <c r="E31" s="18">
        <v>2.6627000000000001E-2</v>
      </c>
      <c r="F31" s="18">
        <f t="shared" si="0"/>
        <v>53.254000000000005</v>
      </c>
      <c r="G31" s="18">
        <f t="shared" si="1"/>
        <v>11.183340000000001</v>
      </c>
      <c r="H31" s="50">
        <f t="shared" si="2"/>
        <v>64.437340000000006</v>
      </c>
      <c r="I31" s="53"/>
      <c r="J31" s="33">
        <f t="shared" si="3"/>
        <v>0</v>
      </c>
    </row>
    <row r="32" spans="1:10" x14ac:dyDescent="0.25">
      <c r="A32" s="36" t="s">
        <v>26</v>
      </c>
      <c r="B32" s="23" t="s">
        <v>38</v>
      </c>
      <c r="C32" s="5" t="s">
        <v>8</v>
      </c>
      <c r="D32" s="14">
        <v>2000</v>
      </c>
      <c r="E32" s="18">
        <v>3.4832000000000002E-2</v>
      </c>
      <c r="F32" s="18">
        <f t="shared" si="0"/>
        <v>69.664000000000001</v>
      </c>
      <c r="G32" s="18">
        <f t="shared" si="1"/>
        <v>14.629439999999999</v>
      </c>
      <c r="H32" s="50">
        <f t="shared" si="2"/>
        <v>84.293440000000004</v>
      </c>
      <c r="I32" s="53"/>
      <c r="J32" s="33">
        <f t="shared" si="3"/>
        <v>0</v>
      </c>
    </row>
    <row r="33" spans="1:10" x14ac:dyDescent="0.25">
      <c r="A33" s="36" t="s">
        <v>26</v>
      </c>
      <c r="B33" s="23" t="s">
        <v>39</v>
      </c>
      <c r="C33" s="5" t="s">
        <v>8</v>
      </c>
      <c r="D33" s="14">
        <v>2000</v>
      </c>
      <c r="E33" s="18">
        <v>3.3087999999999999E-2</v>
      </c>
      <c r="F33" s="18">
        <f t="shared" si="0"/>
        <v>66.176000000000002</v>
      </c>
      <c r="G33" s="18">
        <f t="shared" si="1"/>
        <v>13.89696</v>
      </c>
      <c r="H33" s="50">
        <f t="shared" si="2"/>
        <v>80.072959999999995</v>
      </c>
      <c r="I33" s="53"/>
      <c r="J33" s="33">
        <f t="shared" si="3"/>
        <v>0</v>
      </c>
    </row>
    <row r="34" spans="1:10" x14ac:dyDescent="0.25">
      <c r="A34" s="36" t="s">
        <v>26</v>
      </c>
      <c r="B34" s="23" t="s">
        <v>40</v>
      </c>
      <c r="C34" s="5" t="s">
        <v>8</v>
      </c>
      <c r="D34" s="14">
        <v>2000</v>
      </c>
      <c r="E34" s="18">
        <v>5.9193999999999997E-2</v>
      </c>
      <c r="F34" s="18">
        <f t="shared" si="0"/>
        <v>118.38799999999999</v>
      </c>
      <c r="G34" s="18">
        <f t="shared" si="1"/>
        <v>24.861479999999997</v>
      </c>
      <c r="H34" s="50">
        <f t="shared" si="2"/>
        <v>143.24947999999998</v>
      </c>
      <c r="I34" s="53"/>
      <c r="J34" s="33">
        <f t="shared" si="3"/>
        <v>0</v>
      </c>
    </row>
    <row r="35" spans="1:10" ht="13" thickBot="1" x14ac:dyDescent="0.3">
      <c r="A35" s="37" t="s">
        <v>41</v>
      </c>
      <c r="B35" s="38" t="s">
        <v>42</v>
      </c>
      <c r="C35" s="39" t="s">
        <v>8</v>
      </c>
      <c r="D35" s="40">
        <v>5000</v>
      </c>
      <c r="E35" s="41">
        <v>8.9228000000000002E-2</v>
      </c>
      <c r="F35" s="41">
        <f t="shared" si="0"/>
        <v>446.14</v>
      </c>
      <c r="G35" s="41">
        <f t="shared" si="1"/>
        <v>93.689399999999992</v>
      </c>
      <c r="H35" s="52">
        <f t="shared" si="2"/>
        <v>539.82939999999996</v>
      </c>
      <c r="I35" s="54"/>
      <c r="J35" s="42">
        <f t="shared" si="3"/>
        <v>0</v>
      </c>
    </row>
    <row r="36" spans="1:10" s="25" customFormat="1" ht="13.5" thickBot="1" x14ac:dyDescent="0.35">
      <c r="B36" s="26"/>
      <c r="D36" s="43" t="s">
        <v>43</v>
      </c>
      <c r="E36" s="44"/>
      <c r="F36" s="27">
        <f>SUM(F5:F35)</f>
        <v>20643.01744</v>
      </c>
      <c r="G36" s="28">
        <f>SUM(G5:G35)</f>
        <v>4335.0336623999974</v>
      </c>
      <c r="H36" s="29">
        <f>SUM(H5:H35)</f>
        <v>24978.051102400004</v>
      </c>
      <c r="I36" s="47"/>
      <c r="J36" s="60">
        <f>SUM(J5:J35)</f>
        <v>0</v>
      </c>
    </row>
  </sheetData>
  <mergeCells count="3">
    <mergeCell ref="D36:E36"/>
    <mergeCell ref="A4:B4"/>
    <mergeCell ref="I3:J3"/>
  </mergeCells>
  <printOptions horizontalCentered="1" verticalCentered="1"/>
  <pageMargins left="0.19685039370078741" right="0.19685039370078741" top="0.19685039370078741" bottom="0.19685039370078741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PREUS UNITARIS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 Vilanova, Manuel</dc:creator>
  <cp:lastModifiedBy>Sanchez Calvo, Olaya</cp:lastModifiedBy>
  <cp:lastPrinted>2025-01-31T11:10:29Z</cp:lastPrinted>
  <dcterms:created xsi:type="dcterms:W3CDTF">2020-08-25T10:08:34Z</dcterms:created>
  <dcterms:modified xsi:type="dcterms:W3CDTF">2025-01-31T11:10:46Z</dcterms:modified>
</cp:coreProperties>
</file>