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10" yWindow="465" windowWidth="28455" windowHeight="12210"/>
  </bookViews>
  <sheets>
    <sheet name="VICTORIA EUGENIA" sheetId="1" r:id="rId1"/>
    <sheet name="Full1" sheetId="3" r:id="rId2"/>
  </sheets>
  <calcPr calcId="145621"/>
</workbook>
</file>

<file path=xl/calcChain.xml><?xml version="1.0" encoding="utf-8"?>
<calcChain xmlns="http://schemas.openxmlformats.org/spreadsheetml/2006/main">
  <c r="G13" i="3" l="1"/>
  <c r="E3" i="3"/>
  <c r="E13" i="3" s="1"/>
  <c r="F3" i="3"/>
  <c r="F13" i="3" s="1"/>
  <c r="E4" i="3"/>
  <c r="F4" i="3"/>
  <c r="E5" i="3"/>
  <c r="F5" i="3"/>
  <c r="E6" i="3"/>
  <c r="F6" i="3"/>
  <c r="G6" i="3"/>
  <c r="E7" i="3"/>
  <c r="F7" i="3"/>
  <c r="B8" i="3"/>
  <c r="E8" i="3"/>
  <c r="F8" i="3"/>
  <c r="B9" i="3"/>
  <c r="E9" i="3"/>
  <c r="F9" i="3"/>
  <c r="E10" i="3"/>
  <c r="F10" i="3"/>
  <c r="E11" i="3"/>
  <c r="F11" i="3"/>
  <c r="E12" i="3"/>
  <c r="F12" i="3"/>
</calcChain>
</file>

<file path=xl/sharedStrings.xml><?xml version="1.0" encoding="utf-8"?>
<sst xmlns="http://schemas.openxmlformats.org/spreadsheetml/2006/main" count="3177" uniqueCount="1099">
  <si>
    <t>Num. d'inventari</t>
  </si>
  <si>
    <t xml:space="preserve">José Mirabent Gatell (Barcelona, 1831 - 1899) </t>
  </si>
  <si>
    <t>Dibuixos preparatoris pels esgrafiats de la façana del Museu–Biblioteca Víctor Balaguer</t>
  </si>
  <si>
    <t>Biblioteca Museu Víctor Balaguer</t>
  </si>
  <si>
    <t>Vilanova i la Geltrú</t>
  </si>
  <si>
    <t xml:space="preserve">Jeroni Granell i Mundet (Barcelona, 1834 - 1889) </t>
  </si>
  <si>
    <t xml:space="preserve">Plànols del Museu–Biblioteca Víctor Balaguer </t>
  </si>
  <si>
    <t xml:space="preserve">Plànols </t>
  </si>
  <si>
    <t>Carlos Pazos (Barcelona, 1949)</t>
  </si>
  <si>
    <t xml:space="preserve">Publicación o láminas </t>
  </si>
  <si>
    <t>Tomàs Balvey (Cardedeu, 1790 - Barcelona, 1852)</t>
  </si>
  <si>
    <t xml:space="preserve">NOTA: “Els meus objectes antics sols tenen interès local. No hi veieu, doncs, un museu d'antiguitats com són els de les ciutats. // Llimpiéu-los, almenys, una vegada cada any.”
</t>
  </si>
  <si>
    <t>Cap a 1900</t>
  </si>
  <si>
    <t>Museu Arxiu Tomas Balvey de Cardedeu</t>
  </si>
  <si>
    <t>Cardedeu</t>
  </si>
  <si>
    <t xml:space="preserve">NOTA: “Cardedeu, desde que posseeix una Museu i una Biblioteca, ha augmentat de categoria perquè els pobles es valoren avui per les institucions culturals que tenen.” 
</t>
  </si>
  <si>
    <t xml:space="preserve">NOTA: “Els Museus no tan sols instrueixen i delecten l’esprit si no que també ensenyen a respectar les coses i obres dels avant-passats.”
</t>
  </si>
  <si>
    <t xml:space="preserve">NOTA: “Lladres: No robeu els pergamins perquè no us servirien per res i ningú us els compraria doncs sols tenen valor històric per la població. 
</t>
  </si>
  <si>
    <t>NOTA: “El Museu és un exponent de la cultura superior d’un poble.”</t>
  </si>
  <si>
    <t xml:space="preserve">NOTA: "Arxiu-Museu-Biblioteca. El que, tenint per dar, no dóna res, es perquè sent la cultura, i, sino la sent, es que no en té." </t>
  </si>
  <si>
    <t xml:space="preserve">NOTA: "En el aspecte de l'Art, tot el que té 50 anys d'existència es considerat com antich." </t>
  </si>
  <si>
    <t>NOTA: "No tingueu mai la debilitat de deixar algun objecte del Museu per fer comedia o disfressar-se o per un altre motiu."</t>
  </si>
  <si>
    <t>NOTA: "Tots els objectes mes o menos antincs que tinc han sigut recollits un a un . Si es féu càrrec del treball que aiò representa i el de colocar-los, segurament que'ls respectareu."</t>
  </si>
  <si>
    <t>NOTA: "L'home bo, amb lo que més disfruta, és en fer bé al pròxim."</t>
  </si>
  <si>
    <t>NOTA: "Ensenyar al ignorant. Precepte evangèlic d'acord amb un altre que diu estimar al pròxim com a ací mateix."</t>
  </si>
  <si>
    <t xml:space="preserve">NOTA: "Plini deia que s'havia de deixar rastre del pas per aquesta vida. </t>
  </si>
  <si>
    <t>NOTA: "Tant com en profit se n'ha de treballar l'home per millorar la condició dels demés."</t>
  </si>
  <si>
    <t>NOTA: " Tant sols els que està especialitzat amb una rama del saber humà pot conèixer el verdader valor dels treballs que amb ella estan relacionats."</t>
  </si>
  <si>
    <t>Publicació</t>
  </si>
  <si>
    <t>Anècdotes de l'Exposició Universal</t>
  </si>
  <si>
    <t>Documents</t>
  </si>
  <si>
    <t xml:space="preserve">Antonio Esplugas y Puig (Barcelona, 1852-1929) </t>
  </si>
  <si>
    <t>Foto de Tomàs Balvey en un globus</t>
  </si>
  <si>
    <t xml:space="preserve">Fotografia </t>
  </si>
  <si>
    <t>Folleto Exposición Universal 1929 (portada banderas)</t>
  </si>
  <si>
    <t>Folleto Exposición Universal 1929 (portada fuego en el cielo)</t>
  </si>
  <si>
    <t>Estudio Fotográfico Napoleón, Barcelona</t>
  </si>
  <si>
    <t>Ball de l'Espolsada de Cardedeu</t>
  </si>
  <si>
    <t>Pel.lícula, b/n, muda</t>
  </si>
  <si>
    <t xml:space="preserve">Filmoteca de Catalunya </t>
  </si>
  <si>
    <t xml:space="preserve">Colectivo Ayllú </t>
  </si>
  <si>
    <t xml:space="preserve">Museos de la costa </t>
  </si>
  <si>
    <t xml:space="preserve">El Palomar </t>
  </si>
  <si>
    <t>El Museo Queer</t>
  </si>
  <si>
    <t>Víctor Balaguer (Barcelona, 1824 - Madrid, 1901)</t>
  </si>
  <si>
    <t>Islas Filipinas. 
Madrid: R. Angles, Imp., 1895.- 80 p.</t>
  </si>
  <si>
    <t xml:space="preserve">Llibre </t>
  </si>
  <si>
    <t>20 cm</t>
  </si>
  <si>
    <t>Barcelona</t>
  </si>
  <si>
    <t>Francesc X. Amérigo i Aparici (Valencia, España, 1842 – Madrid, España, 1912)</t>
  </si>
  <si>
    <t>Esbós de la inauguració de l'Exposició Nacional de les Illes Filipines</t>
  </si>
  <si>
    <t>Oli sobre tela</t>
  </si>
  <si>
    <t>34 x 59,2 cm</t>
  </si>
  <si>
    <t xml:space="preserve">Publicación </t>
  </si>
  <si>
    <t xml:space="preserve">Exposición Regional Filipina. Manila 23 de enero de 1895. Manila : [s.n., s.a.]
</t>
  </si>
  <si>
    <t>36 p. ; 18 cm</t>
  </si>
  <si>
    <t>FG 027/10</t>
  </si>
  <si>
    <t>Biblioteca de l'Ateneu Barcelonès</t>
  </si>
  <si>
    <t>Francisco Ruibamba
(Activo entorno a 1887)</t>
  </si>
  <si>
    <t xml:space="preserve">Paisaje de Filipinas  
</t>
  </si>
  <si>
    <t xml:space="preserve">90 x 125 cm </t>
  </si>
  <si>
    <t>P06278</t>
  </si>
  <si>
    <t>Bernando Morales Soriano (Hermita-Manila, 1860 - 1920)</t>
  </si>
  <si>
    <t xml:space="preserve">Moros </t>
  </si>
  <si>
    <t>124 x 83 cm</t>
  </si>
  <si>
    <t xml:space="preserve">P006848
</t>
  </si>
  <si>
    <t>Esteban  Villanueva y Vinará 
(Manila, 1851 - Alicante, 1920)</t>
  </si>
  <si>
    <t xml:space="preserve">India del Campo  </t>
  </si>
  <si>
    <t xml:space="preserve"> 70 x 55 cm  </t>
  </si>
  <si>
    <t>P6852</t>
  </si>
  <si>
    <t>Un mestizo español</t>
  </si>
  <si>
    <t>70 x 55cm</t>
  </si>
  <si>
    <t>P6855</t>
  </si>
  <si>
    <t xml:space="preserve"> </t>
  </si>
  <si>
    <t>Manuel Escudé i Bartolí (Reus, Tarragona, 1856 - Barcelona, 1930)</t>
  </si>
  <si>
    <t>Libre</t>
  </si>
  <si>
    <t>A 97-8-1207</t>
  </si>
  <si>
    <t>Biblioteca de Catalunya</t>
  </si>
  <si>
    <t>Desconegut</t>
  </si>
  <si>
    <t xml:space="preserve">Missió a les Illes Carolines </t>
  </si>
  <si>
    <t>cap a 1900</t>
  </si>
  <si>
    <t xml:space="preserve">Oli sobre tela </t>
  </si>
  <si>
    <t xml:space="preserve">Figura </t>
  </si>
  <si>
    <t>Últim quart segle XIX</t>
  </si>
  <si>
    <t>Escultura tallada de fusta pintada</t>
  </si>
  <si>
    <t>44x8x8 cm</t>
  </si>
  <si>
    <t>A-NI-TO</t>
  </si>
  <si>
    <t xml:space="preserve">Escultura tallada de fusta </t>
  </si>
  <si>
    <t>Figura de fusta col·locada damunt un pedestal que representa un guerrer del poble igorrot.</t>
  </si>
  <si>
    <t>43x10x9 cm</t>
  </si>
  <si>
    <t>Forquilla</t>
  </si>
  <si>
    <t>14,7x2,2x5,8 cm</t>
  </si>
  <si>
    <t xml:space="preserve">Biblioteca - Museu Victor Balaguer </t>
  </si>
  <si>
    <t>16,6x2,2x5,8 cm</t>
  </si>
  <si>
    <t>Figura</t>
  </si>
  <si>
    <t>58x20x16,8 cm</t>
  </si>
  <si>
    <t>61,5x 21x14 cm</t>
  </si>
  <si>
    <t>Bul-Ul</t>
  </si>
  <si>
    <t>58x20x15,2 cm</t>
  </si>
  <si>
    <t>Josep Lluís Pellicer Fenyé (Barcelona, 1842-1901)</t>
  </si>
  <si>
    <t>Cartell</t>
  </si>
  <si>
    <t xml:space="preserve">        270 x 120 cm</t>
  </si>
  <si>
    <t>H657335</t>
  </si>
  <si>
    <t>Exposición Internacional de Barcelona 1888: La España Industrial</t>
  </si>
  <si>
    <t xml:space="preserve">Cartel bordado en seda </t>
  </si>
  <si>
    <t xml:space="preserve">68 x 77 cm </t>
  </si>
  <si>
    <t>Colonialismo en el espacio público</t>
  </si>
  <si>
    <t>Antoni Esplugas Puig (Barcelona, España, 1852-1929)</t>
  </si>
  <si>
    <t>Andamio que sirvió para la construcción del monumento a Colón</t>
  </si>
  <si>
    <t>Cap a 1885</t>
  </si>
  <si>
    <t>Albúmina sobre paper</t>
  </si>
  <si>
    <t>21,3 x 16,2 cm</t>
  </si>
  <si>
    <t>Sin título [Monumento a Colón]</t>
  </si>
  <si>
    <t>37 x 27,4 cm</t>
  </si>
  <si>
    <t>219192-000</t>
  </si>
  <si>
    <t>Maqueta de la estatua de Colón. Fotomontaje 1888</t>
  </si>
  <si>
    <t>Positiu a l’albúmina sobre suport secundari amb inscripció</t>
  </si>
  <si>
    <t>Mides totals: 59x44 cm</t>
  </si>
  <si>
    <t>3_R_06_S3_13</t>
  </si>
  <si>
    <t xml:space="preserve">Arxiu Fotogràfic de Barcelona 
</t>
  </si>
  <si>
    <t>Autoria desconeguda</t>
  </si>
  <si>
    <t xml:space="preserve">Construcció del monumento a Colón 
</t>
  </si>
  <si>
    <t>Positiu a l’albúmina sense suport secundari</t>
  </si>
  <si>
    <t>27x20.5 cm</t>
  </si>
  <si>
    <t xml:space="preserve">Arxiu Fotogràfic de Barcelona </t>
  </si>
  <si>
    <t xml:space="preserve">Base de la columna del monumento a Colón de Barcelona, con un grupo de operarios moviéndola, </t>
  </si>
  <si>
    <t>Positivo a la albúmina</t>
  </si>
  <si>
    <t>RB, fot.162, nº 10178751, Madrid, Patrimonio Nacional.</t>
  </si>
  <si>
    <t>Patrimonio Nacional, Madrid
Se encuentran en la base de datos de Fotografía Histórica.</t>
  </si>
  <si>
    <t>Celebraciones coloniales en el espacio público</t>
  </si>
  <si>
    <t xml:space="preserve">Paseo de Colón. Fiestas del IV centenario del descubrimiento de Amèrica  </t>
  </si>
  <si>
    <t>Positiu a l’albúmina sobre suposrt secundari amb escut</t>
  </si>
  <si>
    <t>Suport sec: 25,4 x 19,2 cm</t>
  </si>
  <si>
    <t>Pau Audouard (La Habana, 1856– Barcelona, 1919)</t>
  </si>
  <si>
    <t xml:space="preserve">Cabalgata en honor a Colón, en Barcelona, La Vanguardia, domingo 28 de octubre 1888 </t>
  </si>
  <si>
    <t>Fotografía</t>
  </si>
  <si>
    <t>45 x 33,5 cm</t>
  </si>
  <si>
    <t>123801-000</t>
  </si>
  <si>
    <t>Adam Pendleton (Richmond, Virginia, Estados Unidos, 1984)</t>
  </si>
  <si>
    <t xml:space="preserve">Toy Soldier (Notes on Robert E. Lee, Richmond, Virginia/Strobe) 
</t>
  </si>
  <si>
    <t>2021-2022</t>
  </si>
  <si>
    <t>Vídeo, B/N, sonido, 6’ 55’’</t>
  </si>
  <si>
    <t xml:space="preserve">PACE </t>
  </si>
  <si>
    <t>Víctor Patricio Landaluze Uriarte (Bilbao, España, 1830 - La Habana, Cuba, 1889)​​</t>
  </si>
  <si>
    <t>Acicalándose para el baile</t>
  </si>
  <si>
    <t>Pintura a l'oli sobre tela</t>
  </si>
  <si>
    <t>28,5 x 22,4 cm</t>
  </si>
  <si>
    <t>Conversación en la calle</t>
  </si>
  <si>
    <t>28,8 x 22,3 cm</t>
  </si>
  <si>
    <t>A-XIX-524</t>
  </si>
  <si>
    <t xml:space="preserve">Museu de Disseny 
Centre de Documentació del Museu de Disseny de Barcelona </t>
  </si>
  <si>
    <t>Junta de Museus de Barcelona</t>
  </si>
  <si>
    <t>Repertorio Iconográfico del Arte Español Selecció ART COLONIAL (Filipines), ART PRECOLOMBÍ / ART IBEROAMERICÀ</t>
  </si>
  <si>
    <t>1913-1929</t>
  </si>
  <si>
    <t>Fitxes</t>
  </si>
  <si>
    <t xml:space="preserve">Palau Nacional </t>
  </si>
  <si>
    <t xml:space="preserve">Francesc d’Assís Galí Fabra (Barcelona 1880-1965)
</t>
  </si>
  <si>
    <t xml:space="preserve">Exposición Internacional de Barcelona 1929. El Arte en España  </t>
  </si>
  <si>
    <t>Litografia a color, entel.lat</t>
  </si>
  <si>
    <t xml:space="preserve">101 x 68 cm </t>
  </si>
  <si>
    <t>Pavelló Alemany de Mies Van der Rohe</t>
  </si>
  <si>
    <t xml:space="preserve">Marbre d'Argèlia </t>
  </si>
  <si>
    <t>Fundació Mies van der Rohe</t>
  </si>
  <si>
    <t xml:space="preserve">Pavelló dels Artistes Reunits </t>
  </si>
  <si>
    <t>Cap a 1930</t>
  </si>
  <si>
    <t>Llibre</t>
  </si>
  <si>
    <t>Topogràfic: 2009-8-C 27/20</t>
  </si>
  <si>
    <t xml:space="preserve">Pabellón de Chile </t>
  </si>
  <si>
    <t>Rafael de Penagos (Madrid, 1889 - 1954)</t>
  </si>
  <si>
    <t>Nitrato de Chile. El único nitrato natural. El mejor abono nitrogenado. ¡No acidifica!</t>
  </si>
  <si>
    <t xml:space="preserve">Cartel chapa relieve. Tintore y Oller, Barcelona. </t>
  </si>
  <si>
    <t xml:space="preserve">50x35cm </t>
  </si>
  <si>
    <t xml:space="preserve">Pavelló de les Missions </t>
  </si>
  <si>
    <t>Josep Segrelles Albert (Albaida, Valencia, 1885-1969)</t>
  </si>
  <si>
    <t xml:space="preserve">Congreso de misiones 22 al 29 de septiembre exposicion internacional
</t>
  </si>
  <si>
    <t xml:space="preserve">Litografía a color </t>
  </si>
  <si>
    <t>Num. Reg. 30048</t>
  </si>
  <si>
    <t xml:space="preserve">Fotos para el cartel Congreso de misiones 22 al 29 de septiembre exposicion internacional
</t>
  </si>
  <si>
    <t>Copia fotográfica</t>
  </si>
  <si>
    <t xml:space="preserve">Publicacions </t>
  </si>
  <si>
    <t>16,5 X 12 CM</t>
  </si>
  <si>
    <t>David Bestue</t>
  </si>
  <si>
    <t xml:space="preserve">Ariella Azoulay </t>
  </si>
  <si>
    <t>Sammy Baloji</t>
  </si>
  <si>
    <t>MEB Àsia, Etnologia</t>
  </si>
  <si>
    <t>Ambre (resina fòssil); fragment. Nom vernacle: libo</t>
  </si>
  <si>
    <t>Dimensions 9,4 x 6,4 x 4,8 cm</t>
  </si>
  <si>
    <t xml:space="preserve">MEB 134-217
</t>
  </si>
  <si>
    <t xml:space="preserve">Museu Etnològic i de Cultures del Món
</t>
  </si>
  <si>
    <t xml:space="preserve">Dimensions 21,6 x 2,6 x 8,6 cm. Diàmetre: màxim 8,6 cm (base)        </t>
  </si>
  <si>
    <t>MEB 134-287</t>
  </si>
  <si>
    <t>MEB Àsia, General</t>
  </si>
  <si>
    <t>miniatura (objecte per forma)
Cabana</t>
  </si>
  <si>
    <t>Dimensions 37 x 27 x 27 cm (base)</t>
  </si>
  <si>
    <t xml:space="preserve">MEB 134-474
</t>
  </si>
  <si>
    <t>miniatura (objecte per forma)
Forn de cocció</t>
  </si>
  <si>
    <t>Dimensions 26,6 x 22 x 20 cm</t>
  </si>
  <si>
    <t>MEB 134-481a,b.</t>
  </si>
  <si>
    <t>miniatura (objecte per forma)
jonc; jonc (embarcació)</t>
  </si>
  <si>
    <t>Dimensions 8,7 x 35 x 8,3 cm</t>
  </si>
  <si>
    <t xml:space="preserve">MEB 134-707. </t>
  </si>
  <si>
    <t>tabac
tres rotlles de tabac</t>
  </si>
  <si>
    <t>MEB 134-358a,b,c.</t>
  </si>
  <si>
    <t>figura
anito</t>
  </si>
  <si>
    <t xml:space="preserve">Dimensions 19,5 x 8 cm; Dimensions 2,5 cm (base). Diàmetre: màxim 4 cm (base)        </t>
  </si>
  <si>
    <t xml:space="preserve">MEB 134-432. </t>
  </si>
  <si>
    <t>cabdell; cordill
cabdell de cordill</t>
  </si>
  <si>
    <t>Dimensions 7,7 cm. Diàmetre 7,3 cm</t>
  </si>
  <si>
    <t xml:space="preserve">MEB 134-208. </t>
  </si>
  <si>
    <t>escena (obra visual per forma); figura; fragment Grup d'homes; grup d'homes celebrant una cerimònia ritual</t>
  </si>
  <si>
    <t>Dimensions 15,3 x 29,3 x 22,8 cm</t>
  </si>
  <si>
    <t xml:space="preserve">MEB 134-468a,b,c. </t>
  </si>
  <si>
    <t>Acumulador I</t>
  </si>
  <si>
    <t>Madrid</t>
  </si>
  <si>
    <t xml:space="preserve">Modest Urgell i Inglada​ (Barcelona, 1839 - 1919) </t>
  </si>
  <si>
    <t xml:space="preserve">Barcelona </t>
  </si>
  <si>
    <t xml:space="preserve">
</t>
  </si>
  <si>
    <t xml:space="preserve">Paisaje </t>
  </si>
  <si>
    <t>sf</t>
  </si>
  <si>
    <t>148 x 300 cm</t>
  </si>
  <si>
    <t>Nº inv. CX00739</t>
  </si>
  <si>
    <t>Colección BBVA España</t>
  </si>
  <si>
    <t xml:space="preserve">Caricatures de cuadres </t>
  </si>
  <si>
    <t>Cap a 1872-1878</t>
  </si>
  <si>
    <t>Llapis grafit i aquarel·la sobre paper</t>
  </si>
  <si>
    <t xml:space="preserve"> 23,6 x 31 cm</t>
  </si>
  <si>
    <t>000472-D</t>
  </si>
  <si>
    <t>23,4 x 31 cm</t>
  </si>
  <si>
    <t>000473-D</t>
  </si>
  <si>
    <t>Feliu Elias (Barcelona, 1878-1948)</t>
  </si>
  <si>
    <t xml:space="preserve">A l'exposició Urgell </t>
  </si>
  <si>
    <t>Tinta sobre paper</t>
  </si>
  <si>
    <t>14,2 x 11,2 cm</t>
  </si>
  <si>
    <t>041343-D</t>
  </si>
  <si>
    <t xml:space="preserve">Sala 2. Paret </t>
  </si>
  <si>
    <t xml:space="preserve">Santiago Rusiñol Prats (Barcelona, 1861 - Aranjuez, 1931) </t>
  </si>
  <si>
    <t xml:space="preserve">Pedrera de Montjuic </t>
  </si>
  <si>
    <t>95 x 130 cm</t>
  </si>
  <si>
    <t>Isidre Nonell Monturiol​ (Barcelona, 1872 - 1911)</t>
  </si>
  <si>
    <t>Montjuïc al capvespre</t>
  </si>
  <si>
    <t xml:space="preserve">Óleo sobre tela
</t>
  </si>
  <si>
    <t xml:space="preserve">43 x 58 cm </t>
  </si>
  <si>
    <t>Montjuic de día o la higuera</t>
  </si>
  <si>
    <t xml:space="preserve">58 x 96 cm </t>
  </si>
  <si>
    <t>Enric Galwey (Barcelona, 1861 - Aranjuez, 1931)</t>
  </si>
  <si>
    <t xml:space="preserve">Estudi de la pedrera de Montjuic  </t>
  </si>
  <si>
    <t xml:space="preserve">Cap a 1891 </t>
  </si>
  <si>
    <t>105 x 146 cm</t>
  </si>
  <si>
    <t>010869-000</t>
  </si>
  <si>
    <t xml:space="preserve">La font del Gat. Montjüic, suburbio de Barcelona </t>
  </si>
  <si>
    <t xml:space="preserve">Madrid </t>
  </si>
  <si>
    <t>2024-25</t>
  </si>
  <si>
    <t xml:space="preserve">Sala 3: Paret </t>
  </si>
  <si>
    <t xml:space="preserve">Juli Vallmitjana y Colomines (Barcelona, 1873-1937)  </t>
  </si>
  <si>
    <t>Suburbi [Sant Martí de Provençals]</t>
  </si>
  <si>
    <t>Col.lecció Pichot-Sagi</t>
  </si>
  <si>
    <t xml:space="preserve">Barcelona
</t>
  </si>
  <si>
    <t xml:space="preserve">Juli Vallmitjana y Colomines (Barcelona, 1873 - 1937)  </t>
  </si>
  <si>
    <t xml:space="preserve">83-8-9002
</t>
  </si>
  <si>
    <t xml:space="preserve">Biblioteca de Catalunya
</t>
  </si>
  <si>
    <t>De la raça que es perd
Ed. Antoni López LlibreterBarcelona, 1920 ? 
184 Pag</t>
  </si>
  <si>
    <t>14,5 x 21 x 2 cm /.220 g.</t>
  </si>
  <si>
    <t>Riují (rosa)
Llibreria Espanyola, Barcelona. 1917. 
62 Pag</t>
  </si>
  <si>
    <t>20 X 14,5 cm</t>
  </si>
  <si>
    <t>Capvespre a Sant Martí de Provençals</t>
  </si>
  <si>
    <t>95x144 cm</t>
  </si>
  <si>
    <t xml:space="preserve">Playa de Pekín </t>
  </si>
  <si>
    <t xml:space="preserve">50 x 60 cm </t>
  </si>
  <si>
    <t>Museu de Montserrat</t>
  </si>
  <si>
    <t>Barrio de Pequín</t>
  </si>
  <si>
    <t xml:space="preserve"> sf </t>
  </si>
  <si>
    <t>Acuarela y barra grasa sobre papel</t>
  </si>
  <si>
    <t>27,5x18,5cm</t>
  </si>
  <si>
    <t>Manuel Gallardo</t>
  </si>
  <si>
    <t>Sitges</t>
  </si>
  <si>
    <t>Barracas del Somorrostro en Barcelona</t>
  </si>
  <si>
    <t>Sanguina y aquarel.la sobre paper</t>
  </si>
  <si>
    <t>32 x 49,5 cm</t>
  </si>
  <si>
    <t>Núm. de catàleg: 044159-D</t>
  </si>
  <si>
    <t xml:space="preserve">Barraques </t>
  </si>
  <si>
    <t>Sanguina, pastel i pintura diluida sobre paper</t>
  </si>
  <si>
    <t>31,1x48,1 cm</t>
  </si>
  <si>
    <t xml:space="preserve">Núm. de catàleg: 004909-D, </t>
  </si>
  <si>
    <t xml:space="preserve">Cabaña gitana </t>
  </si>
  <si>
    <t xml:space="preserve">30,5x48cm </t>
  </si>
  <si>
    <t xml:space="preserve">Roques </t>
  </si>
  <si>
    <t>Cap a 1908</t>
  </si>
  <si>
    <t>Carbonet i aquarel.la sobre papel</t>
  </si>
  <si>
    <t xml:space="preserve">24x19,5 cm </t>
  </si>
  <si>
    <t>Sabadell</t>
  </si>
  <si>
    <t>Juli Vallmitjana Colomines (Barcelona, 1873-1937)</t>
  </si>
  <si>
    <t xml:space="preserve">Els Zin-Calós Artís Impressor Barcelona
</t>
  </si>
  <si>
    <t xml:space="preserve">Llibre
</t>
  </si>
  <si>
    <t>62 p.</t>
  </si>
  <si>
    <t xml:space="preserve">Institut del Teatre
</t>
  </si>
  <si>
    <t>Dibujo. Tinta a la pluma y acuarela sobre papel</t>
  </si>
  <si>
    <t>24,5 x 32,2 x 1,5 cm</t>
  </si>
  <si>
    <t xml:space="preserve">Colla del Safrà </t>
  </si>
  <si>
    <t xml:space="preserve">Vitrina en paret </t>
  </si>
  <si>
    <t>Joan Martí (Alcora, 1832 - Camprodón, 1902)</t>
  </si>
  <si>
    <t>Vista de Montjuic
https://www.museunacional.cat/es/colleccio/vista-de-montjuich/joan-marti/219881-048</t>
  </si>
  <si>
    <t>15,8 x 22,7 cm</t>
  </si>
  <si>
    <t>Num. de catálogo: 219881-048,</t>
  </si>
  <si>
    <t>Marc Sala Camarasa (Barcelona, 1844-1891)</t>
  </si>
  <si>
    <t>31,2 x 39,7 cm</t>
  </si>
  <si>
    <t xml:space="preserve">Núm. de catàleg: 123922-000, </t>
  </si>
  <si>
    <t>Puerto de Barcelona. Cantera de Esparó 
https://www.museunacional.cat/es/colleccio/puerto-de-barcelona-cantera-de-esparo/property-fieldpieceauthor/219306-000</t>
  </si>
  <si>
    <t xml:space="preserve">28,6 x 39,1 cm </t>
  </si>
  <si>
    <t xml:space="preserve">Núm. de catàleg: 219306-000, </t>
  </si>
  <si>
    <t>17,1 x 23 cm</t>
  </si>
  <si>
    <t>Núm. de catàleg:  219240-000,</t>
  </si>
  <si>
    <t>Josep Maria Sagarra i Plana (Sarrià, 1885 - Barcelona, 1959)</t>
  </si>
  <si>
    <t>1926-1930</t>
  </si>
  <si>
    <t>Fotografia</t>
  </si>
  <si>
    <t>1 exemplar p, paper, bn, 12x18</t>
  </si>
  <si>
    <t xml:space="preserve">ANC1-585-N-12914
</t>
  </si>
  <si>
    <t>Família en una barraca a la muntanya de Montjuïc
https://tuit.cat/j5E98</t>
  </si>
  <si>
    <t xml:space="preserve">1 exemplar p, paper, bn, 12x18 </t>
  </si>
  <si>
    <t xml:space="preserve">ANC1-585-N-12915
</t>
  </si>
  <si>
    <t xml:space="preserve">Habitants de coves a la muntanya de Montjuïc
https://tuit.cat/j5E98
</t>
  </si>
  <si>
    <t xml:space="preserve">1926-1939
</t>
  </si>
  <si>
    <t xml:space="preserve">ANC1-585-N-12916 
</t>
  </si>
  <si>
    <t xml:space="preserve">Habitants de coves a la muntanya de Montjuïc
https://tuit.cat/j5E98
</t>
  </si>
  <si>
    <t>1926-1939</t>
  </si>
  <si>
    <t xml:space="preserve">ANC1-585-N-12918
</t>
  </si>
  <si>
    <t>Habitants de coves a la muntanya de Montjuïc
https://tuit.cat/j5E98</t>
  </si>
  <si>
    <t xml:space="preserve">ANC1-585-N-12919
</t>
  </si>
  <si>
    <t>Barri de barraques a Montjuïc
https://tuit.cat/j5E98</t>
  </si>
  <si>
    <t xml:space="preserve">ANC1-585-N-12920
</t>
  </si>
  <si>
    <t xml:space="preserve">Vitrina 2.1 </t>
  </si>
  <si>
    <t>"Reglamento de la sociedad de obreros canteros de la Montaña de Montjuic". La Publicidad, 8 de octubre de 1901</t>
  </si>
  <si>
    <t>57 cm.</t>
  </si>
  <si>
    <t>ARCA</t>
  </si>
  <si>
    <t xml:space="preserve">Pedro García Faria (1858-1927)
</t>
  </si>
  <si>
    <t xml:space="preserve">Proyecto de Saneamiento del subsuelo de Barcelona/Alcantarillado - drenaje - residuous urbanos: Memoria Descriptiva
</t>
  </si>
  <si>
    <t>3 v. (434, 125 p.) 34 cm + 1 atles ([3], 32 f. de làm. color ; 52 x 72 cm)</t>
  </si>
  <si>
    <t>G. M. Cassola</t>
  </si>
  <si>
    <t>Topogràfic: A 33-8-1504</t>
  </si>
  <si>
    <t xml:space="preserve">Barcelona
</t>
  </si>
  <si>
    <t>Num. reg. 118.10</t>
  </si>
  <si>
    <t xml:space="preserve">Arxiu de la Reial Acadèmia de Ciències i Arts de Barcelona
</t>
  </si>
  <si>
    <t>Sala 4</t>
  </si>
  <si>
    <t xml:space="preserve">Dierk Schmidt </t>
  </si>
  <si>
    <t xml:space="preserve">El repartiment d'Àfrica </t>
  </si>
  <si>
    <t>Ricardo Opisso y Sala (Tarragona, 1880 - Barcelona, 1966)</t>
  </si>
  <si>
    <t>Las delicias del "vivac"
PEU PUBLICAT: "Chor de soldats.– Vinga Trujillo!... Canta'n una altra!! 
En Trujillo. – ""Sordaito de mi arma 
(un cojo ayer me desía) 
por dios no güerbas a España 
sin reconquistar las minas."""</t>
  </si>
  <si>
    <t>Tinta sobre papel</t>
  </si>
  <si>
    <t>28 x 47 cm</t>
  </si>
  <si>
    <t xml:space="preserve">076943-D. </t>
  </si>
  <si>
    <t>Popular, minas de Jerez (Silvia Pérez Cruz?)</t>
  </si>
  <si>
    <t>Los obreros de la mina 
están muriendo a montones
para defender las minas
del conde de Romanones.
que luego los asesina.</t>
  </si>
  <si>
    <t>Cap a 1909</t>
  </si>
  <si>
    <t>Gravació</t>
  </si>
  <si>
    <t>Popular, Riotinto (Recogida por Fernando Quiñones) (Silvia Pérez Cruz?)</t>
  </si>
  <si>
    <t>Están cayendo a millones 
los soldaditos de España
pa sacarle las castañas
al Conde de Romanones.</t>
  </si>
  <si>
    <t>Fandango, gravació</t>
  </si>
  <si>
    <t>Paquita Amigo Roig (Cor de la Trompeta)</t>
  </si>
  <si>
    <t xml:space="preserve">A l'arma ciutadans </t>
  </si>
  <si>
    <t xml:space="preserve">Gravació </t>
  </si>
  <si>
    <t xml:space="preserve">Guerra </t>
  </si>
  <si>
    <t xml:space="preserve">Palmira Jaquetti </t>
  </si>
  <si>
    <t xml:space="preserve">Cançoner popular de Catalunya </t>
  </si>
  <si>
    <t>España Film (1921-30)</t>
  </si>
  <si>
    <t>Compañía Española de Minas del Rif (C.E.M.R.)</t>
  </si>
  <si>
    <t>1921-30</t>
  </si>
  <si>
    <t>Blanco y negro / Muda int. castellano</t>
  </si>
  <si>
    <t xml:space="preserve">120 min </t>
  </si>
  <si>
    <t>Córdoba</t>
  </si>
  <si>
    <t xml:space="preserve">Las Minas del Norte de África </t>
  </si>
  <si>
    <t>ca. 1930</t>
  </si>
  <si>
    <t xml:space="preserve">Manuel Hernández Sanjuán / Hermic Films </t>
  </si>
  <si>
    <t>Las minas del Uixan</t>
  </si>
  <si>
    <t>Blanco y negro, Normal 1/1'37 ; 35 mm</t>
  </si>
  <si>
    <t xml:space="preserve">Filmoteca Española </t>
  </si>
  <si>
    <t xml:space="preserve">Luis Lladó (Barcelona, 1874 - 1946) </t>
  </si>
  <si>
    <t>Minas de hierro de la Compañía Española de Minas del Rif</t>
  </si>
  <si>
    <t>1928 - 1936</t>
  </si>
  <si>
    <t>ATN_LLL_0042_2571</t>
  </si>
  <si>
    <t>Fondo Luis Lladó Fábregas, Biblioteca Tomás Navarro, CSIC</t>
  </si>
  <si>
    <t xml:space="preserve">
1928 - 1936</t>
  </si>
  <si>
    <t xml:space="preserve">
ATN/LLL/0044/2699</t>
  </si>
  <si>
    <t xml:space="preserve">
ATN/LLL/0044/2700</t>
  </si>
  <si>
    <t xml:space="preserve">
ATN/LLL/0044/2701</t>
  </si>
  <si>
    <t xml:space="preserve">
ATN/LLL/0044/2702</t>
  </si>
  <si>
    <t xml:space="preserve">Minas de hierro de la Compañía Española de Minas del Rif. Vagonetas y vías de ferrocarril
</t>
  </si>
  <si>
    <t xml:space="preserve">
ATN/LLL/0044/2703</t>
  </si>
  <si>
    <t xml:space="preserve">Minas de hierro de la Compañía Española de Minas del Rif, sala de máquinas
</t>
  </si>
  <si>
    <t xml:space="preserve">
ATN/LLL/0044/2704</t>
  </si>
  <si>
    <t xml:space="preserve">
ATN/LLL/0045/2714</t>
  </si>
  <si>
    <t>Minas de hierro de la Compañía Española de Minas del Rif
http://simurg.csic.es/view/990001471030304201</t>
  </si>
  <si>
    <t xml:space="preserve">
ATN/LLL/0045/2717</t>
  </si>
  <si>
    <t xml:space="preserve">Alfonso Sánchez Portela </t>
  </si>
  <si>
    <t xml:space="preserve">Fotografías Guerra del Rif </t>
  </si>
  <si>
    <t xml:space="preserve">Archivo General Administración </t>
  </si>
  <si>
    <t xml:space="preserve">Brigada Obrera y Topográfica E.M. </t>
  </si>
  <si>
    <t xml:space="preserve">Vistas panorámicas de la campaña del Rif. Lámina: Vista panorámica tomada desde el Atalayón </t>
  </si>
  <si>
    <t>Signatura topográfica: FOT/767.
AFRGF/126</t>
  </si>
  <si>
    <t>PR Real Biblioteca, Depósito de la Guerra
BNE</t>
  </si>
  <si>
    <t xml:space="preserve">Vistas panorámicas de la campaña del Rif. Lámina:  Vista panorámica del valle del Jemis y meseta de Atlaten, tomada desde la posición de Sebt </t>
  </si>
  <si>
    <t xml:space="preserve">Vistas panorámicas de la campaña del Rif. Lámina: Vista panorámica tomada desde los lavaderos de mineral </t>
  </si>
  <si>
    <t>La verdadera cuestión de Marruecos (portada de La Campana de Gràcia)</t>
  </si>
  <si>
    <t>13 x 24 cm</t>
  </si>
  <si>
    <t>072323-D</t>
  </si>
  <si>
    <t>A l'Àfrica, minyons!</t>
  </si>
  <si>
    <t>31,3 x 23,7 cm</t>
  </si>
  <si>
    <t>073296-D</t>
  </si>
  <si>
    <t>En el sarao de Marruecos (portada de La Campana de Gracia, fragmento)</t>
  </si>
  <si>
    <t>22,7 x 12,5 cm</t>
  </si>
  <si>
    <t>072447-D</t>
  </si>
  <si>
    <t>Siguiendo el curso de la cuestión Ferrer</t>
  </si>
  <si>
    <t xml:space="preserve">29,5 x 23 cm
 </t>
  </si>
  <si>
    <t>072337-D</t>
  </si>
  <si>
    <t>Contemplando el panorama</t>
  </si>
  <si>
    <t>34,5 x 26,5 cm</t>
  </si>
  <si>
    <t>072268-D</t>
  </si>
  <si>
    <t>El nuevo emperador de Marruecos</t>
  </si>
  <si>
    <t>Tinta i llapis sobre paper</t>
  </si>
  <si>
    <t>24,7 x 32,3 cm</t>
  </si>
  <si>
    <t>072384-D</t>
  </si>
  <si>
    <t>Touda Bouanani (Rabat, 1966)</t>
  </si>
  <si>
    <t>Sidna Ali Ras al ghoul et Sidi Lyautey</t>
  </si>
  <si>
    <t xml:space="preserve">Tinta sobre papel </t>
  </si>
  <si>
    <t>42,3 x 44,8 cm</t>
  </si>
  <si>
    <t>Colección Particular, Touda Boanani</t>
  </si>
  <si>
    <t>Sidna Ali, ras al ghoul et les cameramen</t>
  </si>
  <si>
    <t>Rotuladores y promarker</t>
  </si>
  <si>
    <t>42,3 x 45 cm</t>
  </si>
  <si>
    <t>Ahhhh !</t>
  </si>
  <si>
    <t>Sidna Ali, ras al ghoul et le débarquement américain</t>
  </si>
  <si>
    <t>Sidna Ali, Ras al Ghoul, Abdelkrim Khattabi et la république du Rif</t>
  </si>
  <si>
    <t>Mémoire 14</t>
  </si>
  <si>
    <t>35mm transferido a formato digital b/n, sonido</t>
  </si>
  <si>
    <t>24'</t>
  </si>
  <si>
    <t>Marià Fortuny (Reus, 1838 -  Roma, 1874)</t>
  </si>
  <si>
    <t>Arena con línea de montaña. Marruecos</t>
  </si>
  <si>
    <t>ca. 1860</t>
  </si>
  <si>
    <t xml:space="preserve">Acuarela y lápiz sobre papel </t>
  </si>
  <si>
    <t>26,2 x 37,3 cm</t>
  </si>
  <si>
    <t>D006222</t>
  </si>
  <si>
    <t xml:space="preserve">Museo Nacional del Prado </t>
  </si>
  <si>
    <t>Josep Navarro Llorens (València, 1867 - 1923)</t>
  </si>
  <si>
    <t>Evocación de Marruecos</t>
  </si>
  <si>
    <t>ca. 1915</t>
  </si>
  <si>
    <t>87 x 75 cm</t>
  </si>
  <si>
    <t>P004524</t>
  </si>
  <si>
    <t xml:space="preserve">Museo Nacional del Prado
Depósito en Madrid - Ministerio de Educación, Formación Profesional y Deportes </t>
  </si>
  <si>
    <t xml:space="preserve">Eduardo y Francisco Hernández-Pacheco, </t>
  </si>
  <si>
    <t>Publicación</t>
  </si>
  <si>
    <t xml:space="preserve">13 x 18 cm </t>
  </si>
  <si>
    <t>Datos geológicos de la zona septentrional del Sahara español, Madrid, 1944; La posición tectónica del Sahara español en el conjunto africano, Madrid, Real Sociedad Geográfica, 1946; Contribución al conocimiento geomofológico de las zonas centrales del Sahara español, Madrid, Instituto de Estudios Africanos, 1949; Datos geomorfológicos de la Guinea Continental española, Madrid, Instituto de Estudios Africanos, 1951; Sahara español Geología 1952, s. l.,</t>
  </si>
  <si>
    <t>M'Barek Bouhchichi</t>
  </si>
  <si>
    <t xml:space="preserve">Josep Brangulí Soler (Hospitalet de Llobregat, 1879 - Barcelona, 1945), Brangulí Fotògrafs </t>
  </si>
  <si>
    <t>01/01/1900 - 31/12/1915</t>
  </si>
  <si>
    <t>1 exemplar p, paper, bn,</t>
  </si>
  <si>
    <t>9x12</t>
  </si>
  <si>
    <t>ANC1-42-N-5029</t>
  </si>
  <si>
    <t>Treballs a una pedrera
https://arxiusenlinia.cultura.gencat.cat/#/cercabasica/detallunitat/ANC1-42-N-5030</t>
  </si>
  <si>
    <t xml:space="preserve">1 exemplar p, paper, bn, </t>
  </si>
  <si>
    <t>ANC1-42-N-5030</t>
  </si>
  <si>
    <t>Treballs a una pedrera
https://arxiusenlinia.cultura.gencat.cat/#/cercabasica/detallunitat/ANC1-42-N-5031</t>
  </si>
  <si>
    <t>ANC1-42-N-5031</t>
  </si>
  <si>
    <t xml:space="preserve">Josep Brangulí Soler (Hospitalet de Llobregat, 1879 - Barcelona, 1945) </t>
  </si>
  <si>
    <t>De la pedrera Artès a Torreforta</t>
  </si>
  <si>
    <t>20 octubre 1916</t>
  </si>
  <si>
    <t>3_K_2_1_Alb 277   Zona Pedreres
3_K_2_1_Alb 279   Explanacions del Passeig Central
3_K_2_1_Alb 282   Obres de fàbrica del Passeig Central</t>
  </si>
  <si>
    <t xml:space="preserve">Luciano Roisin (París, 1884-Barcelona, 1943)​ </t>
  </si>
  <si>
    <t xml:space="preserve">Zona d’Els Montanyans. Un mirador sobre les pedreres.  </t>
  </si>
  <si>
    <t>27 desembre 1918</t>
  </si>
  <si>
    <t>Arxiu Fotogràfic de Barcelona</t>
  </si>
  <si>
    <t>Explanacions del passeig Central. De la pedrera Artès a la Torreforta. 11 novembre 1916.</t>
  </si>
  <si>
    <t>11 novembre 1916</t>
  </si>
  <si>
    <t>Zona de pedreres. El llac de la pedrera Gran des del vessant nord</t>
  </si>
  <si>
    <t>25 maig 1917</t>
  </si>
  <si>
    <t>Obra de fàbrica del passeig Central. Petit mur per a base de la barana sobre la Fuixarda</t>
  </si>
  <si>
    <t xml:space="preserve">2 novembre 1917 </t>
  </si>
  <si>
    <t>Zona de pedreres. La fondalada de la pedrera Prats coronada pels murs que sostindran la balustrada</t>
  </si>
  <si>
    <t xml:space="preserve">17 desembre 1917 </t>
  </si>
  <si>
    <t>Zona de Pedreres. L’estany amb la barana que corona l’estimball</t>
  </si>
  <si>
    <t>11 abril 1918</t>
  </si>
  <si>
    <t>Emili Godes Hurtado (Barcelona, 1895 – 1970)</t>
  </si>
  <si>
    <t xml:space="preserve">Zona de les pedreres. Les obres de rebaix per a la via de comunicació del passeig Central al Palau d’Art Antic </t>
  </si>
  <si>
    <t xml:space="preserve">Bartomeu Boix (Pare de Francesc Boix) </t>
  </si>
  <si>
    <t>Campament de barraques de gitanos a la muntanya de Montjuïc</t>
  </si>
  <si>
    <t>12/04/1931-31/12/1938</t>
  </si>
  <si>
    <t>Fotografia química, plàstic, bn, 35 mm</t>
  </si>
  <si>
    <t>ANC1-1058-N-820,</t>
  </si>
  <si>
    <t>Fomento de Obras y Construcciones (Sociedad Anónima)</t>
  </si>
  <si>
    <t xml:space="preserve">Álbum fotográfico </t>
  </si>
  <si>
    <t>Fotolibro</t>
  </si>
  <si>
    <t>29 x 22 cm</t>
  </si>
  <si>
    <t>Wolfgang Weber (1902 -1985)</t>
  </si>
  <si>
    <t xml:space="preserve">65x50 cm </t>
  </si>
  <si>
    <t>Colecció particular. Patricia y Marcus Meier</t>
  </si>
  <si>
    <t>Viena</t>
  </si>
  <si>
    <t>Ceija Stojka (Steiermark, Austria, 1933-2013)</t>
  </si>
  <si>
    <t>50x65 cm</t>
  </si>
  <si>
    <t xml:space="preserve">Sin título </t>
  </si>
  <si>
    <t>Acrílic sobre cartró.</t>
  </si>
  <si>
    <t xml:space="preserve">70x100 cm </t>
  </si>
  <si>
    <t xml:space="preserve">Dei Befreiung Bergen-Belsen (La liberación de Bergen-Belsen) </t>
  </si>
  <si>
    <t xml:space="preserve">50x65 cm </t>
  </si>
  <si>
    <t>Traurige erde (Tierra Triste)</t>
  </si>
  <si>
    <t xml:space="preserve"> 28.1.1998</t>
  </si>
  <si>
    <t>70x100 cm</t>
  </si>
  <si>
    <t>Colecció particular. Antoine de Galbert</t>
  </si>
  <si>
    <t>Paris</t>
  </si>
  <si>
    <t>Colecció Hojda y Nuna Stojka, Ceija Stoika International Fund</t>
  </si>
  <si>
    <t>Vitrina 5.1: Guinea 00-30s</t>
  </si>
  <si>
    <t>Alfredo Bolados Cárter</t>
  </si>
  <si>
    <t>Diccionari fang-espanyol escrit per Alfredo Bolados Cárter, dedicat al pare Martí Alsina, superior general dels claretians (Brasil, 1907)</t>
  </si>
  <si>
    <t xml:space="preserve">Museu Claretià de VIC 
</t>
  </si>
  <si>
    <t xml:space="preserve">Vitrina 5.1 </t>
  </si>
  <si>
    <t xml:space="preserve">Julio Arija </t>
  </si>
  <si>
    <t>ALENA (Compañía Nacional de Colonización Africana)</t>
  </si>
  <si>
    <t>Topogràfic: 2010-8-C 138/32</t>
  </si>
  <si>
    <t>Compañía Trasmediterranea</t>
  </si>
  <si>
    <t>Compañía Trasmediterranea- Guinea Española, Fernando Poo</t>
  </si>
  <si>
    <t>1933-34</t>
  </si>
  <si>
    <t>Folleto</t>
  </si>
  <si>
    <t xml:space="preserve">12,5x17 cm </t>
  </si>
  <si>
    <t xml:space="preserve">Paret 5.1 </t>
  </si>
  <si>
    <t>G.A.T.E.P.A.C (1930-1936), Grupo de Arquitectos y Técnicos Españoles para el Progreso de la Arquitectura</t>
  </si>
  <si>
    <t>"Casa desmontable de fin de semana. Exposició Plaça Berenguer el Gran, Barcelona," Septiembre 1932</t>
  </si>
  <si>
    <t>Centro sala 5</t>
  </si>
  <si>
    <t>Paret 5.2</t>
  </si>
  <si>
    <t>CAPA (Compañía Anónima de Productos Africanos)</t>
  </si>
  <si>
    <t>1940s?</t>
  </si>
  <si>
    <t xml:space="preserve">Fotomuntatge </t>
  </si>
  <si>
    <t xml:space="preserve">Vitrina 5.2 </t>
  </si>
  <si>
    <t>Hermic Films, Manuel Hernández-Sanjuán (Madrid, 1915 - Aguadulce, Almería, 2008)</t>
  </si>
  <si>
    <t>Trasiego de las trozas de ocume entre el apiladero temporal en la selva y el ferrocarril forestal</t>
  </si>
  <si>
    <t>Mediados de la década de 1940</t>
  </si>
  <si>
    <t>1940-45</t>
  </si>
  <si>
    <t>Fernando Nájera y Angulo (Logroño, 1901 - 1976)</t>
  </si>
  <si>
    <t>24x17 cm</t>
  </si>
  <si>
    <t xml:space="preserve">Muestrario de maderas de Guinea Española </t>
  </si>
  <si>
    <t xml:space="preserve">Muestras de distintas maderas </t>
  </si>
  <si>
    <t>Juan Jover Sañés</t>
  </si>
  <si>
    <t>Libro</t>
  </si>
  <si>
    <t>Signatura A-XX-1125</t>
  </si>
  <si>
    <t>José Antonio Coderch (Barcelona 1913-1984)</t>
  </si>
  <si>
    <t>30 x 48 x 48 cm</t>
  </si>
  <si>
    <t>MADB 136073</t>
  </si>
  <si>
    <t>Pared 5.2</t>
  </si>
  <si>
    <t xml:space="preserve">AMDS4-600 Col·lecció de fotografies de la Zona Franca de l'AMDS. EDIFICIS COMERCIALS I INDUSTRIALS. INDUSTRIES. CAPA. Empresa Capa o Alena.  </t>
  </si>
  <si>
    <t xml:space="preserve">Arxiu Municipal del Districte de Sants-Montjuic
</t>
  </si>
  <si>
    <t xml:space="preserve">Vitrina 5.3 </t>
  </si>
  <si>
    <t xml:space="preserve">El bosque y las maderas tropicales de Guinea en la economia nacional. Sección de publicaciones de la escuela especial de Ingenieros de Montes </t>
  </si>
  <si>
    <t>27 x 21 cm</t>
  </si>
  <si>
    <t>Vitrina 5.3</t>
  </si>
  <si>
    <t xml:space="preserve">Ministerio de Industria y Agricultura. Servicio de Madera </t>
  </si>
  <si>
    <t>Maderas desenrollables de Guinea. Madrid: Ministerio de Industria y Agricultura. Servicio de Madera,1957</t>
  </si>
  <si>
    <t>Pared 5.3</t>
  </si>
  <si>
    <t>Plácido "Pocho" Guimaraes (Malabo – Guinea Ecuatorial, 1951)</t>
  </si>
  <si>
    <t>Tejido (Connexió Grau Garriga)</t>
  </si>
  <si>
    <t xml:space="preserve">Antoni Muntadas (Barcelona, 1942) </t>
  </si>
  <si>
    <t xml:space="preserve"> Copito de nieve </t>
  </si>
  <si>
    <t>Película, color y blanco y negro, sonido (subtitulada en inglés)</t>
  </si>
  <si>
    <t xml:space="preserve">24 minutos </t>
  </si>
  <si>
    <t xml:space="preserve">Maderas Carreras: distribuidora de maderas de la Guinea continental española </t>
  </si>
  <si>
    <t>?</t>
  </si>
  <si>
    <t>Fons Compañía General de Tabacos de Filipinas, S.A. AFESA, Guinea Equatorial</t>
  </si>
  <si>
    <t>El Collado. Hacienda San Claudio (Treballadors pujats a un tractor, carregat de fusta, a la hisenda San Claudio, Fernando Poo, Guinea Equatorial)</t>
  </si>
  <si>
    <t>Cap a 1950</t>
  </si>
  <si>
    <t xml:space="preserve">Fotografia sobre paper, blanc i negre </t>
  </si>
  <si>
    <t xml:space="preserve">9x13cm </t>
  </si>
  <si>
    <t xml:space="preserve">ANC1-138-N-2164. </t>
  </si>
  <si>
    <t>Salida de cuartones en la sierra de carro</t>
  </si>
  <si>
    <t xml:space="preserve">7x9,5cm </t>
  </si>
  <si>
    <t xml:space="preserve">ANC1-138-N-4537. </t>
  </si>
  <si>
    <t>Vista del cubierto provisional de la sierra de carro</t>
  </si>
  <si>
    <t xml:space="preserve">ANC1-138-N-4538. </t>
  </si>
  <si>
    <t>Descarga de madera transportada con tractor y remolque</t>
  </si>
  <si>
    <t xml:space="preserve">6x8,5cm </t>
  </si>
  <si>
    <t xml:space="preserve">ANC1-138-N-4551. </t>
  </si>
  <si>
    <t>Vista interior de la nave de sierras</t>
  </si>
  <si>
    <t xml:space="preserve">ANC1-138-N-4561. </t>
  </si>
  <si>
    <t>Sierra circular y automática</t>
  </si>
  <si>
    <t xml:space="preserve">ANC1-138-N-4562. </t>
  </si>
  <si>
    <t>Vista de la nave de sierras</t>
  </si>
  <si>
    <t xml:space="preserve">11x16,5cm </t>
  </si>
  <si>
    <t xml:space="preserve">ANC1-138-N-4590. </t>
  </si>
  <si>
    <t>S.T. (Un directiu i un parell de treballadors de la fàbrica que l'empresa AFESA té a Oloitia, al costat d'uns troncs d'arbres que han estat convertits en quarantès de fusta a Oloitia, Fernando Poo, Guinea Equatorial)</t>
  </si>
  <si>
    <t xml:space="preserve">8x11,5cm </t>
  </si>
  <si>
    <t xml:space="preserve">ANC1-138-N-4665. </t>
  </si>
  <si>
    <t>S.T. (Un treballador, enmig d'un paisatge nevat, converteix mecànicament el tronc d'un arbre en quarantès de fusta, a la fàbrica que l'empresa AFESA té a Oloitia, Fernando Poo, Guinea Equatorial)</t>
  </si>
  <si>
    <t>ANC1-138-N-4666.</t>
  </si>
  <si>
    <t>S.T. (Un grup de treballadors i un directiu, enmig d'un paisatge nevat, converteixen mecànicament el tronc d'un arbre en quarantès de fusta, a la fàbrica que l'empresa AFESA té a Oloitia, Fernando Poo, Guinea Equatorial)</t>
  </si>
  <si>
    <t xml:space="preserve">ANC1-138-N-4668. </t>
  </si>
  <si>
    <t>S.T. (Grup de treballadors que a l'aire lliure converteixen mecànicament el tronc d'un arbre en quarantès de fusta, a la fàbrica que l'empresa AFESA té a Oloitia, Fernando Poo, Guinea Equatorial)</t>
  </si>
  <si>
    <t xml:space="preserve">ANC1-138-N-4683. </t>
  </si>
  <si>
    <t>S.T. (Quatre treballadors posen en funcionament la serra mecànica que talla els quarantès de fusta, a l'interior d'un dels edificis de la fàbrica que l'empresa AFESA té a Oloitia, Fernando Poo, Guinea Equatorial)</t>
  </si>
  <si>
    <t xml:space="preserve">7,5x10cm </t>
  </si>
  <si>
    <t xml:space="preserve">ANC1-138-N-4700. </t>
  </si>
  <si>
    <t>S.T. (Un grup de treballadors al voltant de la serra mecànica, en el moment de tallar els quarantès de fusta, a l'interior d'un dels edificis de la fàbrica que l'empresa AFESA a Oloitia, Fernando Poo, Guinea Equatorial)</t>
  </si>
  <si>
    <t>ANC1-138-N-4701.</t>
  </si>
  <si>
    <t>S.T. (Un grup de treballadors al voltant de la serra mecànica que talla els quarantès de fusta en llistons, a l'interior d'un dels edificis de la fàbrica que l'empresa AFESA té a Oloitia, Fernando Poo, Guinea Equatorial)</t>
  </si>
  <si>
    <t xml:space="preserve">7,5x10,5cm </t>
  </si>
  <si>
    <t xml:space="preserve">ANC1-138-N-4703. </t>
  </si>
  <si>
    <t>Un grup de treballadors, situats a l'aire lliure i envoltats de troncs d'arbres preparats per ser tallats i de quarantès de fusta, a Oloitia, Fernando Poo, Guinea Equatorial)</t>
  </si>
  <si>
    <t xml:space="preserve">ANC1-138-N-4706. </t>
  </si>
  <si>
    <t>S.T. (Un parell de treballadors posen en funcionament la serra mecànica per tallar el tronc d'un arbre en quarantès de fusta, a l'interior d'un dels edificis de la fàbrica que l'empresa AFESA té a Oloitia, Fernando Poo, Guinea Equatorial)</t>
  </si>
  <si>
    <t>ANC1-138-N-4708.</t>
  </si>
  <si>
    <t>S.T. (Un grup de treballadors a l'interior d'un magatzem de troncs d'arbres, situat a la fàbrica que l'empresa AFESA té a Oloitia, Fernando Poo, Guinea Equatorial)</t>
  </si>
  <si>
    <t xml:space="preserve">ANC1-138-N-4709. </t>
  </si>
  <si>
    <t>S.T. (Un grup de treballadors al voltant de la serra mecànica que converteix el tronc d'un arbre en quarantès de fusta,a la fàbrica que l'empresa AFESA té a Oloitia, Fernando Poo, Guinea Equatorial)</t>
  </si>
  <si>
    <t xml:space="preserve">ANC1-138-N-4710. </t>
  </si>
  <si>
    <t>S.T. (Dos treballadors situats al costat de la serra mecànica que converteix el tronc d'un arbre en quarantès de fusta, a la fàbrica que l'empresa AFESA té a Oloitia, Fernando Poo, Guinea Equatorial)</t>
  </si>
  <si>
    <t xml:space="preserve">ANC1-138-N-4713. </t>
  </si>
  <si>
    <t>S.T. (Un grup de treballadors al voltant de la serra mecànica que converteix el tronc d'un arbre en quarantès de fusta, a la fàbrica que l'empresa AFESA té a Oloitia, Fernando Poo, Guinea Equatorial)</t>
  </si>
  <si>
    <t xml:space="preserve">ANC1-138-N-4714. </t>
  </si>
  <si>
    <t>S.T. (Uns treballadors al voltant de la serra mecànica que converteix el tronc d'un arbre en quarantès de fusta, a la fàbrica que l'empresa AFESA té a Oloitia, Fernando Poo, Guinea Equatorial)</t>
  </si>
  <si>
    <t xml:space="preserve">ANC1-138-N-4718. </t>
  </si>
  <si>
    <t>S.T. (Un grup de treballadors que construeixen una tanca de fusta a la fàbrica que l'empresa AFESA té a Oloitia, Fernando Poo, Guinea Equatorial)</t>
  </si>
  <si>
    <t xml:space="preserve">ANC1-138-N-4723. </t>
  </si>
  <si>
    <t>Retrat d'un grup format per dos homes, dues dones i uns nens, situats davant d'uns arbres, les fulles dels quals tenen la forma de vano, a Oloitia. Lloc precís: Oloitia (Fernando Poo/Guinea Equatorial)</t>
  </si>
  <si>
    <t>10x13cm</t>
  </si>
  <si>
    <t xml:space="preserve">ANC1-138-N-4678. </t>
  </si>
  <si>
    <t xml:space="preserve">Historia política de las flores </t>
  </si>
  <si>
    <t>Francisco Candel Tortajada (Casas Altas, Rincón de Ademuz, Valencia, 1925 - Barcelona, 2007)</t>
  </si>
  <si>
    <t>Tomás Riva (Cretas, Teruel, 1934 - Lugano, Suïssa, 2004)</t>
  </si>
  <si>
    <t xml:space="preserve">Fotografies Montjuic gitanos </t>
  </si>
  <si>
    <t>Jaime Gil de Biedma (Barcelona, 1929 - 1990)​</t>
  </si>
  <si>
    <t xml:space="preserve">Manuscrits </t>
  </si>
  <si>
    <t xml:space="preserve">Arxiu Gil de Biedma </t>
  </si>
  <si>
    <t>Asociación de Mujeres Adrianas del Barrio de La Mina de Sant Adrià de Besòs</t>
  </si>
  <si>
    <t xml:space="preserve">Maqueta del Camp de la Bota </t>
  </si>
  <si>
    <t>Facsímil</t>
  </si>
  <si>
    <t xml:space="preserve">Hemeroteca de La Vanguardia </t>
  </si>
  <si>
    <t>TAF Helicòpters, SA</t>
  </si>
  <si>
    <t>Abocadors a Montjuïc, a Barcelona</t>
  </si>
  <si>
    <t>14,5 x 14,5 cm</t>
  </si>
  <si>
    <t>Unitat documental: ANC1-564-N-896 Imatge: 2/16</t>
  </si>
  <si>
    <t>Unitat documental: ANC1-564-N-896 Imatge: 3/16</t>
  </si>
  <si>
    <t>Unitat documental: ANC1-564-N-896
Imatge: 4/16</t>
  </si>
  <si>
    <t>Barraques i abocador d'escombreries, a Barcelona</t>
  </si>
  <si>
    <t>Unitat documental: ANC1-564-N-9858 Imatge: 1/20</t>
  </si>
  <si>
    <t>Unitat documental: ANC1-564-N-9858 Imatge: 2/20</t>
  </si>
  <si>
    <t>Unitat documental: ANC1-564-N-9858 Imatge: 3/20</t>
  </si>
  <si>
    <t>Unitat documental: ANC1-564-N-9858 Imatge: 7/20</t>
  </si>
  <si>
    <t>Abocador d'escombreries a la muntanya de Montjuïc, a Barcelona</t>
  </si>
  <si>
    <t>19/12/1972</t>
  </si>
  <si>
    <t>Unitat documental: ANC1-564-N-1284
Imatge: 3/13</t>
  </si>
  <si>
    <t>Unitat documental: ANC1-564-N-1284
Imatge: 6/13</t>
  </si>
  <si>
    <t>Unitat documental: ANC1-564-N-1284
Imatge: 13/13</t>
  </si>
  <si>
    <t>Llorenç Soler (Valencia, 1936 - Barcelona, 2022)</t>
  </si>
  <si>
    <t>Será tu tierra</t>
  </si>
  <si>
    <t xml:space="preserve">Proyector 
</t>
  </si>
  <si>
    <t xml:space="preserve">43'. Blanc i negre. Original 16 mm. </t>
  </si>
  <si>
    <t xml:space="preserve">Boix, Bartomeu </t>
  </si>
  <si>
    <t>Barraques a Montjuïc</t>
  </si>
  <si>
    <t>ANC1-1058-N-820</t>
  </si>
  <si>
    <t>Arxiu Nacional de Catalunya</t>
  </si>
  <si>
    <t>Paper maché</t>
  </si>
  <si>
    <t>59 x 38 cm</t>
  </si>
  <si>
    <t>Num. 0273</t>
  </si>
  <si>
    <t>Centre d'Estudis "Santjustencs"</t>
  </si>
  <si>
    <t>Malgorzata Mirga-Tas</t>
  </si>
  <si>
    <t>Paulo Nazareth (Governador Valadares, Minas Gerais, Brasil, 1977)</t>
  </si>
  <si>
    <t>Efun sobre impresión fotográfica en papel de algodón</t>
  </si>
  <si>
    <t xml:space="preserve">Enmarcado: 90 x 67,5 cm, 90 x 67,5 cm, 45 x 60 cm, 60 x 45 cm </t>
  </si>
  <si>
    <t>TBA 21</t>
  </si>
  <si>
    <t xml:space="preserve">Marilyn Boror Bor (San Juan Sacatepéquez, Guatemala, 1984) </t>
  </si>
  <si>
    <t>Monumento vivo</t>
  </si>
  <si>
    <t>Vitrina 2.1: materiales Juan Güell, Eusebio Güell, Barcelona, Cuba, etc…</t>
  </si>
  <si>
    <t>Albumina.Fotografies del dic de Matagorda, Cadis, album regalat per Antonio López a Alfons XII</t>
  </si>
  <si>
    <t>43x54cm cada fotografia</t>
  </si>
  <si>
    <t>25259F</t>
  </si>
  <si>
    <t xml:space="preserve">Alfred Guesdon (Nantes, 1808-1876) </t>
  </si>
  <si>
    <t>Gravat</t>
  </si>
  <si>
    <t>Dimensions amb suport: 51 x 61,4 cm
Dimensions: 46 x 56 cm Paper
Dimensions: 28 x 43,5 cm Gravat</t>
  </si>
  <si>
    <t xml:space="preserve">Museu Marítim de Barcelona </t>
  </si>
  <si>
    <t>Jacint Verdaguer (Folgarolas, 1845 - Vallvidrera,1902)</t>
  </si>
  <si>
    <t>13,5 x 19 cm</t>
  </si>
  <si>
    <t>18 x 24 cm</t>
  </si>
  <si>
    <t>Eusebio Güell Bacigalupi (Barcelona, 1846 - 1918)</t>
  </si>
  <si>
    <t>18,9 x 24,61cm</t>
  </si>
  <si>
    <t xml:space="preserve"> 22 x 16 cm </t>
  </si>
  <si>
    <t>[1919?]</t>
  </si>
  <si>
    <t xml:space="preserve">Pablo Audouard Deglaire (La Habana, 1856-Barcelona, 1918) y compañía </t>
  </si>
  <si>
    <t>33 x 40 cm</t>
  </si>
  <si>
    <t>Juan Güell y Ferrer (Torredembarra, 1800 – Barcelona, 1872)</t>
  </si>
  <si>
    <t xml:space="preserve">Col.lección Jorge Ribalta </t>
  </si>
  <si>
    <t>Puerto de La Habana</t>
  </si>
  <si>
    <t xml:space="preserve">Cap a 1880
</t>
  </si>
  <si>
    <t xml:space="preserve">Fotografía (albúmina)  </t>
  </si>
  <si>
    <t xml:space="preserve">Roisin </t>
  </si>
  <si>
    <t>Postal panorámica monumento Juan Güell cruce Rambla Cataluña Gran Via, Roisin nº 29</t>
  </si>
  <si>
    <t xml:space="preserve">Postal </t>
  </si>
  <si>
    <t>Hauser y Menet</t>
  </si>
  <si>
    <t>Postal monumento Antonio López, Hauser y Menet nº 1152</t>
  </si>
  <si>
    <t>Postal Paseo Isabel II y monumento a Antonio López</t>
  </si>
  <si>
    <t>Postal monumento Juan Güell</t>
  </si>
  <si>
    <t>(a escoger entre 4)</t>
  </si>
  <si>
    <t>Postal ATV fachada palau Güell</t>
  </si>
  <si>
    <t>6 postales parque Güell</t>
  </si>
  <si>
    <t xml:space="preserve">2 postales cripta Güell, Colonia Güell </t>
  </si>
  <si>
    <t>Anys 1960</t>
  </si>
  <si>
    <t>7 postales barcos Cia Trasatlantica</t>
  </si>
  <si>
    <t xml:space="preserve">Palau Güell
fotografías del interior,
</t>
  </si>
  <si>
    <t>14 x 9,5 cm aprox.
ó
18 x 24 cm aprox.</t>
  </si>
  <si>
    <t>04740010
04536008 
03796001</t>
  </si>
  <si>
    <t xml:space="preserve"> Institut Amatller d'Art Hispànic</t>
  </si>
  <si>
    <t>Adolf Mas</t>
  </si>
  <si>
    <t>Parque Güell
Fotografías exposición Paris 1910</t>
  </si>
  <si>
    <t>Cátedra Gaudí, UPC</t>
  </si>
  <si>
    <t>Vitrina 2.4: maquetas de barcos de la Compañía Trasatlántica</t>
  </si>
  <si>
    <t xml:space="preserve">Anònim </t>
  </si>
  <si>
    <t>Maqueta de Vaixell "Antonio López"</t>
  </si>
  <si>
    <t>Maqueta. Paper; fil; fusta; metall; pintura</t>
  </si>
  <si>
    <t>65 x 30 x 11 cm</t>
  </si>
  <si>
    <t xml:space="preserve">Inventari Palau Moja, Direcció General de Patrimoni Cultural, Generalitat de Catalunya </t>
  </si>
  <si>
    <t>6 maquetas de PM</t>
  </si>
  <si>
    <t>Vaixell "Antonio López"</t>
  </si>
  <si>
    <t>34 x 71 x 11 cm</t>
  </si>
  <si>
    <t>46,2 x 75,5 x 20 cm (mides de la vitrina)</t>
  </si>
  <si>
    <t>Vaixell "C. López y López"</t>
  </si>
  <si>
    <t>31,5 x 60 x 10 cm</t>
  </si>
  <si>
    <t>Vaixell "Isla de Luzón"</t>
  </si>
  <si>
    <t>61 x 33 x 12 cm</t>
  </si>
  <si>
    <t>Vaixell "Alfons XII"</t>
  </si>
  <si>
    <t>30,5 x 71,5 x 11,9 cm</t>
  </si>
  <si>
    <t>Museu Marítim de Barcelona</t>
  </si>
  <si>
    <t>Pared 2: galería de retratos, etc</t>
  </si>
  <si>
    <t>Venanci Vallmitjana i Barbany, aproximadament 1826-1919</t>
  </si>
  <si>
    <t xml:space="preserve">Bust d'Antonio López i López
</t>
  </si>
  <si>
    <t>Escultura</t>
  </si>
  <si>
    <t>71 x 47 x 24 cm</t>
  </si>
  <si>
    <t>Nobas i Ballbé, Rossend (1849-1891)</t>
  </si>
  <si>
    <t xml:space="preserve">Bust d'Eusebi Güell i Bacigalupi
 </t>
  </si>
  <si>
    <t>Escultura de marbre blanc</t>
  </si>
  <si>
    <t>80 x 50 x 30 cm</t>
  </si>
  <si>
    <t>Retrat d'Antoni López i López</t>
  </si>
  <si>
    <t>segle XIX</t>
  </si>
  <si>
    <t>oli (sobre tela)</t>
  </si>
  <si>
    <t>83 x 63 cm</t>
  </si>
  <si>
    <t xml:space="preserve">Manuel Ferran i Bayona (1830-1896)
</t>
  </si>
  <si>
    <t>Retrat de Maria Luisa López y Bru del Piélago</t>
  </si>
  <si>
    <t>Últim quart del segle XIX, 1889</t>
  </si>
  <si>
    <t>96 x 70 cm</t>
  </si>
  <si>
    <t>Retrat del Rei Alfons XII, s. XIX</t>
  </si>
  <si>
    <t>87 x 72,5 cm</t>
  </si>
  <si>
    <t xml:space="preserve">No informat </t>
  </si>
  <si>
    <t>Retrat de Luisa Carlota Bru i Lassus,
casada amb Antoni López y López, I</t>
  </si>
  <si>
    <t>91 x 78,5 cm amb marc quadrat / 68,6 x 55,5 cm sense marc</t>
  </si>
  <si>
    <t>Fèlix Badillo (1848-1895)</t>
  </si>
  <si>
    <t>Retrat d'Antonio López y López, marqués de Comillas</t>
  </si>
  <si>
    <t>Gravat realitzat a partir d’una fotografia d’Antonio López i López,</t>
  </si>
  <si>
    <t>José María Vidal-Quadras (1891-1977)</t>
  </si>
  <si>
    <t>Retrat de Claudio López y Bru</t>
  </si>
  <si>
    <t>Ignacio Suárez Llanos (1830-1881)</t>
  </si>
  <si>
    <t>Vapores Correos Españoles</t>
  </si>
  <si>
    <t>Compañía Trasatlántica</t>
  </si>
  <si>
    <t>Finals del s.XIX</t>
  </si>
  <si>
    <t>Seminari Major, Comillas. Construït pels marquesos de Comillas entre1883</t>
  </si>
  <si>
    <t xml:space="preserve">Palacio de Sobrellano </t>
  </si>
  <si>
    <t>Busto de Juan Güell</t>
  </si>
  <si>
    <t xml:space="preserve">Escultura </t>
  </si>
  <si>
    <t>Retrato de Isabel López</t>
  </si>
  <si>
    <t xml:space="preserve">Pintura a l'oli sobre tela </t>
  </si>
  <si>
    <t>Retrato de Maria Gayon</t>
  </si>
  <si>
    <t xml:space="preserve">Busto de Hércules/retrato idealizado de Eusebio Güell, por Rossend Novas para la fuente de Hércules del palacio de Pedralbes (antigua Finca Güell)
 </t>
  </si>
  <si>
    <t>Modelo 3D para la reconstrucción en su lugar original</t>
  </si>
  <si>
    <t>Federico Godoy (1869-1939)</t>
  </si>
  <si>
    <t>Claudio López, segundo marques de Comillas</t>
  </si>
  <si>
    <t>117,5 x 70,5 cm</t>
  </si>
  <si>
    <t xml:space="preserve">Ramon Padró </t>
  </si>
  <si>
    <t>152 x 229 cm con marco</t>
  </si>
  <si>
    <t>Retrato Eusebi Güell</t>
  </si>
  <si>
    <t>65 x 54 cm</t>
  </si>
  <si>
    <t>Retrato de Manuel de Sentmenat y de Lanuza, Marques de Castelldosrius, virrey del Perú (1707-1710)</t>
  </si>
  <si>
    <t>siglo XVIII</t>
  </si>
  <si>
    <t>Familia Güell Malet</t>
  </si>
  <si>
    <t>Vitrina 3.1: publicaciones de los descendientes de Eusebio Güell</t>
  </si>
  <si>
    <t>Juan Antonio Güell y López (Comillas, Cantabria, 1874-Cala d'Or, Mallorca,1958)</t>
  </si>
  <si>
    <t>Cèsar Martinell i Brunet (Valls, 1888 - Barcelona, 1973)</t>
  </si>
  <si>
    <t xml:space="preserve">21 x 14 cm </t>
  </si>
  <si>
    <t xml:space="preserve">Colección Jorge Ribalta </t>
  </si>
  <si>
    <t>1926-27</t>
  </si>
  <si>
    <t>Eusebio Güell y Bacigalupi (Barcelona, 1846-1918)</t>
  </si>
  <si>
    <t>Felipe Bertrán Güell (Barcelona, 1901–1965)</t>
  </si>
  <si>
    <t xml:space="preserve">Asland. Libro del cincuentenario, 1951 </t>
  </si>
  <si>
    <t>Pedro Ibarra</t>
  </si>
  <si>
    <t>Pedro Ibarra y otros</t>
  </si>
  <si>
    <t>Eusebio Güell</t>
  </si>
  <si>
    <t>Carmen Güell (1957)</t>
  </si>
  <si>
    <t>Casilda Güell</t>
  </si>
  <si>
    <t>Xavier Güell</t>
  </si>
  <si>
    <t xml:space="preserve">Carmen Güell y Enrique Campuzano, </t>
  </si>
  <si>
    <t>Isabel Güell López</t>
  </si>
  <si>
    <t>La redacción del padre, IG, Barcelona, 2018.</t>
  </si>
  <si>
    <t>Mauricio Güell</t>
  </si>
  <si>
    <t>Vitrina 3.2: Coderch y los Güell</t>
  </si>
  <si>
    <t>Paginas de los álbumes de Coderch con fotografías. Algunos planos</t>
  </si>
  <si>
    <t xml:space="preserve">Casa Coderch, Plaza Calvó, Barcelona </t>
  </si>
  <si>
    <t>Archivo Coderch, MNCARS</t>
  </si>
  <si>
    <t>Casa Ferrer Vidal, Cala d’Or</t>
  </si>
  <si>
    <t xml:space="preserve">Casa Olano, Comillas </t>
  </si>
  <si>
    <t xml:space="preserve">Casa Pairal Coderch, Espolla </t>
  </si>
  <si>
    <t xml:space="preserve">Foto de Coderch con familia de Juan Güell de Sentmenat en la casa pairal, Espolla </t>
  </si>
  <si>
    <t>Anys 1970</t>
  </si>
  <si>
    <t>copia digital moderna</t>
  </si>
  <si>
    <t>Ampliación Can Canals, Barcelona, c 1968. Casa de Eusebio Güell de Sentmenat</t>
  </si>
  <si>
    <t>Cap a 1968</t>
  </si>
  <si>
    <t xml:space="preserve">Ampliación Can Canals, Barcelona </t>
  </si>
  <si>
    <t>Album Familia Güell Malet, Barcelona. hablar con Luisa Güell Malet</t>
  </si>
  <si>
    <t xml:space="preserve">Casa Güell, Barcelona, </t>
  </si>
  <si>
    <t>Venanci Vallmitjana</t>
  </si>
  <si>
    <t xml:space="preserve">Model de l'estatua d Antonio Lopez i Lopez, Marques de Comillas
</t>
  </si>
  <si>
    <t>c 1884</t>
  </si>
  <si>
    <t>Yeso pintado</t>
  </si>
  <si>
    <t>75,5 x 25,5 x 35,5 cm</t>
  </si>
  <si>
    <t>MHCB 13504</t>
  </si>
  <si>
    <t>MUHBA Museu d'Historia de Barcelona</t>
  </si>
  <si>
    <t>IMATGE</t>
  </si>
  <si>
    <t>PAÍS</t>
  </si>
  <si>
    <t>CIUTAT</t>
  </si>
  <si>
    <t>PRESTADOR</t>
  </si>
  <si>
    <t>LLOC D'EXPOSICIÓ</t>
  </si>
  <si>
    <t>EMBALATGE</t>
  </si>
  <si>
    <t>CORREU</t>
  </si>
  <si>
    <t>Espanya</t>
  </si>
  <si>
    <t>Palau Victòria Eugènia</t>
  </si>
  <si>
    <t>AUTOR/A</t>
  </si>
  <si>
    <t>OBRA</t>
  </si>
  <si>
    <t>DATA</t>
  </si>
  <si>
    <t>DIMENSIONS</t>
  </si>
  <si>
    <t>TÈCNICA</t>
  </si>
  <si>
    <t>OBSERVACIONS</t>
  </si>
  <si>
    <t>SOFTPACKING</t>
  </si>
  <si>
    <t>NO</t>
  </si>
  <si>
    <t>SALA</t>
  </si>
  <si>
    <t xml:space="preserve">Targetes de cartolina </t>
  </si>
  <si>
    <t>Fulletó</t>
  </si>
  <si>
    <t>Cuba</t>
  </si>
  <si>
    <t xml:space="preserve">Arxiu Fotogràfic de Barcelona
</t>
  </si>
  <si>
    <t>CODI PRESTADOR</t>
  </si>
  <si>
    <t>Privat 1</t>
  </si>
  <si>
    <t>???</t>
  </si>
  <si>
    <t xml:space="preserve">La Orotava, Santa Cruz de Tenerife
</t>
  </si>
  <si>
    <t xml:space="preserve">Las Palmas de Gran Canaria
</t>
  </si>
  <si>
    <t>Museo Nacional del Prado
Depositado en el Ayuntamiento La Orotava, Santa Cruz de Tenerife</t>
  </si>
  <si>
    <t xml:space="preserve">Museo Nacional del Prado
Depositado en el Ayuntamiento de Las Palmas de Gran Canaria  </t>
  </si>
  <si>
    <t>Privat 2</t>
  </si>
  <si>
    <t>Privat 3</t>
  </si>
  <si>
    <t>Privat 4</t>
  </si>
  <si>
    <t>Privat 5</t>
  </si>
  <si>
    <t>Paris /Madrid</t>
  </si>
  <si>
    <t>França/Espanya</t>
  </si>
  <si>
    <t>Privat 6</t>
  </si>
  <si>
    <t>Biblioteca Pública Arús</t>
  </si>
  <si>
    <t>Privat 7</t>
  </si>
  <si>
    <t>Paula García-Masedo</t>
  </si>
  <si>
    <t>Mabel Palacin</t>
  </si>
  <si>
    <t>Privat 8</t>
  </si>
  <si>
    <t>Privat 9</t>
  </si>
  <si>
    <t>Privat 10</t>
  </si>
  <si>
    <t xml:space="preserve"> Joan Soler Jové</t>
  </si>
  <si>
    <t>Privat 11</t>
  </si>
  <si>
    <t>Privat 12</t>
  </si>
  <si>
    <t>Vic</t>
  </si>
  <si>
    <t>Sant Cugat del Vallès</t>
  </si>
  <si>
    <t>Privat 13</t>
  </si>
  <si>
    <t>Privat 14</t>
  </si>
  <si>
    <t>França</t>
  </si>
  <si>
    <t>Larmont</t>
  </si>
  <si>
    <t>Privat 15</t>
  </si>
  <si>
    <t>Marroc</t>
  </si>
  <si>
    <t>Privat 16</t>
  </si>
  <si>
    <t>Privat 17</t>
  </si>
  <si>
    <t>Privat 18</t>
  </si>
  <si>
    <t xml:space="preserve">Biblioteca de Catalunya
</t>
  </si>
  <si>
    <t xml:space="preserve">Museu Nacional d’Art de Catalunya
</t>
  </si>
  <si>
    <t>Marrakech</t>
  </si>
  <si>
    <t>Badalona</t>
  </si>
  <si>
    <t xml:space="preserve">Arxiu Nacional de Catalunya </t>
  </si>
  <si>
    <t xml:space="preserve">Capgròs “La Gitana”
</t>
  </si>
  <si>
    <t>Polonia</t>
  </si>
  <si>
    <t>Sant Just Desvern</t>
  </si>
  <si>
    <t>ALEMANYA</t>
  </si>
  <si>
    <t>Privat 19</t>
  </si>
  <si>
    <t>Privat 20</t>
  </si>
  <si>
    <t>Privat 21</t>
  </si>
  <si>
    <t>Palau Moja</t>
  </si>
  <si>
    <t xml:space="preserve">Biblioteca de Catalunya 
</t>
  </si>
  <si>
    <t xml:space="preserve">Arxiu Historic de la Ciutat </t>
  </si>
  <si>
    <r>
      <rPr>
        <i/>
        <sz val="10"/>
        <rFont val="Arial"/>
        <family val="2"/>
      </rPr>
      <t xml:space="preserve">Aquí en la tierra como en el infierno. </t>
    </r>
    <r>
      <rPr>
        <sz val="10"/>
        <rFont val="Arial"/>
        <family val="2"/>
      </rPr>
      <t>Un guión de Carlos Pazos</t>
    </r>
  </si>
  <si>
    <r>
      <rPr>
        <i/>
        <sz val="10"/>
        <rFont val="Arial"/>
        <family val="2"/>
      </rPr>
      <t>Antecedents biogràfics.</t>
    </r>
    <r>
      <rPr>
        <sz val="10"/>
        <rFont val="Arial"/>
        <family val="2"/>
      </rPr>
      <t xml:space="preserve"> Granollers: Gràfiques Garrell, 1955</t>
    </r>
  </si>
  <si>
    <r>
      <rPr>
        <sz val="10"/>
        <rFont val="Arial"/>
        <family val="2"/>
      </rPr>
      <t xml:space="preserve">Cartell Exposició Internacional de Barcelona de 1888
</t>
    </r>
    <r>
      <rPr>
        <u/>
        <sz val="10"/>
        <rFont val="Arial"/>
        <family val="2"/>
      </rPr>
      <t>https://cataleg.museuhistoria.bcn.cat/fitxa/centre_de_conservacio_de_bens_mobles/H657335/</t>
    </r>
  </si>
  <si>
    <r>
      <rPr>
        <sz val="10"/>
        <rFont val="Arial"/>
        <family val="2"/>
      </rPr>
      <t xml:space="preserve">Museu de Belles Arts 
</t>
    </r>
    <r>
      <rPr>
        <u/>
        <sz val="10"/>
        <rFont val="Arial"/>
        <family val="2"/>
      </rPr>
      <t>https://www.dropbox.com/scl/fi/qi6krq4pqj736jxq7wbxu/PrimeraExpoGralBA.png?rlkey=dj8t38eb730a5i1e51yf48x51&amp;st=4ft6rcvq&amp;dl=0</t>
    </r>
    <r>
      <rPr>
        <sz val="10"/>
        <rFont val="Arial"/>
        <family val="2"/>
      </rPr>
      <t xml:space="preserve">
</t>
    </r>
    <r>
      <rPr>
        <u/>
        <sz val="10"/>
        <rFont val="Arial"/>
        <family val="2"/>
      </rPr>
      <t>https://cartellistes.blogspot.com/2021/04/pellicer-cartellista-per-santi-barjau.html</t>
    </r>
  </si>
  <si>
    <r>
      <t xml:space="preserve">Biblioteca de Catalunya
</t>
    </r>
    <r>
      <rPr>
        <strike/>
        <sz val="10"/>
        <rFont val="Arial"/>
        <family val="2"/>
      </rPr>
      <t xml:space="preserve">
</t>
    </r>
  </si>
  <si>
    <r>
      <rPr>
        <sz val="10"/>
        <rFont val="Helvetica"/>
      </rPr>
      <t xml:space="preserve">La Salud del obrero: trabajo insalubre, enfermedades profesionales, higiene del trabajo. Madrid: Imp. Suc. M. Minuesa de los Ríos, 1914
</t>
    </r>
    <r>
      <rPr>
        <u/>
        <sz val="10"/>
        <rFont val="Helvetica"/>
      </rPr>
      <t>https://explora.bnc.cat/permalink/34CSUC_BC/1fpark4/alma991017016309706717</t>
    </r>
  </si>
  <si>
    <r>
      <rPr>
        <i/>
        <sz val="10"/>
        <rFont val="Arial"/>
        <family val="2"/>
      </rPr>
      <t xml:space="preserve">Las Carolinas. Descripción geográfica y estadística del Archipiélago Carolino. </t>
    </r>
    <r>
      <rPr>
        <sz val="10"/>
        <rFont val="Arial"/>
        <family val="2"/>
      </rPr>
      <t xml:space="preserve">Barcelona, 1885
</t>
    </r>
    <r>
      <rPr>
        <u/>
        <sz val="10"/>
        <rFont val="Arial"/>
        <family val="2"/>
      </rPr>
      <t>https://explora.bnc.cat/permalink/34CSUC_BC/1fpark4/alma991000461719706717</t>
    </r>
  </si>
  <si>
    <r>
      <rPr>
        <i/>
        <sz val="10"/>
        <rFont val="Arial"/>
        <family val="2"/>
      </rPr>
      <t>Artistes reunits de Barcelona: report.</t>
    </r>
    <r>
      <rPr>
        <sz val="10"/>
        <rFont val="Arial"/>
        <family val="2"/>
      </rPr>
      <t xml:space="preserve"> Barcelona: Exposició Internacional de Barcelona, 1929-1930.
</t>
    </r>
    <r>
      <rPr>
        <u/>
        <sz val="10"/>
        <rFont val="Arial"/>
        <family val="2"/>
      </rPr>
      <t>https://explora.bnc.cat/permalink/34CSUC_BC/4cjka8/alma991011002449706717</t>
    </r>
  </si>
  <si>
    <r>
      <rPr>
        <sz val="10"/>
        <rFont val="Arial"/>
        <family val="2"/>
      </rPr>
      <t xml:space="preserve">Sota Montjuic 
</t>
    </r>
    <r>
      <rPr>
        <u/>
        <sz val="10"/>
        <rFont val="Arial"/>
        <family val="2"/>
      </rPr>
      <t>https://explora.bnc.cat/permalink/34CSUC_BC/1fpark4/alma991016771049706717</t>
    </r>
  </si>
  <si>
    <r>
      <rPr>
        <sz val="10"/>
        <rFont val="Arial"/>
        <family val="2"/>
      </rPr>
      <t xml:space="preserve">La Compañía Nacional de Colonización Africana Alena y sus negocios. 
Barcelona: Sucesores de Henrich, 1931
</t>
    </r>
    <r>
      <rPr>
        <u/>
        <sz val="10"/>
        <rFont val="Arial"/>
        <family val="2"/>
      </rPr>
      <t>https://explora.bnc.cat/permalink/34CSUC_BC/1fpark4/alma991004859039706717</t>
    </r>
  </si>
  <si>
    <r>
      <rPr>
        <sz val="10"/>
        <rFont val="Arial"/>
        <family val="2"/>
      </rPr>
      <t>Els altres catalans. Barcelona: Edicions 62, març 1964</t>
    </r>
  </si>
  <si>
    <r>
      <rPr>
        <sz val="10"/>
        <rFont val="Arial"/>
        <family val="2"/>
      </rPr>
      <t xml:space="preserve">La Il.lustració Catalana, 15/6/1888, n.º 190 (Vapor Vell)
https://hemerotecadigital.bne.es/hd/es/viewer?id=1e0129d1-3855-4791-bbf6-7d441d4d0f72&amp;page=4
IMAGEN </t>
    </r>
    <r>
      <rPr>
        <u/>
        <sz val="10"/>
        <rFont val="Arial"/>
        <family val="2"/>
      </rPr>
      <t>aquí</t>
    </r>
  </si>
  <si>
    <r>
      <rPr>
        <sz val="10"/>
        <rFont val="Arial"/>
        <family val="2"/>
      </rPr>
      <t xml:space="preserve">L'Atlàntida
Buenos Aires : Estampa de L'Aureneta, 1877
</t>
    </r>
    <r>
      <rPr>
        <u/>
        <sz val="10"/>
        <rFont val="Arial"/>
        <family val="2"/>
      </rPr>
      <t>https://explora.bnc.cat/permalink/34CSUC_BC/1fpark4/alma991007463929706717</t>
    </r>
    <r>
      <rPr>
        <sz val="10"/>
        <rFont val="Arial"/>
        <family val="2"/>
      </rPr>
      <t xml:space="preserve">
</t>
    </r>
    <r>
      <rPr>
        <u/>
        <sz val="10"/>
        <rFont val="Arial"/>
        <family val="2"/>
      </rPr>
      <t>https://www.escriptors.cat/index.php/autors/verdaguerj/obra/latlantida</t>
    </r>
  </si>
  <si>
    <t>1876
1877</t>
  </si>
  <si>
    <r>
      <rPr>
        <i/>
        <sz val="10"/>
        <rFont val="Arial"/>
        <family val="2"/>
      </rPr>
      <t xml:space="preserve">Pàtria. </t>
    </r>
    <r>
      <rPr>
        <sz val="10"/>
        <rFont val="Arial"/>
        <family val="2"/>
      </rPr>
      <t xml:space="preserve">
Barcelona : Estampa de Fidel Giró, 1888
Ejemplar dedicado al Marques de Comillas
</t>
    </r>
    <r>
      <rPr>
        <u/>
        <sz val="10"/>
        <rFont val="Arial"/>
        <family val="2"/>
      </rPr>
      <t>https://explora.bnc.cat/permalink/34CSUC_BC/1fpark4/alma991007673689706717</t>
    </r>
  </si>
  <si>
    <r>
      <rPr>
        <i/>
        <sz val="10"/>
        <rFont val="Arial"/>
        <family val="2"/>
      </rPr>
      <t xml:space="preserve">Caritat. </t>
    </r>
    <r>
      <rPr>
        <sz val="10"/>
        <rFont val="Arial"/>
        <family val="2"/>
      </rPr>
      <t>Dedicado a Isabel López 
Barcelona : Llibrería y Tipografía Católica, 1893
https://explora.bnc.cat/permalink/34CSUC_BC/1fpark4/alma991007573269706717</t>
    </r>
  </si>
  <si>
    <r>
      <rPr>
        <i/>
        <sz val="10"/>
        <rFont val="Arial"/>
        <family val="2"/>
      </rPr>
      <t>L'immunité Par Les Leucomaïnes.</t>
    </r>
    <r>
      <rPr>
        <sz val="10"/>
        <rFont val="Arial"/>
        <family val="2"/>
      </rPr>
      <t xml:space="preserve"> 
Paris: Librairie médicale Louis Leclerc, O. Berthier, 1886
</t>
    </r>
    <r>
      <rPr>
        <u/>
        <sz val="10"/>
        <rFont val="Arial"/>
        <family val="2"/>
      </rPr>
      <t>https://explora.bnc.cat/permalink/34CSUC_BC/1fpark4/alma991001246039706717</t>
    </r>
  </si>
  <si>
    <r>
      <rPr>
        <i/>
        <sz val="10"/>
        <rFont val="Arial"/>
        <family val="2"/>
      </rPr>
      <t>Abasteciemiento de aguas de Barcelona: manantial del Garraf.</t>
    </r>
    <r>
      <rPr>
        <sz val="10"/>
        <rFont val="Arial"/>
        <family val="2"/>
      </rPr>
      <t xml:space="preserve"> 
Barcelona: Imp. de Heinrich, 1899
</t>
    </r>
    <r>
      <rPr>
        <u/>
        <sz val="10"/>
        <rFont val="Arial"/>
        <family val="2"/>
      </rPr>
      <t>https://csuc-bc.primo.exlibrisgroup.com/permalink/34CSUC_BC/4cjka8/alma991000882299706717</t>
    </r>
  </si>
  <si>
    <r>
      <rPr>
        <i/>
        <sz val="10"/>
        <rFont val="Arial"/>
        <family val="2"/>
      </rPr>
      <t xml:space="preserve">Tres discursos, 
</t>
    </r>
    <r>
      <rPr>
        <sz val="10"/>
        <rFont val="Arial"/>
        <family val="2"/>
      </rPr>
      <t xml:space="preserve">Barcelona: Il·lustració Catalana, 1918 
</t>
    </r>
    <r>
      <rPr>
        <u/>
        <sz val="10"/>
        <rFont val="Arial"/>
        <family val="2"/>
      </rPr>
      <t>https://explora.bnc.cat/permalink/34CSUC_BC/1fpark4/alma991006979349706717</t>
    </r>
  </si>
  <si>
    <r>
      <rPr>
        <i/>
        <sz val="10"/>
        <rFont val="Arial"/>
        <family val="2"/>
      </rPr>
      <t>Álbum de la Exposición Universal de Barcelona en 1888</t>
    </r>
    <r>
      <rPr>
        <sz val="10"/>
        <rFont val="Arial"/>
        <family val="2"/>
      </rPr>
      <t xml:space="preserve">. 
Barcelona : Audouard y Compañía, 1888
</t>
    </r>
    <r>
      <rPr>
        <u/>
        <sz val="10"/>
        <rFont val="Arial"/>
        <family val="2"/>
      </rPr>
      <t>https://csuc-bc.primo.exlibrisgroup.com/discovery/fulldisplay?context=L&amp;vid=34CSUC_BC:VU1&amp;search_scope=MyInstitution&amp;tab=LibraryCatalog&amp;docid=alma991015009269706717</t>
    </r>
  </si>
  <si>
    <r>
      <t xml:space="preserve">Biblioteca de Catalunya  
</t>
    </r>
    <r>
      <rPr>
        <sz val="10"/>
        <color rgb="FF9900FF"/>
        <rFont val="Arial"/>
      </rPr>
      <t/>
    </r>
  </si>
  <si>
    <r>
      <rPr>
        <i/>
        <sz val="10"/>
        <rFont val="Arial"/>
        <family val="2"/>
      </rPr>
      <t>La sculpture polychrome religieuse espagnole.</t>
    </r>
    <r>
      <rPr>
        <sz val="10"/>
        <rFont val="Arial"/>
        <family val="2"/>
      </rPr>
      <t xml:space="preserve"> 
La Haya: Dujardin, 1925 
</t>
    </r>
    <r>
      <rPr>
        <u/>
        <sz val="10"/>
        <rFont val="Arial"/>
        <family val="2"/>
      </rPr>
      <t>https://explora.bnc.cat/permalink/34CSUC_BC/4cjka8/alma991006996919706717</t>
    </r>
  </si>
  <si>
    <r>
      <rPr>
        <sz val="10"/>
        <rFont val="Arial"/>
        <family val="2"/>
      </rPr>
      <t xml:space="preserve">Auguri d'una gitana 
</t>
    </r>
    <r>
      <rPr>
        <u/>
        <sz val="10"/>
        <rFont val="Arial"/>
        <family val="2"/>
      </rPr>
      <t>https://www.museunacional.cat/es/colleccio/album-de-dibujos-augurio-de-una-gitana-por-katuful/modest-urgell/049505-cjt</t>
    </r>
  </si>
  <si>
    <r>
      <rPr>
        <b/>
        <sz val="10"/>
        <rFont val="Arial"/>
        <family val="2"/>
      </rPr>
      <t xml:space="preserve">Lola Lasurt </t>
    </r>
    <r>
      <rPr>
        <sz val="10"/>
        <rFont val="Arial"/>
        <family val="2"/>
      </rPr>
      <t>(Barcelona, 1983)</t>
    </r>
  </si>
  <si>
    <r>
      <rPr>
        <sz val="10"/>
        <rFont val="Arial"/>
        <family val="2"/>
      </rPr>
      <t xml:space="preserve">Puerto de Barcelona. Octubre de 1881. Cantera de Esparó
</t>
    </r>
    <r>
      <rPr>
        <u/>
        <sz val="10"/>
        <rFont val="Arial"/>
        <family val="2"/>
      </rPr>
      <t>https://www.museunacional.cat/es/colleccio/puerto-de-barcelona-octubre-de-1881-cantera-de-esparo/property-fieldpieceauthor/123922-000</t>
    </r>
  </si>
  <si>
    <r>
      <rPr>
        <sz val="10"/>
        <rFont val="Arial"/>
        <family val="2"/>
      </rPr>
      <t xml:space="preserve">Puerto de Barcelona. Embarcadero de Esparó 
</t>
    </r>
    <r>
      <rPr>
        <u/>
        <sz val="10"/>
        <rFont val="Arial"/>
        <family val="2"/>
      </rPr>
      <t>https://www.museunacional.cat/es/colleccio/puerto-de-barcelona-embarcadero-de-esparo/property-fieldpieceauthor/219240-000</t>
    </r>
  </si>
  <si>
    <r>
      <rPr>
        <sz val="12"/>
        <rFont val="Calibri, sans-serif"/>
      </rPr>
      <t>S1_006_26</t>
    </r>
  </si>
  <si>
    <r>
      <t xml:space="preserve">Catálogo del Museo Arqueológico-Artístico Episcopal de Vich, fundado y solemnemente inaugurado en 7 de julio de 1891 por el Excmo. é Ilmo. Sr. Dr. D. José Morgades y Gili. </t>
    </r>
    <r>
      <rPr>
        <sz val="10"/>
        <rFont val="Arial"/>
        <family val="2"/>
      </rPr>
      <t xml:space="preserve">Vic: Imprenta de Ramón Anglada, 1893. </t>
    </r>
  </si>
  <si>
    <t>Llibre. 
Obert per la pàgina de "Les Bruixes"?</t>
  </si>
  <si>
    <t>Espanya /Canàries</t>
  </si>
  <si>
    <t>Brussel·les</t>
  </si>
  <si>
    <t>Bèlgica</t>
  </si>
  <si>
    <t>La musa catalana. Barcelona: Casa de la Caritat, 1935</t>
  </si>
  <si>
    <t>25 p. ; 28 cm</t>
  </si>
  <si>
    <t>Topogràfic: 2007-4-C 43/3</t>
  </si>
  <si>
    <t>Gaudinismo. Barcelona: Amigos de Gaudí, 1954. Amb pròleg d'Eusebio Güell Jover</t>
  </si>
  <si>
    <t>Topogràfic: 2006-8-29301</t>
  </si>
  <si>
    <t>Ricard Canals i Llambí</t>
  </si>
  <si>
    <t xml:space="preserve">Cap a 1900
</t>
  </si>
  <si>
    <r>
      <rPr>
        <i/>
        <sz val="10"/>
        <rFont val="Arial"/>
        <family val="2"/>
      </rPr>
      <t xml:space="preserve">Etnografía Blanca
</t>
    </r>
    <r>
      <rPr>
        <u/>
        <sz val="10"/>
        <rFont val="Arial"/>
        <family val="2"/>
      </rPr>
      <t>https://tba21.org/white_ethnography-ES</t>
    </r>
    <r>
      <rPr>
        <i/>
        <sz val="10"/>
        <rFont val="Arial"/>
        <family val="2"/>
      </rPr>
      <t xml:space="preserve">
</t>
    </r>
  </si>
  <si>
    <t xml:space="preserve">Construcción del dique de Matagorda c 1873, Puerto Real, Cádiz, Álbum regalado por Antonio López al rey Alfonso XII, 1877
Solicitamos 1 fotografía
</t>
  </si>
  <si>
    <r>
      <rPr>
        <i/>
        <sz val="10"/>
        <rFont val="Arial"/>
        <family val="2"/>
      </rPr>
      <t xml:space="preserve">Vista de Barcelona
</t>
    </r>
    <r>
      <rPr>
        <sz val="10"/>
        <rFont val="Arial"/>
        <family val="2"/>
      </rPr>
      <t>Barcelona: Vista Tomada desde Encima del Recodo de Mataró Y del Norte</t>
    </r>
    <r>
      <rPr>
        <i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  <r>
      <rPr>
        <u/>
        <sz val="10"/>
        <rFont val="Arial"/>
        <family val="2"/>
      </rPr>
      <t>https://www.mmb.cat/catalegs/barcelone-vue-prise-au-dessus-des-gares-de-mataro-et-du-nord-barcelona-vista-tomada-desde-encima-del-recodo-de-mataro-y-del-norte/</t>
    </r>
  </si>
  <si>
    <t>Cap a 1855
1856</t>
  </si>
  <si>
    <r>
      <t xml:space="preserve">Embarque de voluntarios catalanes de la guerra de Cuba en el puerto de Barcelona
</t>
    </r>
    <r>
      <rPr>
        <sz val="10"/>
        <rFont val="Arial"/>
        <family val="2"/>
      </rPr>
      <t>https://artsandculture.google.com/asset/catalan-volunteers-in-the-spanish-american-war-embarking-in-the-port-of-barcelona-ramon-padr%C3%B3-i-pedret/FAGHZ0v1kHa8Ng?hl=es</t>
    </r>
  </si>
  <si>
    <t>1869
1870</t>
  </si>
  <si>
    <r>
      <t>Vaixell Alfons XIII, nº 6497</t>
    </r>
    <r>
      <rPr>
        <sz val="10"/>
        <rFont val="Arial"/>
        <family val="2"/>
      </rPr>
      <t xml:space="preserve"> (en vitrina)</t>
    </r>
  </si>
  <si>
    <t xml:space="preserve">Targeta </t>
  </si>
  <si>
    <t>Làmina</t>
  </si>
  <si>
    <t>Fotografies</t>
  </si>
  <si>
    <t>Direcció d'Arquitectura Urbana i Patrimoni, Ajuntament de Barcelona</t>
  </si>
  <si>
    <t>Palau Güell</t>
  </si>
  <si>
    <t xml:space="preserve">Escultura de Juan Güell, </t>
  </si>
  <si>
    <t>Maqueta del monumento</t>
  </si>
  <si>
    <t>Tapís</t>
  </si>
  <si>
    <t>Varsòvia</t>
  </si>
  <si>
    <t>Berlin</t>
  </si>
  <si>
    <t xml:space="preserve">Original Poster Barcelona
</t>
  </si>
  <si>
    <r>
      <rPr>
        <i/>
        <sz val="10"/>
        <rFont val="Arial"/>
        <family val="2"/>
      </rPr>
      <t xml:space="preserve">Catálogo Ilustrado de los objetos expuestos en el Palacio de las Misiones. Exposición misional. Exposición de Barcelona. 
</t>
    </r>
    <r>
      <rPr>
        <sz val="10"/>
        <rFont val="Arial"/>
        <family val="2"/>
      </rPr>
      <t xml:space="preserve">Barcelona: Imprenta Elzeviriana y Librería Camí, S.A., 1929 </t>
    </r>
  </si>
  <si>
    <t>Filmoteca de Andalucía 
https://www.juntadeandalucia.es/cultura/idea/opacidea/abnetcl.cgi/OZSIppe6QuCYyhZgN2UcSOY1Eyh/NT1</t>
  </si>
  <si>
    <r>
      <rPr>
        <sz val="10"/>
        <rFont val="Arial"/>
        <family val="2"/>
      </rPr>
      <t xml:space="preserve">"Barraques de Montjuic." En Barcelona. (Barcelona. El rostro de las ciudades), Editado por  Editado por Carl Otto Justh. Berlin: Albertus, 1928 </t>
    </r>
  </si>
  <si>
    <t>La Guinea española y sus riquezas. Madrid: Espasa-Calpe, 1930</t>
  </si>
  <si>
    <r>
      <rPr>
        <sz val="10"/>
        <rFont val="Arial"/>
        <family val="2"/>
      </rPr>
      <t>ALENA. La Compañía Nacional de Colonización Africana (ALENA). 
Barcelona: Imprenta Victoria, 1930.</t>
    </r>
  </si>
  <si>
    <t>Abastecimiento nacional de traviesas: estudio de las maderas tropicales españolas aptas para esta aplicación. Madrid. Inst. Forestal de Investigaciones y Experiencias; Blass s.a., 1950</t>
  </si>
  <si>
    <r>
      <rPr>
        <sz val="10"/>
        <rFont val="Arial"/>
        <family val="2"/>
      </rPr>
      <t>Equipo Jeleton, (Barcelona, 1999), Gelen Jeleton (María Ángeles Alcántara Sánchez (Murcia, 1985), Jesús Arpal Moya,</t>
    </r>
  </si>
  <si>
    <t>"La piscina Municipal de Montjuïch intacta." Mundo Deportivo (Marzo 9, 1963), 8.</t>
  </si>
  <si>
    <r>
      <rPr>
        <sz val="10"/>
        <rFont val="Arial"/>
        <family val="2"/>
      </rPr>
      <t>"Cuatro barracas de Montjuïch, sepultadas por grandes bloques de piedra." La Vanguardia (Marzo 9, 1963), p. 25.</t>
    </r>
  </si>
  <si>
    <r>
      <rPr>
        <sz val="10"/>
        <rFont val="Arial"/>
        <family val="2"/>
      </rPr>
      <t xml:space="preserve">Filmoteca de Catalunya 
</t>
    </r>
    <r>
      <rPr>
        <u/>
        <sz val="10"/>
        <rFont val="Arial"/>
        <family val="2"/>
      </rPr>
      <t>https://lorenzosoler.com/sera-tu-tierra</t>
    </r>
  </si>
  <si>
    <r>
      <rPr>
        <sz val="10"/>
        <rFont val="Arial"/>
        <family val="2"/>
      </rPr>
      <t xml:space="preserve">Nicolás González, </t>
    </r>
    <r>
      <rPr>
        <i/>
        <sz val="10"/>
        <rFont val="Arial"/>
        <family val="2"/>
      </rPr>
      <t xml:space="preserve">Immigrants marroquins. Oració al taller, </t>
    </r>
    <r>
      <rPr>
        <sz val="10"/>
        <rFont val="Arial"/>
        <family val="2"/>
      </rPr>
      <t xml:space="preserve">1973 </t>
    </r>
  </si>
  <si>
    <r>
      <t xml:space="preserve">"El Barón de Güell". </t>
    </r>
    <r>
      <rPr>
        <i/>
        <sz val="10"/>
        <rFont val="Arial"/>
        <family val="2"/>
      </rPr>
      <t xml:space="preserve">Stadium </t>
    </r>
    <r>
      <rPr>
        <sz val="10"/>
        <rFont val="Arial"/>
        <family val="2"/>
      </rPr>
      <t>(27 noviembre 1915)</t>
    </r>
  </si>
  <si>
    <r>
      <rPr>
        <i/>
        <sz val="10"/>
        <rFont val="Arial"/>
        <family val="2"/>
      </rPr>
      <t>Apuntes de recuerdos</t>
    </r>
    <r>
      <rPr>
        <sz val="10"/>
        <rFont val="Arial"/>
        <family val="2"/>
      </rPr>
      <t xml:space="preserve"> (2 vols.),Barcelona: Industrias Gráficas El Siglo XX, 1926-27</t>
    </r>
  </si>
  <si>
    <r>
      <rPr>
        <i/>
        <sz val="10"/>
        <rFont val="Arial"/>
        <family val="2"/>
      </rPr>
      <t>Journal d’un expatrié catalán</t>
    </r>
    <r>
      <rPr>
        <sz val="10"/>
        <rFont val="Arial"/>
        <family val="2"/>
      </rPr>
      <t xml:space="preserve">, Mónaco: Éditions du Rocher, 1946 </t>
    </r>
  </si>
  <si>
    <r>
      <rPr>
        <i/>
        <sz val="10"/>
        <rFont val="Arial"/>
        <family val="2"/>
      </rPr>
      <t xml:space="preserve">Perspectivas de la vida. </t>
    </r>
    <r>
      <rPr>
        <sz val="10"/>
        <rFont val="Arial"/>
        <family val="2"/>
      </rPr>
      <t xml:space="preserve">Madrid; Barcelona; Buenos Aires: Iberoamericana de publicaciones, 1930 </t>
    </r>
  </si>
  <si>
    <r>
      <rPr>
        <i/>
        <sz val="10"/>
        <rFont val="Arial"/>
        <family val="2"/>
      </rPr>
      <t>D’Alphonse XII a Tut-Ank-Ammon.</t>
    </r>
    <r>
      <rPr>
        <sz val="10"/>
        <rFont val="Arial"/>
        <family val="2"/>
      </rPr>
      <t xml:space="preserve"> Paris: Éditions des Portiques, 1931 </t>
    </r>
  </si>
  <si>
    <r>
      <rPr>
        <i/>
        <sz val="10"/>
        <rFont val="Arial"/>
        <family val="2"/>
      </rPr>
      <t xml:space="preserve">Preparación y desarrollo del alzamiento nacional, </t>
    </r>
    <r>
      <rPr>
        <sz val="10"/>
        <rFont val="Arial"/>
        <family val="2"/>
      </rPr>
      <t>1938</t>
    </r>
  </si>
  <si>
    <r>
      <rPr>
        <i/>
        <sz val="10"/>
        <rFont val="Arial"/>
        <family val="2"/>
      </rPr>
      <t xml:space="preserve">Rutas de la Victoria, </t>
    </r>
    <r>
      <rPr>
        <sz val="10"/>
        <rFont val="Arial"/>
        <family val="2"/>
      </rPr>
      <t>1939</t>
    </r>
  </si>
  <si>
    <r>
      <rPr>
        <i/>
        <sz val="10"/>
        <rFont val="Arial"/>
        <family val="2"/>
      </rPr>
      <t>Caudillo, profetas y soldados</t>
    </r>
    <r>
      <rPr>
        <sz val="10"/>
        <rFont val="Arial"/>
        <family val="2"/>
      </rPr>
      <t>, 1939</t>
    </r>
  </si>
  <si>
    <r>
      <rPr>
        <i/>
        <sz val="10"/>
        <rFont val="Arial"/>
        <family val="2"/>
      </rPr>
      <t>Los hombres en las empresas y en los estados, Palestra, 1950</t>
    </r>
  </si>
  <si>
    <r>
      <rPr>
        <i/>
        <sz val="10"/>
        <rFont val="Arial"/>
        <family val="2"/>
      </rPr>
      <t xml:space="preserve">La evolución estratégica de ETA. </t>
    </r>
    <r>
      <rPr>
        <sz val="10"/>
        <rFont val="Arial"/>
        <family val="2"/>
      </rPr>
      <t xml:space="preserve">Donostia: Kriselu, 1989 </t>
    </r>
  </si>
  <si>
    <r>
      <rPr>
        <i/>
        <sz val="10"/>
        <rFont val="Arial"/>
        <family val="2"/>
      </rPr>
      <t>Nacionalismo. razón y pasión.</t>
    </r>
    <r>
      <rPr>
        <sz val="10"/>
        <rFont val="Arial"/>
        <family val="2"/>
      </rPr>
      <t xml:space="preserve"> Ariel, 2005</t>
    </r>
  </si>
  <si>
    <r>
      <rPr>
        <i/>
        <sz val="10"/>
        <rFont val="Arial"/>
        <family val="2"/>
      </rPr>
      <t>La reforma de la constitución española a debate</t>
    </r>
    <r>
      <rPr>
        <sz val="10"/>
        <rFont val="Arial"/>
        <family val="2"/>
      </rPr>
      <t>, 2006.</t>
    </r>
  </si>
  <si>
    <r>
      <rPr>
        <i/>
        <sz val="10"/>
        <rFont val="Arial"/>
        <family val="2"/>
      </rPr>
      <t xml:space="preserve">Memoria del antifranquismo en el país vasco. </t>
    </r>
    <r>
      <rPr>
        <sz val="10"/>
        <rFont val="Arial"/>
        <family val="2"/>
      </rPr>
      <t>Pamiela, 2016.</t>
    </r>
  </si>
  <si>
    <r>
      <rPr>
        <i/>
        <sz val="10"/>
        <rFont val="Arial"/>
        <family val="2"/>
      </rPr>
      <t xml:space="preserve">Tener más para ser más. </t>
    </r>
    <r>
      <rPr>
        <sz val="10"/>
        <rFont val="Arial"/>
        <family val="2"/>
      </rPr>
      <t>Barcelona: Martínez Roca, 2000</t>
    </r>
  </si>
  <si>
    <r>
      <rPr>
        <i/>
        <sz val="10"/>
        <rFont val="Arial"/>
        <family val="2"/>
      </rPr>
      <t xml:space="preserve">Gaudí y el Conde de Güell. El artista y el mecenas. </t>
    </r>
    <r>
      <rPr>
        <sz val="10"/>
        <rFont val="Arial"/>
        <family val="2"/>
      </rPr>
      <t xml:space="preserve">Barcelona: Martínez Roca, 2001 </t>
    </r>
  </si>
  <si>
    <r>
      <rPr>
        <i/>
        <sz val="10"/>
        <rFont val="Arial"/>
        <family val="2"/>
      </rPr>
      <t>Gaudí y el Conde de Güell. El artista y el mecenas</t>
    </r>
    <r>
      <rPr>
        <sz val="10"/>
        <rFont val="Arial"/>
        <family val="2"/>
      </rPr>
      <t xml:space="preserve">, segunda edición, 2022 </t>
    </r>
  </si>
  <si>
    <r>
      <t xml:space="preserve">Lluís Companys inèdit. El símbol més enllà de l’home. </t>
    </r>
    <r>
      <rPr>
        <sz val="10"/>
        <rFont val="Arial"/>
        <family val="2"/>
      </rPr>
      <t>Barcelona: L’esfera dels llibres, 2006</t>
    </r>
  </si>
  <si>
    <r>
      <t xml:space="preserve">L’eterna desunió dels catalans. L’oposició catalanista a Franco, 1939-1950. </t>
    </r>
    <r>
      <rPr>
        <sz val="10"/>
        <rFont val="Arial"/>
        <family val="2"/>
      </rPr>
      <t xml:space="preserve">Barcelona: Base, 2008 </t>
    </r>
  </si>
  <si>
    <r>
      <t>Yo, Gaudí.</t>
    </r>
    <r>
      <rPr>
        <sz val="10"/>
        <rFont val="Arial"/>
        <family val="2"/>
      </rPr>
      <t xml:space="preserve"> Barcelona: Galaxia Gutenberg, 2015</t>
    </r>
  </si>
  <si>
    <r>
      <t xml:space="preserve">La música de la memoria. </t>
    </r>
    <r>
      <rPr>
        <sz val="10"/>
        <rFont val="Arial"/>
        <family val="2"/>
      </rPr>
      <t xml:space="preserve">Barcelona: Galaxia Gutenberg, 2015 </t>
    </r>
  </si>
  <si>
    <r>
      <t xml:space="preserve">Maria Llüisa Güell, pintora. </t>
    </r>
    <r>
      <rPr>
        <sz val="10"/>
        <rFont val="Arial"/>
        <family val="2"/>
      </rPr>
      <t xml:space="preserve">Barcelona: Palau Güell-Diputación de Barcelona, 2017 </t>
    </r>
  </si>
  <si>
    <r>
      <t>Un mundo extraño.</t>
    </r>
    <r>
      <rPr>
        <sz val="10"/>
        <rFont val="Arial"/>
        <family val="2"/>
      </rPr>
      <t xml:space="preserve"> Barcelona: Debate, 2023</t>
    </r>
  </si>
  <si>
    <r>
      <t>Vamos a contar mentiras.</t>
    </r>
    <r>
      <rPr>
        <sz val="10"/>
        <rFont val="Arial"/>
        <family val="2"/>
      </rPr>
      <t xml:space="preserve"> Caligrama, 2022</t>
    </r>
  </si>
  <si>
    <r>
      <t xml:space="preserve">"El incierto futuro de los mecenas.¨ La Vanguardia </t>
    </r>
    <r>
      <rPr>
        <sz val="10"/>
        <rFont val="Arial"/>
        <family val="2"/>
      </rPr>
      <t>(25 noviembre 2022), pp. 34-35</t>
    </r>
  </si>
  <si>
    <r>
      <rPr>
        <sz val="10"/>
        <rFont val="Arial"/>
        <family val="2"/>
      </rPr>
      <t>"La contra: Entrevista a Isabel Güell"</t>
    </r>
    <r>
      <rPr>
        <i/>
        <sz val="10"/>
        <rFont val="Arial"/>
        <family val="2"/>
      </rPr>
      <t>. La Vanguardia</t>
    </r>
    <r>
      <rPr>
        <sz val="10"/>
        <rFont val="Arial"/>
        <family val="2"/>
      </rPr>
      <t xml:space="preserve"> (14 julio 2023), contraportada</t>
    </r>
    <r>
      <rPr>
        <i/>
        <sz val="10"/>
        <rFont val="Arial"/>
        <family val="2"/>
      </rPr>
      <t>.</t>
    </r>
  </si>
  <si>
    <r>
      <rPr>
        <sz val="10"/>
        <rFont val="Arial"/>
        <family val="2"/>
      </rPr>
      <t>“Sandra Dualde y Cósima Güell en busca de la felicidad…”.</t>
    </r>
    <r>
      <rPr>
        <i/>
        <sz val="10"/>
        <rFont val="Arial"/>
        <family val="2"/>
      </rPr>
      <t xml:space="preserve">Hola! Living </t>
    </r>
    <r>
      <rPr>
        <sz val="10"/>
        <rFont val="Arial"/>
        <family val="2"/>
      </rPr>
      <t>(Octubre 2022), pp. 58-59</t>
    </r>
  </si>
  <si>
    <r>
      <t xml:space="preserve">“Nido familiar. Cósima Güell…”, </t>
    </r>
    <r>
      <rPr>
        <i/>
        <sz val="10"/>
        <rFont val="Arial"/>
        <family val="2"/>
      </rPr>
      <t>La Vanguardia Magazine</t>
    </r>
    <r>
      <rPr>
        <sz val="10"/>
        <rFont val="Arial"/>
        <family val="2"/>
      </rPr>
      <t xml:space="preserve"> (28 abril 2024)pp. 64-65.</t>
    </r>
  </si>
  <si>
    <r>
      <rPr>
        <i/>
        <sz val="10"/>
        <rFont val="Arial"/>
        <family val="2"/>
      </rPr>
      <t>Escritos económicos</t>
    </r>
    <r>
      <rPr>
        <sz val="10"/>
        <rFont val="Arial"/>
        <family val="2"/>
      </rPr>
      <t>. Barcelona: Imprenta Barcelonesa, 1880</t>
    </r>
  </si>
  <si>
    <t>Damian Le Bas</t>
  </si>
  <si>
    <t>lb</t>
  </si>
  <si>
    <t>m3</t>
  </si>
  <si>
    <t>m2</t>
  </si>
  <si>
    <t>Pes</t>
  </si>
  <si>
    <t>Packing list de l'obra Liveness (Multi-Scalar Motion #1) de Torkwase Dyson</t>
  </si>
  <si>
    <t>Caixa 1</t>
  </si>
  <si>
    <t>Caixa 2</t>
  </si>
  <si>
    <t>Caixa 3</t>
  </si>
  <si>
    <t>Caixa 4</t>
  </si>
  <si>
    <t>Caixa 5</t>
  </si>
  <si>
    <t>Caixa 6</t>
  </si>
  <si>
    <t>Caixa 7</t>
  </si>
  <si>
    <t>Caixa 8</t>
  </si>
  <si>
    <t>Caixa 9</t>
  </si>
  <si>
    <t>Caixa 10</t>
  </si>
  <si>
    <t>Unitat de mesura del pes</t>
  </si>
  <si>
    <t>cm</t>
  </si>
  <si>
    <t>cm (H)</t>
  </si>
  <si>
    <t>Total</t>
  </si>
  <si>
    <t>Col·legi d'Arquitectes de Catalunya</t>
  </si>
  <si>
    <t>S1_140_14
TBC
Hay otra
S1_020_22</t>
  </si>
  <si>
    <t>219197-000</t>
  </si>
  <si>
    <t>Fundación Francisco Godia</t>
  </si>
  <si>
    <t>Col·lecció Viuda Joan Valentí</t>
  </si>
  <si>
    <t xml:space="preserve">Arxiu Històric de la Ciutat de Barcelona 
</t>
  </si>
  <si>
    <t xml:space="preserve">CAPA 
</t>
  </si>
  <si>
    <t>Museu d´Història de la Immigració de Catalunya</t>
  </si>
  <si>
    <t>Monistrol</t>
  </si>
  <si>
    <t>Museo Nacional Centro de Arte Reina Sofía</t>
  </si>
  <si>
    <t>Museo Nacional de Antropología</t>
  </si>
  <si>
    <t>Àustria</t>
  </si>
  <si>
    <t>Reisen in Som[m]er durch die Sonnenblumen (Viaje de verano por los campos de girasoles)</t>
  </si>
  <si>
    <t xml:space="preserve">Landleben (Vida campestre) </t>
  </si>
  <si>
    <t>Silví Thós i Codina (Mataró, 1843 - 1911) 
Libro + 1 lámina.</t>
  </si>
  <si>
    <r>
      <rPr>
        <sz val="10"/>
        <rFont val="Arial"/>
        <family val="2"/>
      </rPr>
      <t xml:space="preserve">Estudio sobre los movimientos ocurridos en 1894 en los terrenos de la montana de Montjuïch anexos al Cementerio del Sudoeste y medios de evitar su reproducción. Arxiu de la Reial Acadèmia de Ciències i Arts de Barcelona, 30 abril 1896
https://www.racab.cat/pdf/arxiu/inventari.pdf
</t>
    </r>
    <r>
      <rPr>
        <u/>
        <sz val="10"/>
        <rFont val="Arial"/>
        <family val="2"/>
      </rPr>
      <t>http://racab.iii.com/lib/item?id=chamo:16085&amp;theme=racab</t>
    </r>
  </si>
  <si>
    <r>
      <rPr>
        <sz val="10"/>
        <rFont val="Arial"/>
        <family val="2"/>
      </rPr>
      <t xml:space="preserve">Fullet promocional de CAPA (Compañía Anónima de Productos Africanos)
</t>
    </r>
    <r>
      <rPr>
        <u/>
        <sz val="10"/>
        <rFont val="Arial"/>
        <family val="2"/>
      </rPr>
      <t>https://redescubriendomibarcelona.blogspot.com/2016/10/14062016-ikunde-barcelona-metropoli.html</t>
    </r>
  </si>
  <si>
    <r>
      <rPr>
        <sz val="10"/>
        <rFont val="Arial"/>
        <family val="2"/>
      </rPr>
      <t xml:space="preserve">Manuscrito de "Barcelona ja no es bona" en Moralidades  </t>
    </r>
  </si>
  <si>
    <r>
      <rPr>
        <sz val="10"/>
        <rFont val="Arial"/>
        <family val="2"/>
      </rPr>
      <t xml:space="preserve">Barraques a la muntanya de Montjuïc
</t>
    </r>
    <r>
      <rPr>
        <u/>
        <sz val="10"/>
        <rFont val="Arial"/>
        <family val="2"/>
      </rPr>
      <t>https://tuit.cat/j5E98</t>
    </r>
  </si>
  <si>
    <r>
      <rPr>
        <sz val="10"/>
        <rFont val="Arial"/>
        <family val="2"/>
      </rPr>
      <t xml:space="preserve">Treballs a una pedrera
</t>
    </r>
    <r>
      <rPr>
        <u/>
        <sz val="10"/>
        <rFont val="Arial"/>
        <family val="2"/>
      </rPr>
      <t>https://arxiusenlinia.cultura.gencat.cat/#/cercabasica/detallunitat/ANC1-42-N-5029</t>
    </r>
  </si>
  <si>
    <t>Carbonet, sanguina i aquarel.la sobre papel</t>
  </si>
  <si>
    <t>Museu Etnogràfic Andino-Amazònic dels Caputxins de Catalunya</t>
  </si>
  <si>
    <t xml:space="preserve">Museu del Disseny 
</t>
  </si>
  <si>
    <t xml:space="preserve">La Producción Maderera Colonial Española. Barcelona:.Impr. J. Ferré Vidal, [1945] </t>
  </si>
  <si>
    <t>Lámpara DISA https://cataleg.museudeldisseny.cat/resultat/?search=l%C3%A1mpara+disa&amp;objectName=&amp;_author=&amp;title=&amp;place=&amp;dateFrom=&amp;dateTo=&amp;material=&amp;keyword=disseny+de+producte&amp;sort=title&amp;advanced=1</t>
  </si>
  <si>
    <t xml:space="preserve">Colección Maria Boix i Xavier Vendrell
</t>
  </si>
  <si>
    <t xml:space="preserve">Ceija Stojka </t>
  </si>
  <si>
    <t>Ahmed Bouanani</t>
  </si>
  <si>
    <t>CAIXA</t>
  </si>
  <si>
    <t>figura
figura antropomorfa</t>
  </si>
  <si>
    <t xml:space="preserve">Làmpada </t>
  </si>
  <si>
    <t>Fotografía, albúmina sobre paper</t>
  </si>
  <si>
    <t>Làmpada</t>
  </si>
  <si>
    <t>150 cm x 50 cm</t>
  </si>
  <si>
    <t>5 làmpades de plàstic en forma de tub circular de 150 cm de llarg</t>
  </si>
  <si>
    <t>SÍ</t>
  </si>
  <si>
    <t>Marbre</t>
  </si>
  <si>
    <t>GRUA</t>
  </si>
  <si>
    <t>400x300 cm</t>
  </si>
  <si>
    <t>Mides variables</t>
  </si>
  <si>
    <t>Fotografies, posters, documentació</t>
  </si>
  <si>
    <t>Ceràmiques i teles de roba</t>
  </si>
  <si>
    <t>SOFTPACKING /CAIXA</t>
  </si>
  <si>
    <t>Mides aproximades de 200x300 cm</t>
  </si>
  <si>
    <t>3 Biombos de fusta</t>
  </si>
  <si>
    <t>Paula García-Masedo (Madrid, 1984)</t>
  </si>
  <si>
    <t>Lli, ferro</t>
  </si>
  <si>
    <t>Fotografies, plànols, etc...</t>
  </si>
  <si>
    <t>Mesures: Alt total: 73 cm, alt seient: 36 cm, ample: 55 cm, profunditat: 48 cm</t>
  </si>
  <si>
    <t>Cadira 1</t>
  </si>
  <si>
    <t>Cadira 2</t>
  </si>
  <si>
    <t>Cadira 3</t>
  </si>
  <si>
    <t>Cadira de fusta</t>
  </si>
  <si>
    <t>1930-1940</t>
  </si>
  <si>
    <t>Oli sobre llenç</t>
  </si>
  <si>
    <t xml:space="preserve">Oli sobre llenç </t>
  </si>
  <si>
    <t>Mides diverses</t>
  </si>
  <si>
    <t>55 peces de cartró</t>
  </si>
  <si>
    <t xml:space="preserve">1 pel·lícula, 35 mm </t>
  </si>
  <si>
    <t>18x24 cm</t>
  </si>
  <si>
    <t>Granada</t>
  </si>
  <si>
    <t>2 tapissos</t>
  </si>
  <si>
    <t>CAIXA EXISTENT</t>
  </si>
  <si>
    <t>Fotografies Guerra del Rif  conservades per l'Arxiu Bouanani</t>
  </si>
  <si>
    <t>200 x 200 cm cada tapís</t>
  </si>
  <si>
    <t>Acrílic sobre cartró</t>
  </si>
  <si>
    <t>Els tapissos vindran enrotllats</t>
  </si>
  <si>
    <t>Choreographies of impossible</t>
  </si>
  <si>
    <t>CAIXA /SOFTPACKING</t>
  </si>
  <si>
    <t>9 peanyes de fusta en forma de tronc i 9 peces de ceràmica tipus àmfora (mides variables)</t>
  </si>
  <si>
    <t>Daniel Lie</t>
  </si>
  <si>
    <t>120x100x50 (5 unitats)</t>
  </si>
  <si>
    <t>Ceràmica i cotó</t>
  </si>
  <si>
    <t>150x100</t>
  </si>
  <si>
    <t>Here</t>
  </si>
  <si>
    <t>Sense títol</t>
  </si>
  <si>
    <t>200x300 cm</t>
  </si>
  <si>
    <t xml:space="preserve">Aquesta peça la deixarà instal·lada en la seva ubicació definitiva dins del Palau Victòria Eugènia l'empresa encarregada del transport. No pertoca a l'equip de muntatge la instal·lació d'aquesta peça </t>
  </si>
  <si>
    <t>MOBILIARI</t>
  </si>
  <si>
    <t>Facsimil</t>
  </si>
  <si>
    <t>Reproducció</t>
  </si>
  <si>
    <t>Casa-Museo José Segrelles</t>
  </si>
  <si>
    <t>Vitrines</t>
  </si>
  <si>
    <t>85 x 150 x 60 cm (HXLXW)
Campana de 10 cm</t>
  </si>
  <si>
    <t>Vitrina bosquimà</t>
  </si>
  <si>
    <t>90 x 90 x 213 cm</t>
  </si>
  <si>
    <t>258,8 x112 x 150 cm</t>
  </si>
  <si>
    <t xml:space="preserve">1 vitrina vertical
</t>
  </si>
  <si>
    <t>1 vitrina horizontal</t>
  </si>
  <si>
    <t>4 vitrines</t>
  </si>
  <si>
    <t xml:space="preserve">És d’obertura frontal i del tenir una alçada interior de poc més de 1,50 m.
</t>
  </si>
  <si>
    <t>1 vitrina</t>
  </si>
  <si>
    <t>3 peanyes</t>
  </si>
  <si>
    <t>50x50 cm x 100cm (h)</t>
  </si>
  <si>
    <t>Peanyes</t>
  </si>
  <si>
    <t>15 vitrines</t>
  </si>
  <si>
    <t>Mides per determinar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</si>
</sst>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90">
    <font>
      <sz val="10"/>
      <color rgb="FF000000"/>
      <name val="Arial"/>
      <scheme val="minor"/>
    </font>
    <font>
      <b/>
      <sz val="10"/>
      <color theme="1"/>
      <name val="Arial"/>
    </font>
    <font>
      <b/>
      <sz val="10"/>
      <color theme="1"/>
      <name val="Arial"/>
      <scheme val="minor"/>
    </font>
    <font>
      <sz val="10"/>
      <color theme="1"/>
      <name val="Arial"/>
    </font>
    <font>
      <sz val="10"/>
      <color rgb="FF0000FF"/>
      <name val="Arial"/>
    </font>
    <font>
      <sz val="10"/>
      <color rgb="FF0000FF"/>
      <name val="Arial"/>
      <scheme val="minor"/>
    </font>
    <font>
      <sz val="10"/>
      <color rgb="FF000000"/>
      <name val="Arial"/>
    </font>
    <font>
      <b/>
      <sz val="10"/>
      <color rgb="FF000000"/>
      <name val="Arial"/>
    </font>
    <font>
      <sz val="10"/>
      <color rgb="FFFF0000"/>
      <name val="Arial"/>
    </font>
    <font>
      <sz val="10"/>
      <color rgb="FF0000FF"/>
      <name val="Arial"/>
      <scheme val="minor"/>
    </font>
    <font>
      <sz val="10"/>
      <color rgb="FFFF0000"/>
      <name val="Arial"/>
      <scheme val="minor"/>
    </font>
    <font>
      <sz val="10"/>
      <color theme="1"/>
      <name val="Arial"/>
      <scheme val="minor"/>
    </font>
    <font>
      <sz val="10"/>
      <color rgb="FFFF0000"/>
      <name val="Arial"/>
      <scheme val="minor"/>
    </font>
    <font>
      <sz val="10"/>
      <color theme="1"/>
      <name val="Arial"/>
      <scheme val="minor"/>
    </font>
    <font>
      <sz val="10"/>
      <color rgb="FF0000FF"/>
      <name val="Arial"/>
    </font>
    <font>
      <b/>
      <sz val="10"/>
      <color theme="1"/>
      <name val="Arial"/>
      <scheme val="minor"/>
    </font>
    <font>
      <b/>
      <sz val="10"/>
      <color rgb="FFFF0000"/>
      <name val="Arial"/>
    </font>
    <font>
      <sz val="10"/>
      <color rgb="FF000000"/>
      <name val="Arial"/>
      <scheme val="minor"/>
    </font>
    <font>
      <i/>
      <sz val="10"/>
      <color rgb="FF0000FF"/>
      <name val="Arial"/>
      <scheme val="minor"/>
    </font>
    <font>
      <sz val="10"/>
      <color rgb="FF000000"/>
      <name val="Arial"/>
    </font>
    <font>
      <u/>
      <sz val="10"/>
      <color rgb="FF0000FF"/>
      <name val="Arial"/>
    </font>
    <font>
      <sz val="10"/>
      <color rgb="FF434343"/>
      <name val="Arial"/>
      <scheme val="minor"/>
    </font>
    <font>
      <sz val="10"/>
      <color theme="1"/>
      <name val="Arial"/>
    </font>
    <font>
      <sz val="10"/>
      <color rgb="FF999999"/>
      <name val="Arial"/>
    </font>
    <font>
      <sz val="10"/>
      <color rgb="FF666666"/>
      <name val="Arial"/>
    </font>
    <font>
      <b/>
      <sz val="10"/>
      <color rgb="FF0000FF"/>
      <name val="Arial"/>
      <scheme val="minor"/>
    </font>
    <font>
      <u/>
      <sz val="10"/>
      <color rgb="FF0000FF"/>
      <name val="Arial"/>
    </font>
    <font>
      <b/>
      <sz val="10"/>
      <color theme="1"/>
      <name val="Arial"/>
    </font>
    <font>
      <b/>
      <sz val="10"/>
      <color rgb="FFFF0000"/>
      <name val="Arial"/>
      <scheme val="minor"/>
    </font>
    <font>
      <sz val="10"/>
      <color rgb="FFFF0000"/>
      <name val="Arial"/>
    </font>
    <font>
      <i/>
      <sz val="10"/>
      <color theme="1"/>
      <name val="Arial"/>
    </font>
    <font>
      <i/>
      <sz val="10"/>
      <color rgb="FF000000"/>
      <name val="Arial"/>
    </font>
    <font>
      <sz val="10"/>
      <color rgb="FFFF00FF"/>
      <name val="Arial"/>
    </font>
    <font>
      <sz val="10"/>
      <color rgb="FFFF00FF"/>
      <name val="Arial"/>
      <scheme val="minor"/>
    </font>
    <font>
      <sz val="10"/>
      <color rgb="FFFF00FF"/>
      <name val="Arial"/>
    </font>
    <font>
      <b/>
      <sz val="10"/>
      <color rgb="FF0000FF"/>
      <name val="Arial"/>
    </font>
    <font>
      <b/>
      <sz val="10"/>
      <color rgb="FF000000"/>
      <name val="Arial"/>
      <scheme val="minor"/>
    </font>
    <font>
      <b/>
      <sz val="10"/>
      <color rgb="FF0000FF"/>
      <name val="Arial"/>
      <scheme val="minor"/>
    </font>
    <font>
      <i/>
      <sz val="12"/>
      <color rgb="FF202122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FF0000"/>
      <name val="Arial"/>
    </font>
    <font>
      <strike/>
      <sz val="10"/>
      <color rgb="FF0000FF"/>
      <name val="Arial"/>
      <scheme val="minor"/>
    </font>
    <font>
      <sz val="10"/>
      <color rgb="FFFF00FF"/>
      <name val="Arial"/>
      <scheme val="minor"/>
    </font>
    <font>
      <sz val="10"/>
      <color rgb="FF999999"/>
      <name val="Arial"/>
      <scheme val="minor"/>
    </font>
    <font>
      <sz val="10"/>
      <color rgb="FF666666"/>
      <name val="Arial"/>
      <scheme val="minor"/>
    </font>
    <font>
      <sz val="10"/>
      <color rgb="FF000000"/>
      <name val="&quot;CIDFont+F1&quot;"/>
    </font>
    <font>
      <i/>
      <sz val="11"/>
      <color rgb="FF191919"/>
      <name val="MajritTxRoman"/>
    </font>
    <font>
      <sz val="10"/>
      <color rgb="FF999999"/>
      <name val="Arial"/>
      <scheme val="minor"/>
    </font>
    <font>
      <sz val="10"/>
      <color rgb="FF242424"/>
      <name val="&quot;Source Sans Pro&quot;"/>
    </font>
    <font>
      <sz val="10"/>
      <color rgb="FF000000"/>
      <name val="OpenSansRegular"/>
    </font>
    <font>
      <sz val="10"/>
      <color rgb="FF9900FF"/>
      <name val="Arial"/>
    </font>
    <font>
      <b/>
      <sz val="10"/>
      <color theme="1"/>
      <name val="Arial"/>
      <family val="2"/>
    </font>
    <font>
      <sz val="10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000FF"/>
      <name val="Arial"/>
      <family val="2"/>
      <scheme val="minor"/>
    </font>
    <font>
      <b/>
      <sz val="10"/>
      <color rgb="FF0000FF"/>
      <name val="Arial"/>
      <family val="2"/>
      <scheme val="minor"/>
    </font>
    <font>
      <sz val="10"/>
      <color rgb="FFFF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name val="Arial"/>
      <family val="2"/>
      <scheme val="minor"/>
    </font>
    <font>
      <sz val="7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  <scheme val="minor"/>
    </font>
    <font>
      <i/>
      <sz val="10"/>
      <name val="Arial"/>
      <family val="2"/>
    </font>
    <font>
      <u/>
      <sz val="10"/>
      <name val="Arial"/>
      <family val="2"/>
    </font>
    <font>
      <strike/>
      <sz val="10"/>
      <name val="Arial"/>
      <family val="2"/>
    </font>
    <font>
      <u/>
      <sz val="10"/>
      <name val="Helvetica"/>
    </font>
    <font>
      <sz val="10"/>
      <name val="Helvetica"/>
    </font>
    <font>
      <i/>
      <u/>
      <sz val="10"/>
      <name val="Arial"/>
      <family val="2"/>
    </font>
    <font>
      <i/>
      <sz val="12"/>
      <name val="Arial"/>
      <family val="2"/>
    </font>
    <font>
      <sz val="10"/>
      <name val="Robotoregular"/>
    </font>
    <font>
      <u/>
      <sz val="10"/>
      <name val="Arial"/>
      <family val="2"/>
      <scheme val="minor"/>
    </font>
    <font>
      <sz val="10"/>
      <name val="&quot;CIDFont+F1&quot;"/>
    </font>
    <font>
      <sz val="12"/>
      <name val="Calibri, sans-serif"/>
    </font>
    <font>
      <sz val="10"/>
      <color rgb="FF4D4D4D"/>
      <name val="Arial"/>
      <family val="2"/>
    </font>
    <font>
      <i/>
      <sz val="11"/>
      <name val="Helvetica"/>
    </font>
    <font>
      <sz val="10"/>
      <name val="Inter"/>
    </font>
    <font>
      <i/>
      <sz val="14"/>
      <name val="Sans-serif"/>
    </font>
    <font>
      <b/>
      <sz val="10"/>
      <name val="Inter"/>
    </font>
    <font>
      <b/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name val="Poppins"/>
    </font>
    <font>
      <b/>
      <sz val="26"/>
      <color theme="4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E3E3E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4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10" fillId="0" borderId="0" xfId="0" applyFont="1"/>
    <xf numFmtId="0" fontId="5" fillId="0" borderId="0" xfId="0" applyFont="1"/>
    <xf numFmtId="0" fontId="8" fillId="0" borderId="0" xfId="0" applyFont="1" applyAlignment="1">
      <alignment horizontal="left" vertical="top" wrapText="1"/>
    </xf>
    <xf numFmtId="0" fontId="15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16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1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/>
    <xf numFmtId="0" fontId="11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24" fillId="0" borderId="0" xfId="0" applyFont="1" applyAlignment="1">
      <alignment horizontal="left" vertical="top" wrapText="1"/>
    </xf>
    <xf numFmtId="0" fontId="26" fillId="0" borderId="0" xfId="0" applyFont="1" applyAlignment="1">
      <alignment vertical="top" wrapText="1"/>
    </xf>
    <xf numFmtId="0" fontId="4" fillId="0" borderId="0" xfId="0" applyFont="1"/>
    <xf numFmtId="0" fontId="16" fillId="0" borderId="0" xfId="0" applyFont="1"/>
    <xf numFmtId="0" fontId="31" fillId="0" borderId="0" xfId="0" applyFont="1" applyAlignment="1">
      <alignment vertical="top"/>
    </xf>
    <xf numFmtId="0" fontId="29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/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top"/>
    </xf>
    <xf numFmtId="0" fontId="6" fillId="0" borderId="0" xfId="0" applyFont="1" applyAlignment="1"/>
    <xf numFmtId="0" fontId="6" fillId="0" borderId="0" xfId="0" applyFont="1" applyAlignment="1">
      <alignment horizontal="left" vertical="top" wrapText="1"/>
    </xf>
    <xf numFmtId="0" fontId="36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13" fillId="0" borderId="0" xfId="0" applyFont="1" applyAlignment="1">
      <alignment horizontal="left" vertical="top"/>
    </xf>
    <xf numFmtId="0" fontId="0" fillId="0" borderId="0" xfId="0" applyFont="1" applyAlignment="1"/>
    <xf numFmtId="0" fontId="37" fillId="0" borderId="0" xfId="0" applyFont="1" applyAlignment="1">
      <alignment horizontal="left" vertical="top" wrapText="1"/>
    </xf>
    <xf numFmtId="0" fontId="38" fillId="0" borderId="0" xfId="0" applyFont="1" applyAlignment="1">
      <alignment wrapText="1"/>
    </xf>
    <xf numFmtId="0" fontId="14" fillId="0" borderId="0" xfId="0" applyFont="1" applyAlignment="1">
      <alignment horizontal="left" vertical="top"/>
    </xf>
    <xf numFmtId="0" fontId="39" fillId="0" borderId="0" xfId="0" applyFont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41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35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3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17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7" fillId="0" borderId="0" xfId="0" applyFont="1" applyAlignment="1"/>
    <xf numFmtId="0" fontId="0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3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7" fillId="0" borderId="0" xfId="0" applyFont="1" applyAlignment="1"/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vertical="top"/>
    </xf>
    <xf numFmtId="0" fontId="48" fillId="0" borderId="0" xfId="0" applyFont="1" applyAlignment="1">
      <alignment vertical="top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left" vertical="top" wrapText="1"/>
    </xf>
    <xf numFmtId="0" fontId="1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43" fillId="0" borderId="0" xfId="0" applyFont="1" applyAlignment="1">
      <alignment vertical="top" wrapText="1"/>
    </xf>
    <xf numFmtId="0" fontId="25" fillId="0" borderId="0" xfId="0" applyFont="1" applyAlignment="1"/>
    <xf numFmtId="0" fontId="43" fillId="0" borderId="0" xfId="0" applyFont="1" applyAlignment="1">
      <alignment vertical="top"/>
    </xf>
    <xf numFmtId="0" fontId="36" fillId="0" borderId="0" xfId="0" applyFont="1" applyAlignment="1">
      <alignment vertical="top" wrapText="1"/>
    </xf>
    <xf numFmtId="164" fontId="2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8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22" fillId="0" borderId="0" xfId="0" applyFont="1" applyAlignment="1">
      <alignment wrapText="1"/>
    </xf>
    <xf numFmtId="0" fontId="22" fillId="0" borderId="0" xfId="0" applyFont="1" applyAlignment="1">
      <alignment vertical="top" wrapText="1"/>
    </xf>
    <xf numFmtId="0" fontId="34" fillId="0" borderId="0" xfId="0" applyFont="1" applyAlignment="1">
      <alignment horizontal="left" vertical="center" wrapText="1"/>
    </xf>
    <xf numFmtId="0" fontId="27" fillId="0" borderId="0" xfId="0" applyFont="1" applyAlignment="1">
      <alignment vertical="top" wrapText="1"/>
    </xf>
    <xf numFmtId="0" fontId="35" fillId="0" borderId="0" xfId="0" applyFont="1" applyAlignment="1">
      <alignment vertical="top"/>
    </xf>
    <xf numFmtId="0" fontId="54" fillId="0" borderId="0" xfId="0" applyFont="1" applyAlignment="1">
      <alignment horizontal="left" vertical="top" wrapText="1"/>
    </xf>
    <xf numFmtId="0" fontId="5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0" xfId="0" applyFont="1" applyAlignment="1"/>
    <xf numFmtId="0" fontId="3" fillId="0" borderId="0" xfId="0" applyFont="1" applyFill="1"/>
    <xf numFmtId="0" fontId="56" fillId="0" borderId="0" xfId="0" applyFont="1" applyAlignment="1">
      <alignment horizontal="left" vertical="top" wrapText="1"/>
    </xf>
    <xf numFmtId="0" fontId="56" fillId="0" borderId="0" xfId="0" applyFont="1" applyAlignment="1">
      <alignment vertical="top" wrapText="1"/>
    </xf>
    <xf numFmtId="0" fontId="56" fillId="0" borderId="0" xfId="0" applyFont="1" applyAlignment="1">
      <alignment vertical="top"/>
    </xf>
    <xf numFmtId="0" fontId="57" fillId="0" borderId="0" xfId="0" applyFont="1" applyAlignment="1">
      <alignment vertical="top" wrapText="1"/>
    </xf>
    <xf numFmtId="0" fontId="57" fillId="0" borderId="0" xfId="0" applyFont="1" applyAlignment="1">
      <alignment wrapText="1"/>
    </xf>
    <xf numFmtId="0" fontId="0" fillId="0" borderId="0" xfId="0" applyFont="1" applyAlignment="1"/>
    <xf numFmtId="0" fontId="58" fillId="0" borderId="0" xfId="0" applyFont="1" applyAlignment="1">
      <alignment horizontal="left" vertical="top" wrapText="1"/>
    </xf>
    <xf numFmtId="0" fontId="0" fillId="0" borderId="0" xfId="0" applyFont="1" applyAlignment="1"/>
    <xf numFmtId="0" fontId="59" fillId="0" borderId="0" xfId="0" applyFont="1" applyAlignment="1">
      <alignment vertical="top" wrapText="1"/>
    </xf>
    <xf numFmtId="0" fontId="59" fillId="0" borderId="0" xfId="0" applyFont="1" applyAlignment="1">
      <alignment horizontal="left" vertical="top" wrapText="1"/>
    </xf>
    <xf numFmtId="0" fontId="60" fillId="0" borderId="0" xfId="0" applyFont="1" applyAlignment="1">
      <alignment horizontal="left" vertical="top" wrapText="1"/>
    </xf>
    <xf numFmtId="0" fontId="0" fillId="0" borderId="0" xfId="0" applyFont="1" applyAlignment="1"/>
    <xf numFmtId="0" fontId="56" fillId="0" borderId="0" xfId="0" applyFont="1" applyAlignment="1">
      <alignment wrapText="1"/>
    </xf>
    <xf numFmtId="0" fontId="0" fillId="0" borderId="0" xfId="0"/>
    <xf numFmtId="0" fontId="0" fillId="0" borderId="0" xfId="0" applyFont="1" applyAlignment="1">
      <alignment wrapText="1"/>
    </xf>
    <xf numFmtId="0" fontId="53" fillId="0" borderId="0" xfId="0" applyFont="1" applyAlignment="1">
      <alignment wrapText="1"/>
    </xf>
    <xf numFmtId="0" fontId="62" fillId="0" borderId="0" xfId="0" applyFont="1" applyAlignment="1">
      <alignment vertical="top" wrapText="1"/>
    </xf>
    <xf numFmtId="0" fontId="56" fillId="0" borderId="0" xfId="0" applyFont="1"/>
    <xf numFmtId="0" fontId="2" fillId="0" borderId="0" xfId="0" applyFont="1" applyFill="1" applyAlignment="1">
      <alignment vertical="top" wrapText="1"/>
    </xf>
    <xf numFmtId="0" fontId="55" fillId="0" borderId="0" xfId="0" applyFont="1" applyFill="1" applyAlignment="1">
      <alignment horizontal="center" wrapText="1"/>
    </xf>
    <xf numFmtId="0" fontId="54" fillId="0" borderId="0" xfId="0" applyFont="1" applyFill="1" applyAlignment="1">
      <alignment horizontal="left" vertical="top"/>
    </xf>
    <xf numFmtId="0" fontId="54" fillId="0" borderId="0" xfId="0" applyFont="1" applyFill="1" applyAlignment="1">
      <alignment wrapText="1"/>
    </xf>
    <xf numFmtId="0" fontId="54" fillId="0" borderId="0" xfId="0" applyFont="1" applyFill="1" applyAlignment="1">
      <alignment vertical="top" wrapText="1"/>
    </xf>
    <xf numFmtId="0" fontId="54" fillId="0" borderId="0" xfId="0" applyFont="1" applyFill="1" applyAlignment="1">
      <alignment horizontal="left" vertical="top" wrapText="1"/>
    </xf>
    <xf numFmtId="0" fontId="53" fillId="0" borderId="0" xfId="0" applyFont="1" applyFill="1" applyAlignment="1">
      <alignment vertical="top"/>
    </xf>
    <xf numFmtId="0" fontId="54" fillId="0" borderId="0" xfId="0" applyFont="1" applyFill="1" applyAlignment="1">
      <alignment vertical="top"/>
    </xf>
    <xf numFmtId="0" fontId="54" fillId="0" borderId="0" xfId="0" applyFont="1" applyFill="1"/>
    <xf numFmtId="0" fontId="53" fillId="0" borderId="0" xfId="0" applyFont="1" applyFill="1" applyAlignment="1"/>
    <xf numFmtId="0" fontId="55" fillId="0" borderId="0" xfId="0" applyFont="1" applyFill="1" applyAlignment="1">
      <alignment vertical="top" wrapText="1"/>
    </xf>
    <xf numFmtId="0" fontId="53" fillId="0" borderId="0" xfId="0" applyFont="1" applyFill="1" applyAlignment="1">
      <alignment horizontal="center" vertical="top"/>
    </xf>
    <xf numFmtId="0" fontId="54" fillId="0" borderId="0" xfId="0" applyFont="1" applyFill="1" applyAlignment="1">
      <alignment horizontal="left" wrapText="1"/>
    </xf>
    <xf numFmtId="0" fontId="67" fillId="0" borderId="0" xfId="0" applyFont="1" applyFill="1" applyAlignment="1">
      <alignment vertical="top" wrapText="1"/>
    </xf>
    <xf numFmtId="0" fontId="67" fillId="0" borderId="0" xfId="0" applyFont="1" applyFill="1" applyAlignment="1">
      <alignment horizontal="left" vertical="top" wrapText="1"/>
    </xf>
    <xf numFmtId="0" fontId="68" fillId="0" borderId="0" xfId="0" applyFont="1" applyFill="1"/>
    <xf numFmtId="0" fontId="55" fillId="0" borderId="0" xfId="0" applyFont="1" applyFill="1" applyAlignment="1">
      <alignment wrapText="1"/>
    </xf>
    <xf numFmtId="0" fontId="55" fillId="0" borderId="0" xfId="0" applyFont="1" applyFill="1" applyAlignment="1">
      <alignment vertical="top"/>
    </xf>
    <xf numFmtId="0" fontId="69" fillId="0" borderId="0" xfId="0" applyFont="1" applyFill="1" applyAlignment="1">
      <alignment vertical="top"/>
    </xf>
    <xf numFmtId="0" fontId="53" fillId="0" borderId="0" xfId="0" applyFont="1" applyFill="1" applyAlignment="1">
      <alignment horizontal="left" vertical="top"/>
    </xf>
    <xf numFmtId="0" fontId="53" fillId="0" borderId="0" xfId="0" applyFont="1" applyFill="1" applyAlignment="1">
      <alignment horizontal="left" vertical="top" wrapText="1"/>
    </xf>
    <xf numFmtId="0" fontId="53" fillId="0" borderId="0" xfId="0" applyFont="1" applyFill="1" applyAlignment="1">
      <alignment vertical="top" wrapText="1"/>
    </xf>
    <xf numFmtId="0" fontId="53" fillId="0" borderId="0" xfId="0" applyFont="1" applyFill="1"/>
    <xf numFmtId="0" fontId="53" fillId="0" borderId="0" xfId="0" applyFont="1" applyFill="1" applyAlignment="1">
      <alignment horizontal="left"/>
    </xf>
    <xf numFmtId="0" fontId="53" fillId="0" borderId="0" xfId="0" applyFont="1" applyFill="1" applyAlignment="1">
      <alignment wrapText="1"/>
    </xf>
    <xf numFmtId="0" fontId="70" fillId="0" borderId="0" xfId="0" applyFont="1" applyFill="1" applyAlignment="1">
      <alignment horizontal="left" vertical="top" wrapText="1"/>
    </xf>
    <xf numFmtId="0" fontId="65" fillId="0" borderId="0" xfId="0" applyFont="1" applyFill="1" applyAlignment="1">
      <alignment vertical="top" wrapText="1"/>
    </xf>
    <xf numFmtId="0" fontId="64" fillId="0" borderId="0" xfId="0" applyFont="1" applyFill="1" applyAlignment="1">
      <alignment horizontal="left" vertical="top" wrapText="1"/>
    </xf>
    <xf numFmtId="0" fontId="72" fillId="0" borderId="0" xfId="0" applyFont="1" applyFill="1" applyAlignment="1">
      <alignment horizontal="left" vertical="top" wrapText="1"/>
    </xf>
    <xf numFmtId="0" fontId="69" fillId="0" borderId="0" xfId="0" applyFont="1" applyFill="1" applyAlignment="1">
      <alignment vertical="top" wrapText="1"/>
    </xf>
    <xf numFmtId="0" fontId="70" fillId="0" borderId="0" xfId="0" applyFont="1" applyFill="1" applyAlignment="1">
      <alignment vertical="top" wrapText="1"/>
    </xf>
    <xf numFmtId="0" fontId="74" fillId="0" borderId="0" xfId="0" applyFont="1" applyFill="1" applyAlignment="1">
      <alignment vertical="top" wrapText="1"/>
    </xf>
    <xf numFmtId="0" fontId="64" fillId="0" borderId="0" xfId="0" applyFont="1" applyFill="1" applyAlignment="1">
      <alignment vertical="top"/>
    </xf>
    <xf numFmtId="0" fontId="75" fillId="0" borderId="0" xfId="0" applyFont="1" applyFill="1" applyAlignment="1">
      <alignment wrapText="1"/>
    </xf>
    <xf numFmtId="0" fontId="68" fillId="0" borderId="0" xfId="0" applyFont="1" applyFill="1" applyAlignment="1">
      <alignment horizontal="left" vertical="top" wrapText="1"/>
    </xf>
    <xf numFmtId="0" fontId="76" fillId="0" borderId="0" xfId="0" applyFont="1" applyFill="1" applyAlignment="1">
      <alignment vertical="top"/>
    </xf>
    <xf numFmtId="0" fontId="54" fillId="0" borderId="0" xfId="0" applyFont="1" applyFill="1" applyAlignment="1">
      <alignment horizontal="left"/>
    </xf>
    <xf numFmtId="0" fontId="64" fillId="0" borderId="0" xfId="0" applyFont="1" applyFill="1" applyAlignment="1">
      <alignment vertical="top" wrapText="1"/>
    </xf>
    <xf numFmtId="0" fontId="64" fillId="0" borderId="0" xfId="0" applyFont="1" applyFill="1" applyAlignment="1">
      <alignment horizontal="left" vertical="top"/>
    </xf>
    <xf numFmtId="0" fontId="77" fillId="0" borderId="0" xfId="0" applyFont="1" applyFill="1" applyAlignment="1">
      <alignment horizontal="left" vertical="top" wrapText="1"/>
    </xf>
    <xf numFmtId="0" fontId="53" fillId="0" borderId="0" xfId="0" applyFont="1" applyFill="1" applyAlignment="1">
      <alignment vertical="center" wrapText="1"/>
    </xf>
    <xf numFmtId="0" fontId="54" fillId="0" borderId="0" xfId="0" applyFont="1" applyFill="1" applyAlignment="1">
      <alignment vertical="center" wrapText="1"/>
    </xf>
    <xf numFmtId="0" fontId="70" fillId="0" borderId="0" xfId="0" applyFont="1" applyFill="1" applyAlignment="1">
      <alignment vertical="center" wrapText="1"/>
    </xf>
    <xf numFmtId="0" fontId="69" fillId="0" borderId="1" xfId="0" applyFont="1" applyFill="1" applyBorder="1" applyAlignment="1">
      <alignment vertical="top" wrapText="1"/>
    </xf>
    <xf numFmtId="0" fontId="52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54" fillId="0" borderId="0" xfId="0" applyFont="1" applyAlignment="1">
      <alignment vertical="top" wrapText="1"/>
    </xf>
    <xf numFmtId="0" fontId="53" fillId="0" borderId="0" xfId="0" applyFont="1" applyAlignment="1">
      <alignment vertical="top" wrapText="1"/>
    </xf>
    <xf numFmtId="0" fontId="53" fillId="0" borderId="0" xfId="0" applyFont="1" applyAlignment="1">
      <alignment vertical="top"/>
    </xf>
    <xf numFmtId="0" fontId="74" fillId="0" borderId="0" xfId="0" applyFont="1" applyAlignment="1">
      <alignment vertical="top" wrapText="1"/>
    </xf>
    <xf numFmtId="0" fontId="70" fillId="0" borderId="0" xfId="0" applyFont="1" applyAlignment="1">
      <alignment vertical="top" wrapText="1"/>
    </xf>
    <xf numFmtId="0" fontId="69" fillId="0" borderId="0" xfId="0" applyFont="1" applyAlignment="1">
      <alignment vertical="top" wrapText="1"/>
    </xf>
    <xf numFmtId="0" fontId="22" fillId="0" borderId="0" xfId="0" applyFont="1" applyFill="1" applyAlignment="1">
      <alignment vertical="top"/>
    </xf>
    <xf numFmtId="0" fontId="22" fillId="0" borderId="0" xfId="0" applyFont="1" applyFill="1" applyAlignment="1">
      <alignment vertical="top" wrapText="1"/>
    </xf>
    <xf numFmtId="0" fontId="54" fillId="0" borderId="0" xfId="0" applyFont="1" applyFill="1" applyAlignment="1">
      <alignment horizontal="center" vertical="top" wrapText="1"/>
    </xf>
    <xf numFmtId="0" fontId="54" fillId="0" borderId="0" xfId="0" applyFont="1" applyFill="1" applyAlignment="1">
      <alignment horizontal="center" wrapText="1"/>
    </xf>
    <xf numFmtId="0" fontId="53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 vertical="top"/>
    </xf>
    <xf numFmtId="0" fontId="55" fillId="0" borderId="0" xfId="0" applyFont="1" applyFill="1" applyAlignment="1">
      <alignment horizontal="center" vertical="top" wrapText="1"/>
    </xf>
    <xf numFmtId="0" fontId="53" fillId="0" borderId="0" xfId="0" applyFont="1" applyFill="1" applyAlignment="1">
      <alignment horizontal="center" vertical="top" wrapText="1"/>
    </xf>
    <xf numFmtId="0" fontId="76" fillId="0" borderId="0" xfId="0" applyFont="1" applyFill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3" fillId="0" borderId="0" xfId="0" applyFont="1" applyAlignment="1">
      <alignment horizontal="center"/>
    </xf>
    <xf numFmtId="0" fontId="53" fillId="0" borderId="0" xfId="0" applyFont="1" applyAlignment="1">
      <alignment horizontal="center" vertical="top" wrapText="1"/>
    </xf>
    <xf numFmtId="0" fontId="54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/>
    </xf>
    <xf numFmtId="0" fontId="54" fillId="0" borderId="0" xfId="0" applyFont="1"/>
    <xf numFmtId="0" fontId="54" fillId="0" borderId="0" xfId="0" applyFont="1" applyAlignment="1">
      <alignment vertical="center" wrapText="1"/>
    </xf>
    <xf numFmtId="0" fontId="54" fillId="0" borderId="0" xfId="0" applyFont="1" applyAlignment="1">
      <alignment horizontal="left" vertical="center" wrapText="1"/>
    </xf>
    <xf numFmtId="0" fontId="57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36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63" fillId="0" borderId="0" xfId="0" applyFont="1" applyFill="1" applyAlignment="1">
      <alignment vertical="top" wrapText="1"/>
    </xf>
    <xf numFmtId="0" fontId="57" fillId="0" borderId="0" xfId="0" applyFont="1" applyFill="1" applyAlignment="1">
      <alignment wrapText="1"/>
    </xf>
    <xf numFmtId="0" fontId="57" fillId="0" borderId="0" xfId="0" applyFont="1" applyFill="1" applyAlignment="1">
      <alignment horizontal="left" vertical="top" wrapText="1"/>
    </xf>
    <xf numFmtId="0" fontId="57" fillId="0" borderId="0" xfId="0" applyFont="1" applyFill="1" applyAlignment="1">
      <alignment vertical="top" wrapText="1"/>
    </xf>
    <xf numFmtId="0" fontId="53" fillId="0" borderId="0" xfId="0" applyFont="1" applyAlignment="1">
      <alignment horizontal="left" vertical="top" wrapText="1"/>
    </xf>
    <xf numFmtId="0" fontId="53" fillId="0" borderId="0" xfId="0" applyFont="1" applyAlignment="1">
      <alignment horizontal="center" vertical="center" wrapText="1"/>
    </xf>
    <xf numFmtId="0" fontId="53" fillId="0" borderId="0" xfId="0" applyFont="1" applyAlignment="1">
      <alignment vertical="center" wrapText="1"/>
    </xf>
    <xf numFmtId="0" fontId="69" fillId="0" borderId="0" xfId="0" applyFont="1" applyFill="1" applyAlignment="1">
      <alignment horizontal="left" vertical="top" wrapText="1"/>
    </xf>
    <xf numFmtId="0" fontId="55" fillId="0" borderId="0" xfId="0" applyFont="1" applyFill="1" applyAlignment="1">
      <alignment horizontal="left" vertical="top" wrapText="1"/>
    </xf>
    <xf numFmtId="0" fontId="70" fillId="0" borderId="0" xfId="0" applyFont="1" applyFill="1" applyAlignment="1">
      <alignment horizontal="center" vertical="top" wrapText="1"/>
    </xf>
    <xf numFmtId="0" fontId="69" fillId="0" borderId="0" xfId="0" applyFont="1" applyFill="1"/>
    <xf numFmtId="0" fontId="64" fillId="0" borderId="0" xfId="0" applyFont="1" applyFill="1" applyAlignment="1"/>
    <xf numFmtId="0" fontId="81" fillId="0" borderId="0" xfId="0" applyFont="1" applyFill="1" applyAlignment="1"/>
    <xf numFmtId="0" fontId="53" fillId="0" borderId="0" xfId="0" applyFont="1" applyFill="1" applyAlignment="1">
      <alignment horizontal="center" vertical="center" wrapText="1"/>
    </xf>
    <xf numFmtId="0" fontId="53" fillId="0" borderId="0" xfId="0" applyFont="1" applyFill="1" applyAlignment="1">
      <alignment vertical="center"/>
    </xf>
    <xf numFmtId="0" fontId="53" fillId="0" borderId="0" xfId="0" applyFont="1" applyFill="1" applyAlignment="1">
      <alignment horizontal="left" vertical="center" wrapText="1"/>
    </xf>
    <xf numFmtId="0" fontId="82" fillId="0" borderId="0" xfId="0" applyFont="1" applyFill="1" applyAlignment="1">
      <alignment horizontal="left"/>
    </xf>
    <xf numFmtId="0" fontId="83" fillId="0" borderId="0" xfId="0" applyFont="1" applyFill="1" applyAlignment="1"/>
    <xf numFmtId="0" fontId="82" fillId="0" borderId="0" xfId="0" applyFont="1" applyFill="1" applyAlignment="1">
      <alignment horizontal="left" vertical="top" wrapText="1"/>
    </xf>
    <xf numFmtId="0" fontId="84" fillId="0" borderId="0" xfId="0" applyFont="1" applyFill="1" applyAlignment="1">
      <alignment horizontal="left" wrapText="1"/>
    </xf>
    <xf numFmtId="0" fontId="66" fillId="0" borderId="0" xfId="0" applyFont="1" applyFill="1" applyAlignment="1">
      <alignment horizontal="left" vertical="top"/>
    </xf>
    <xf numFmtId="0" fontId="85" fillId="3" borderId="0" xfId="0" applyFont="1" applyFill="1"/>
    <xf numFmtId="0" fontId="86" fillId="3" borderId="0" xfId="0" applyFont="1" applyFill="1" applyAlignment="1">
      <alignment horizontal="center"/>
    </xf>
    <xf numFmtId="0" fontId="62" fillId="0" borderId="0" xfId="0" applyFont="1"/>
    <xf numFmtId="0" fontId="62" fillId="0" borderId="0" xfId="0" applyFont="1" applyAlignment="1">
      <alignment horizontal="right"/>
    </xf>
    <xf numFmtId="0" fontId="62" fillId="0" borderId="2" xfId="0" applyFont="1" applyBorder="1" applyAlignment="1">
      <alignment horizontal="right"/>
    </xf>
    <xf numFmtId="0" fontId="0" fillId="0" borderId="2" xfId="0" applyBorder="1"/>
    <xf numFmtId="0" fontId="86" fillId="3" borderId="0" xfId="0" applyFont="1" applyFill="1" applyAlignment="1">
      <alignment horizontal="center" wrapText="1"/>
    </xf>
    <xf numFmtId="0" fontId="87" fillId="0" borderId="0" xfId="0" applyFont="1" applyAlignment="1">
      <alignment wrapText="1"/>
    </xf>
    <xf numFmtId="0" fontId="44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horizontal="center" vertical="top" wrapText="1"/>
    </xf>
    <xf numFmtId="0" fontId="0" fillId="0" borderId="0" xfId="0" applyFont="1" applyFill="1" applyAlignment="1">
      <alignment horizontal="center" vertical="top" wrapText="1"/>
    </xf>
    <xf numFmtId="0" fontId="0" fillId="0" borderId="0" xfId="0" applyFont="1" applyFill="1" applyAlignment="1">
      <alignment vertical="top" wrapText="1"/>
    </xf>
    <xf numFmtId="0" fontId="54" fillId="0" borderId="0" xfId="0" applyFont="1" applyAlignment="1">
      <alignment horizontal="left" vertical="top"/>
    </xf>
    <xf numFmtId="0" fontId="55" fillId="0" borderId="0" xfId="0" applyFont="1" applyAlignment="1">
      <alignment wrapText="1"/>
    </xf>
    <xf numFmtId="0" fontId="6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1" fillId="0" borderId="0" xfId="0" applyFont="1" applyFill="1" applyAlignment="1">
      <alignment wrapText="1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wrapText="1"/>
    </xf>
    <xf numFmtId="0" fontId="58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center" vertical="top" wrapText="1"/>
    </xf>
    <xf numFmtId="0" fontId="43" fillId="0" borderId="0" xfId="0" applyFont="1" applyFill="1" applyAlignment="1">
      <alignment horizontal="center" vertical="top" wrapText="1"/>
    </xf>
    <xf numFmtId="0" fontId="17" fillId="0" borderId="0" xfId="0" applyFont="1" applyFill="1" applyAlignment="1">
      <alignment horizontal="center" vertical="top" wrapText="1"/>
    </xf>
    <xf numFmtId="0" fontId="1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center" vertical="top" wrapText="1"/>
    </xf>
    <xf numFmtId="0" fontId="19" fillId="0" borderId="0" xfId="0" applyFont="1" applyFill="1" applyAlignment="1">
      <alignment horizontal="left" vertical="top"/>
    </xf>
    <xf numFmtId="0" fontId="37" fillId="0" borderId="0" xfId="0" applyFont="1" applyFill="1" applyAlignment="1">
      <alignment horizontal="left" vertical="top"/>
    </xf>
    <xf numFmtId="0" fontId="19" fillId="0" borderId="0" xfId="0" applyFont="1" applyFill="1" applyAlignment="1">
      <alignment horizontal="center" vertical="top"/>
    </xf>
    <xf numFmtId="0" fontId="42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center" vertical="top"/>
    </xf>
    <xf numFmtId="0" fontId="21" fillId="0" borderId="0" xfId="0" applyFont="1" applyFill="1" applyAlignment="1">
      <alignment horizontal="center" vertical="top" wrapText="1"/>
    </xf>
    <xf numFmtId="0" fontId="19" fillId="0" borderId="0" xfId="0" applyFont="1" applyFill="1" applyAlignment="1">
      <alignment horizontal="center" vertical="top" wrapText="1"/>
    </xf>
    <xf numFmtId="0" fontId="33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0" fontId="0" fillId="0" borderId="0" xfId="0" applyFill="1" applyAlignment="1">
      <alignment wrapText="1"/>
    </xf>
    <xf numFmtId="0" fontId="9" fillId="0" borderId="0" xfId="0" applyFont="1" applyFill="1" applyAlignment="1">
      <alignment vertical="top"/>
    </xf>
    <xf numFmtId="0" fontId="29" fillId="0" borderId="0" xfId="0" applyFont="1" applyFill="1" applyAlignment="1">
      <alignment vertical="top"/>
    </xf>
    <xf numFmtId="0" fontId="53" fillId="0" borderId="0" xfId="0" applyFont="1" applyAlignment="1">
      <alignment horizontal="left" vertical="top"/>
    </xf>
    <xf numFmtId="0" fontId="9" fillId="0" borderId="0" xfId="0" applyFont="1" applyFill="1" applyAlignment="1">
      <alignment vertical="top" wrapText="1"/>
    </xf>
    <xf numFmtId="0" fontId="11" fillId="0" borderId="0" xfId="0" applyFont="1" applyFill="1"/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vertical="top" wrapText="1"/>
    </xf>
    <xf numFmtId="0" fontId="43" fillId="0" borderId="0" xfId="0" applyFont="1" applyFill="1" applyAlignment="1">
      <alignment vertical="top" wrapText="1"/>
    </xf>
    <xf numFmtId="0" fontId="53" fillId="0" borderId="0" xfId="0" applyFont="1" applyAlignment="1"/>
    <xf numFmtId="0" fontId="6" fillId="0" borderId="0" xfId="0" applyFont="1" applyFill="1" applyAlignment="1">
      <alignment vertical="top"/>
    </xf>
    <xf numFmtId="0" fontId="63" fillId="0" borderId="0" xfId="0" applyFont="1" applyAlignment="1"/>
    <xf numFmtId="0" fontId="60" fillId="0" borderId="0" xfId="0" applyFont="1" applyAlignment="1"/>
    <xf numFmtId="0" fontId="53" fillId="0" borderId="0" xfId="0" applyFont="1" applyAlignment="1">
      <alignment horizontal="left" wrapText="1"/>
    </xf>
    <xf numFmtId="0" fontId="54" fillId="0" borderId="0" xfId="0" applyFont="1" applyAlignment="1">
      <alignment vertical="top"/>
    </xf>
    <xf numFmtId="0" fontId="69" fillId="0" borderId="0" xfId="0" applyFont="1" applyAlignment="1">
      <alignment horizontal="left" vertical="top" wrapText="1"/>
    </xf>
    <xf numFmtId="0" fontId="54" fillId="0" borderId="0" xfId="0" applyFont="1" applyAlignment="1">
      <alignment wrapText="1"/>
    </xf>
    <xf numFmtId="0" fontId="70" fillId="0" borderId="0" xfId="0" applyFont="1" applyAlignment="1">
      <alignment horizontal="left" vertical="top" wrapText="1"/>
    </xf>
    <xf numFmtId="0" fontId="68" fillId="0" borderId="0" xfId="0" applyFont="1" applyAlignment="1">
      <alignment vertical="top" wrapText="1"/>
    </xf>
    <xf numFmtId="0" fontId="44" fillId="0" borderId="0" xfId="0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49" fillId="0" borderId="0" xfId="0" applyFont="1" applyFill="1" applyAlignment="1">
      <alignment horizontal="left" vertical="top"/>
    </xf>
    <xf numFmtId="0" fontId="45" fillId="0" borderId="0" xfId="0" applyFont="1" applyFill="1" applyAlignment="1">
      <alignment horizontal="left" vertical="top"/>
    </xf>
    <xf numFmtId="0" fontId="12" fillId="0" borderId="0" xfId="0" applyFont="1" applyFill="1" applyAlignment="1">
      <alignment vertical="top"/>
    </xf>
    <xf numFmtId="0" fontId="48" fillId="0" borderId="0" xfId="0" applyFont="1" applyFill="1" applyAlignment="1">
      <alignment vertical="top"/>
    </xf>
    <xf numFmtId="0" fontId="58" fillId="0" borderId="0" xfId="0" applyFont="1" applyAlignment="1">
      <alignment vertical="top" wrapText="1"/>
    </xf>
    <xf numFmtId="0" fontId="67" fillId="0" borderId="0" xfId="0" applyFont="1" applyAlignment="1">
      <alignment horizontal="left" vertical="top" wrapText="1"/>
    </xf>
    <xf numFmtId="0" fontId="61" fillId="3" borderId="0" xfId="0" applyFont="1" applyFill="1" applyAlignment="1">
      <alignment horizontal="left" vertical="top" wrapText="1"/>
    </xf>
    <xf numFmtId="0" fontId="54" fillId="0" borderId="0" xfId="0" applyFont="1" applyAlignment="1">
      <alignment vertical="top" wrapText="1"/>
    </xf>
    <xf numFmtId="0" fontId="53" fillId="0" borderId="0" xfId="0" applyFont="1" applyFill="1" applyAlignment="1">
      <alignment horizontal="left" wrapText="1"/>
    </xf>
    <xf numFmtId="0" fontId="80" fillId="0" borderId="0" xfId="0" applyFont="1" applyAlignment="1">
      <alignment vertical="top" wrapText="1"/>
    </xf>
    <xf numFmtId="0" fontId="76" fillId="0" borderId="0" xfId="0" applyFont="1" applyFill="1" applyAlignment="1">
      <alignment vertical="top" wrapText="1"/>
    </xf>
    <xf numFmtId="0" fontId="76" fillId="0" borderId="0" xfId="0" applyFont="1" applyFill="1" applyAlignment="1">
      <alignment horizontal="left" vertical="top" wrapText="1"/>
    </xf>
    <xf numFmtId="0" fontId="78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164" fontId="50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0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88" fillId="0" borderId="0" xfId="0" applyFont="1" applyAlignment="1">
      <alignment horizontal="left" vertical="top" wrapText="1"/>
    </xf>
    <xf numFmtId="0" fontId="46" fillId="0" borderId="0" xfId="0" applyFont="1" applyAlignment="1">
      <alignment vertical="top" wrapText="1"/>
    </xf>
    <xf numFmtId="0" fontId="46" fillId="0" borderId="0" xfId="0" applyFont="1" applyAlignment="1">
      <alignment vertical="center" wrapText="1"/>
    </xf>
    <xf numFmtId="0" fontId="46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/>
    </xf>
    <xf numFmtId="0" fontId="62" fillId="0" borderId="0" xfId="0" applyFont="1" applyAlignment="1">
      <alignment vertical="center"/>
    </xf>
    <xf numFmtId="0" fontId="53" fillId="0" borderId="0" xfId="0" applyFont="1" applyFill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30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top" wrapText="1"/>
    </xf>
    <xf numFmtId="0" fontId="55" fillId="0" borderId="3" xfId="0" applyFont="1" applyFill="1" applyBorder="1" applyAlignment="1">
      <alignment vertical="top" wrapText="1"/>
    </xf>
    <xf numFmtId="0" fontId="56" fillId="0" borderId="0" xfId="0" applyFont="1" applyFill="1" applyAlignment="1">
      <alignment vertical="top" wrapText="1"/>
    </xf>
    <xf numFmtId="0" fontId="58" fillId="0" borderId="0" xfId="0" applyFont="1" applyFill="1" applyAlignment="1">
      <alignment vertical="top" wrapText="1"/>
    </xf>
    <xf numFmtId="0" fontId="56" fillId="0" borderId="0" xfId="0" applyFont="1" applyFill="1" applyAlignment="1">
      <alignment vertical="top"/>
    </xf>
    <xf numFmtId="0" fontId="62" fillId="0" borderId="0" xfId="0" applyFont="1" applyAlignment="1"/>
    <xf numFmtId="0" fontId="62" fillId="0" borderId="0" xfId="0" applyFont="1" applyAlignment="1">
      <alignment wrapText="1"/>
    </xf>
    <xf numFmtId="0" fontId="62" fillId="0" borderId="0" xfId="0" applyFont="1" applyFill="1" applyAlignment="1">
      <alignment vertical="top" wrapText="1"/>
    </xf>
    <xf numFmtId="0" fontId="58" fillId="0" borderId="0" xfId="0" applyFont="1" applyAlignment="1">
      <alignment horizontal="center" vertical="top" wrapText="1"/>
    </xf>
    <xf numFmtId="0" fontId="62" fillId="0" borderId="0" xfId="0" applyFont="1" applyAlignment="1">
      <alignment horizontal="left" vertical="center" wrapText="1"/>
    </xf>
    <xf numFmtId="0" fontId="62" fillId="0" borderId="0" xfId="0" applyFont="1" applyAlignment="1">
      <alignment vertical="center" wrapText="1"/>
    </xf>
    <xf numFmtId="0" fontId="53" fillId="0" borderId="4" xfId="0" applyFont="1" applyFill="1" applyBorder="1" applyAlignment="1">
      <alignment horizontal="left" vertical="top"/>
    </xf>
    <xf numFmtId="0" fontId="23" fillId="0" borderId="0" xfId="0" applyFont="1" applyFill="1" applyAlignment="1">
      <alignment vertical="top" wrapText="1"/>
    </xf>
    <xf numFmtId="0" fontId="63" fillId="0" borderId="0" xfId="0" applyFont="1" applyAlignment="1">
      <alignment vertical="top"/>
    </xf>
    <xf numFmtId="0" fontId="62" fillId="0" borderId="0" xfId="0" applyFont="1" applyFill="1" applyAlignment="1">
      <alignment horizontal="left" vertical="top" wrapText="1"/>
    </xf>
    <xf numFmtId="0" fontId="54" fillId="0" borderId="0" xfId="0" applyFont="1" applyFill="1" applyAlignment="1">
      <alignment horizontal="left" vertical="center" wrapText="1"/>
    </xf>
    <xf numFmtId="0" fontId="53" fillId="0" borderId="0" xfId="0" applyFont="1" applyFill="1" applyBorder="1" applyAlignment="1">
      <alignment horizontal="left" vertical="top"/>
    </xf>
    <xf numFmtId="0" fontId="0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35" fillId="0" borderId="0" xfId="0" applyFont="1" applyBorder="1" applyAlignment="1">
      <alignment horizontal="left" wrapText="1"/>
    </xf>
    <xf numFmtId="0" fontId="53" fillId="0" borderId="0" xfId="0" applyFont="1" applyFill="1" applyBorder="1" applyAlignment="1">
      <alignment horizontal="center" vertical="top" wrapText="1"/>
    </xf>
    <xf numFmtId="0" fontId="54" fillId="0" borderId="0" xfId="0" applyFont="1" applyFill="1" applyBorder="1" applyAlignment="1">
      <alignment horizontal="left" vertical="top"/>
    </xf>
    <xf numFmtId="0" fontId="53" fillId="0" borderId="0" xfId="0" applyFont="1" applyFill="1" applyBorder="1" applyAlignment="1">
      <alignment vertical="top" wrapText="1"/>
    </xf>
    <xf numFmtId="0" fontId="53" fillId="0" borderId="0" xfId="0" applyFont="1" applyFill="1" applyBorder="1" applyAlignment="1">
      <alignment horizontal="left" vertical="top" wrapText="1"/>
    </xf>
    <xf numFmtId="0" fontId="55" fillId="0" borderId="0" xfId="0" applyFont="1" applyFill="1" applyBorder="1" applyAlignment="1">
      <alignment vertical="top" wrapText="1"/>
    </xf>
    <xf numFmtId="0" fontId="53" fillId="0" borderId="0" xfId="0" applyFont="1" applyFill="1" applyBorder="1" applyAlignment="1">
      <alignment vertical="top"/>
    </xf>
    <xf numFmtId="0" fontId="13" fillId="0" borderId="0" xfId="0" applyFont="1" applyBorder="1" applyAlignment="1">
      <alignment vertical="top" wrapText="1"/>
    </xf>
    <xf numFmtId="0" fontId="54" fillId="0" borderId="0" xfId="0" applyFont="1" applyAlignment="1">
      <alignment vertical="top" wrapText="1"/>
    </xf>
    <xf numFmtId="0" fontId="53" fillId="0" borderId="0" xfId="0" applyFont="1" applyAlignment="1">
      <alignment wrapText="1"/>
    </xf>
    <xf numFmtId="0" fontId="89" fillId="3" borderId="5" xfId="0" applyFont="1" applyFill="1" applyBorder="1" applyAlignment="1">
      <alignment horizontal="center" vertical="top"/>
    </xf>
    <xf numFmtId="0" fontId="89" fillId="3" borderId="6" xfId="0" applyFont="1" applyFill="1" applyBorder="1" applyAlignment="1">
      <alignment horizontal="center" vertical="top"/>
    </xf>
    <xf numFmtId="0" fontId="89" fillId="3" borderId="7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221</xdr:row>
      <xdr:rowOff>152400</xdr:rowOff>
    </xdr:from>
    <xdr:to>
      <xdr:col>0</xdr:col>
      <xdr:colOff>1304925</xdr:colOff>
      <xdr:row>221</xdr:row>
      <xdr:rowOff>1838325</xdr:rowOff>
    </xdr:to>
    <xdr:pic>
      <xdr:nvPicPr>
        <xdr:cNvPr id="4" name="Imatge 3" descr="https://centreestudissantjustencs.cat/wp-content/uploads/2018/05/ec2gegan07-0273-64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30419275"/>
          <a:ext cx="1123950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225</xdr:row>
      <xdr:rowOff>0</xdr:rowOff>
    </xdr:from>
    <xdr:ext cx="2343150" cy="1371600"/>
    <xdr:pic>
      <xdr:nvPicPr>
        <xdr:cNvPr id="3" name="image97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01082275"/>
          <a:ext cx="2343150" cy="13716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203</xdr:row>
      <xdr:rowOff>104775</xdr:rowOff>
    </xdr:from>
    <xdr:to>
      <xdr:col>0</xdr:col>
      <xdr:colOff>2303063</xdr:colOff>
      <xdr:row>203</xdr:row>
      <xdr:rowOff>1219200</xdr:rowOff>
    </xdr:to>
    <xdr:pic>
      <xdr:nvPicPr>
        <xdr:cNvPr id="7" name="Imatge 6" descr="https://www.coleccionbbva.com/wp-content/uploads/2017/09/cx00739-1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524450"/>
          <a:ext cx="2303063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218</xdr:row>
      <xdr:rowOff>1</xdr:rowOff>
    </xdr:from>
    <xdr:to>
      <xdr:col>1</xdr:col>
      <xdr:colOff>685800</xdr:colOff>
      <xdr:row>218</xdr:row>
      <xdr:rowOff>2076451</xdr:rowOff>
    </xdr:to>
    <xdr:pic>
      <xdr:nvPicPr>
        <xdr:cNvPr id="14" name="Imatge 13" descr="https://35.bienal.org.br/wp-content/uploads/sites/3/2024/07/fbsp251252_35bsp_20240828_gl_105-s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707551"/>
          <a:ext cx="3114675" cy="207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9526</xdr:colOff>
      <xdr:row>220</xdr:row>
      <xdr:rowOff>28575</xdr:rowOff>
    </xdr:from>
    <xdr:to>
      <xdr:col>0</xdr:col>
      <xdr:colOff>2116932</xdr:colOff>
      <xdr:row>220</xdr:row>
      <xdr:rowOff>2838450</xdr:rowOff>
    </xdr:to>
    <xdr:pic>
      <xdr:nvPicPr>
        <xdr:cNvPr id="16" name="Imatge 15" descr="https://www.barbarawien.de/scripts/thumb.php?src=..//images/artists//dl_here_2024_fotonickash.jpg&amp;w=120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81708425"/>
          <a:ext cx="2107406" cy="280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112</xdr:row>
      <xdr:rowOff>219076</xdr:rowOff>
    </xdr:from>
    <xdr:to>
      <xdr:col>0</xdr:col>
      <xdr:colOff>2266950</xdr:colOff>
      <xdr:row>112</xdr:row>
      <xdr:rowOff>3334898</xdr:rowOff>
    </xdr:to>
    <xdr:pic>
      <xdr:nvPicPr>
        <xdr:cNvPr id="17" name="Imatge 16" descr="Sammy Baloji | Hobé's Art Nouveau Forest and Its Lines of Color (2021) |  Artsy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85477351"/>
          <a:ext cx="2095500" cy="3115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351</xdr:row>
      <xdr:rowOff>0</xdr:rowOff>
    </xdr:from>
    <xdr:to>
      <xdr:col>0</xdr:col>
      <xdr:colOff>304800</xdr:colOff>
      <xdr:row>351</xdr:row>
      <xdr:rowOff>304800</xdr:rowOff>
    </xdr:to>
    <xdr:sp macro="" textlink="">
      <xdr:nvSpPr>
        <xdr:cNvPr id="1025" name="AutoShape 1" descr="data:image/png;base64,iVBORw0KGgoAAAANSUhEUgAAAFIAAAB5CAYAAACqR3ZuAAAgAElEQVR4XoV9B5ikVZn1W13VVZ2me3JgwCGryJAUUX8UV1xZQEVEDCgqJtQ1x9VdMyorZl3Tsq6BNSIYMAAiooACAqKADGFngGFmmNC5u6q70n/Oee/7fV+38P8F83R31ZfuuefN771Vete3f9vFy/Qqdcy6PdYx/t1jfL9UKuknPtHvep8/sr/9964+i5f/HtfVNQrnxPv6ifvpPn4Gr5pdhe/Hv3ankz0L3syur2frtNO5ht/x9HqPT5w/Q7y/4N74vN1O5/Je6Zw4L+5d0u38/j0atz9lqVyySqdlHzlip5Xe+a0rMyB1Io7oEqz0EA5eeqCeEi5SXgRsAJwDEOcUkP078OMhA0i/Sduv7zfMniHu/3Bg6H0N1IHxCeIk+HMHqIsnQPBgEuJZsuP4vgBOY9O12tZT6sE/YNDtWI+wMADZtfcTyHd88zfpuReBSEDTzGtGdCLZWSqw09m6AGwcWi472MHmYORigDWADq/HERNE3pRznt+bwPD9IsMWsgoSBFboHFzJ2ZkDupiBAhiD95eDrGtjkJ32QibHGEoBZA+ABBf5mD04Hr9Zr5XtPYftstLbv+VAhihTIIKZ+YB8cD24ULx4HP8KkSbmGaAFMS6CGdeL44oM4HsELe6hZ+AdMOiMvbjAAtYkUeyQdWAJRZO3JqAusvnxmfpK44vPCZKuiZ9UH/FawGS8WQZwfE9A4rEqSVLL+PmOQ0at9NZvXYEjHCA+kH66cOnls1LOgAx9qYsGsNIZuZYrqDmc50wuvjLA0/VdiHMWZvcGW/V+e+EAiyzLdCiAzEAGKwVs0rE+NoKVxlgUd7zJ6wdwRUkqnp+UXcbIsiS0a+Wesr3uoDErvfkbIdoUU8wiDsiUbAKgp6eSiXkYHerSEHkfeIi+tGuBnQuBXKwGAsAi03Q1irOTSqJItnHiQk8WJ1riSUCkEx1QjSWpp2BfBkxieVG0OZbMsCaDtRBIn2jYF+spU8TBSmIFkp25YXcRSFAbDxF6MBM/neCWVYPK2OVCpBcuGNY21EJRDcSgA6DirPM8kiUALR77cCB3WkmfpidotVv5RBdBIMBSEVJYGUF0/8wQJePEI9L7PhFJxWncUjJ6EcgyJRFvV3rA/FLNTly7x4EMNuQivVAXBqgLRbQgrskQZUZBwPrroRhIkDOdldyfIoCLxavI1iJL4hpFax7HLmZhbqyShS8AFQZN1+P/YYCyh8qBpIjLchNUarxuxY4eftBKb/zGFTg/t7D+cA6kgImZ4skL2FgAqgCcWESxL+jFuH7oYr+4+6zxKgIU924lqur8zNL6GdnkFxioeyf9F0DGezmwOZCLP4vryqqHBCZG0ii5H+k+L8GkJFZheQ6oQbTf8N+/ziyLg+himqv3ACwHNwaqG0sfwpYVCNoBkrkhckXuk7LwGgSjQhNYAKabJiUAKQLtA8/9WupBiWgCkzMoC46/2/iMQs0J0FiSRW5B8bqD7eeJgYZjYXBcz+b/Qvyl8wWe48MfHB91JDFf3zvlQGZiFk+NAQeQGZuSMSEgC9gmVQkwCqzkOTmQBQ8ggRZKXcqbk5aMQn6vXD8VfcgAMhfTBEoCz/WaGZlMf1JuaSspLFps+Jt6mgJYcq+SDi2qCGFS8DfDCvB5yhgHP68ozOmxlaVJK/3z1+H+hEhQ3OTI5OFhsI/XFbULvqQGCRYUHe6YlMxYFXzKuE8Ayb/JyBDh+Dx0aFHcOUi/ZtFyg+MCKCw1HPE0ljiXjJQRTce1uy25MD4Z/Ikz0gwQ0IdipIghwoR4+5jLnAB4NEOdRUDKHYiQMM2GA5ezkANP7p3bMs46j0jnFR3wOM4ng5q5EC+nAeszCVVMnjR4+pfHzjzOh06LSfHjoF1uFoeODqy7Q5ocgkYRjwhI59PNo+PuUZGeI4Gt69IBT/6lJIfqKx3nPqT/RTz6rOGMLIo23RsXsb9n5QKx5hSFI5/8Rr946Fk8+wKjwwlxIIuM1ECTqIV+pqOb6dWiOyNZlR5IVj9nkIPp1454u8gu17kQ7aQXeR0JdQJS9ytYcunN5L/yGQmjDIwmM1ddBLJqcwtFO5t1gZlmKQ08Bi+xSwCJ3HwwzhBkLAMo4uXk3IdIhrbU31AjcXyAwDnwh80ZGUDzZ5sAiiyUhIIYJn8xji067cUYvd1uOkMFqsfKnVbTJ00A5cGIriFWu3MfjBQREnGYU6BqqXLsRUZ6pJp7+PF7xiL5UCmpsMjFIaiZEUkyEKKt95PFzgxRAUgmLkIqIosTopYxNol+6EodnzFzoXgvNhrBzIip5aSn852F0JNJlRUnITwHkoSfy+NJKiDsBWNwGh0BydmRfiyEeUXLLBbyAmAYKR6MlHsR5/ATGp9kFPR7wSVSuJ+pjcIHFPhCsiAmrwOjULxepkbS9cPliWM46GKiIkCQlBWuH0Blxkt6kOyj0XEpLKoEP85DVDcwrj7klGMYjHIIZuns8939KequIojZ74XoRXdL7k72eRLnxcYms+IpXi9euyi2PoT8lSn8pGPI2jg306n/H0bG9Rc45/QxE7DycAAgCRfGy1nr2rrIZB+uI92LRIVDQC+GoOL41/5XbmyKIGQPvViEk85UAiHpimwiMF9iRlLGfEAxQsrPEx8PNUlFcQpGLjCAdGoKeUrZnGRhPVhzUY3rCKgCyAr5FoEuWJhVkt51Xahjwh0qAOny48qJ0khWCkjmJ4kPfheQwYN4+PAVBexDABmDLTrhfq+kPxNbNdOJyfQ3FwMZ99WpwbwC2Jk+TEBmagMXdua4S+IZnxSRcOKSpdfxBUCKDMvGimcsWnkmmCPxG/fjTzkpKalDIAMjAUlyFYGMgYWYO9S5AcoATAdGHSZmpyh+YmLyVjwkA4MLKiSz8AUQdVkFBf7i9fRTrkjBbdIF3U/07HVktmVPM2CyiUii/FBGSM+BbFIkLugWRJkhMzbyMiQCAjAY6brSmfmwQEZeUuFQOnixLv07RqaoKIDI/UiPSWMiFhiRAC38rQC2aNVlYQsJDsUvPrbiYMNFzOo26VqLdepDWnU8oDxdJoWL8XjmB3KKeEPXjYq3k8FhmjEDssgQPaWUqBd7iuJd1HGhIwMgp08hBZdoHwMMpj8sG4ugJiB1ycS6ot4sAhlgRmjZajFacQkoqgyvEjqTi2CGCvCyRl73yZMW9H5aqkUpAZyMkcbDO1F9PaxoIwsc1it8Jj1UMTlR8GIWW28ONNwfPn9pUYweukvsLOjHYHM47LpOZmVTFilcrMTI4jG83uLIJrI6Egt3CRdcU0BKW+Sl3cxP5cFJ3ShYIASKi1PcHaovgCyypAhckUXB1OzYQuQSYl/UZS7aKfpJPqT0SYaWOxSZtxDs04OrzORhHERZx7B6QMZItBhNMYYO8ebNELnggi1Y42KUEqwOd7Io+jEJfI5w2DETbhpkxXk/JgBz90u+dJr8SAOWXvd1r9loJlMSgBR2T95PLopwMfuzuOivwRa8cP/VRT0K/DmQyaikyZBljOhHpU66Gim/qCswFnYjU+pQ5bD+jd9bdIhnkUHyUjGdEZgOz1EWBuyi/Pdl3WBw6G0/jlmlPC+pUWhs0KPuQmYJDgKpMQWQ0kNhyhdZ6iBQZs2DRYlaGRsLRkEPVvi8qGeDk8V76hoSG3+OMhIMpZ5egNa0nrlps8aUlRt7rHd6p9XmZ6y3NW29c6P4bMZ2T87ZjdvMlhx+rO31mKOtUR5UpiiK/0VGFnVmjEtMTFlx+sCuSsBq5SoTcGnMZClth54Xx4QrlAEpiicHO/Rd/Cy+v0AwC9nsYLWuA4NThuVry1CJW/iJB+j2Ain+hOIm59pz1tOsW7VTt1pzymqNUeub3W0j5Yat6uvYSK1k/f0DUvL1mTnbOT5tu+sdG5uaswaKThOdmtUhxvtNb7Zfb5m09iwSEEhCzPT22f7HPdOG9jnEurUEKqUNTKbRkE/Lp0riqSdMelKGC/9cOj0xwmfNjk0ki2xQhIwwNle6BubAUiiyQHwLBqbISF64WMyP2dVM4YFrpTmxpzy70/o7U7a0Z87WD5dtr5El1lfpWD9ST91W18ZGJ2z39JTVm11rtMr2wFTTxltVawystNLytVYZHLFmz4CVqmBniRPRa+CqPyvOX9Yzb32/+Yz9vnuwdVY+0loTu62++TYrjz9g1py1TqVqSw/YaGuOO9Ha5RFFXVlJgk0EyfIGa3P2hoV31hWB1NjxHuNs2RPao7PP/003AyRZp6KLo98LzHs4MItA9o/ebQdtu8JWrliGh+ixqUbdxuttq46stXrfsNVry2y+PGTzUDidSr91+paCAWSyzLC1lAfEIPEmQesygkl16rYSJ2AMnGjrlm24WrJDbvmyXbh9tbX23ohJBAAA0BrIWo/dZ7b7PmvW6zbXmFGYutcpb7DelXsLwCxxschryL0EB1MKR6LsqkcYEDw55G5HSq8pAFmMKqRgw2V5OCALiQTXwPTBzJZO32er/vZDu3fDCTa1ayfGcrd1xvdYGfnAbrdptbUbbMNRTzZbsdo6vUs1eP7XQicNb8W8IQcjt1u6k7UZgNuctxoB5ZGtOavWx6w2s80e3brPLvrjHbZk7YEYVI/Nz0N1VBDbY9izcCnpVvLnXp3ttnX9k6267xFW7q1ICKv8mVyZTJWlEHMxC/k4qcUrs+ILgAyWMRTLXBEyUUYwIV6YwawuTaYknaEx83zcYnh2qx324C/t2qVPM1u+N0Iu+iiACkC0pydsbOsm2333zRC/aQHXNzRiSzYcaCsfeait7Das0gR76qMwLlPWnm8gcYqUfrNlff19KCOXbQ6yNNOs2OR8n/X0Ddmxw3fbly6937pHPteawLneKgG8piakzcYoAFuCUXps6xa7d8nBVj34CbgvgKZRU3Ea14ffXMG1Q7SLQUCxDl9JbhENjnATRPh5tnSk/7HgRTFflCorhoiyylIxfp5+MhoBkH0z2+1pE5fbz8vHmK3aR24H2dFGbYM/ezq9aIcDU3pa1m7M2uz2e62x9S6bvO1aO/ToJ1mpH2Jf7rdW3xLrGRi2dm3YjEYDg+0kv5R+JEdRge593p6f2Scv3WLdJ75YaqE9P2+t+Tlkv1lmbcOvBMvnm/bE1vW2pbLeqoc8FR4BE9HFJDVzi7mvuFiFxThlJBXZpERvEO3hgOzC2Q125kB7LSf7O5pEA0RaaYhJrb7HTm1eZReMQ9TW7o8JSTOtGaR/lgaQ3CVPZrRt5/+cY/uc+QEwpQfM8jKq/Dqm7AqNVHSog0m93Xl77sxP7FMXbbHyU89UVNNCCXYeQDYhATyPSYlOs2HHdm+z/20PW8/GE60XvSeJQT4ekSGcnaT/pNryMbtoJ+Lg0DL7V/CSeFNHBjAh2unTHMisYyrROM1CNImKqalmIzFpTNhz5q+w74/vb+X1j5QhCYf/75kMg4MDStCdkxd/0lY+793WBvBt1qM5+XRH6LGlsDBLQCTxqcCdeUn7Mvv4BTda6fjX6Lgm5NuBRLGLQALcTnPOTlz2gN26o27tI55lFQKCyWPOO5c0oZlFRTGmotRFjpXJHG82LRibHEiPNtxS+5N6zJnKBEmHZhdOxS8ZpUK2phcO8wu7V9u3ti23ng0bBeSCOJ3t1Qkk3ohRTwX/Zn/+KVv+7HcZXHD5cWE94/xwubyU6taTteUXzF1iX/jOH6z5jDeBjc7IZrNpzTkwkoYMlcLSfNue/Yg9dvs9u232sJPhshCIgkUuqqg0bgkah1b4LBhJIJXYoTKjG/Sa83+LZ8LMeBZ2wUkekKWsdqraZZa8INahH8PKlcGGVwxcY1/4a9VqBx0lUc0nK7WopOjAZwvQAZz6zz4LIN8GDzNl2gmmxDvPN3qZ2NNoylCDkc+b/ql94Yc3WPcf36xKIw3M/NyczQNMMRhmuzRvduK+43bv3Q/Y5GNOxFDRaxtqIyWAM/HGL4r2UxthsM7vtwhYVhLJ4Vf/J0XbdcMCw5FEZ0E8DUYWgUyH+I9CQpZuzhtX3mLn/GbUBg57spc+pW8ig+5NB8E4hWMAbf5XX7ZlJ73BGoxAUqhGgYhUbyQdFJenQdKEPW/mEjv/oj9a64S3g93wPRMjGwCTrg19zi7E/YT147Zz8702uvE5olqZsXcahFhF0FPPECOywEPRDVNokgDXiyEdFRktAnn+5TgHs8xU12J6J0a6Kk5pI9gNd06dNVl7SUHsy2DJu/e5y971/Vtt6PEnJyDd4HgnB2XGxVPGBO9UoOjbl51vS57xStj2irdB0zTpueHO0K9kVoedHglIXQ9ie/rcpfa9i6+yqWdAv+IYZ2TTGjA2vEcbIPK445bvsca2TbZj44sVwnbhAi0mEO1EtGAXI7yQgCzbQ1okF0g1bwKZMatQCYwbUFdpttLA4+fimyxgJE7+0H532+u//kcbPvZ5Ll6EQ80FqWyr2fckq1fwMOu/u8AGj32+zVWH5MLgxj65QLMlkY0VCAVXDQCdvfRG+8a3f267nvwWibYzsmVzEG0+fxfHNCHeR/WP2uDu22z7oa9EHgBtJpgwPpjGkiKXzJilYIQGJdrXJNoF8Y4sOa03RBttfXrYVAMpUFoW9v8h9jEBmQ+ZwO7Bw3/s4M32ys9fZiNPe1kSfShlOr96aO+akCXP+msQ0157oVWPfLq1BleBdewcc4fXQzREfnCy/RyfBE0wmHVa63K74tfX2dYnvVl+JFXAPPzGBoBk73ibgOI+jyzvtqUPXm+7H/sGxN0MPimJeWXT5S7kLx6bec88pRjiHc64SrLE+lVfy/sjg4WhXNXAvgjYjL28YVIF0hkF0aa++/B+d9rZn/mpLT/5Td4Iz+skRvL4fAESE7FcwwK/7E+XmO13hHVXbBBL8+u7OM+TpbxXsSIJNXJi4wq7/U9/tk1Hvh7XciCb0ItzAJ7XVukB5+7VnbCDpq63+48421pK1vK6OUhhLBePcXHQQfHme556dm6UXvGVy6Aj8/JiMXrRQyc3JcTbB5LPYjBDak/utovfv665xd7+5Utt6OQ3gIm93m8mhvsEePrPmcWMDN2Yyl9/a63hFXCZjsSxVAd5LZxghLOdqZekFp7Vc51tuekau/GRr7d5PLAf17IGIxzqVuhIivcS5C+Pbf/JNh36GlUE6VaFiuKzt9ksUCiJFCUu8xeVBkwOO0eMscjgBJCL2aiLeDRUcFjzcLBo0cLgaICpwvfm4evtA+dfbv1gZE+lN73rUUCAGZPitW8w8i9X2Qx+GTrkKbo385ouyj45FFfXqa7WlVTFHZ/Rud4m7v6jXbnPa5Qpd6e8KUY2gZYyRQCyD/nOp9uNdtujXiEmee0mJ0WRicXfM7AlVZ6fzBhJS06GvvKrubHJUC+IrJhEkUwPH8csnq3sc84YbnRW/7X22W9eZqUT3wKfDXzD+ZVypZA8Tjl7MZSZn5LV7viD7ZkcsxWPf6aURfRMKhMEHUdnu9h+QmaUce5Tu7fY4I4b7eLlL5Uzz+Pn4Iw3mLTArLXBzi6MTxWptWfXbrZb9j8DbPRnivbFIFIeORV0Z8IjpJKLlPiKxnxZ74diZObWFIzjYuAeFkiJbddeOfJn+8rXL7bWiW8TIPLXiiEVjwsnjuzAUdUtf7bRLX+zZU97sVr3OPtRZ6ElVpSS/mngqVj+f3r+YvtN/c2+VTsFQGKywEJa7ToApGi38DszFxUAecbIrXbdXs835JGVtfe1lfhdbX7+Uhk29WjqscN70KSTgX4kQ+2MmWd9+VLpSBdVmvdcdHqQVooZKhqWIiuL7we4fKTnV2+wC39wiU0f/2b4jgBFFjufGb+GW2O+qK9qW/9i2265xtY887XIxFTxGa10OYV9yWiQq8n/9AivZE/o/tWO7NxlX2mdYM1KHxgIIAFiHQA2GWfTMyCYAPKVqzbZ71ecAglAPM+wdnHzV6a73WeV+xMAB4CpEqpsUTI4JQKZ6zgXN8+C5A2leWzBKNJBl98XzkkS/aIKOKl0o115ySXw7d6IqatAT3r+T4YmOdRkm/twrPv12MDOTbb5dz+39ae/TT4eXSAeTzaGAYl7y2lOvsrhrTvs+KF77HMTT7Um021QifMAcroxJ++A0Q6TwiVEOq9edZv9fvnJVsf6GG9vpuoqqJk0sVnllG5WstKOZy7y6rBIBktA+sMVGoOS5Sr29nAyJImy8AAziWVmQVOSQwzFxY/r/tlu+c0vbNsxr4UY4T06sgCUL7pDvb2swbju7TKz3saald2bbfOlF9jeL/lXgJSWM0vsHEhPQPAZ/Oa+iLNsj2lvstPXbrVztj7W5qsj+mwOFnsaepIizJNaALEH771ixe127fITrM6oRmVOH/fDuT7yUAKsxEidRcuNMYeYl17+pV9pDmLhZsSUetCCjhST0t/SC2nmch/LZ0oPhJ+Pb95qW669xDYf/iqvu6BewmtTf5ZTJjpEpkuHFyLWh4LV5p+eb/u88sPIans1L9pJgpFamB9LkiU3WDA0d4e9er+d9m93PdrmUTQjm2i1Z5EZbzDOZkUTiZQeWP2zVvzN/jD8D1ZH4phnC5SCcQ0vYbH6ygxxGreyBeSHJgK/B5BcuJmzK4WEyYeMi6gCx9srogCTmEYK9hasOql7WHOTTd/4M7gaZ1oT1T8e21uF/qIrI73jhiNT5HiY2tiDdt+Pv2h7vfwc6hCxRZdltALHm75hq7kw4UxqPKK5xd5x0B57z22PsNmhtWK8/EiohBmwUhFLC878XNvOHL7R/jD4ZERPK2S5YyFkLIvzcJY6yEXMI5ecJMIi+ZFyv4JcL/uPX/JtiZmYxp6fJJ5hxmLGiozMmbhQGXtCw2xfFKQGbrnIbjrgxUhC0N2GEEK0g9lqcE/1EqkL/OudGbP7f/gZW3fWR1XSjRicxiJWH/BZCVKIIvFePbvZ3n3wTnv/bXtbY9kj3I9UZIMcJ5hJXdOcw/oasPJF/dfbDdXHWQfRE55An8XLBT1RLQ1exiSpLX2UeBxSmVntAJIKV4xMBuGhgCIjF1O+mLMLtnKQ6+a32po7fmTXrjvdZqGPGN1k7C0YLD0I/ua653J9wh74wXm29mUflV4Rb5N+5LUd0NyXDDdtTWOrfejwMXv7dUussepAncP+nzpFW1EOQ0VcstGwMwdvsmsa+1oFlURvFHAgY7wFzOTu6/0FbqD7yXx/gWNOIP0iqXYLRhbByliDIxaIdijegn7JQkc825rWDnvklp/aJQPPsAY6Hyq9NdeRSqYmPyxt2aA/cZ0aygHbvvthW33mx1XnYQE+dGOW+SGYvEZEN5CzNZ1R++Cjttk7rx+y+ppHeRSkELFlM4qGfHeAVqNpL6zdZFePDlnfxqertBp8zLyJpLqEbuol0q8pLBY2+Fu2RMv0UsxNHVm02IonUhIz43zMWAE0+pjFvGDMqliC/0aa2+243Zfb11tPsHbvIDolAKYmiabOkwXB4NSmZX3wG3d8+wO28mXnwsfDdZikZRKCepX/UVfSJ0xAOgG6tqI9Zh8+8A77txtX2sz6w6QGePk6dOIULLWME96YbbTsjOotdu0D89Z/zHPU0RZsi1RattMKdb+cdBf4Yn6BilvpNDyjr7/Bf2cRSAEVbVZ+8WJ8WRRZiT9nLQFZ/KzoRgy2x+3E0Uvsi+OHW2dgKZYC9FkNMbceCOdmVlDXY8NSGe0Bc7b7gg/b8pd+BE0UGAgcay3QVHHMDUjepcun8MkYaU/Yv6253s69Y51N7vM490th8OZQpxmHsaH7wyIYdeazOjfazVvGbcnTzsRkUkTThMou5EaFab5e6nB9XFj4T68jy1UWqoovp2hnGQ+GZTQ2zsWiFQ92ZroEHQqRSc4yQBmFu9ZfatlJO79l/7EDxa/lewHImvUqUsA96P4UM91UTPAjK6jqTX77fTbyEgCJ65fUsgKYAQDLAIqzs/qNBE5Wd6Azb+9eeoV9/s7VNnXAk903BXCzAHKSxoY6ElaJlcXjGjfZPZu32fBJb5RoMhQsjjWXwlRnkg3P85/hV4aIK4vPCSCQ1E/OkMTKhymUB0vp32UlhkXGSQ+FZ+vr1u208e/ZJ/53f+us2R9Th6YARDey0PIM8kKbtrcBO3pQo576zgds6RkfshYsvC9ATyEr7tkCKM5I/nOnnPPej9a/tw9dZv9514iNHvB0fObN+zQ0Ew2WG2h8kKOEU370zM22894tNnjSW3E286S5/gsQ3QWSL5O5PwscdvZJUkUp6vHMVemlX/yFQsSHAnIxI4ONIc78WXSJCoS0/u6MnbLrO/bxu/e2yt6HAMealciyNGkM2xakpzCJZUM08p0P2dIXfRBdGFX1A4UoSy9G0iLtacFrMYc4iEjndeUf2w+3LLUHH4nMESYElEbSAjoStRtqWNbJ6aQfMnajtR64x2ono1CWHniB/iPPk4jHeLiyK14KENKfUb9RhvyhgCyRMUm04wLFhKe7LK43Fq6ATW4EQCojD3Pqg9+A3lplPfsiUYv2OjIyJi2iJrGRzJKz1raZC94HID+A5qoB92eTKIfVbkHn6cH5kdJHXevDs7y6e6H9/J6aPXD4C6yHLhLYNA/wJmG1qWe5AJ4O+oYd19vS0U3WPeGdioBiaV8u0kIyxTwUHIquQ56xMhlKASnpBCvP/MLPuxEW5gaH3oenl3J/0n+Pf7pojGjBU1C04WN15+y0B79pH75lyMoHPtHKVYSIMDblZLllcOmLCcgkHhja1P98wEae+24zGCiqAJVSky8pHQndR3HWuhjBiI4yDPQV7R/Zb+7u2NbHv8qz3yw3QMeOI3HByaaeZQfG2gdvtpU7/2Ldk9+DuxGg3N0rtvnFHhYScv2f4nuytRDZqE2auJCReXydh4ZFUc9FcJFiTj6niwIZ5ZqFT841zKdu/4Z98Gb4j49+qlWqEF0W05NhIzv5t/aYkJJhvge9lN/7gA2f/FbrjA4prvQAACAASURBVKwUi+Rcw1orSUQG0o8EcGxrlusBf7MXxubFjR/aDVsatvmYN/paQxoXhJPj8E35VEp6wAtYuuNWW7P1D1Z6zvtSYnchOSIy0wowMcm3A2FrYdThNQZJnVvlTLRzp5t5wxRjasCpdJoYRwrzoWj+RchF9Y3QqfywAnt74pYv2cf+1Gu9R5wA/YgBg5ES7ZTP088UTVF8qnCRZr/3fus/4Q3WXbpGPTtSH2Rl0lv0KRUuUlfh3F6s8e3B7y+Y+a79dcuEbTn23WCix8cEcoxdaXhWZtipI4f33GN7b/6VVU79GDJD3qDvaso3qQuVpvume+g9BbmuTnQYxy8MkqcZkY0PKKe5g5v0IK2XdIX7WblxWhA7ORll0XAmGHP8XZ+yz9wIIwMgK9UaupYh2vIh8/u4X4qHYzkCIDUv/rj1P/1s6y5bqxAtVvxzIGQVywbJlCuFxff5PKfs/qZt39Ow249+p1JnvGpTjGS5gV3AOB8T0j96r22440LrPf08L8AlXe8kcDC9jpNAy4IQB9BBdHH3urYnNkp5iIgPUlIh14MpibtINxaTDa7qPEaX2xAuAR782D9/zL56W591jjoJANbQ4jjon2cObSpuQVf19tTwbIhCLvmslR7/AmQi9sZ1UX3UcjZvJSEzCXaEczJTGDwbRJ++/VtWn67bX47+F0+/sQ4ERMfg8rD5lLquA2Crk9vtETd/06ov+iQHrM6PjO2Jgdk4KMEpQ6VsFdsJCXwqS/C4rBmfxkbhDg9IDnPQ20sPuFph1uIzBy+YmjvvifXSb4+74UN2wd/gxiAcK6ME0AP3Jyy3dAuuq/gbk1AGJgjsrPOLL1j1qGdaa91BmmmyyF0OhogQT1hhGQI8VtSXUTSwYx74rg3MTdgtR7/HGkxGsOkLvvgorPw8gVWjQMdqs2O24YavWvX0j8EzwMRSA3Is8gDycbhY5454VAn8OdyZlXQmV0jGJmNgAUhPvwcjQ2+6UcgseUFHhmsgttCpgE46/PqP2HduhX5CG0q5hM60vr4sqRv6lMBKpdDXYzh4+des8ujjrLThMQASThRbmENH4uEp2rEiluf0cjLw85At37P9ag277nB0s2Fm+AzMXU6gxNDg38oaITOPpvwDrv+ilZ/9foSuyyTCmYFJtiDG4glkd8xVniN4fFJ5DO5pZEC+5POX5FY7pdJcB7pB4Twxj6hXytoQhMjkxM8AJgMSs3bwNR+yi28HE578QlyPQEJfciIgilFk16Qk6697XPNd664/FGmuw6DXXG9RN9JQ+Mov100+QBbr0eqC591vy4/tiP4xu3rj2+E/gt0y8HDIcV6dTQOYAJEOrdaPvu7zVn7We609tErX8KEVVjngb7laKTUrZUooU7JEzy725pZbfmSepfZkAl8ETzpVDEzhXAIyc6pjYOmcLPLRBHTtwN99xH56+4zNPelFEOMaUmk0NrDchexSqBX3CMCYm39pc8heVx51rIBjNZBMYBtzMDEGppVXeE72cez74FV2dM9mu/JRb7J5TBpRaKKuPY3q4WzUtqlD0AJ98DWftjL8SBtZnenHEO8Yg6y2WOjrEPMWRBpSF/m/AzIYFlbb9Zc7yi7KSbRTeTYDPolC6JZM5Nlah1MP+O059vNN0zbz+BcqsVup9ck6+9axnKzU3RUhKvXeX35tzTKYi4Z5mQgcSD8y3B4JGbNBZKPTEj6r2d5jN9gT52+2qx79FpuHPoa/pYTuNMsNyWIzPO/AHTrod+da5eT3Ws+KdeRVYRT5Xyq0qWeJj+FZ/zBCqqcLSGZ//FV68ed+lom2G5ZgJY1P7qzyikydOch/H0LG+x5xuMAc9LuP2S/uGLfJo87Asg406WOVAg2XGJ6y4tw5WRNDKcC9+7b80abHxq33yH8K4nkTlDotuAGS9+dIj9EphpViRLZm6nZ7+uzVdtWBr7MGFkV1VCXEMhKAPglWyuITUDjoB/3u49b79Ldbz7r9BGSopcW6UmBqJL7aVi/eN+2FIQL6m1aijgyGBZAOCo2An5wxLdVYFvuS4T7EjKX5sw2//Xf77Z17bOyxABKA1bAmho0CsbufrgNjI6WdBtS3/S82de/d1nvM6eq0yLsr6JijTS+tbohF7HS8KwByVXOrPW3XT+26g15lk0v2ljqncZlBNDOlZSIeJbHv8oBrP2W1J73Meh6BXClBKhhQAhXGhhBKxLmfWtKh8h8L7o97DhjxmQCSIwlXJHOBIjTKboI5KZQhirok9zu9hCrfBGKx/srz7Jo7H7TRo18KA4OwsW9QtW0mKCg2ApLAshpJxoNptZ132vgd11vfsS9jX4GHiGysV2bc85EyHPInfYkGt49Z0d1jxz/wHbthw5k2ueoQXM2tdB2iPUUjQ3bRaMF92nD1J616xClWe9RT5G86K5OIJtZFKVhgKgWiX1wiHWH9Lt+GGqYIJB3yjIEF9ydbWwMgw6EWeBJh96d4SWVTOKNKf5Vs3e8/Z9ffcb/tPvrlAAmGob8fYSD0H5U3jmOTQLCZ12DnQmVsi43ecJn1H382zkltf6lNLwphst6UbHZbYM6qvVVbbhP21C3/bbfs8zwb3etIOcrsjWzCwEyw4TQxeR5+5T5Xf8FK+z7ORp54atbal3kdheREWGn6pK58kqtU8CNlSYjFS6AjCamiFTIpsdMXGfnJ0dKhOLzQKxOsjFSaWzoWmtg4WrXhX33c7rhvh+055izFvrA2WiNIyx3qQbMaRge/Vxu7bdfl37eBZ/6zjmEDFJ9ibg6rxnh9RhrS9a7waVV7sXJ2qDNjR9zyBdt24Kk2c/BxcnU4pUyljcGfVD5T4t22Vdf9t1WHVtjIP75a0hAxtZMjz/I4KTx6iohNCRFmoJKk0v16SCC97ECllX5qoFwgyWiCRSsHVs1FZEWIBMOtzB3iGNHneNm5dvd922z7kRBtXgdWu1JFcxSNCyVDk+bLdRXx4K1ad8p2XXy+9T3nrc5cAsCIhlkcAenKPvFDE81zB7CGcePNn7ddG47XOhonDYDE846xdQVxovaqBDvX3PpjrIkct1WnvdvHkV6uolx1hGRm2yviejyUMbti7HQOdxqQsXnRZ37iy4wFDhWnuycpYNLZmXFhBxfdjuSu5E+wuGvNRXfkt5+2e+7cbA8c8TLGc2pb4cLMEgaucgWZyGiKICN8pK4bwAL4B3/8JQCJmDmtMHBnOhkLiTOeUzrPdz7hv0Gk0g698Tzbuc9TbO6oF+BMVnuQSgMjJwAie8tpJGj5V951uXXuv9PWnPlBTZZ7IZwkv7ZYL3WVL5oKA8QxU024eoF6ki3B3wKStRTqOyp9FvMj9Es/M6uOz0KMM+dbU5eWfmRBP/2vstUuP8+2b9li925ExY6sQwaITrlvl+xuVPyjiFFHDqBMsOvCT1n/af+q51EpVoz0pceem3QgZXzw3FWINpcfb/zTuTax9gk2/YSXyJjRe5jn4nqVZGnGPUpafv8frf2X39r6V5+nYzwfGzrXgXRG5hY83pNOTw45gfQd8vHeCz/7s7w/klaZalr+iDviuolfVSAvBlIhYaob5Jkdb4CuXfZp27nlHtu88SWowfBaVRQTIdq8Syo7EBSKJodNeKtg1viF59ng6e9Dw7wDyX9yylOIpkHJX3Xp4PkVxvY3fwINAkfZ2LFnIdMD8aQo40FGWW5Q6y4Zhjr4zlut88cf2d6v+7zUTIhxON0haSqiASxiEDtVcYEoX5HkoGjLar8IQPI3Bw/MJCvDaU4+gRxgwimfSbd11kbVkRdO+jFhTmfLqr/+qu3afKvddSgYgsimF//KYE8YtWw1Vcqc89o17G8x/aNPWuW09/vGm9SLKdbWCFj8T8x3FwhpNIafYODGP33GuusOtAf/z+vxQHB/2CSFKdqNvS64TkeFNIC5fGyzla/+hq167RfkjmXGhkdTrDlFGqeLdlh0SdECQ1eItYuM5Hb5nk5zgxL+oUAm2HTSZe5ju5jcWdcsFYyN8mJYEjd53+12N4Bs4XoVhG3UhfIlExMULmJOIsdZRXPpHJK7pdPeh+u5mFGs51F7cbNAc+ws8P5IqATWgkCAjTd+1spL19mDx79NXbskBptVd9cBJHWkgGzbwPhWG7n6K7biNV9SN7HbPY9dJLp8IxW9Ih8ZOroIpEc27k8uFO3U2ufsXJjFdhb5qtUyFkRGmFbUldnM0UtCsd8u/ZpN3HOLbTny5QKSt6WOpBPulj+FeilMpHPdw2aAn5xrzVPeDZWBAi11I8UUADJxkW19wIcnMIxs8Ny98E8PvfmzYH6/7Tn5/fIauCqCqbA9dVjtZGy4TITryVdf9Tlb/uqvwKon48mJTRJARvqKt5QFKpIkVTUJusCXniaQn/4Jr+QMKQDpHRcpDk1i7SKeF/aDvZwU5g5drDkADJypq9/8p83cfZPdvfEM5nXUAk0dKdVQKISVKQlgcBf/KhDVuYvPtc4z3uVLPZjOwgDb6G90tri7ERtg0s+p4rl7ajU75M9fgeEx2/ZP58i/hNCDkdi1pYEWP7CXpYkOJqYyO2prf/c5W/nqL6GJIDnUSY1pDCRkBBfhuyZrnhmiBG7GyBd9BjpShsVdnhAxAqklb+JCAg/HBANd7HEZlwe5MZmxSaFU68r/ssbd19kdj34BjuN+FBWrYcCM4T0DFGzg03syg60uzZ8AiOPfYLMo8vM+LO7PI/1FBjLz08vkCR1hRmJc9wIj1ocJOuDmb6CiOGV7TjlX+puC30EqbWIO5yd/lEniKvbLWH/Nl2zFWZ9D72Z4hBqqRzCarNwx90/yfKTAlHopMPL5n/wxVKPrLEWdaZBF0abuDMNC8EJ3+p3pN/hFM2CSjmld9V82d+d1dieAbHVr2lCpD2EiQWMmKfzTFvY0K0N/Lq/vss6dV1h5zzabGcTuKziHEtCLzHp7ri51MwefkKxkUkUFNVr86jD2B+q3tfdfZd36uDVP/xSyaINqJKW1nYS+nFOpwVePlWf32Jo/fs1GzjgPuUtUN1OoquGIBM76SMIEkBFZyQClNxnZ8FU6/byLgZPrLIFBN4e5SKpJzjiZRltTWFbsIl3QoYmBmc5Llr151TetdM91duuBz7U5uE6VCnaV4pYpFG05AX0o7oMTsKJ2703Y5wxFFt5v7H7rW4XOW1YWVfcmAZkN9wwQIxSuS9SEyv/0BO/q9m5t/bVj/2fbfCrlziG06cCl0jbZvCf8txqKbANjm2wd+jA7SO0xR+qhHp8tlRSS6yVMJHQpmYvfo+tD6pC7E/A5yEjOdF5OUEJL6X+JWwI1Ymx1YNA9SP6VXCXqyKRDxDKOHIZj/qoLbObmy2zzYS/BblJVXJLLRNzg9DJkG0XHw9a/yfJ1yhB9+q3MtIxttV6UY7mjCqMGgi5PM/X8UO8xd6l7StzZooJthOZ2oDNtzrZuOBlqIYWXdJeYi4QfSgDLWGszt+0ODB7q4Min2brjX4zoJKkvQeYME8sEoLfFBJBcmRtj1TGpwaH0vE9c1NVmQqli6PorLXVLxkVra6g9ZGVTspfqQK6Qp8D4IuW9Skg6Y4uu33/PZm/4pd135JkQIWTIYUUHe7Fxx+YbsOfPNt8ehvlIXYvPS4PQsT4svmzWsFUNkhycFG1mor0qPLohcViCZUJDQQjDRVxjaWOHDUPrbd9wosoLin6wb5CU1vyktfbcb7N7dkAq+pGXRMpu/QF28Evfi54QRrA1+b7hhMcu+EripsX+HhD4WEPMCaTIdNp5F8G592SrW25X+oy9NTcC0UWd+lHb/4UPKDXgjFS0kpx5Jo64Tmby6h/Y3HU/svs2Pt+qrRlr3f9X7K436Z1p+ronxMnSUbTW7GmcZ0hu7fo0dFw/khwol0IstRmdpp8tLlTJvtCTBPLEq/NnRRcNpO1R2/qIZ6lwVuJmdi1swjSx0ybQgVbhObjGLCKdoYF+61YHbbp/nT3mVe9TlKQNP5KfutgRD6Z6hJN2ZlGo6E0Fped+4kcgYdqvgWKbdCSBVK+3HNVkncla6rCUyNC2GHSm9QD+YguJzxm207rux9a56Yc2WcXGctwICTeeVysz9ArXucBZrmAnpTKtpBtCGCWwrD6jFbVSLUQr6WitlsUk6DgtO+aSkdSjgzuu6Ezbisou27b+GejOxVM3p216yybrYLVEDUZupo5N58Cw/n5MEK5ZRYZ8+SlvVFTEiecsLk6jxX66RSDlHCW3SNabNDr13y/y9drM+gCEyJAzyUB2ygAz/lZPkPLY2fqabN2y8PZ+GzVKCQC4HDf9yupXfc36oYS4G4r6eyg+uM/A4JANDQ/a8tUrbRBberEbooFBjmG3vomxCS02anaoYrhOEcIJ0WUukG0oLYDkGWwywvUYWTHcmbDlrZ22Z+2xNrH9XqvvhPqAXmgx5gYLq33oSMLPMtmOZPDgESfayDEngfW4D3bFQtSu8gbHVcxROkXcCLmhCZvtkZIz8tyL5EcSSLUkS4IIqIu7KEcIU+KXQPKVrUygoVLISPvk4k2N20JcXfrum2xkfqf1wVL34v2+frStAFSyluI5OzvtWRoAzB1RGohA6rNseiJTmR7jXNKJHwTY2PoQOtPXY9O74Ifs0kAxVr/3omiGLQ933m93jiHzDtCZ8J2d5TZi6CDuq8rS90I/0pKzD2lg4z/Ykieezq1IADZUTFJNGp+stBuaaHaVT0sgZYVc8hiCSr0951yKNusx7ktm0YqinGS5k6EJUHXBZGjIQBWAkoj7t7TBxWhN2uwFb7cB6MYmRLU+OwNmtWywRrGA3oOyI1iMaGp97hJxoLVavw0ODNrI0hHrHxrG31WIIv3FXtszNmkTkxPq6anXG6i/zNkctjRsNNBQCsCYeW/iurvnB3w/NC6dwyT1wqAx10m1UK9DHbADjVJxyLHYvOQM0grj93jdu3Hdj3RWKQ7NfGSxUiC7FGrvDYr3KR+/UO4PPyijqzZrkIqlHGQbzZZmKwIiz4yHY64oWiLNw5AfhGy0v/NW27h+CPoHNrHdgDqcs8kZGBExEIzA8f1I8vK8GuM6PhQeYnZq2qb4bxITAFeGy4SpW1kpZJKW4szv2qJnweepUidz5z2MWQFPbchu3LQDaV2u7alop5U+Ou44Z5aWH5PArFAvRJubO4089Sz3c/DS2GW5RLksyIgsUPjJ2vs3xehq7qIn8ayP/kAOeVhtX8Hqljl8S2Z93DFNsTdnJOUrOQGedvN2YV/TBzHGB7tv+53d+a2P2SDq9RUo8kH86+9DCWKgZiuW9NvKlUtt7epltnIEjjp9QiQl5hFT95DWzAJxaQeuM896Da7LXh5a+XkwjSI7j3U0dWR21B/E70bEgCZm0Gw6RpFkEgIhad8AVMY0mN1jk3MllRwMPivdtNLej7LB484GKSi+3I0rD4GVuU9uT9TSvdSSUnuUPIWSiVQEMnPII42mwlcCKDM0jCI8L0lqewIj6J3H6F4Ag34sT5ndv9X2XPAvtqQyC/8R4R3iXoZ4Daw0gDRC/KhSuMKLBTNW/TB2GAPqzX50+A6N9NswZmEpQB/E39Rhy5YO26rlg5iA5bZs2RI522MTk7Znz6jtxKafk2Dy1lEarppNToPRsO7zc7M2vGTAxhoUU9oCJk7wK5bblZ/GVukEGq1GGrekWo54nolnaYR08XShfkvcxbHPPMeBVKVQs+BK3PNzkZ+MLFD+fV9yi8jSpD9oWXl5dZSx1oKEwyC2iJ294F22enDOVi8bRGLXy7RLlgyqPNDAigOmySYmp7EqC/oO62ImpjtoM+FkYdkHwJOegzWf194JXjf3PXZp4LTnnhx5fbUenqBGOw8Zb2OSZN3xH4e0dGTIJuqcLEqTj2t+yV7WwQ5/ZVptPJvEOxHE6+4emuaJGvFP6pORlXDH7/pythM/8j055FRwFWRRtCGc7LmDq9UGIda4CZnj/i/dIPYKSjFycRX6EPnltww/fcnb4NQ263z3X2yvoZYNwW3s4dYKysm0ka2pQf9xH58SWMoUGXYq5eovPMN9u7jNTFNR0AEb9sJz0e3gdtrcvgdrDGHd6T/OwnAc9ZR/sAMefYidd86nwT5sXrwE18W16sj4sBm/l0tS8CzDgzUbw47RtO58AgLZ7FsGIF/vtR8Sg2wVQWRfBFokj+UGahML4e3MFQwp5/BPH/4eslu+H62vMKD/6Nlwzy3yot4NkTvmeWrNrZjraO4hoUyyFCf0IYDs/f57bM0gdmaGjkJcBuaANfidVxvC4LiIiF0YXKA1im2xyditu5HPRK/Q2iUoalXge2Ke2/IdWTmEH8lN6OCPqt+xVrEVS5diu9597Pd/wG4rAz22c6qN3QMYBZGNMGpgP72FySYlSNG83p9jEuUfsVUiWcbIChOZ5QoUQ0fXmVttWdOi6BdUQYlAatF7IKueH57jvT8dnZySF8kj4KyoWkE3iAjSEMC6MuOiAjoeiMuEBrF1du0H77H1S9lpC+uNdJn2sqVHgONYvulCb9KCMhnA9pI2RPiBUQAJwPdaVrM+bL2FPn4vHeC+De4swGQsBYVc4/iYPQeTd483bMlAnz0wDh0M0Bgkc6xVzEQNojvbqcrNie3EWhXsf4HNS7C5Po5ztaP2wkJakBJECVMDGfHgVWWcvXfTDS2e5MSPfN9DRMXPqRWZoWBsl4AnjrqGRCJx25O6nmFRAhUjajBV5SpLKa/q/LiVv/sOMMsTDhUkbfkNwPQMCEwNCLVbdakQ6kIaAu5/sW0UVhpg7bsSaTbE4YyYuP0MFzPQkPM+bgoojryZ5x1nkYgYgVHZNTmLFV+eFCaTKN5l3HseDYDMPdKlouQ1YNX7TnijzcHhlz+nPYtc7wVQMji01FLLbiNimUvUc6TpikDGgiXOmj5MvqQWiFMPFkIjstgTL9AjDMEAhBqd6JxyAHjYWmvWSv/zVlvaO2f1Br4SAD5fL2o5A/Afq1jA1ICj3ge2MGHBAhdkHKw02zXFJqmu7TPSC1+TjPJIoz4D1jdxL25Hw3CRhXroPCp7+pNjk/M2PNxvo4iOpmaTAQ0GQT+3WCVNRpTruXv6uK18zaonvBXb3HijgtQZrsuyRDGFFgYnuouDiaEvSyfBagtAKdmw0u7+kHxatpGAZOYkgOKxWblULpFvC0Nlqb5KANuL0mrp22+x5X1YHw0RrSGeJWDeLu3fOUPxq6MdxQOBCqx3A+3KEGWI+N4jJYAOZmkDu7KMzDx0JbM3VbS/MBKig03d1QcJ2j3espFlA1g210KkI/2jF5+ZktCklcez0VMogyxdqIM2/MzKcdibF6wkOWJxfzFE1PmZR/P3elKifdI5F2abzHnG2Td2k4HhAnU9THJ7Yq/doDkBxqc0NvHNI3l6HnlFRDSNr7/R1gwBVGTCB2FA6DNCo2JAKR2Fv8ZnmDCAMcDu+WQZ9wCab/fY6gFY/gG2AdK9gSgCyDk44XR96A7RjeliQryG07WdE1hyPFjF9zeAvTA2ssxpTwt132JsNEBVhJ08vxcNqdz+sAdOeas24n6yPJQ8acHZIDNDnENSI8qR2SRuJ3/0R+7NCEQqzig5ROFLH1LO5afRcuunGEwmuv+mjEjyq1xrsmuiZeNfOdvWDSBaQbhH40K9WGOXrVIs7Fqjb4hOXUQ8O2EkprCF/Ty0fx1+4Kp+JF8rEEkwbxDuEvVgLxIXdbpLuP4sQKVtq+KzOTj5E/hmgSXDNZumiwR9SRGlR8LIp1pDAgNfnOENr33KLPUgkdF/8FNsDN/xUELNhysvJMIyKl47l0lLY/Xd9qWZlSdwv9xpnwGphIUqe34hpcuSlXKxdx1JdVwEkjcibDwtyg9a6Q/G4WsUbPxrr7P9lwMziC9jbmWeMXoaG31LB8BmRMNlHjNwyJv8G1a/DRdnBVyZ4Sq2KwTLZhH68cVrE2jGTwMAhyHbPC5A3bkTHaW1Af9SjGmmyAtM4iRwdSxVgr7/G1+m0bf/4Ta68lAtfzYUy7QcLu0y4zGLG5j4qRKyEtKOh6Ib/qRdoGh72dVPkB+VlLJ2s6M+o6jLknFrYGdfbHMVoFIVZDVfsQ0WFC16O772WutDwrWGhx3oQ6Vw2TJbt26lDcDlYWFrehoZHYR4LQA9AyMxCWszhb0nCPRSZIXKAIPNoTRsQ2AbjTt7L2m0aNFZ2OLmS/N4tq0PIpMO2nM1V6vNHQ6QukDCgpmnOc0WtoOA9Soju9Sz95Ho7MW3jVCpYL+N2OCJlc4wJOG4E5dYaBWfKRcr35qBFKT4Wef8CJ0h7mzLEU9GxzNx1H0hxp7q4rEyOPTR+Lvgx7HpfTGbwOO/voveYSOtcazAmtWmmMzyVJEmI6d7kaOcmakr06OiF1tZYGzKiMnbcEsmJuv25CccZiNg4+juB237/fgWELhADYjzLAr+bE5llMUFnHSLZhFuKirD+71g3Swc/X6I8OQ4vkWEjjZScW2I4/Jly62+eqONrT4Ik41sCu0s0m/Maaosm+rtlMgeOrDJec+Z6V1zudX2pgUBKdFNDVTOSq/XyConlnqp0r8GKlvXradwIONGQfmBMvTiD9+L77WB5UbSgJW+pYixl+OrWZYMgRnMWElHkj3oQBufspnpaYgow0zWr5ng8M1AqOOYjKWeW7UKnbYjMAzcj4LPiHpOAwweH5+w8ckGGE39WZVvOouJIvBl6NAyQBlevdZmoQ+nVnBLGxge6GpWNrusISkcBg5sqYnwGOeEugpjo++wIXFCN6bYu/TMj8D9YWSjps/YKNOBpI6MvXA9mcuSQZ6LTNo4M1BKpSm3icQEvhio78p/Ry/PNGpX6L2BAXhw23YlIrABDzLeWOEAXdkHUazgW5S46XoXoAxiddj+++5jRxx2iGb+zrs22dYHtoq5ypZj0Eg02q7de2x0zzgyShBAMFOMhKM/jK1lp5Bam0EihHF5CVIw+hr67gAABj9JREFUiC8jKnM7sbWHQJyPQNSFCcA/vkc2KlLhglaASVYqVKZnktpq3P4kvSib6r97moZFO+YjP/JD6UgtmUsiTr1Hhaz8WxLdqNQ5oEnckyKOLt/YpkvFXe6qvOlKK+++B1tpTeNrVPCdXWx4YnBJV4QZGzZNsSQAbBtsbQYg1IcMG5lI0NeisCsX7s8AWLV0mN/O5CplzZrV+OKh5QB0p/3t9juRSoMeVECAa8In3HTPNowJhTIcP7xiqU0P72dT6x6P74GgZ8Igii2GZCqSvgCRSeAy2VgQ21hxEbsJZE55woQ5U0ki4/JnA8jo89HX5CXrLMMCwN2IA2R2YaWZiL5x6Qm9F/rVNWYv6jLkNlMgfIfhegXZHK7G4hYN7dlx1JgfsM40vixobsqq7Rmrzuy2/p66/EJadWrfFpK8Laba0K7Ce7E2VEclkLPLpqpaqqFze+xeSNSqNWtsn/V72aVXYALRbL97DFvDo2LYXL6/Ta0/BvYPU8z8J/Q0QdSSPq5IA2tpjbmWPNvTJ3OBvErlgQi1W1gFRZR4pa/6OwVW28sIHlMH6lrcpNycvydHO+nPMC5UBfFlF65bPehn5U47kzD4T0s8XBR8oqR3knL1c7y+UkM8TItMBs+N3m/d7ZushUaCgfakVebr1o8MTn1qzKZnZuCcg8HQodr3gtsyAJC69CNvi+99QKvQwJIhm16+r8084kmoYS/BevEhGSIWvijCGrekMVZW0OB5Y6nXrwviCKmIBaxBSG/pS+VYMjIampScSFbaLQib5jUNiZnin4eA2V38IZQ9JewEUkx1pVDcMjAz8RQt6pXkamhVVVyPSVLqYpV0XQeFp99FvG4zE9gsbpe199xrzftvt+bYdoUILax6Ze8jmcprDfQP21htvU1seKr1r1pvAyP4Hht4BPGN9Xp+RZfJH0weS7CPOMSuCQrv9KVHdBJ9iYoTwttp9HcAKZImRmYgKcOTt9+5053mAxfytTmhL1PGGB/LrwoRKGSYQywiVRUbMbG0ycVJ8luZldc0eNZHN8S/cMfYOMqdpXwlv79LNdIDvTo/tcsaOzZbe3QH6WidfZ+AUArtKQQs5RL1ndoEREbRjaPEMxxvqrKYP/nM/q8IZNFi6xqc6lM+Ch2ZsuAeJnp6TKKaOixUw2YpoWi9As/CsrpQ1HymeEhJOAYcvTS5hskjITGSYKm3Jix/xBYhSK46mOyIhaM0e3wpucx2vfTc+r4GlWJTQpZzkcRBXW1hCzTJDqqaUHEtGjYXhJTFwj080EjH6lpsLczHKJ3+3I/BjxRQBNHDQ2V5Emi+70MaREqjhSvgrPPz1F6nZSZKA+ejT79lTUlJWKUniTjFWwCRgw56gCOlskiN8AvRPCDw4DSOl3h5+OWTQnCZK01uhxflmBT2hfKhBxWx6Lw0dN3cW/z0HQ3607fI4QPGfcXURBA9z6kfRfYnDUg6LllgX5jk+Tu30lE1TCk2zh6ZF0BxVlPmOAuxki4JBugLiKhbpKD9OgFUtvQjMVP6s6CHQ3dHQZ56i+pAzVR4iZESV0+tKK2X8qOuHRxRqjstKk3PRqOnul8aCLNTuf4SqvrnjKbPysknax3IZEHISLo/kSHn52mgKdKReCsMd72VvZQlcv1RXOYRBiRYxZ/hUuhBCgzLwElMD90TLHNgvMDmEwAxozhr5ZWLmJiWVIKESUYg2EhnmXf1Rez8TAkVlVW9+8ybpKjnKN6URG7LzXIJo64UFtOgKKJLBkpiz/tCV8s04r6nfhxWW9Y699yVKCJLk6hTnZOZmhftE0bap2pjQlatK1ywSSYlxZ2BrgqaK2zOhW8Yl6yxgOJ7BMVFJxPXZGjCcKk0qwXsxJKZeSaTvTEgdKBA9ejByyBMNOumLqZctRIrt1gV5Ln+ZXL0B32CJJkcvkZKTNPz814EOulVObTJMpVOQ8uKhExA6hJ6CA0ziTR5wCHOq9GTD0hnmUnYJKqpCMRZpcVO/QWZ/vNRJT8UA+K3behrnZNFD13oY8gNCL/gTANMcTlXb8mLIEB4QiTcBH6INwkUhkePLhbS6/AaNfeikKuWDIWWurCDjgvbKVk4Rt9iIvAQ2ysRw9FjEshQTQSOFRNd5Gmc2L/0fwFWzKLzGDJSwgAAAABJRU5ErkJggg=="/>
        <xdr:cNvSpPr>
          <a:spLocks noChangeAspect="1" noChangeArrowheads="1"/>
        </xdr:cNvSpPr>
      </xdr:nvSpPr>
      <xdr:spPr bwMode="auto">
        <a:xfrm>
          <a:off x="0" y="2751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352</xdr:row>
      <xdr:rowOff>0</xdr:rowOff>
    </xdr:from>
    <xdr:to>
      <xdr:col>0</xdr:col>
      <xdr:colOff>304800</xdr:colOff>
      <xdr:row>352</xdr:row>
      <xdr:rowOff>304800</xdr:rowOff>
    </xdr:to>
    <xdr:sp macro="" textlink="">
      <xdr:nvSpPr>
        <xdr:cNvPr id="1026" name="AutoShape 2" descr="data:image/png;base64,iVBORw0KGgoAAAANSUhEUgAAAKEAAAB5CAYAAABRPEH0AAAgAElEQVR4Xoy9B5Sc13UmeCt2zo1GjkQkQJAgRYIQxShSpDJHybIsW8HyKnrksb3jM3s2+ZyZOWd2x/bY42NbtuXxyJ6VLVlrSQwKlERSlMQkJhAgkUM3Guicq6u6u8J+33ffq/ob4uyZApvdVfWHF753w3fvu3/qN398voaXVY0/ZtUq/qoZ3uEnlbJMraLf+ocv0vjNVy3tv+MrhWOSryovghfOtlTV/07jmFqFd8H5+L6GU/QbPyk/RH/Hl75jq8Kl47HxGLY1hYvwFP7Ne/oxVUvzuzTOxv38c7yvVnAgr8n7sZP+uX50LX6G+1VqtlQq4fiy3bBzq921tdseffIFOz6fstliwbbe8wFbKJdxWAbnFK2ykrIyzitXKlYOfahoHL0vGgv8lPGZxgB9yodOVnm/2EEMAs/J4KN0+J5d93FojA2vp3nguPFzDZz3g69M7FN4z6nxGTTLcqb9YuFEtA/3TXNUwtBniAdeWxf3a6o9bB/nkpgIB6/6HSYxfsZ28BIV/CMGMhifdHXFKuVFvF+xbGUZ78uW+sKT5wRC3p+A0YQKlLhnKm1p3DD2lBdU59n/OlR43GoAxq8iKBKHqjERgPy8EiaI7WdHI3gFFd1kNQgJNn0afhPJHBgtpACqKsDGFqUIBE45J6VSRl984PmegNNgxcnjoOsaABPOvfLSC7Zw8qj92qc+aY++PmblvvU22H/Qtg20WG8+Y+nSjJVSeUtVcKfyikC4FICXXBCxj/XFFkCT5ULBqbG/6lQAIdaOT3wAC3/VwYg28pb8Lvm9g8VP5OSrX+w7FxfnB19l8TstEPpxHHP9zQvFCRUA/Ji0BI1/4YsCC5rjzsUcXvVr4doVYiWxYHKECtuLf7wFhUBqZQmHAHyYj0xlydLlZUt9/omzvpDwQxAS6Go+xRQ7xFujtVy/cXDUAUpH/uCEX5CC6v7qFRyPYcd99fv3HFBdIww62xC/8376sforIV3ipGphBkBFKeiDyHkIE1MrW60cB04N8B4LvD5hkiphQSyVa7YyPW0jp1637t27rNR7rRVxxnyu2dYee9y23PeALWT7MIA4LgXIQtouY5WvsD8JINbHgOBmW8JiZTuz7G/oW33+8Z7jJM3A/katobEJ2gIHL+O4LI6AHA7S3BdTBExW8+fSitfjvdO1tO5ZS8UxcYBorEM7CDQfszC/YQFrQWsl+DjVCKbQzjhXmkvc0yW9zwnbocWO83h+CmNktRWM14qlAL5MdQlABAgpCTXBQix/tBB80nH3jG7uk6aBgHRUI/2QOgiTjYrnJhsYpl0rapWaiu/jgMWBias1TlQCaMnrSsrpJ6riIOHQ+CpBlkKP0Ok0x0+D6iolkwAhh02DT5WOi1egjqlam9o6IT7abG9v2vbarI1fvGDDlwftyvXvtYWOLVbCgEq6AuDLOJdSnT+8liSzJLG/kuqZ77OcFA1iWAgaTAdNY4FRTRI4bsZA7qr9WFIuCXmBunlD1efnpwESmR+UtOqXq+MoCSlU2LCoDWpSxwlQhrlwVeR90NzjII1TGO/kPKj5+J79jMCPkrAaFgS1apUqGG2uAYR5ScSl1eqYnZNtKEnhyleDrM6FAaMqqEOwAUaJW/xUojGjsxpSKsyFVlLylVTZsfHxe5cICRvyDYB4NQg14QCRVqwGi8sK10HHKXE5KRgKSRItBqoW/tbfnC0CyWxxYsJe+cF37bc/8+vW1dFs33550M7nN1p6ecH23nLEigAeBxIwxP2gcAjg8KOpC0BMgvAXJi1KPaphfJlLSv3QJuFFelurqK6+Od603WSj8U3QJryvbELOXrDRUpQmAUhora6nsQ0ayfvdMKnqEjIhTYWGYC5wzJK2YFIlaz6DyqcA4zmOJy6cFbQXkpBthQmTqVIawvb+7JNQxzoxqOOoSjX3WFVBLbtaJNKuAmFsfFw9CYS9oU0YgFmfkMR7fhZtvYZkbaiPaOBHSaHjf0ESAmIcdGkO9kuugksMgcQHKYKwBsPY1XJQxzgaWtaWxoftlR991+566wM21rbV5jvW2OuZbtvW0WS7O1K2CKekAluCxnWJEjACMCEBZVsHtdJwmlYvQi28YEtl6pKRk+cDKclDs0eLqrGo3SbkB5wmqFsuqqhKg80WQZNOZaTaCdo0VIJO0TWDxL5KMPC6aiVByGPD9xQIshJhzyVfEYQ6hTii+sWY+hhDddNul12I82gLc9HCNswCkFTJqc8kQShxSpTzajTWaPP57dymc8nEi0bsNdZPGI+rQLiqteFNchVFMMbjkgDzG3sDOMn+NqhdP1HSjm2O13HRj3dUx1JVsnTrxraDsyIzw+/FQXKJImNcjknKVlZwTBn9bOuzcj5nbdUFa+HKPftzOzZbs3Xv/YxVlpdsGRNcwaREZ4Rq3NsVFjbexwUVVVXSHJFK1cvBESedICRI5NPKQHQ1Hx0ZgpA2nqRMsLmiMMlgPORBBwkbLi8PmHZowz4P9wztrdujdDKoVoNkpoOXSfNsjpWP39VzmJxnScIgmaOT5JKQ7AQBSrsQoKRdCJUsEGrAaF4AhFIjHEddNarjxi3YMRmZYfBcXYfjZSf7e1/hwT4L7yNQkr/f6LPVK8sBFgc/qlRfqe7N8u4Nr9klhr6j+4/veUy9LcH2Iwhd/XN1BqpDXpnbxVYuWXFiytav32QP3nyNFUaH7DsvX7GzR39uW++63xZ23GzlpSVITSg4XEPgw4uqOYIwtjkpDeNIxsWmiQ99oQTxheBHEWRa+hzzuPjCmGZk+0VJ6ao69oMLyccwmDIUHq7ERLml07CIeR9qPY1hkHxx3iLYgwBwU0syLjijDRDG/qzqV9LLxwIlmJ2eg0Oi6+AzgRDGDB0TqmOpDQIQvytacaHFQRombySDmp2qq+EwUgG20SOL4GIDaFhrTQdPuk6v8KBoZ4jv0zLT7cI81EFNS64uQaJUJGZkeyWcEwISRp3PAeklt9U02FLLLu2iN046x0EbOEQCFhZ2dWbWfvhfv2T/+nc/b8+PFGyufbOdahuwtu4tdn37IlROs82vlCyHk1fIRcrWdIemrt7ZBH7P1R+Brnb4S5+Fxcr3ZairNCVOACJ/5yL3xgOcCtAckbWAkq2Pl4Av20sH6v9caKKj+E9Aq8DubAiQyCsmTQVX0w0Kht/xHPYuXjvyvnGOkz4C2+wsix/v4Ke5AGlaJhY4FvA+CE7Y1SmC8DNPnPH5CiCkeK/QiMdgRLcjCSytCjRU3iXnLoCmAZtkJ7WEcAwARq0SHJ7Y+dArTWBUBSJJ4xeJ60cQJtW1pGKQDJJo4XjZfQGEGpJwjNrKvkkyuHTwttCectswLUkIdQSvbejll6yjs8fs4G02U83aTKlmrRBP/aMnrPfw221laRlgdHuQP5GwdkLXx6dO2cRx4iSFvwkktTn8Bv1d77uoO7Qtm9QuAWi8vOy7oMAlLXnNBAj5XiZHvDq/x/XyycFNzKGrb9deUpth9tk2+T2yrfmKHGtj7qNJEaWq96kh1QlILpgshQNByDkhZSbnBGBcBUJOgDxIuuPu5iZVI9+Tm4pGrcS/KJu63PLGJzgkNTsMJG1JdTRIMn4XoKNrJAEmaihx/6QklMrjfTRR8TxKowi4hvdX5aoLx0ilaaJcEjq9wfdsoEuwSLiWl7B6c03W3tFtGdiEN3VhIOcHrTI+ZYNj0zZ068dsiqYNKKA0HBSBkJIQkRQOurNaHiVxky4smGDf8fZxmcfRI6kbX3UQBhgRQyLzw9hxsWR8AByK+FzOifrq16mPIY/Q4q5KqmlcuRDD+MaFXDexAoBiuzIcN1Jdev0iW0FM1IMMcbElVbKAW4EjwnGgiYR5whzSdpUk/DQkoeZDIjSo47Ae62AKk82PM3RKYDVHIJKDjw1T5+j9BJXinXWTm1OhQQ90gR8b7K9wRLRNOWC6TxhcekFRHdSpDw6qJGGUZpwg58e06CWEKf7JTblj4lyre8eSemFQRcxrYAKvhzZSMr7ww0dtR2vOPvv5j9vjL56zF4ptNr9QtgNb+2xpwz5bAl1TqzUBuO6YrNBJwuBGVUQgRUnI7zQWHENyQHglQSjvmlKC6lBzTZA4n9mY10h34Fwc71IyeLsB9HU7N4DQ1T0dBXc0rlbHUcjUxYjGx22/OEdsr7xbDVjgP9WoBrEeGxmWtBZz7IccQd6b4y917CDMcmHCS079T4+fEgupycRly9G7jECE4c0/G+El95SicyIgcDAobsM5jjPvFjk5XoBUj0+2Pq5L2Pp1aZTXeSg/qE6jcGCCkRy5uNVSsCFFo+cW1RPbxX/kCR0FnDQ/vuEh+wJ0p0fRbvxesRcf/Wc7vGOnXerbYbWNu2281myjPWvs1paa9QMBs2XIgErJyvKQGTd2Seh4IAIh54NWKAfgcUlK5fkw/MJYaJEEzyS2L5o+nGgSvRU6JWyvVKdPLF+KjYd7sw1ZhTQJfF+cvCelVjYEH3xB6gTvf2hrXfvB8+HioECg5E3zOsGZi4LGJa/3o8Ev+geMrPDFcwXE4GClAxAZuiOxDhCedhNGXppzVpHD1GdxidSHrAFCv3FDGdf5qgDCKAVF6ei41SCMAHTbCJIkeIcRYHVCWd+udkzeCITRSfHVihsSVFoE7JODjKNepTrHBeogDBPnHqgfW4LNQg80m2m2StdaHL5iLcsFW1oYs9Lzj1vfuz9rw+0D1rTiapiTtRKokUjXkJ6I1BJs8rhE6ws6ArHucIXBpkSU7c2W47qMPPikYuxpMgQQumZpLFBSKT4bDgx3TPi33zwmoERnR+Ok7/0nvurxZjp1OIZeOBdxFo0S9U++L9yJt+OZpJSi5BcuCFY6H5Ts1DD0yumgqF80VygYGMnC37/xI3dM2LFK8Brd7mDP+ZkbrNGelZjGCfUsD4ntIGVCQ9wGpHPjoTO55ziE50SjXLALHY8ghFLzTgcxzxWkzgZJWJ8sto+fJb/nag5esAxkeaR+Lp0Wdzd006B2CcKGJOCdOKGxfZQqxblZTHrVDt9w0O7e0mY/fu5pO3WpakNnXrHu9/6mLeVarICrcvJlE5KE1QoO/i9BGWy4avD+3WBveAc0AZjto/4EFMgRDNeQ1CKY1HYnnAkEjg2vkpSEIpkFODdJMsH0kTrWRdxuVDgtNMF54dWSpm5nE326lztCbJN/wn4lQBsxorGmRFV38L9gu8v25pw5P8uojUwtUjTUUr/xI/CEPAQIod3iE8kjvJXsh0JEAYiaLP4Q0UQ73mR5L64arlD6bByERCN5nSiq1ZzQaXaW8UwHGtUZVXLD4Ug6J1ES8p5UfRFgPjfuiUXwxc8ipaHvZVg7ACPn5uAPkkBd8En0plftxJM/tL6VRbvtgfvs+cmaTXXvssnOftvZmre2pqwVYVR7sIOMghsepTiwup6Txq72nHphPyvKTtLNXd2FqU2CkGDNB3qG+OHi4BgSDMtooCdANEAo4HLhSUZEx4Rv3CbUpIWFmaM5Fe8p4Hg767Sb5oNXcUkmSSgbNJhegayO2GUfJKjUP+9XXEjR7BFni3tyTj2siIuS5Kej8klIQh9yTYdoBnGFPAUNFxDwPgeCU8Zy1KghrqRMDp4b9P/VHUkauIpwc+AJhOhB04DV396wOBEcbF1XdmJIIQqdq69UTYybDJzchnfM9lBSOgfoKz10XA6KA6MeOw3XDaiQNKNZUgVZPXTidWu/7rDV1u1AeC5lF1JNtmmlYLv7+2ysqRUL0M0XTuKynCJMHiIBUbK5kEtEGNRDJ4ujBBIguYgFMmolX1iRTqH8kQ0YQCTthD5QMHjPgsQJCz9FsOAzLTI6WS5V/F8Yb0lRmhvEQj3M516+xibOjy5BLxZmQVB/cUyjF87bUAt4VIUT7PJSiRF+MDhCAI5mBtsdWo2Qkztnn/jhaZ0Xp4nncBIoMKPUU5ySB4eGJYHWAKGvwuSr4cz4p6RzXJIFdaXpaEgxDh4Vp6+eCMdg1yRswqTEa+QT+kQ7R5hU1/6ZVHIcFNkojYhBbLPOx7mkDirltJXwRUtnu6Xy7dabqdj65WlrWxy13uqUfe1EySpv/XUMLiWb21YEobzkEBmomzC8Pyc2SB+qZo15oo8Sv8HBiJ/ng80mEHL80G7+BjMkkpyCUmOcsKU1ztIoAbh0LIULLnZfEH6Mg5AJtFEbcG4IpiTvpzEBCOnkZIKaj23Xwg+LSVotAwctLHIe44uHbaxakxw3V8cK5dFJgZ2tAMYnftjIJ5TlQNFMoOBiDagE9RuAyBtwFfIVM3wdsG6nqAHJAQ6fRUtylRSId2Fn2GwNVAOEddUtsIYVJrA5kCRxJKEBZ7a5/rk7GBGwkkbyzhqSMKxbtS62Kao9nrs0MWbPffPr9ltf/JS97ZYb7Ss/eN5Orqyxc09+y67/yG/YfGuXLTGJIYCBIIySRGpWGsVNEfZNdpD+9lcShFEK+qj7EQShrqcJwyRLoCECg180Y9zg5/UcDNGR42JOgtCPCYszjLfmCZ/n3AKvz5nHjBsvOVbQxwIP5zfYexrnhACJIIwsA8Gs1K/QxhYJNs+wVr6jFhZU8X8XhJSGBFJ9uMKghYZzBbpdwRdkIeAeB9Q9tNWvKN4JwlWqNDg18XvaB/ElsLANCdXg/FsSWC4N+OJtJQAJZL3hoVE6unpVx3m9AE6CMN4jtovncvVSIhcuXbDxZ56yGx54u13Ib7K55jV2sqnD+tu67FBz2uYyK+C5uLpd0i1RgnIhJKSDYtR430heWJ0Q6q0nRRboDK6rwNPlIqiDBJejxmtx3PhDoHOSKaE4E/radRo74Zk2ihDXQfhGkjC5uF0bNLSQ5gYX5oKK5kuc6zjWV5tgNAPKcrjwh3hTs2YKNzRI0pxSWQCF2cJ5piR0Z8HBo7/jQEb7LzTKb6b4nvR/VMXCZlCX5I9Wver8mH/qNE3D7hDUw6SJ4gnSI4ItKS2SAJYEjOeFNsdj61RNwmHxkCGgFRaJBjchWdU2SVX+LstJqwFgaYjmpu41yKRpsRWo3tGFgg2MX7LJsSvWfd+v2DT620ZgaLDdpmasOLaFklXx9kRbJW3DaMugD5onjhvJXNlOGMoomTx05tclySuohQWj8whULjP10z1u5xIDJa/7uzZJSe37femp54KHHNuRDKMKE4wKCeRUyYF5oFMq88MXVTwnxpXlrETzg+fCYWO7tChxDlPKLIRKU7/2Q3dMtALw241y/1vqmQBkx4NTIQVMg5adCAtGnUmEnN4IhElDtwGshoMSQezxTodrEmRXA45tqgMnAci4kjU4AXAaIE0OXdmGGuffV7dL6lDHZ2x5uQx1tWKdazbZxjazI10lGx+8bIuFCTs2VLATt35UQMZuCbWVKkhQ5+8AlDiu/E1posWDY2K0hn3ggo7S07HphDfVcX1ucF7MeiEIlzgnvE5wRtzGcmaD6lhAw3dkK8JoCoB+PZfYCjpgXuVchfFMhlRjH+Qeh3vJhAnj7aBtxOx1DBdLWGScA/qvlPHZBAiVWMuFRulPCfurAKHsDm+dPDMOZWxAXEmyAUNDeShBGWkG95i9oclJ1QdBEkaVmwSgvudtA4D5XbxmTNmvH3MV0Or2Vfg82oINVUggNVSjT1ZDErIvXDreHv4ObeH1cOwyOzU1Zj/+L39tv/9vvmjF9nZ74uKKjbStty6o5K1rOmwMkmGWRneQa/VEhjCpagsui3ziBljwnmCMIIxOQJK2it4yz5XUCwuHkkfnBXudf0c7UTZnfX7Eqeg9509jVbfwG9eLajQbHMUo0eI8xrEsQxLK02YGkrwhp2T0ERcM7xOkYcwtcOEVzCEKLYCQzqHvjXFjj9k0CmR85LFTanpd6rHBBCOHT+hyO058kY7zzU+RUI55eSJcw7mxEzovYSLWbYlg/+iE4NlFMMRM7qSdEoFYJ36DvZhUzw0JGNW7239xIK8Goe4XVElSylJVkqDmpqXUyopdfPrHllu7wboO3mWlStaGq81W7emxvRnkEOabbBEEa8aWwoQ46KmaNYZhgcT2R4JZTkgARhKE/DtGWCIQXUCAHuHwiq5qLFRdJ0p5Sr9g4zrd5SrUhYizBbKECGQ6cZKKvgCV3RIAHIWIvgmfrZCi4ZxrPslrunedBGGDK3TJrjElN8g+4UCCkNKPIGSGdVWeMUGIa/3K98/UPBs+qgrfsBNBmU7Bl6mvMAegA9L5pxgvlj2nlC0azWxARLso1aBaPZCtxodeJK/tnFoQSRqEhm0VAZgETFQLSXBqQXFieG6Q8D5xFP0JD1vOS1w4Da+bzWLwnVNaWUb/kEmTBR9Yam6xPKiX3MygdS9M2fTJ1y197yftEjKvo0RZCXtNBMBoCoR7EDAEkhYmRyRIEp90d0pWMQrB4fDzGC924DpxTFrIfVoCQ5QHWyx7mrPaiCHzukqlk7PjXaZ09c/9N9V3zmkJfaarJY6hYxK9YQJW54Tz6v1MOKS8W1xQ0UnJkp+kTcirg6Sm3c05kWfhIKRLH1OsnCSIIFTmYGJFxxy4NDk/IjwauNEmDHaHWho7g2MbKVQN0ZjsKI9tqOIIxIZdmJR64cL1gbpaFfuMJkJmMuA9jZ92Sjy/AcJIXwR7FJNJfp+5bhd/9pRI49/+/Edta9Oyff2J1+zS+KIdO/6c7fjo79lYc7flQ8Qh2oKShv8DIORxDka3TUVrRHCSWwxjmsW1yoH3o6PEvpTDcZSEMa9Q9pVES8Px87GJNjtXgYfg4kvSVIYbIiJUDuELV+HBSVUChF87L1MzSs7G4o1zretFMUmg6v5cPCHDWqE72qS0pHkxquPvn65JbeBED+a4HRNjqKtWhFZtI9TGG9M21MAF0bsqciLwuVRxo5MNCinioYNR1fPbmHnduGfCcw6A1neJRZEEZ+To/JiGpHPHhINACR2GOXGdhvR1M4SpS0i3RPp5yX7y5S/Z73zu4/bjS7M2M3DQJiAVpzvX2q3t2IcCcb5SnQMgWtz2YwYNrsscwnjNKN2iJNRiY9+TkoaebZBsgiT7x6TPsCqVvU31KqmnXuj6kW4iISHzJXjUyWQPHqdzAr1VR18cTw08s3NcksZXlGQaX26O0phXsE3TERbfJz17l47ME0jmRXJBko/kfFAb0S6kV02OkEkikIQf+R6yaBTmcegHgb4KhHU7IQwcaZgoEeWBycsKIZrQEPdCuYKkfELf6Ek6/aBBT6xIgVErudFJdxhWe8lJFcxFz/bGlZnk56LqjefHVPg4QLrfL4A5DDaVl1AF6YCUrumFknVs2oMN8DnEhjHFzR2Wmzpn3UjvupzLgwPzNiY5wmgPxkUmMFC6ETwcIx/ukM3cmLQ6CoI6FoVD+ofq2G2FICYoXQKlJVsx0B+ayyi5fIxJSLsXGyM3DSiKCZE6diEQY/dJL5k2gHu85CV9jiII45X0PvSnnobFL7n1QW2geeQJrZSE8pypkqWOAULFKuOEB+M4CRAtljpotOzE2Gtg6zHkhAcSWqZVHVZXJbr53E9J8IV0JVVgCCtL9wnHiwML+2Pr5sBVgOTnGsQAKHFqQQpqsiXtCQ6KfraFm5qCUa3jGgZ5PdLioihkxYCUx8y3dfbiwwxCTzN2ID1ta1aK1tNWsd//3hVrf/AT4AbjpLgUlL0bPM7YvmzwiCN9wQmrSw7ZoBGQwV6TBvH4MFVudC7YbO17kySkmRFsbBxDykZAS4KQLdf5fl3en4wdr1Gnw7Sa6aD4xCWFDsd4Jc28v1D1QQu/oYbj3Pg5jWhLFCrKuIFzROBp7wrnguYCSeuoFT/y3VOrQMiQ3dUSanXDPEVf3h0HIuh/ZlgofBY+8FCaI4x/RxBmAEJdP+k2x2tpLMIkCCCrHYakc6LhDgBMboWMoRMHoQJadVI67qxLArEO8HA9f8/9Ipy8ip1+4gmbP/WS/f1X/pNdnlixf3zxsi30brLTD/29vekjn7OLzb3WXCvV25IM20XlFqWgQBeAwPY3YrQhnhvGXqo6wSBwny7ZB8+HJMnsIFTBoYTz5vaXE9W8d+ybOyINVRu/8/Y0TDGqZC3MxLkkqqP2ImhpfiUTF+I8CHTJe2iRUEBQKq8GIXlCadDQx9Qvf+dkrQpqPmZSRBAmgXg1ocvBiwpWdjDeRxD6WvrFV9zOuGrTeThMkxS87SQI48Aloxyx03UQBhtPFAHa0gCqF+GRSRClvLyyMBlBEq5SO35RTVgJAMzjmhMnjtkahOdGausstX8/vs7ZBey829SJwkipZZvAvtkWbIJy79Hvzz7y/LhIBDis/Bhvj/Zg3FikWG9oV9yDo2QO2Jh0aekdO18RcwSdwfBaL4mFSk0g87vhbUtQBIfFgeLSUKl5PJafUbqGsYu2qfpDNRzIaI/5uoCS8xOAWp9peeYNh4if+/YLjjk4ZVxHERT+JofJNsljxnGUhCRTnUPy5r8RAONnBFzSymtQNd6wKPFi4zJMVAyfexUAh5Zn2vrrFx2SaAc6KVoHSrBZkkCNm564sjQw7KeMYHqNIXLBCeaABGK1MXC/6PjE9nCSl1k5Cuc0ta61laYWQsBqxQVbQl23cw9923YeOmS1A3fZUgBR3WvkOOKnpGiKq71IUK+iYQhO9i/Jm4bx54RFL1v2dt2rZ7k+ZzDixvK6M6oNYNRGPhaxPR7mcwDyG8+w9mhLFDB1e5pHyDDkPTh+VMX0yH3U3giEAZPqh/5mMjPBqjlpSELahG6be+KC+siF88HvndTl6xMb/k5mQMdJEyvOe2g65FTp5c4EBiB+UJ/l8EddZeBMHgrjXmBMqORoCzYWgAPR7crVtE5UMzqWIj/mr0mVxgkgJ8mV6F6ynxPCUwm7U8eH6yebL9mDz6uosjBy/pzdfc991rw8ard0Ldv46YvW1pK3v3nqhKXf9TtWymI4eWy4Dxe1wmJqXsNxCtaoigIx7UnjzvELw9RIcriv8c0AACAASURBVHDV5iXu3LZF8bm6Hd3E3amClfOGadTpYkYAIUj7F81paF+aJBJ5pGDcufBRhWqlQ4mFVg5OZU2mEvhRvG/GNZdC8gMLj3HrRavSjnkFjxtnyIxIqDTYAF6XgHWzxJkQbWji2MgjpkRk++glS3e8AQh5cHBOkliqb2wJgxa948bEufEcbcLkuQ2XPci+kN2ctAv/exzh/wgIr07zdxUT8oDqAPRB0EIPQK1XpeIgyalptFrKDxM4euq4jT7xiP3RH/8H+8mlCXtpMmuv9eywHUhcXd/XbRNUxQHcGlJcK4bpkosn8oZatNEWCkxAvKtrCM2g0rc81l2zJqh8RnCoVSiVlgAeEup5epr0PgNn6wFX2HByWDz2TLsMNTwFHYJBjkyVJTrdK/bdiE1YsPRcAUh6wKSntPhp0qzgfFfp5Ca5szBHeRYknSRpMBW00T72CYJGybVsd53/pHfNOSBPiOiJwI/jPgCbUMDkReVIuO+zatASgxWPq1M09XnTEHpsMfGKJLVPvHOKMfuD4rge7kmoBj89ACNcqy4hAx0SpWFs+yrpKNvIPcL65zwvqY4TUlbSKoAwqid2o0xJVMIm+JeetZ4d11p16/XaJzuYbrKBnn7rypatgMJIDDkl+cDYpui1871/7xL9ajs0TlyUpNrrgn+xkCY3UFHScWNQTrZXUK6yq0AgQ2oJsgJnzTpWyGDABw7GXiqNygugmvIoPsQCTk0rC5YvzlobtqyWpseQsAupBDPD8EPJOpfB3plcJ4CPgCSSOFLQBpXCiM1377GpN90J+5aLwfskG5JgDmMd+04qSbRMGOeoiejsZTEPBLs8dFI+V4OQEJRMC9JiFaLwJoKPDgxfV4NRxmfCcF1NXnr4LjaUg/z/B8Kobusd89msn78KeIRcVK1c7dITviGHH8tgwCTGQXEHxAERrxPXT6ygwM9XsHKbmpus3NoDYMN9KkxaYXLcOieGrDR5xZrv/YyNI78wAqhuF3qjV9nXslbr3KmPbJzIOgD9U8+40SQizR/EdY5KFFUhmgJxnMNW06ZywdLFeWueHbPU/Kg1FcctszhrHZA8edAqrbkVawbv0sGtGapUCymJ+jkeDoWEwy1mFpespanNWlB9lnTb+m277fmXh20iMyCuVLUcV2aAz8s2f/17bHT7TdImcbHKocH/ovkSxzTL/B3RMb5dlAm/VL9VzAF2avvWYnyXB5/VACEnSaLYoyURhHXxmkAjP2uo45iXFsDB3LMEXSMmPlAPSgfngODFz7V1MOS7xdwztoFXivZU5BAbKtTB1vjxgYrcFYGnXWHBzovqLZvL2tISauEJfA0gu60SVHH9ukKQ2rkyP2vP/Lev2NZdm+3fIpumOj9iP3vlol2cKNiFF1+y1o/97zabA4mNCSRw8txrgeswPpOGSmqiNAEg6lUo8DmzUjgxzVRV+KnA6GpCu1uoXpeL1oUtBC1zly0/c8maluaseWUaqhcpZdgmp7R+1MBhnT9Vt1qBPSix4Ysuh7bkQaBnYHP6OHCrAvIjcRzHpFhEvWjlsUBSgQMlET9bWLYtm9ba0jwqzgIis01rkEWUs4UlquqS5RcnUSu0zU4c+ZQVMu0CHVP+GImJrzgfrqZp99GBXT33WlhYDDmcz3xNEddU1e9/9AQA6a63ygJzUCgd3kAFR1UcKRp5ymFV+ML31auEylXgC59TFXs5Tw2YXtpcT/B7GwjCVfbhVdKE97s6mcFtQE4Cwei2YCTJlcQQpEqsYR3bulqF+/nRXIgrujI3Y8f/8Sv22X/9OXtuKm1jmV47CxuqOrDOdsEDSNNeo/GNDBsunyX+H3ZiFjtUNNW4dytVJAqsd63MWRa5iB0AWBP2L7eXJiDNFgBGSi5IijKkFH6WlwqarDyos3QGxEgecgXzzZ/FwqIVIb1IfZSR5cPM5Vo6K9ClASrf9RYdOV9wVUhwVuKKNai55TOTzVkOweIqwDY0MmkdTRnrbgfwqr12fKbTpis5TFPGuioj1lKZtU0799gTO95jU3BZ8LG7Nok0Pb0NCz968ozwxLlSoq7sUQepi1NGpGgTPsIKDK7Tff03klr53lOOGsY8P4vZwDI5PIDiE4hRIoDihh5pxDowAuZihPoqcDnwVqvaqDIbAPf7JB2RuE1T9qi+dhWmRcUfURtCrhOzbFO4jwYoXC8pceurmgBmuQoAIw11PNPaa00YxKHZWevqXm+Lr/7UNt/8FltOo5BvqmS9sLU6F2ds7dIV6y+NWV911lrBMeZTBQCmbAvjk1aBNK5AurBdrXmE/CC1liAmZ+cXbKFQ8CqzrGxPiZYFcAg+agxRaLTZERfB/ZTHJ5swbIIC+MqsHAuJtwIbTsuR5gcXNSYiCzDn8OMSkhc1G+jttCkssmWAeG17l73ppi12+krGvvJz0NP0urk4isPWlUIVMoD4+I2ftPm+DdG01YJlSDFYNhpn/k2VyxflGO/GdoVcKl8gkaXAb5pkDkKeLoPI1ZomzzHj4a5wl8gz+WqL1AzDa5HxczWaZPE9hShGYbyR8RVLbkiyJr5IGrMRgFc7JvFzT2F3z3y1mg4US4gqOMiCY1BXu07UEqBJjk+KLKzqEsBDIHTkO63SlrPe2Yu2LTdva7Iz1gpw/vinr9ivvhUOC6r5FyauqIRwNgMpAh+5rR21a+bm4eBkbW5+zgqLJfF9TZA6lFpcC3lI00wa/iYA4kMAVb5UtvnFoi0UmacIu5lPB+A2UkzlyjJsKhybJpgwbi1NzZx1gbqMyc8Ec8dFlUt2SiFWnSC+M5CuBGK5XLRd27fY1OyUXZ6et/7Obuvvz9lUoQPJu622CLqmgu0NXTWoYpgDW3dcYz/Z9B4bbF+jKlbUlJ5wG3leSkI3k2IFLyXcit4ImdQyBIhSPn6D0iCA8IOPsAxISHPn6qHLngBECrRABTYNDUjsgtRVqe+VfCoksjxE2PisbGvYKuKRePcgE3E9kpT14o3ykL3BihZoZXolAw60PNWAVDq5UrHqrVMFXrzbIyGeN4gVSzOAiZNQPTwjo1K0kCgyMUisuWGuGK5IVVIEdABwLVy+tLwIByRrkzNLyo7Z3tckw5oq74//7Mv25uuvs3//v/6mDb2AMN7QcagzQ9HMGXvfjesstzIOcNRsFmqSXnkzgJGDFGuClKPd24RcMM5HpVS22YWiFeAc0OssLy2ypQAit0sAkHg6QAqgVO2+MH9lUhqqBMsPQM8AhCu4TmOA2DX0EaAW9ygim2ocY0yHgWZPjTQSvX16sqRfuO12zq7ZOmC10opdmppDwm7Jdq4fQAm8Hnt4CkVByzApsLCOtF+xibEhW7Nmgz03cJcNrtlbT1CipPPyyyEzinVy6GxSeHHOg2ySbQrnigWcFEUJJlMkrCUJXcqQM3Ji0yWGiyxGDAyhqjLcfA9Cg2MieykRwpggQ3YuetHz4GwEYpQka4hjMsPXSVKWBCOIPKOC+Zc5jF0TbKjW2pK1puHRQYp0AEDtKM8LMxlGewmhMXwOgDeRpkA3WjBrWZxcgU2WQwMUFpJTQjUVfiCpqjTiIUUqMPg5k0pUhx0kfw4G+zKch3OXpjD5Ldotd354FnZdsx3clLYu7CupQhI+ejxl/Vu224F+tAPqdXGxZl29a62vvwM1Cosopo5MbNQqLOLY0uK8FqC4UQEdUy57jP2EAwNVWUW7KphkFjDPdvTb2FzBOlJLWEgr+D44GwSNYsbYGImxzuVBFbPuDcRZEe0uAjxLoGLKfIwF+leGSl3CyNCPrtSwKQvHF7JIxgWwl1q6LJ3FosrCYckCkLj/rsIpu7N7BOCt2ODoNCTvnN1+w37rv+Ym+/RTvVZemINzNGhb5l60zjwlc9VOb367TV/75kBJBSnhslsgV3YQTZjwVSxNHCtRSAiR10Qrfc+z7wNKvf/hwBPGjde8aJA6vBYD+YQOU31WMJg5VFunkKui0wY108QEJ652gJQwawVw8jDC2wGcHAoItYNGaK4uWnd6EQZuwXqA4WbgIIfzmhB7lcgmgJC7l8GTfmDUeHgNKzMDHi6H0mvch6CyaSpJB66L6ePgqlaWIQ0x155CRSeAcUrm+XHTkdeGYcmMWN2Bao8SlQY6VQd3z3G5zZUQI0Ydav6+PFmwiYWavWlHu/V1wvaqFCFImhG667OWtmbrgr0xAm+S4bivPDZkh/bvsXdeC7IX9In8Hy4uzEYJoKQU5VAugQtZAdhzePgOxQMXO9UvhfY8+oFbgoZZtBJswiIwiGZgcaAfWPwlqOblVJsV0602m242yGvYcAAZQLWAYk1LsA+5+FFMUQ5KLQMbE2DTfch24Ls87EgmIaukC50daIzDK8ftgfSzALfZmaFR2aO333ydbbrmevvCk00CXXph0m4ov2a54mVkEq235wfusNH1+wHyhvnVyD7iwnPHg/eNWVYSTiGO7pLTgSiRpNxC/CYIk+GzaFe5ZGSdGUwYVj9F+qb507arPGk1eG+d1Xlrq0xYW27Zuptq1tvE+nMAEaQCDVPRB6zEiVTcLNwxSssM60hQBaMJS1jJNMJXKK3kQOArTBrDSAx4U7XkuHqb8DcMeAIorZWOyZMlQBVLQjbEpuWISNjVnQ1tPIIkpOQWXcBoMlYVSegiQEIjn58vgcCdK1RtbLII1bRgowDFDVs7bW13M7xWGOQjaXv01Kz97keOWHvfOnBrVRsZvmyD4wv2k5+9bP/Hhw4ARCUAhxoBkg8TzWFewmAv4T5zi7DpKti9h0qvFYBvZhm2FxJhZ6FV5rFnpZRps0WUF+EP5Lok9SK87RL6uYLFxWekCN+aTIbwuIcO/2TveSxf+3i5aw/3zgGMagd+qz41NyrRFsQxPKcN87O3csHuWfqere9EBOjCsBWgKDas60Xbe+2rpTfhnmDz5qbt5tRJyxWGbaBvjT1R22eX9t5OVlyqT3F7qdhGwoQyl+RM+WJX6JHmH+3HyB8zMYOktUYJ378vOibBuI/plcnsjApUaha24bbXH7H7sDIKpWkZmPs2kBIAW089ryJF1P2QkJh0qvUqvqO9k5PhDTIUjctjlaZgY7LxZYCIzxniKuUDaco0WNG4JXBrBHANq1yFICt5SFeUZQOLn8dyzlJ/w+aiYUaPjzOkrYu0p2hOyFDAb7ZJMCMpjutpDwh7SJOD6fRELWy5wrzU2yvHTsPx7LaxYsXuPLjGOiGmK+j3f/j2ecvvvtnef8dBy0xdMFsYta7162xsFvfHxpFKkQuzBXHmRVucn7dJRFkmCks2Mw8pBhV6ZdsRm23bqwjEAqQhiX6GwLxgKC0muDFcMHIwWK4En1NaQL3L9tXnJOCDk6j+us5TvSAmGasYAYApIJIqxvWBOgcovuExmAAS0py7vdUrdv/sN23HhmY7ff4Sbpe3XuwgvA51dz79dD8YAQiIuXG7oXbW2gtD1t3VYT+3a+z8/rdjyGh7Rsevkc4ney+Q/x7Ok5qrg1CCjQkRDNsGAGqj1vseQWm4AECeIAaHKJZKls8pJyQL6dSxPGZvfvZPbH1X1kZGJ+zw3h5IijmBgMZ0GzYDLUMtL2Kg0+CzVorwBmHj8fIZgI/GchYhIso0bpPMYMXTi8wCUPyhtUCQZoA8QBdI4lrBESugFsggQtVQ9TMXI42/xTmymQxXyfHleT47YhxhL8ZwkrDHNDZJFUpNXJGqmz/FGUjCAlTxos0Uavb6pTG791CP9bS0wU5stpEiVCGk5oZ2tI2Z1sWaHV3ZCfXYasv5Dru40mUDU6etcuYxkc48ZhZkWgGSj572yL4HbKr/RoCONa49uyDSQ8opJKHMGjBaHOgvHRNODhstaUON4dGemKcpr1d2uNP8SkbAtal+awChTBYdQ2C6V8yhoXSiLbYLjN+7579tu7e02qkz50X7dEPyv+XwEfvY4z2wOzG+cxN2beWM9RbOWys8/cvte+357feJP9QIBwcy2oCqh0jTKAAxMi6RA/ZHYlAdhwpdBCKv8Z5HoI7lpbJHkUKhvvZsX64uMvzMaaMKOHLq63a4esYuXb5ie7d22TX3vRcrDiCh8Q2jN4XJqkDqzT7/iOXGB+HxAVykOZR2Q88Z38N+0vMwmTlNl5sTA6OdK5ZWQh7Shdm4agPNAe7lgDkQn6lWxopjsaIVVYzFqgeg2D1KHToFrKZP1USbcIVP4MSgFWGXFWBDliiN4MkWofqXcVwzpN2B/Fnr7OqyF18bxGeYvKYBu24D7NrWNnv+1Ly9WttqBpuo1twHzxSPlliEGYLE1vbaOMyKvB1dc5utmbtora8/BPsX4TSAcB73mYZ07QQpfHHgCKThW7Do6DBxlCnefRJz9GhZLAh9pSojCV2FuqIGUAkNSEYBNuzk832/gVSXQ4gxJMpIc2GQqXG4eFPUPPhc9BmdBjpB1CD0WnHehtqsfaj4sG3rWbbhkQnY/jUIkYzde+cR+5dP9tpgBaoZYcmdKXjG08etBWOR3XbQHu65WyaRAgtu+3h9cxnEFHz+W9onFMmUeNDiD8m7kgheDkTOybsfPhGB7CcHesbTxini6Or733l8dueVH9j92VdtcHjcdq5L2+b7PgrNCeMdHtpyCXYW1OrSYsFGXn3ZMgVISdy8iPBPGVLPw+zEHi2BrDYTLUDVljFRFUhAGtX0VkswuG0cqxMrkbRHFYNXW4ZtVUVQ/cB9MNRxHI32ZYCLnqFqRrs3CXcRnjBVLwaBRhrsH3qP2tTP25N81hB4WzpR5vJX1xy1Nd0t9vqZS1gALZbt2mYDzWPWinStl8+l7e/H1trZYy/bZz/zSXvg7e+wY6+8aM+dn7PR4XN2fvCStdzyfusHMHte/xqcj6K1AeAFLI5RjEdfpskutO234X1v86QEJjvEcQhSm8Qza7SIq9Qx7jWq0qmMZTpa7KNPYoaJopIprgUk6igBATSZJwIjfjOKooXqAoZOSZY/uF5XbcE+XnvMtrXO2eXxiVCuz+zt995q/+6Zbnu+tM6aJodtc2bcNk6/Is2z+81vsb+q3IKxJ+Vzleql9pQk9z5EkIpsj8BUVYhAsouy8xBn6kGBsEEm15+/G8CokhJSYBD1kIg3nn7Y7lx50S4MXbYje9usHfty5+aX7bXpDDKOr7NChVQHAtZQpxA4tpRpBQBA8UDSCWzkzigtYSdWkY0ilc/VTGCyY7RxCKDn/skGrvzcZmbnLdcNW7C0aBPWZXb/FyXN9Dw50B3coE6HhlU/OWmIeVkK/BtEFmw0/IBwjU92EvRkIHP2oKowQq2gfX5t4FXbtrbJhsdAr6Ctp0eWoHqXbO/2Pjt7pWZ/N4hgPvq/69AtdnouB8ekbHPwltd294G+MBteZNm4Ues//g0Q0WWYLQWDOWgT4Jp7cI9z2c02uPf96C9s5CrGABIx1v2WwyHO0+O8XhLYE35Z05lOnhws2VGeFh+r4PpzUByEjGjQPKE2YqSlJrXskpFl3TiulLrxOTQt8LM/WXvcdrSP2xR4QjINc6WCvfuth+3vTq+zb81sRpLGoK3LTNie0hkrIuPm8B332n9cvAFCAKE7tJhJv5LKLgMFQrddGxErOSgShR6Vi1Ux5LrJm8ZCe/dDjJgQh0FKycVuSESSr1LXuBI7s+/K8/ZLS4/ayNSs7VmTsTZkaYzOpuyrpzJ25ubPQbJhkEl9BAdAuXNyUqg2pD9cRVA/8+9gBjDbwiMofJwXJuLVR2zg4s9scmrGmvs6EEQv2sgKrv3W3wKwEbulF0bASQIXVXCnhpCVnqcLwKbgwROEtD/04G3ZKizEw6UZki4o3XG/X9twEhX5O+zoySsAR83GSk22prlkB/astaEJsz87vdEW2jZarr1bIC2DAaB92wwqam7sgjXvfTMM+YrtgCRsbstYM2zMBbRvHjHmVgz2mUqPDV/7EcSYEb6CFFGmdPAsnI3wpAtSTPIuqaa47OmQqJqpO37a2xEnNXicKpRJLzQ4JFzMTYg11wBGEtN5Zv5QAeCYZoLSZ9uaIbE/nnradrcM2cLCgjz3K0jr+hdvu82eHN9kf31po7VPXLY+G7E35S7b9Cx+33av/XHhoC2k25SzyMyY5M7JmIXE3IFYIMrLA6OPMdubD9CR8UQPmlQc1fFDXiTTm0ZUM9oR4q1Ct+9n4JixgsD+qVfs16pP2KuDo3bDgFlXDp7gdNW+eTprL73pU1CZaCCfgBmpEvGPnkfIVcsBI3lLaaSMX35LMKpZHCEG5WvWcupH1nvyMZuemLbWftgji8s2Cftx6a5/aSXUgqHKBUMMSQd1jHhsGiZBCp+lmC0CANZKyI8jIFkhVKqMLpd6p3sr4EMLFe378MZLdvO2nB09O25rAKKlprXg0kZs80AXiOSs/cnRLrtc7rAtu/nYiJId2tJum9pAmEPeT01O22Oj/VaCZNx59muWb2+yzsIUNEIVDlor7ENwj5V2O7nngwAm47hpaw6bwWLfVR6D4EPbY9DfI0HOFnAPsuyput3lXr+yrrl4dSFIQjof0Dg1mC9ZgJDkOBNUIwAoCekdE9RZAOCD9qzd0j5khQWkasFkujQ6Zg/cechG8vvt3x3vs/zkmHWXL9s93dM2OXrZtu6/zr5e2mtXOnZIEjITpr43hWo/tE/7SoJ0rIdxGbSgdqXkFL7oNbvzlXrXtx2ExIN7yRSe0Yh0z5hEsfLKcJENM6fsntN/a1eGh+1tN/ZbP5BJcvf7Z1vt2QOfsnnYa0t6jALVK2eaA+gsnaCOUZbPKNrAf9etJHl/ABHUbe/gM9Zx9Ns2PY5kgQHYiEg5moN+n7/jC7YIqkaeIyMPAF4F9mKKEREABJ6CVQHAFECJslqyVQlUd7p8obGLbBWBz1Jn/2LjmN2+o2qvDc3ZANRpMT8Aj3kU9EUPYqtp+88vpGEbjtv/8m9+1zZv3WqP/PRVe3UUsWEY6y2VeRtP47nIcKR2nPqadUE/NyP1aRlgK6GdGbRhvAjbcs/74Kww1sMQY/RmeX/JKe0XqcGB82iSe/CxehYlPCVgPVuIE8c5owLT4qakcfUrkpoOIkwfRkjkNZOewfEEIP/2LCfYf9Xn7Z72C1DF8zY1X4CzOWX3vHkvvJZb7Pee67Cm6QnrLl20I52Q7FPj1tbTYc+Wdti5PfcL+ARhoCU0t7FUILOvI9+sMjE8LgFC+fOSooyaAYjvqEtCh269AnyAjqeM0WtzvqdredY+cf4/G0KrCK2hYVht06WKff9cyn5+7W/YRBYqi14dY4jiTTw2TDVB20W0Ab02BRbdLvOsGIKCRDLtjLT1jB+znmf+TvZKW3+r5RaRZVJuspnDH7cFeKli50EyVxCH5U9agCvq7xRsmzTsMklFqmkA0SfQuTZSB75oyZvV7O39V+zu3TU7M7JoaxCiWs50IYY8atfvWmvjAOFfvtxkY9lea1uz3aYZfgSdgSCj9fb2WQ/I9Jkl8pxI9z/7DYAQVNb8GMheRHQ6ehH8L9v4QtqevuZBhNUQmGP4jtYdgNQkbo+awFOaVKMFY6aaNaSYgjPCuKt2uOEYOl/amxEcAUYmFEWnWgb4lG2B3yTFs7C/KQ1Fy+B7rylN7xgOC+5/W+Vle1fnKfxdsPGZol2As3nnTTts4PoH7HOPwaxAzZ2uhfP2tu1ml86etG4Q1i/MQKof+KD2LosAow3LmYvj63BpmA60+UUJhDwBDLwUgZwSSkIA8RdBKOHuF1Xnoo3oq68DRcM/feaPrb89bS3FMV2sCBvuR4NZe373r9tYvlfncrBiJgonnCqYP/RSlfsG4zk+GTPc0G1CDi4msHPmrPU++edIcUJSJ1ZgJ8JnM5Aokzf+ks23rfOFwZp3jMUCgJSAQCD8ETzSHo5JesnVsSZShcwpOQjCRoYQe0jO+66uS/bA3hoiIIjhUmQg3jo0Omq3HlgPEFbsb19pt+GuA3js7ACCjfDpYXNS2m6CmZCavmTnS+2Wu+aI7Rz6JrKYF6yrOIcJgvff1WtL03M2BT/plWt/GX44Q25uBoj/EyDcJKB3zD0hZfSJ9V6kflVWxLPPlawrMjiUaeOiRZ9yNHF4Hq9Gcpr2NhJ4yRVSGjIlLEvQBV5RS1+JJhW7afmYva/nFLJyECm6Mi0v+c0HttsNt7/DPvIwpGdhwbLzV+xA5iy2BMxh7prsTHarnd/3ICQ94uUBJ9z34uE6996davKdkpS6jQwlNyl8xyYXG/qEPgqEDZ5QgkLgi+I/bkbyNHS49ogFf+LUH9mGrrTlC3iwDGiIFFbeU4M5e2rbR220ZU3w5rxBntrjklBsPgYkg5lXYJ4DTInE1aF7MqJB56pi3UhV7/r+H4KTm4ed1YzY8zLimRkbO/ABW+jeJEeH4KMdRbVLMFaojglMZA9n8OiHGpMXIC09muMGgQS7/og+f81u7rhi791VsMl55PotwYBvb0Eiw7jdfv1am55bsb97JW/PjOWsuSVl73/f++zQvm02evmyjUzM2qljR+3ZERD1191vu4e+i+TVSaiwKW4otFInHj82iyeEzi/ZsX0ftokctASmLsU4L3mz4AVLSomyYJiRsXffJqq+UPopiYSeJGkcd7JIM7Fks6fBeeSEIoYpXm4bgkYhCPFcPu6K4w8lousft/WvK5+3dzW/ZN3Ny3ZxaMwmsOAP7dpib7n33fbxh8GxzkOzgMR/U/6kpeaGkJrWY6+nNtuJne8E5eYmjUycUJrE2+W2vT73jd86zkN3robZFk/j4nMBMTfv+LY/7zi+Yv1pZ7fDi3tQBcIU9i+AVzvxh7a9B8YvbJ+ZuTnraGm1nw1l7Htr32djnZsEwlgFXnljCp67/SfLwYOYsisEv7DS2RkOMjfltC3PWP9jf4JM4knLY49HF2y1xXkkD+x9EImV25Q+T06Sj2uQV7zE+tEYNEoPZLZkYSNWoZ6liultyxN3wMtACGqZaIATdgAAIABJREFUfTrYMmIfuGYKNMSSjY5XrB/hK2aWHN7bhZhqyv7htbz98MSs/fbvfR5p/Vk7iljr2YWMrdu4xa7d2GvnIUHGEHveMfy09RVPWzv2ZNDBKCARtjBdtCISVo/BMRlt3YixYOTDJ0oqlQuT9i0nJ9hYaYUzMUQAoXhC7g+hRpKD4hNMs0nF07Wo3KzR2qKKj5oGIKwyORafxUq7HAOqzzQAsqdyyd6Vecb6W8t27uKwYb3Z1oE+O3jwRvvSK2k7v4TyJ0h6PZQ7ZZmFK8gqgkbIbbBntr1HRUQFrgSbwgRXCR7l37kG1Ssh/dR2thd9pnOkRIarQUjJV99xpoFizwI3hT/b4L1++Nj/Zbt7QYxix9bUzKT1I+fpJxez9ljP/Tbcu1v31TPe0GE9C5iLQlkj1EWkKDx2Kq+ZNiGBSo9JYIRxDtC0g0ztfPQPkIM3o2SGbnijy5joka1vs4l1e3ENf1xBjQ++piqG7UW6hrzaCiibNIBYQ1IBJ1RxWMI9TJTsEy0Ct09258btozsuydC+cGnF1g402RWo4Vt24JnGuPQ/Hs/Z+bZbrdSSsXnrVvbNChyodevWWwv6mcEmoYtwTvZM4xG0wz+yZty3GYZdsanXxkemxHu+vvUddqFvp9QgIxz1fS0yeTAp5NzoAPJxZgxliTP0Z7/lOYBKF/I4cqzISs2rCY77doLdR+eE2qYq2xCJICEaRcA7eAlDLBpEfN5rP7JNvU129LUTsLkzNtDZZvfcdps9cali/+/wJkvPI3RnJ60VpldrR6eVOzfaYwMPWBFUlTRXWBScQxWQl+vl2zUcgPQlHHhORUVgerq/g/Bb/lix+uuqGjEO7dBxgBFPerMPHf9D29uJ7DWoSmbmru/DI7cuZOz7zXfY8IZD7pRIGgZ1GwaHICR3RZtE6lTUjcdSPeWbKgpcGgzHNiQsdD/6h6h4MCn7obsTEwXb6vLaW21s22F0AFu+2S6YA8yUoYcsGwrENZNF6S0TlLyeVxfF4BPwQQh5qhMFcs22Z6btY9vPid44fXrS1q/L23ipxW7akrM5qOevv5qyVztvBdHeZrk2qNTZS7a9t8N2rs3bAByZH7540Ya23mPrkG3Sf/6b2DeyBP60apMreZtAVk5PU96Od99qZ/G0+DQSA6rcnS415mU+fIxdVal6LIhjgVV7dLFZSiG9oK7luLnd7jOK72UX+jBqockeZMIlQprcB6M4uzsmWow4lF7zFpuxB8vfsU19eXv99DmbQ0x880Cv3YpyJz8bzdvXJzeZzU7YPjsDB2XIsi3t1rbuGvt271uVAeTVFFwt86XICNxu7pEWf6iPXaNKAlIBimyXDaYFpWjuA9/2wumRaIw2YBKXivMFlDcBpO9/7U/tQNuM1WC4zsxM2KaBdntmKGeP2C02vOUIIiaRMXcPWStQqUXO5FdFFjPbRk33FcLrc2UpcZUV5YvWB5swtTiuyejpQnORQnW5+6BN7X2r4smkjqoA4TLJaajkCnMR6WFCCqbwQ0dFBC/aw0eskqJgZwXEwNVxDWxNz9pHNpyy5uacnTyBUNWmDlBNPSDjwfVB0n7/tax940zONnXl7fd+/99g41Gbfe+5EwBq3s6efM2Wi+Al97zF1pXGbeDk3yGta0kZOBOIpAxPLtvGzpwdz+230wfvl+cfZsWBGJUWAafFiImlsc6Fg0VEFadq9wSPvOfIsTnqfAijse+UTQujUaRrAMAUuUI6KkpuoG3ot6VSGqgu2AcQutvSXbZBRMBmMWQptH3/rmvsxZm19pPMtZYGgb2rdsa6C8gDgHpfh/3XX2293aZAWMvDpbXgKAtJLyEqxZuQ1pMWDe2LmfGErSItnnGfuu+hM+Iy3XDH1d5IEgYQEqmMMLzz+F/am9pGbHF6Bs7CvG1b12rPD2bsG4vX2fje+xQMVwiO4aawaj23DRIwxDr53lMifOCUSQLVSYaxGaE2JLLbmu//ATZlI64JgHWiKGVuOWVD+W02fcN7Yayz4j2Bx1QqeMNwSlYiCGHb8T336Sr+SgCya7gZJUJ8XrN7b2nbUJ0ECM9g49GKDQ5O2qYNXTa62AppB08bff7B8ax9t7TB9u2+3i6DmhmCii4h0XX3hh3W3t6KpNWqXcSCXItIybbX/ot1UAjBm5xHGv6FqRomOWNHFzfY6ds+DIAF10AGHH6UJUMrPzgfAiEdEm5Yp2Rk/NtjyeTV3GTxH6k5ShaZ2O54cCzzkoQcazbEQ3c0ATj+ubodWRPj8OHaD+3gurINXx61eUj9FWiRWw5dZ89P99u3pnZYZvqyXVM5Z33lYUjxJaSwbbHv9N1vU/keN7M4xzKwQylgyrgAQI0vJV4AYaxZLX5Cgsrjx6l7AUKFVqJOvgqEkpCMH8vBIAjLdt/Rv7IjbRM2PTWF8Zm3LWvb7eWhtP23ia02ef17GwCkcUp3nfCmY6DBYJYHR81XpysSGqpOQ1DF5pgMC4nY84M/sWaouDJUbSekSQZ85KCtsdnDv0KfRCKd0ZkKMlvS+OFOM+4wo6ecUdwYkpBShACUrmIfKImgmsJGIe7NWIuMkg92v4yagysIYbmN2b75OluZOGV9PW322PGMPdv7gFWQ2jWebQO5CzUPR2gPwolWQKhvJWOja68B6Jts/7EvWWsTPOzilB5Xe6EABwZ7EV6babPX7vhkkIReSVCSTyuD0po2X9g7wofMxHQuSMUYvovp8DF8pycsyVUJOYWcdPaNu/S44CG56KTQDGJggKD35x37b26b+MDyj+wWZAyNj08j6ICdeuBYb772GhT/3G5/fvEay81esc0r57BQR7AeFqy1c409veatNtKxVY4l1SmTbsljKhlPmtYdE5UA0dhHec9jnK8lAL0SB0H4MECIc+RN84QAurqakKTiNd0O4e75B4/+sW2HCiNF0d9aso1rWu2VwbJ9dQS82s0fgZRqcENew8SvliHwZJe5zaI9vjJWQ8gHfzMjhlnZefzufOIvrG0GjD5A0Ylctwxy3y8stdnCW35deYC8KDOzy0WEuwA8gkelOwDANFY0eUTSMwIhowQcANqjbAvvry9S1l2bt1/uetHWdtVsGtKdAG/Fk92LI6ds40CH/fRMxR63t9gYFt3B2++1vuYl24Fcigy2IHBj1wvHTtnx7E6z7p227+U/td4ebAeYHgV/WrGJVLs1QyKenc/Yq2/9TdddYSE0wnDOEzSkoWcey9miOaGIiQf8CUgmhlK6+OPMnG+kRCcJLtMn7KgjV1iDd8z5o3Mn4Ys3NEmziGHnoG0eXPqJ3b5h1sYRfhybKSBSVLQb9m23Wt9u+/cnt1l25ooNLF+wHakxhEPnQKF22LG+w3Z+4Cbc1St2kbRmWzyHk2rZ2RSpaDkkro59l1HwL9R29IeLjeo4LEv94l4SvryWC2WNNzxW4WzDKn37M/+b7QAoTp4bg0pK23p4V8cAwv/nUreNH/kkmbB6YmOdsCbQtCLdOSGPxeuybmGGUYigZugR8qnrOfzuevKvrHPuHDYPYeM4nJ9soWTnC9jQc+ensbeCm7MxDJB2K9gaWePONUwat0cShMykoRT0qA33Wrg0lOqXVA5gxO92bLD6pbbnbVt/2k4PYYsjQo2ziPe2Yy/xgWt6kLZVsm8Nb8C2z5T9yhc+b1fgIH3n6JClurZYO/ozg62ey509yFOs2vXP/5kNrGmy5ukRUD7LVgDBXQVPeHpi2Y7f90WMI23h4JhQI8hBcS0gNRtIbFfD4YePr43fka6RKnZpEovBM5/Tn7KFy3AbqbaFMpHBCWw6Iv7wHHeEeGQrZuruwtN279rLSuodnZq3ZWxLPbBro23ad4v99jMofQL2o2/lku1vnrDizJhAeLod/vKWewCwWGbFF5Hkl+gYB6B2TVLQkD/kgufCol3IoyUpwSywSMI7HzqLimCeQsUvY2kHXVKhooadyAu2InPk8PN/ikTvKTt3ftgO7eyABAEILxTta5fbbfy2z3B9OH1Cdaybcdypgn0Q5CHXQchjfN+xB+0ZYuMKqVrvz2BfTZwA94zyvODuchigC7PY0XbHp20RRXsoA8rwjMvkCOGckLRmQmiNcWQ4JsxGdiLcdwP4kgo2KEGo1YkoEDKB3p36se3fkLNXz87YOnCgVVRgLc3O2d7Nrfbz8wv2WPoeG0PKQq1vPRIRsP8DduvuzTtAzjLLZQlx4XabwaTc/Nyf2Zp+SMIJmBG4dxFPh6cd+PrgtJ245zeRhsaNSQ4EtwWdW3Oxzj0zWvYNAEoiMvsmOCy0vWKiq6Siqz4u7vgkhRQcESYrMHNG8WQAlCDMU/qHe9GGbEUC7pHFl+y+rtPoz5IkYQlbUndtXouMmbvsN57ADr9ZgHB5As9tOW8VbF1gjuJI6047Br6We3yWg7MhKRscLX+gpANNnwuM+sMXnY7j1ACEXEjkCcmXxYdr+2kN4ej+pA+SRDly4Q6efsRumPiZjUN17RrI27quFoBw3v5puM1G3/xZdJ6VS10l11cIWxGMYxHXHKQAfiZd0k7xfDpyffQCzda9+A1ru/ycFbFVoHcASQIgfUcWUjZ/2yeRSYOaKLgHE1aZTEuPmImvpGiqUMs17PdQfqG8MJfssk+0CNhft1H5ZQscnHfUnrLrN6ex86xkm9YgXQsbkUbHpmwfMmaODi/Zd6t32EzHest3b0AoccpWZsft4JZ11pNl1YV5exy8WvG6u+36F/4WXBuixFPYTon+FbuYDFG186j+fwIZQAXu+BMtFUBIEAmMLrH1w18KNXroTo6Koj4eusvA7lU8VplBPIU7ERsg1FZSLrKY2Cqu0IEYCw2w/+0wJQ4VX7H39J6ByVOwQeRTlhYXEY7ssXvue8C+8OM8uOo5610at2vTZxE9mQeom2y6ZZ09u++XkL4Gmxy2nArJBTXsnG8AGT189o3xYaGQrii7GgMhIYvm7Q+dU8Qk6m2ty7pbTcm4SltrEe+/+H17+8JPbBIhqU6kcq3rbrOTw/P2tUEY7m/5LCwNryag6wYQe7yQk06DxAPtsmakQgAMBeu92kAKkoX1XAaOfde6LvzQ5gHCtUirWp6bhfGMrQNv/ij20oLNx8QwsZLx4ookIaIR+OFeY77X7jTZhJ5pIttWi8lB6CUxkH+HPL97YBsd3mF29uKcbVnfDimWt3PDSGK4ptdOjFTte1Pb7dXTZ+2DH/uYHYDN1I+s61PnR5H5bfbwdx+2Ggz1mZvvtRuPfh2OzmVU9x9TLLjQ1SMMjVyet9fv+KLN4REUXn8nru0wvlqv9JA1Sw5GApGSks4WSXEZ8+iBPGkmANBmbIgN8YCys7FPGWO8wv5xfEOqP4HIeSBdxfo5HbjZvsWj9p62V5F3WLKTF2expxoxcYz1/fe/w/7Pp/EEq+kKolfjtm35tLUuTyKqkrNCy1Y7deiDmGfOqRc/Elkt+ZXIuCaUpIJdA2nzlWYghPFkgmG+IwjDkIQnLTWkX91rjjINH1x/+af2nrnHbR6OQq48bX0dLahhUrBvD7Xa5dsAQnKA5OTRIBGZwTAlCJXQSlslgpAA4SHiyRiqYokIUCwAYdfZH1nnsYexE65kAwOIVKAGzFwxbeNv+pAVYWtRKiwxvR/fl2FQp5jSxQgN6RokGCgRNK5GXlsGk0tnbUsUeUtbacVuL/7MDm9attHJFdu8Jm+LSPK8OD5j113TZxfGl+17I9tA0Kbs7gffb0+fW7DzCxVbs3UzaJ1e27ulx147dR7kdMp2D/7UeuZfALUxrk1PBXjUpGrKhZS9dvMnbbx9bbQKnCXgS1ItShCaQNE+9O0J8pRIujNGK9qGW3CdN1T6Ap2x+qLizHOBITZPWix4yvUdefyOOIcwaIH5sG/xrN2f/pmEyesX4NFjDNf1ttl9d99jf3Oi1Y5OoHAS8gX6Zl6z9bUx7c8Z2nzERrbfJtON1W4428pt1NDSDHOng5/rEWvMS+dYi6D1mIr8ANnBaHsEYTRYQ3QyLlNdPobx+CFvdnD8OXvP1CMoFQE8gYroaG2ywSsL9v1Lebtw+28hpOPN8upewQYTLGWYwVhGAJ9SCQ2jPcoJYKUovjKIFqC2AIhakK6jz1jfc99A/LaIMhSdtjwzY4jI2ehNH7LFrg3K4GZwn7v6qix5BtuQEoN7XqpQz7IPOVlR6gh+bp+QMPcIAptasTcXn7Nb1hdsCjn5W9ZntQ/3/NiCHdjWi+zqOXto6oAtbDxo03iM2CLDXgD+ejgjTcjZyxcv4bFja/B0p7W2f/Il6xz6ETLBp60bQJgHEEZgZzVjx+Arez9gYwPI16MYDA6CD0gCgGocQedcYVTFdYkoIdkAoZJCQ6QhZmvLPqS5I43jzmB90xNvJ+eAO/LKdu3SqN01/x1os5qduDCBfi+hAGiL3XnrLfbIYKs9U1iPIMEs9pm8YL0oYMCNXqX2rXb60C9jnkGlYT81twRT1niKlks97R6ULKPccwfFD6ODQAeM9j8zbdD+Bx46r0Oj5+i1qnnaajXsEPEK7vunXrB3j/yTLWehtuDCNzflbGxi0Z68krczt33RFiTwXbPwchHEGVIzGBBWFHV3lcI80Heh8WkAqcw9GCCAm2ePW9+PvwIVUbDe/nYYxgvMzrKRgw/aXPcWLCLsusMHFajjGoCopFYAc5l7TFT2w9PJIikd7RWuRZ8cUhq0Eat2U+HndmPHMDKMU7CJkAsISXx+BPVZNnTY6MyifXdmp02277DmDduxlbOI5NdlJHG02jrkD67H33/70AtWvOUjthl7TTqP/YO1ItGjFytrBovqAgLQ6/H4sRf6setu513u8EUPmZIthi7lCBJkVFO0Z52oljSMnnIijszSuyqtQVuLEak4Z8H7rzFmnJCEAqls4qAaMQV74HTcPfOwbe6t2Ovnx6DdIAmx6eswau88NZK3x8t7LYe8wr2LLyoUWkZRzu716+2pPZ+QtKvC2wcOpYFi2j6FSqN8n0tpZ1diAnN0QrkYYFLc//BF2YTxwYcONsxl8CTje0KKneS26l3YfXXfmf9qNVSqyi9jRx3QPDVVtGcmWuzkkc8Z0lDFB7mf5zaKBgANFnvP7GoltfI+QUwFqeUp7YhLQxK2LQ5a74/+HI7JvHVCRQCNAKHv453p3Ym5gdSjHSkQAnT0lGUTYs8JiWqSvmyDbEHVg6p77JLQWgxcoVRLR+1I82nYPDWUSQPnhnjveWx4umZDJ+zQkj2FFP5jlwr2ng+/y9717ndisnL2+NHzNo5N7+deesaWUd1/fuMNtgWJvtcc/woWASYrX7HpAgh2rI31CPW9mt1h5yHF3SSI4pkg5FZMqiYCMKhjWswEoKgZ38UoMMob9jy8NIl6AJeFM9lJllmTSRkcE9YgZPiODlhUxy4cvExmFUJhG6po3D36z7a9f9lOD87Bxi0ChKjFs3u3nVnutn8u7LUm7HrcuXTUagAj29DXC8L62l+1IjLFV0gFBQFCdkMFQhMevwoiBL+C8xBxpj0/xAWLfRKEbFj8MqZ1sXPJFK8g17Rod4y+bne8/jdIsWqF+pxVoaQpBB5fnWu11w9/HlQFTV4PWEeuSGDgtndRNZCAmHxOA0vWarOOnAgmPHBPCFwbgLAb1a7av/dHULcL1taFFH+l7qfsyo67bXbtfgcgOkybkHqaXjEdmxrFJZh/lQqhpGXGjAoyNUDo+XdO7DKqs7t43G5JHcPe5GVb09mK3MEsKIuybV7XbVdQHvj56c3YNbfFOrZfY0OpNajMioJJLZ0gs7E9FCn9s1hOp0fnrac6bbe+9mVRR72ZJZtcAMGOrXf92JV4OrXJztz+qYBBAC9EiQRCLlnxhdRZ/B3f0wmhhxwJbCeuGT1RKhsdlABppRESw5R0nHEQ1dQ6eSa2BpUcU6k0N1iJA8gLunf467ajt2AXhxdRGq6E7a9527sNZeNQMvjrBSTzggnYungMJYmHxaH2dA7YS7s/YLMI3UEmiCTXMg8OrjZmRQktSyNiiRk8kbZzE0QRk6tBGCUfJeEbgZCN3zF+ym566UvIFAFXhxJjLPlaADVyci5vJ2/+vE0jPZ77S1wCOQ/mIhmSkN4bPw9kMR0Uue1cPfT8CCyEk5jO1YFrd33n/4ZmRd2bTtSlYf0YqOlLG26z6Q0HIQUg3VjvBURrhhuekEjAiWT8Mw3VwZK6oiSUtkUawemBEGyR0c420kjfvvCa3ZrGascCaAVgWltRtRRVCLBjCttbsMAKO21oy9223NqFUh4YdiwMPrN3Y3+/DaAoJsF8tP0m6IBFu+Pkl5Ws27U8YrNwVq6AYO8AaXwatf9OvPULGgd5SSEZQQ0ikpgJK/XMvzluBCIXUgjpkUdUQgZJ3gBC9ozOFznYYHv5+vK8QgJRUjDQNK6y/f/0ttuQLHzXuX+0A+uLNnh5Bhu7SigElbU9m7DZv2OjfWX+oNWmp2xDETVpZs8BzBVrx+I7A55wsnUb7HfuHvfYdSxVwn3U8fkyzlu7aZeUhBGY3HGXeuCRQd+GG0SqSzyMgZCctAudCuCkbpk8abe89FcI4WXBisxrs3YRP+cQmjp96DN4EmY//R83SBVPpDomCDx/UHZJSKWK3rPvWcWqYEUt7Hlg7ngLwml930NOITbRN7WDgGWIBzbWpb432fT2W7TPlvtlywBJjTmF/MGEMKsG1L/2L/jtYIfKZnLJLKXFL7iimImDtm4unLQjlZ+D2vDUqCbEf2tNfShmtAAwL9rJ6Q32Wn6H1PqGfQdsXX+L7YcX3Q3AdiJ38C+++h2zwx+wkUqH3XPiT5H21GztCxchWc2ms31IDp2zi4uo1nDPvwLmWOLEqyFovGO8VOpXrVTITt8pacEpGcbEdQ7GgWNORkEbtugEyMly+1cAk81L0wf9hoOSZYUMqWnqPE9WYVIpC7HcM/QtO9A3Y5dR2mUUUhuMm+1e32utA7vsy5MHrTw9bWuXkeKPeW/K8V6Ile95t4307pdNR95XXCWaTkdRNcRD32LZEieuPauGLwehc52ShBFcQm2QXG7u+gkqhq2VQzuqamunL9htz/8lskeQwcy9ERkEvjFG52bxc93HbKR7M85Bvo2KUOoS9dXABE5JJoHA7UVFVUJkI0UCFAmtaewIyhKEj/0REiuRqQxtzLrOaVAEl1HRYHLf3SpUvsi9LFDHNYbqSNWwSDh+V5lPSHuDC0cp726DKdVf08zsE9+Cyo0/6xbP2c2LP1VNnBY4Rq2tMB4Q7RgBgdvcVETfBuynoCt+9Vd+yXbedLO9gpqG33/xvHVuPgQvmLzmgh0vdaDdM3bny1+yToYZMU7LaO9C12ZbQpbKGJJGf377/+wksgQSWuLhJB8kqWf+9kiPwBidE/6mmSEC28N2PE7qNfSJuZG++873c7NvTZCEHhyg6cGiVC4EOBx6aCL6euvwD2x/03mbnkem/Dz4w+YqMqw7sLtuj/198RCiJrMohTyEfcivAQMFy8IMm954m51D2h6LvbPcsStk39tNYUMaJm4B1S3ZXQk6byM1mPOH6MvbIQnZf00WF94bgNAFuIOQR/TPD9mR575kC6hs34QLN+dYUQA1V1Dj7/Ud77UrA9fiOBbW9EeYRluMZ0ebUIkM+sBji3GDOr0sqkB6vnmElbp/gHSuORSxROk5FsbMYKfQpdxWmz74Dqk8Pm2dtmAZTkua+0xgEzLhocLilQIhJoQVCaj+MWEM5Sm+yUUQwEm+a11pyA4uPG0rKDuyATx4K/aTlJF8MDmJBNXOmp2e6rbB7fejen0zMkz6QfYiCgGOcvuGTdacB5gx2TPLKPuGhIojzyGJoR8FoMYGsaDw3cAWWxiCaoYB9cJdv2uLrDzh5JC/NINuI7ldGHjDJAhjBIVbGRhv5YSzBB8nNUQg+BkloA8r++ehOqbPKamB5gduoWcMywLwzUYHRp6ym7InrVCYgWDJYq8JqiC2oMpYK/IKN91jzeNXED++Yh2TR5FYgg1kKL45O3C9XdjzNjhIXEQOQL4k4UKUyivuegaWTLN6pMSFnZwWfvaOR4eEBZ7onFmI+eqwIDrDOCk2iZt145kWR37+1ygVM4qd/NjNn8VDBpFfN4j9x0fX3W2XsUKY+axkS0xwwzB129DtFea7BemEhqgqKduhNCbWXy5jTy8qtv7wP1oTVmgNQO9E0ikoRBTr6bd51H9Zxgrkg64rUMeeUwi7UGE8jyNLHcsRAhDokWMwWKQn0FpK+hRfiDb1lEbshtknbQD7LVQwHIgvIx48N7lgHT01OzUBQnrHg6AjUN6EXCHy7JrADGzetgtUDLKxQck8N91tF9ffbEee/gPbuLHJVs6fVXSohpqG81cmYDqk7Nk7fsfmUOTSM2nYYa5u/E17jx/EBAYJwqCG63yhc4fUFrR3+Tc94qipok0otoPAA+gYJVEuIYPn5A/pRTPZgdIJ/eT514L3PbTyHMaccXvU1wZNtn1Dnw0vrbEnuw5bFlUwepawgWvmBZSNRmULHFPs3WXnr38fhABLi7DtQpH+z6QRF1wOQBHq0nZuLkjC83tlUBGEjwwRuy7peBptpOA+x+2eOkEUgNvPHYsjdsvTfw4Oc1qJjq0ASEce2yRhyr3ce6tdueaeoGaCmA6GqVYoAUiVEUAYOUQaspS0K6BnuM+CeYEsEdz6g/9kragHCCULUhy2DTB6odRp80d+GbmHsAkxedp7DC6RTx6idFhmZjVBSG5KHXOwaSAUg/XVq8knQNGrboSkDk1+B1nQK1JJrO88W0hbG2zD3n7UGJzM27OpPbaI/cj3v+9DdushlNaF7XQajxq7NIMtAN/8lrWuu95m9r/Z7nj5L629CQ7blWHsPwFouzusOLYIB6tsz77lizaP5Ij6y703n0DRM66y6p6zIiQhfkxpyPdasP45VbHvV6F0d0kU1bFAGAhr1fgU968lAAAgAElEQVTB+2bQNnrCJ+eCkhNjtAsS7vrCUzh5RTsDOa57UM96+/Zd9g/DqNA1n7eupSnrnX4OICyqGGi1d7OdP4TSJqitw2pjlOKy6el4ypRI+Bny9oOQc0PIQ3gAofyGdz06zLUkKagU/mA4xhpzYUhkw3sOBvg7cGAtj3/Zui6+Yn3IeO5H6YwWRAYul9L2YtM+G98PicFBom2gfDcHcfLHky590zRfEstcQZBUYANRjBy2JhyClsf/ytrglbE2cy+qy9ssMmmwz5c5hcswrDkgK5CCrD/DbBM9OAZecpoFkWjzKIvEVbLCiCwLIuKUzXNpxAf89JRn7dDIo7Zpfc2mRjKw6bA/ZBKPeWiBE4DVMYM9J8ea9tvmLVutd98N9hwqMgwvt9oOSMJcvmZ3IBv5n1583RZR6/nGMw/hgTjn4ZEMI8EVJX7bUH4I1ypjwR47QJt5m0KXdRUsIAZ1LO+YEpGOScJGpIagtBQC/Ds9PkLJAXzrKfOcSM6j4uJUwfKMSdW4U5JDX5sJTDmLHrXYPnPCrpt+HA4WNsCDoOcekU09OduKbJqflPbY2fJaaylN2saZ5yR0CjB3MniExmWEIblY+ew8JYpwLMOCiItMD1CiBMRAx1R/evvSugInuvvu7wz74zHYKMrEwOM4NPyirpYZWnN7g0T0rrFXbN+572HTD2rbleZEawzPV+yF1A6bufHD2uTNOijRuYkSL0pCDg7TgBqNxd/c0ojBLyGrBfW8McCL1vHU31r75Ck9zqAXu+AqqBQwuICw2p2fVY3CJXy+ws3opGf4qAU+w4NeJPeYUMZR8gb17+rYEy+VbhTSfpnM0IEVvu/CQ7Z9AJX1kSSx/7qNduHipC2CBG+CzTE8iX0im99hhY41VkBVqkVWkUWx8Z3bdrJCsrWVx6yY7bczLX12+9CTqCDxDLJ+RgFC1H8G4EZGl6wDFRFe2/yADW27xb1zcUVhDHwG/b1+x+VPO5ERExLWBCENf0oeLlqmcnFCPUTG2XFf3zWO6CkWIGV9GjkmXui+Cale2ttBBwH327pwwfZe+ib40RqKyKN2NgC9FjTNxnU9drSyy84iYbcJ23s3AISsrV2AE5jt2GCDt/Cp917QgI6GoiKhHy6RQzID9xlFr5ghw9BHma8E73u+exk+gOtqgTDo68hyS3qEC1ISihjFIBx+5k9sU2XcRkem0Sk4EQAogib2YnWjTd/yMdQYpK3A2LBLQt9fG2KIYYAIwhizlkRUVACSDAkMZLH5kKuun/29tY+/Budjyfqwl2V5ehE0AhiPO1EBjBQNCouLrGYRpFAmrgwOj9W54n2ZTBi5QSU1aCGh/9JJntfBEnF7zn0H+0rmBFAkyagG4gIoi64u0EIE4dr7bSHXbmv3HbTBk8f1nLk9m9fZ7laQ3Xi8x7/9i+9a5b3/yq4rnLGNF/8ZyaxT4FJzoINTdn4CJDAyaF5vv9Eu3vBOzySS+qUoCGCUKubaoVR0z9GdFarhkMxAGoJqT/Flj6KIaOAcslf4j88mELQxzrQJqZK15wT38Q1fHk92vVYDMzBi+8991dbCSjh7EWYDrtXfCdpq/Rq7lN1uP09daxls/dww+bR1glecAWXWAg7x7OGP4XknbloRhP9fV+cC5OdZ3ed37/ebtNpdWbJk3WzJkmXHF2KwiwFDKGYggTRtUjKdNKEwLSGTJpR0pjNpZ9rJTKZNE5KQpEM6uTSlk4Y0baB1wMVgwDa+4IssW7Kt+2W10mqvWu19V32ec75PUiqz7O5//5fve9/znsvv/M45derXQ1RPgMhUaWLAIZ9hdVP4Q0X5uh/9xljMMVEo6zqSG3m/5ATmmdR/qG4MQbn3O/+2bKK+dmpqJqCTTm7yCo73DxYHy/RDnywL9kCJ3U4zXJv3myEEa35u6EJdEjEmSQlGuel8D7z0F6Vn9FVgmIUyuKW7LFy+Qq/o9TLz8KcRCPrkOQ8Ef1BzLJ/Qlh/XZDnYGJONa0YIoi2GK+628r45Pk1znHlU/WC7Z+06/ni5nQ5UbnA7A2/MGl2B/dJPe+RL00T+jXvL5YsT5eOf+Hj52E98rExNTJe/+f4xyK4by3Pfhs5FJmHqjgfKgYULZScFT07NtDUcI+PKydl1BvC00MFgZzn7nn8cbK7wsGODanNca8KbhNCnAaAn3d/vLKmTmiKnrG9YVeNdF0Kna1ZpUk0xB7BVNg2duurIuT74sp3d3yGCjn1v/HHZPtJSjp1hqDhrNNhPe2SIxOMUlj3bfD8dGMbL1qkXSzc1RfNgsE1gwSce/BmskQVrKmf9wfRJa/tXw28GP4ENC2KHhUyIpm6w0PDRb1yI3HE9Wr7mftURbcydqHzn4BZ62Ez4f+c3ytDaJI46/Ur4kBYemwHbO7S4oUzCfF5wtIEsC4gAsY5xOpIBHMvP93BLq4Ah1DefZYQWfqQArNmL179eek89XVbgFG7eRkeEMTiFdEWYeuAf0RipB1lDQ2iOgWgCquE1LQYr5pENdqr62zj2LpaReKVxXDxbUjhrpYulvPXkE+X2rkuRhuxjzpvthKdoZtQDBXBivrEc7zhYTk7Cn7znwfLWGg/SAPSBu+6J5kaP3ndn+ZsXD5fXpikqp63cgUN/iMA44WClLHAdY4vttAhZK0cX+8vJDwFYe4/0vI5w30bkClUQGG4SxOsm2sc0xfbb4ecIUNJqiABoYl2zoP1zn62h8fLwG3y1cAgjMg6LkBmqVJQZJA6uXil7Dv0xddQ0hTo3i4sDWtDVQMqS4v/OPeVbjfeXxlkY1hMvUqEHXEZEvISLMfqOny3T7LM6sM4fh1oRrHZ3K1cj8ML42eu7wTsMqMwI+WPfOH9dGdWRVWgMhab6HpsXjqw/GKCslwPQ2DfPn0cIyWZ402zkJGv0BpHrJWpAVq6hA5hD0qDo5/Zn5GYsED5oTpqshTCeEn0Ns5dgFMDgBHef+n7pOPK1skIV3Mi2fqJMuj4wzGbyvn9YZkkfreIjNSh8pO5s+WHNSRPpvSC2qh2MfqNzaV6HQngj+s8N8RrEy7bjy+1pg5CKuzGAT+ThYxwdoDVN0Onof7TtneXcljvhCDJijMPVCoi+/45d2ZP74tuYbqhgex+BQbNYDr7yeyjgVaoFYStzMBbaR8g8TJbTANqnf/RXYqr6muk7hav2DWtzXOeQcyPSd3C+nnlxtWCYZksgMMWy0MM0pw8WDTi5V2YkpM+HENocU2HM8Ray2CuEonID+tbmy943vlx29M6Us5cYFoTJ39hFK2jKFFa7by1fa3wIrPZy2Th1mIZY4+GLrhEDXIDONcq0g2jpobXTnfMghIuR0FHtgkW5ZxVvXM91m5VTJn7iiQt/K0GXbCJA3XpBPDG+mV9KMTfXznN2/OAPy/bJ49mwiMcVzElo7CfoZH/+3f8UIesqy/iKTiuPeKYunIrILqNiXejlKqyPkxm5Y2d+KIAu8HLpufBa6YKtvACLe+jWgbJIW405SizHD9Lvr2sTTSsJNBwWDZVLIVwKIcScx/ySJA9JZ1qrwGpPpILo/dXUpoQ0rpXbLjxTdtAkSPB9Q09uGEVoZGu4TjTua8v7yluwZx559IPlxbN0tQdLPLhrZ7lvqAVaV2P5+V/709L32M+Hr3rfK79Vuns7ShONJvWpV+A/zo6OlYml9nLqw58juKFeObIDaglPR2WSReDdhEjhVec35trJOLHDBCnKMMVE/mKethOW3BCwR+VWuR/cU/h+VaYkAPvQIpktqd0i16MLwuwdR75S9tE6eHRinRGzYMHdMH8gZjTRceKrHX8Xku4YSYoTpXtpNPZ6lSj7zB0fLud7qcizVqRSVJmKSyGs/ymAmuha+Gxtl75i0v4b/v7/HQtzXOHdqU0VwsqOB8wR61R1V+Kd21ERu177ctk+dpiuXEwR52+myBgLV05Qkjn23s9wHfD/eKHjxNIDVuozKW847pckh2gjHAGRvo7kBU2p0WBW3PVOvF26XoRTCKdvw+a+cm36CosEsXXfR8tMz0hOZQKisROX/VxWTN/pG4YmzBxpI1idnarqmhfB1DDVAWRrSrwOitQvPld2Lb5NUEJTpH6nBmiOOXRkD+Zgkb91dYT8+HL51V/71+WHH3igHHrrfHlljHFiDfQhZMD1N7/61XJ29/30bVyk4OnXaaxEm7yx02w+y063/2kA60kCnZMf+hyAdQ9MnMT8Ksc098zgLCxOZcIiYBMMdnPzYIbPDmWtkXVyjZK9nDSqOO+stULoIbP7Qo2HRuF/9XhYo3gu98da73/7f5Z9bReYLsXUATojdQNNbTH1SLOrv+74EIcJISSr1MuX+eZFDsv53R9g1t1+oDQx2dTAHojsg1hBc8pGCKmHzOtSVjg0XkeYY378qW9e4mDdwPIUQG+p1oT1rLLr9p0Ll5q9+8j/KNtHXyAynYdYoGQDdHKCTix2lVmqyqbo2+Ia185qkkYSWb/ub3Lha+YdK0H0uxmP6OhVmePeK+dK19NfQhPOlz7qm9eogFumL/b4vg+Xmf7tAcmYMVEQ68AkfERrVkIzcG3y6qqmQUZwNmnSL/TzXDAPoPW8QxOvlb0Lh+nXhyZEE5jjniAS7+5oLDMEXSdXbykXhu8pzQNbywVGfOkvP3rfw0w7GizvfGB3+bOvfrt8F5+RpsblPc/8+zIMxLE6dgycrqs0jWwq49SvzBHJv/n+f1GmnaWn9osxUIqOuxHhekIyCl/4h8qfV2jOWF8w2eNyCVsw0bJpVqpIOU2wBy8jUd8jJjlFKz7z9Zbb5sH3E2vQupnPO3gOf3j9LIqEpvAEfh0d9KUZIDnAVM/HW/8OjQAulw1wD3vnj+F+UcAFLjW6+e5yedtDfJqQUZ6hKID3YEcGLn1ABa0uU3WQUlL78wWR71YIb46Gr0MZlSAG000/qnYyPT08afvxb5Q9p75NwAb3TyF2gAwZAQHcGYTwMqxrFzSdZRYnQuXKH6tMvRdSEyDjOTzDUar1GFL9oH66QbV/64tldXaeBWFBIbA6U29szwfKzMY9oTVN2a1D93LzbBO3Lt3fwnfez0JvTcfqdUgi78eyAq+o1ob6VUOTR8quqZfIkkBXAoB27tsszKBOOoJdwVk/trClnN1Hm5N2WEK8eePCVDl4p7PeAOsvH4PHCsm19/5yvPeW8q7nv0DpKMHN2AnWi80cGS6XGN4opPTWI58to20DGbFrflMHpDBWZiq/i2nUgYrCV0E1uBySWtv5m75sFPzrw/PdDEjMQAmTmxBYxKu+tcKof+jC1H4hf2tDu955+aly++IRfF8nXImvrpUdsIRau3rK3zS/G2LxQtlA38WBq0dxv9CEuEHjFMhfvv19AW7H/lVp0vAJTdkGK8p8dpJos+dQ3lYqnqoI7RNPjgPRpI2upTPN843cscyUG/9Mt3BKRl8stx/5KywFPUkD31vmlNMBniT+xLv/WZlo6w86V12tl30Pa6p3Oqxq4JtxQoUimNFVdOVkpK6l6dJB6m6F+pKmTiI8W6fxcWPb31NmRg6EdhWSCSFUADHDDQhqlIPqM3mzaMJVc7hVftpN8180Q+C/ROTWy8jUsbJj4gV6Ia5hksnYQM+fW0AIwQEXZO/MDZYXFyg9ZYM27r8T6v9wefjgrrKZTEMHkfLnf/cvyKa8o5ze+s5y/6u/XzY0M5KCgTRQSksDA67Pj9LBAPjj2Ls+WU7jS6HO8iKCBFBjSHFllTDyYyxKnUM2r44Z1owBxltI1VKZb4kbMXveexQGSVWY/qVUK7VfVW0XSbMIYNIVauYg7J5+uey9+hLbuF7G6QMp9HPbYHPp7usuT6w9WKY4AxsYJzc0x3waTuc88/pm+7aW0X0fjDryetB5pHe5BnYixpi16LtGu8Gb5SupZ6kJ2QGF0F9uRDGayCR+qpHCF6yEJepFFXIucWTs1XIntRSavSaiKdnM8wDMY0B0k498plxWWyQiVEXFCl4Ks0Id/oPv56GsNiCaJ7FJMbXTV/P8DkgCHU/QIm56iojMpuPcJAs1tu3hMnfrvQQmduAycrTuGAG2V7XVdiHMvD/snlW7ltqqWK1cBVnx2Zom7103gJ82XzmFn/tc2dDO1FJ4hfTmpCsX1WZATZZPnrvaVV6/0lZ+6fO/XIa33FJeOzVdpqBn/YOPPFZGKJP87T/66/Ls+CyU/8Zyz7GvcIDIHc/NcL2kFwlSzqAJ+/APz979E+XU8F2ssZWFfr5aQ3lxreJExLqHug1NmHig0XFdc+JGt+vYYwkEu3yeUasYYTj+asWKIKLJi2QEi+3e2SCzAW3WbGsU1oTuOmVg+mTZNMHQHOuFpnXfVsrOTcBTdK19pdxTzq0ziYCUZP/CG2SBGun4jy9MxePJ/R/2HavTkuY1iphCwOnLzefqQ96IskLaQg7S+nHdP/PUJK5NbrwP1nheLZjh8lZ/VzD18zwnI5OHy10v/1kiCNZzIAjz5HsnmGB58R0/XSa7t0bJYXbASj0aPmGV3K7Ba1em9gnDNEvUjPYQZluYd0w6rfvr/zE6AYgptTJRtJlTOLXlvrKw+yGgs6w5joJwtMOq84YFdSXHhkY3+HBoDwU5vJ+QSBTFV+sWY7jCZJETXzhfhs88XwboNWPGxMZG+j5CKa0IzOkr7aWXzlyt7eBn8CVt7rST6em/8PlfZIRuZ/kvX/rdcvH0G5H2nT0/VsZm6N9CkOSE+BUk+vi5aRrON5d9BDVLpPfasZGrBg5m720HpwBqrnQXDNIkciBMcXj0s9w4TbDTUt2XQBAIzCJwMXr2Z0F6zbhwDgEDj8+ZTeJ5NpZyK5bw3VvwFZ3/0qK/opXiuYPY8VZ8wfFp3BeE+1YaoW6mEP7FuaFyvnVLaWVdB+behG9ILp2+i4tAVZfu/nGmkVo9mTni6HnjdcSeW/+iYKbyCT4qNxl9y/25FkaFMFJzN/lpN7fw8HZ14hWQ68EJm7Zx5ng58OJ/jjeTUGoBujN9J4FPxg78WBkf2hfM52D3hs+QGjXxrGpMacpmaMYaMpAmtOLIWgSxGaEeWJkqK0/+HmgxHfHRev39fTzftBE5XMdvQyhtiWIlhDO+p28UwaQuMxvZaImmjrmRJYtbd+Qyo2LSf4HC71YzKUtMKSIj0oPwwTkIbWigvsT4MkmuZyEhNG7aVJqGR5h+hDCDEzZ3D5YfefRHypljR0sXuMZ//8uny7seIs0FJ7IVoZ+fnKBUgYPFpk9RMNXBNXaRvmuy0wTJnEXqlyVIuMaR2zZjhP8ZfqvkVU+wAZST3L0p1tAZJXY0U2hbMI02wWxFg4Ug6nvzfjUzKuaZMKo3gemqZTMCGs3rTdhUSmGF1nYzx+lDSPezc7RMXmPttw1eI0LuLifWt5c3KXhvpfXd9gbaKjOCdpCWeKcRxKntD5SLNIKqOQdqbe1f1rnYeElrl+5PDc1cjxH4bJ+LJpxIn9AI2u8B81SJZ4XH4OEmIXRjFbx+gOq7vv8lxYD44Sr1HQgin3yFOb1jOx8to9DvwyWphK7yUHjvFLhoJ1yZxpuFW8PjUJw2zOvg9Jvwtg6VhbMvsVn0xqMVm9EXhqAKHHV3WdCKuh8NuQWe66mhahG3RsVQLU4L0450zs3M+K8leI/OdQbewYyeOfQm0z3BztCEHRAX1FDzpO7aAazPX2kp51e7yumpxfLQQwfLI/fvLfsP3F2u0EhyY/9I+cyvfqE0DPaX9+8fQvniNiCoOmiNaJiYQBUCxB3w2ZOzCCEQVhcaOjatOozieYHacNFprtJkqQycIiXcYqlELbSavzZ8XrVjXX+sxVmutF4EXh7KKhgIbRXumAeMHje811WzTVzr9FtvlyFSlGcvyRdgnEkPWSTGd8jfPML0gj7a4A2tTZRJ2qM00MTUyaATt9xVxra+I4W+wj1zrxMuUvBk66QmrLDD8BGNLfRdubSf/e4UaT+03P8nhHUwkqdTSOOGJtQx7mHYzN3Pfwm/ZAUBYbyADBa07lXaZ5wZeQdlmR+o5m3UoZ8XlpzBnMSep11Tk/hshvTNkCZ7L75eVt+ijHKc4YVc8PCtzN9l8GFrK5AE/9kveprPDH+TRfSVdqVqA8Vviva4EjdN2KPZrD+pXI3wt7hR73fRvtYm+GFELyH0Pt/u/2efeT1yxa0EDbhDutdlFq+cKRa4GvSnaRwsDcwn+chH31fGLozGMMl/8xu/BaO6lCcf/0Z5/H/910g37tizHZLtCnOPqVHBJ7RPtOnAGJPLfy0clmUyPYuYZGep3HwQl9Wc4p9cqxCL9yju567WKVaFSu0YvDyeY+8Z5S260fI5Qd7lOfrGVTPhOJxJoUz/SOKxuN5lDpGbMEsXiSEael6gsecCqdGRbvLpIz3l2ApfvXeTITtTmmbPZ96XPt1MSSnHOreWyzsfzkwXe5XQT10Dnd38s7q8mkhQBUv1cyIw+eR3EELDgCo6zhNbC0dITJoJO+trMiJh3lJ6cLrvevoPmPtBSE86KoZj87xZtQnN0yfu+UkuCG0jUMsl5JRwaFr8pi9kr5lGQF28OBgsbDqJ8ZZj3ykrp19ndAHsE3y/W7YOQTO3w1QW8UhgNdBbsOERd9uKP9VGffASTOA2KFNudN1UfDGaZuZwwuWY6FRdg8vBdS7y2CLvI92/2Q5hmnM26dzTR2iDwSKyBj2dLCpaZmoS0JygeHyOz7jlltIB/tfgtKRoGXqt/OZv/ze6USyVP/r9L5QrExNgihNcE10XWuni5epmR8+Euqyh0Zczl+sBimtJq6DV0Hw6RcDn1m5DI9oyhC98QR/PtJv+VwDSvE8O1PYzMuhLlyyj0kihyQEwuyJ+GiYyXSItU6hhgsuJN04UOj9TcccArTnuH22+c5ixHZS4XujdWzYvni5zBIhttiBuRvkAN01d6yunf+ijoVyW9K0blyiAs0qxak1S+YQ5U69GQ5LUGv0UDcr+yXenQwhr9a7GjEE4vGRF5156av0YPyTdq4mBMZfKXc98sfThN82w8J0Ig5s+i191tnsXrTp+itOeDrUaKLsuC0KLJ2GKEJhVvg/A2C2Hv1mWzx+OupINvTj/+CEdXZgYJNvAI5F/xsraaUuNKe4ka5jHpPfnkOr0NaP0kPdxgUMIqw5WdSCkw63fJcDr4Ugow0MhtNFURp9FCNEGgsj93ZoYNuEikMwgmvAq9zgwVFYHhsvOO/aWs8ftGEZblB9+sDQTmA30tJU//fK3ykPvfQc42mT4a2Kq0aoEXG2JFhstZG/qEoMQygpxqLFazZOrX/8ewkiEr3ZX+NR2OaQ8y2fDzAX8otBVWSAfDJA4gWs1VPjdQTAVV8z3Nw+d+J5RckO5dOgYHSWayZisx9T6doR+ZADSKrMEJ5pHGJd2KVqyOD+lEz90nr1vWlwvZ7B6U/TYiSjf4jaFK1J3OUjcgKlOjcYlV8+J5/n5n/rezLWVADxrIDkdetGB0CJGOhEdZ0VctG9DgPoZH3Hg6S+UjfDtr9ItS1Xvpl8h0X+yaXOZfvfPZbjuhygYLrb+HAvTanH7xWOl+c1nStMkffy4sI4N/TA3PO26GpYo8jw0lG6ABIDIGeBL6WQHWZLPsi2cBTkKapzo8ES0uEkVUjhrDeS16QPJLI5otOJQxgvQzBGR8+Fqwg0dwDNcU0+Hi9hYLl6+VjZvbqIAqJSz813lBD7iox98N6MW7il37Li1vPHi66Xn1q3ley+/Wh5/4gfl/Q/fzv0SkUZfbX1KTX9TDB4KrajDLmxU4a/Ncv0cSxF1JrqRmQJT0OL3KjAJJ1uhM4o12Ah9FrcdQVloPNarxQxR7JspvRS0bKjpKpoNqxtFpVXwOtS6l187VQaBp+ZgDE0TMHkNm5ia0NrZXZaae6KBpulcB/QskLnqHGB2HxHzqZ495cK2+8PSgaKhDbMgvy6My6OSZJIopgj/9CaY5tNPz4YQ6of4L8yup4eTEb6JAml4X5ljRUnoYwA87uB3fpNZcAgeA1ciLEfQhGlOXttUpt/z6QBNo97XemMEpp10VtuxH5S1sy8z2n4shKVnYx9mi4vi1LVRq9sGQNyGQEtEWPTkxqJL0Xfv7Myag2aCKu6tKWyaL0xcRruCzG4Cj0fwk6i82scdMxpcctwEP7ehqXTcF9BQgXeysReeO46LQWTLuw/2RUQDk8Y6kzXmHGOqIGhcwhB/8EOP4IbQJYwD8KnP/SsOTm85/tqr5chr30Poprmm1XKViUhsOb5fgs+JxYoGZATpxqfZTdOoUDmdPcZ+VX5bMF/MBfN44qyabOhTYdotP+hIplDFPlLYwm2J5/leie2maXe94F9WQVkIeOx65tgvvnYSgB2oTaocGt61GqQtcidQjFNLF+nJrSB2Dwww2GiWOppmqi0WyxVmm5ze814+BzjKRkyuOddkIFK3C1YIvabww2OIu75pQk0Nn352BgiJjQlfQQ3o1qZJkxXt39SG9ay6JSM80lQN1J/e9+R/KNvQGle4IG22AjADk+ZiQy+cws9wenCEeW0HYyBWjz5dGukB3UTUq1npZgBPSzs0o3b8Or66ab2xiEkzklvSZKqtTLlVALeBRx4S/avM+Qa+F+F8atlsU5tsXQXSxXbiU3xVtK7wliJCyffyPg0SEjBuLGdfQRs4mZT3tDf1MutxaZypT/feWt58+2yZXGtnAOEOwGsd+7YIaj78Metd2srEybfLk09+vWyBbX0NOteSXcP0O4Osm0IXW65LwY9GtWFeJd1a0B7Ni9SEVUViaIzcLL80qTFs3EjO9wk2c423VeC76EMlVCFkFcRjhJohXD7mEc7CJN8L4ef3sSPn4AvO8TmQeBkmJCS0qQfWObjoAnuqsmlto8cEuKCAUCsae4b+NCvk0k/tJn3He3RLVNF9YL31UVMJxOWmDxv+KF/6tR4Oxf9TaEI135JcNR4MgFfMmJGVa2YAAB8CSURBVBtd4YZWsZUhEEbIfF+S3aIQNiyVH6Ic87b2lTDH+iOexnn6xXGeyvrDnyhLl86Wayeex8sFK4Oy30ZFXhu+XjstNtpgLnd1El9RsyuE0cjvXpWYnvjYHPxAiQYB1laOvSteUzLDz2RDltCC7QQlQi81VrXE6QwKncVEdtD22sLsJHKvpli1dZwHKiAMNb+bRFB1+ASHZpX5LFfLHlrEmVG7iE+4+dZeBoAzt2W9nQ7+fWX3XQ9QUHWaisPJMkTt8baRLUwxaClfe/yN0tDZSVAjII72wuH3MOe09koA9WnZhM7O9ujl3EEpazCHKthE9Z9azO/29s4D5wap3Q1kXInYWx32YCepYavAg19D3uUchhRn/jmKvq4LIn+rCqHqmpvps/ixc5d5O8wx6UoJw0M0k+9o72Ymi/lkTbMNokindnDNNFJfJQZY691QjtFtzBHBbaAK0ZGhhpXUyFWKsM6MKZz1zzGJ/tPPzAblYkHigCbMwCM4k/gomg5rPQIrFL1HCJVsBFQU/L7v/E7Z2jBHHnEm6js0kbM0hJzAWZ1hpBYsz3iPTgFTnP2eLiAUTk8fWtCFd4HbEZ4ZpmIq4GEynNTEYsrfU0slDSE3LzSBM4GDKpSmpLW1rboh/UmAbvGxwNfSp83NR4vYRjgEOjVOVyf4i5q/mhni8+Zmr5SLx86AS9IijbTUrhHB3fVy/iL8uo36dGQKyI2/OdVcfvynf6y8/737y67h28pz3/s+/MC2Mrh5uPzG7/xJ2bdzmLWgPldh0jzZg49rigmdwiqB9UmuSN9uxVl8Cqy+d5Xwb8NHide6D8Is3nOgFKy/nbCMgD2IEdjcIIYsO2YtKG2Zg3dNW/HhUptm4kDib+0zRsAQBANQB/oxNs/CLNc/pJGBmZVNBGc9WKnzk1LIShkY2kKTdSJ/elIukq9ftycka/nWHR9A1h1ZIUlBDmm6Ad5jFuXfJHgVeSLrmkIIrwRYvayaj6gxtaA+YJCh1IouTuUbLgoBhFyslPue+YOyZX2WMkc7c2Up4jytxebBCi/gBzlbrbOruWzsY1QsXbWaeWE7+bB2fD9jwGuhUfE9QfCFTGQoK1yJSSZY6wNhUVx0biihnsQY/ZcniifpCzpGq2KihOYOPDB5hXGQ2BxxQVdHE+lzYmPMloRwNpTx42fKpTfeQgvTJIk+hU56n5rjwEBqWIHEEN4irdFGtmwNnG+BYKNz43B57GMfL1OjM+XYqWfpE5PYnNQpD+aNMQ9xnOLw+dp2BDBGyXLQA5dVvfPVQZnozQl/XQtflz5lVtGpvcUGw1PWlYpgQ7aSDGcGhyMcjurQ+C1HexSthoThqnll8DvThIcwaKAZBtk6Nx4ugUHYEvc7Alm3DyG8CL2rmZqeOSA4/fZVhqt7X9dWqEnhtccOPMZ9U/NDIVSL6dpwfxDC2A9gMLM83Jvr4YETlw5T7P5+5rmrYKnW70Yfrug4b2uNqCdVrnSAK6faN1EzaR41x/uf/bOyfYV5HVdJ0vNB5icXQN+HtmyOskAjYYXCutwO1Hd3F93gNfEsWDv9/EK4pQURGNi0JxuZ1y3cqP3QvIg3sbA65gmap2Zzv4RAar8wC2fCPkXLW4XMhQ8+CEImVhgCF/eTvlCOPNX9QEOxEWqey6fOYZKPh5M9glNubvYqJIVW3AbJEBenAa5vpYF6D3PewAEdmKNg3L7jjnBfnn75pXLnnp1lxzDTBoh6DYjMlfoZgb8GNpfrWlO3ar8ssTwOmZoptFYk6sN/U+402RGwxMHzPfLxEPhK6/lnX2fuWTB1WQvgeDLfpQoUVi2TrdAC73/BlKsFY5ZIUI7QjpBdmmrAR4dZhAVQW4/RDqV30xYq7a4yy7CnjIHO6/4sg4/O920uE5vvxOrh37Ok3nf4vZXv60Ven6unwEecqfbN+2j47AsLkE8kDagF8+KXI3GevQPVhJ7Smu61AqNEC9ZAGH7Xc39eRpgzsrJMb1ZNjglzfMYmfuZVPC6mdONUaCr9XE+INxDaTfNf+XpGy1K/PDXRQUpKemg+HXkhIAlCqRX1gzwsoRVV+0bQnizhiWBuk5fVVITSSB6bnx+a0uMWmJkL5YlnxjALLehtpHz4yBn8tebSS9DVwfvO0N6kC1+2EX+nHZLn0UvwJufby/uoTZ4cfR2ftqvsf+A+YJwNZZTWwt/+3tFyZ79rgtCY6cFNCMZxFZh4EL1p8b8MBPW3ap9NjRZ/Tp9QmIr9sGpwydrqcE0U5PT30l9U2LN1Shwo/cmADnItBeU9fMuWPIQ5zsAmAiZ+Fy1Zi4n2jiQzcQosRVnDAhO0Bmhu0MOIkMlZGDFMc1JWenEVxuGOytmZgohxBZdkjXKFNRoPOZE08tKVhQqBC2vmIa/qWzI+S4jJv332+XkqLZMYaQASeWK1odojQN8MTGqSgTdpjnilaaXc/dJXyqbLb0buuInsR4sdVjkFHQQZ60tkQELlytjQfKb587XRQDHCofysVQ+BfmZADfATQ8jSNAWeFPjkDb8iO9JDs2JT1Ib6jqEZwuRSvE6hk1ovCZwVYCu9KCK2hDNcFOtTMoOAyQrtb2UhjdnRdha0dzDfpB2TNw+BwesYZGjQEpVm3z1xrTz29z5a3vueB8verZvKm4dfYSwXPQr5jKNvnYF2T+eIJYrhDYB4b/PrXqGCJJwky8UDYBvkJuCWOp22gpAEbBEVh1VwEqeWpRB+MtDgngIHTXGM/49sFy9ITp+HXIBJy1BRqKL5js9R+7Kn+FzxY6gh30WTLpOG71o/rmF0CtcDnbEB8Jq++MBTyAFs8A75bbz/HAHrAh035rbspY93L5aQNVT42PEWFFRCTGl+6+yQQhjuU1DJMuUYAvqLLyxeW1RlGzVyWmMau4IhNIMgKjR114I4PVylNaa26Nj//JfLnd2L5cLoOVgVLUy29KalS+FfmS9k0RRABVN5iH4zCIdmdgWT4GlRCBcxB4sg8QrngjPpXEk3Sl8t/J1MOWU7M083Jp7TaMpumgEv+jnNaNw2tJmOcJYRGGVXQhY+ZuarBYJ9n8AXWTiFwp1w+tIS9y8ENQNOdpWH20GsxbqW1gwemIOMf6SpbMQ36uL0d6wzgmy1myCKaZk/+QlmftCX5tJoWZ6bAjGwdJLPBE/VN9O3dKyaG7PI4eligLW+nteh993OeyqUrSAIElfroCpcDqEyfXEd/CrCVUpXJbjGxsvNrLIh+lBEp9kp1VtTGEKKY721JgGNaGUicEugO/Po7ex3Zk+m5tFyszYhmAeWcRJAX/BFB/Dvp2FfL5Kcm8Rcz+w8AJXLoi2r/9CkZFF8vQX3CUpXAsf7t4mBeh6wlNe7h4UQvog5rgIRtYJzQTIIEexVMBMUDtPHZimkouYDV8fLHviEd2/uKYdeP1r6yTP2tqDFFD4WRD9FaW+lXsMPN2iJzIApNs1M+C5SrlDqnm4nOWnSww8V3A20kmvJU9ViROh6egB4v1awxWVC75k5Nw5twnuYEtPkBjDNSbfmOCJiF9tT6R0oR2Hi9A2rn/m7eVC1oRrqKv6RfaovXpoKd2ARGGLX9k0cNJzzcLBXSjv1Les2eIfLOE53097Nu0OjPnXo7XKSlh+/8PH9UVJsPz+nP5m9MfhREJZpGuBamhGK1KIVdOHIEwhxIN0gha9mu7upgeuFb564W02tq8knNVNZofbGlm0CoJbUz+TzQ9jNjAlW835qQi1IMKwj8As5DQJIK5+9xijZ4/Rg7Gate3raOfQby9unxsqmocFyGtLrCkD15YXuMrXnDl6YcJJxcNaVpL8XuCeLjiPDH5NrGDhtKAKPTghBafjll5fQhJpi4RijVBYlnFj7vOQUTSHOumA8nGt8HYtjhuH5bVmZCKd2I/SnPqrUlqsegddiKI4ClmCyYKmboLlzISIH7V0rruFEZwSov1TP0dOEJ7tGdkiytNuZL+eXuXxNmdKmOesEmwuzFp58Zdp9nY9VI8xc7DBdbqKtefVTYN5olvWF5+jKamptDojp7PgMQYeagwZAc6sAs00Mp1Z2mG8yCR74xmR57LFHS9OxZ8gmrJRte/eX3Tt13JfKf/rLw+Uj96KV6dGjk+9Y3WXWUr9P7a5GDvjFg60/FgGGzryPq2xdLw+IDBv94ySQWIIagAHPDy0aPjsRf+U3RkfayBJVEBufqdXRfGt54nCHA8j/4v5rCC4MY/jqS/ghCi9IG6Nn6c5Aw3qFN/xUx2WQobm8TkDGGo32bi3zg9squlZ4BilUYrQGHlFu6kHU/62aNGmGVQS1KdavvSGEYmaE8WJxajtzmQFaZ+pMPyZrT5KR4WzHrd/8YtlBpxUFqAOKaRdaL3AqR72G5VI1J1AavoFCUMENET0FyVJhTTQ/VthoU9GMlI5Dr+mwpQDGoal8K6lLbpo+ZtRnJMsmujrIKObnZf3C0LCVKU5EJwQ6aiuq/9zIGGsRJj+hoUXWYBpl9fbJqdAa3eROG8mA3HEb37mQw2Nc89b7ysc//mg5sHdfOXfklXLu2GuQPa8wXmKJYenjMIPo6cL9t8WpT2uS5AoOdtiktBR+5rqBgoKDQClAQciIAMpDRPDCIQ9zGxYqiRax32GSk4bnGiWEkxsuTBMJ2Mq8ug2JdFSyUslMaESfI2Yf2tFtIJWJVzVBuWtr0MTIeuH+rNNXscEUHp0jZsktX7ptP22icR+cGakwhVIJjD6hGa5A5k8QFYRrAqtMYY+gpLqYhs+9oias/EB9okoIPZ1qwtofjMwfdytFvoEPbmNex77n/7hsI9e4RirO4qBm/ia1XkjAugfrTZMlkiZEd0YNFFCLJ9aL1ERXUXMGEWk2MrjSYU6MKSJABCza0Kox9LMQ+Dh1aAgxQk+5Gk2zoJnz/W3H5s6GsOX5i8URDYiomRUzMAo2dmhRokLuYdK2H3SzN8vbQwF4R+MV2qVBqpCIwJFboMuMmQQ17zTUs1t27CaKBKCH6XORQv1WWEagdUiWVLRaS6SmCCHjx5pOJVJgatFrCw3nxSqk7FaY0UBzWIs4iSk0NRNeC2XXLd/Ne9CntPZaxbBiEVj1fK8gPCqPtm5IyngIXUIOwZeNw+JgEtPdF2HTyN7B8oJHtzNegvWkj/ci5RJTUPEu7zhIWQWuDb6VFisoZmZKxAKr/HeQMfRBgwUUU/AiRoh0Quw3H/25lwlM0CZRMBeRb84GiaiVxxfjdN6gFqnNPbjbzz1Tdp39PhVZXeXUyRNgZphjag/snmWappV8TCunwBRaTO8M2FSNJzyRPyuUnrTMb+jvoEkRiNZmupyqyVTdCm7FB8ybsMYi/cMo4NF+hQOcsIywQxZRSZuH7xfEhRTMXIL0b0MIjc4xc6045KlV9dmytfAlNuCpZ14NQkY/9K3NZHzu3nNLCLtBxjidGIa2bGe8wjmyCwvlzVEEEQLouatt5aXTzDt5cFcZucag6oBPcOOBarzGJCqkVvK77k5SR7x/hSZdFN0er9lD5eOZ4Ug3SV9O2MVVSwZ1cj4DEw3ygAKpBbrhP8YnKLxBREmBDI4iwpGEWj4tApT005xNdIlkmgJrm+bB4UEGal4tsw0bIS63lMm2vjI2sq+qpEt+o4onhO86LFNpRZSG+5Qk3GRT1xhtaNDPvWJ0rBCm1hMrNEJK6hZaIXLKXny1VDihjUAxw8eeLDvGyJPSvd/2G11gRB2wT1YRnuCxsXDtBhBIvRGo5M46PZTVX4Lemu1chKhR9XN4XTj/prgCihFaUKDwAxU+t4gLl+iqE52QS9X4iNeb+3aMbWoMVzpPYPZLTm0hv857Ew/NTEWa5EYJuDx/Hi36OpmT8SmuWwr71GzZTt+0e/dtw9WYh96/XP7dXx4p9993bznYNYZ/CrkT3PDR99xL88jB8ut/8vXyvoO3lW1NBDaUjraFPxtGqcp23ITPBTSWmk1/WmHQhNUlmcE9VNwqHzqCOq41CCWh2lQW5POdVYLpbmvvCM2+xBiNBTtTxN7l8yJlp1CHX5rujQrBP6vFPNkeYtdsBX94kpdHnp89WGcd7MdzeZG68tJXpkZuK9Mdw+Fu2d3CfcnOD7VAGmhl1C3CYCeIWghj9rH7GB4Yu/L5V5euLRiAqPnMMmguwtfIyCoFsiJBhlPPm7Nwg29/q4yceCGgGlvDNXPau1q9gazqiul2VZCRps6bViiAWswnVpCBqtkFdBRYwFn8F35DaA19ITMaccY1opibcEDy5IWajw+6rsnUCm2wPpZJUbnpBgA1xul9aP7dNA+/WshNV1g13wq/mvEyjY1O0XeRJGNs9BzVfd045Lu39IVvOLHWUZ49vVg++9lPlR+6e3+ZO3+uPPX0kzRtYmA39cfy6a5B51KztNL/biXA+1zfyIdHvtqbZXP4TPPX0ec57C7mCpNa53bjQus6ZCxFQhupLSPXbIBRQTcpCE6aWC4bNvVHg6Z5AqVgcqvxKr8+TLkuCtdQs7TDGikwUZ8NM4rAYxqw2kZXTSgds0WNNI1fuEb99DpzrW87gEXUCoFAqNrUquriem+8QoNi7yec/PQLA8WIdGP6yHHNn9cnDIhGHlqG78IwRnNeq5qxrr5LYiq+BiZr8+lny8gbT1FjQr5RpxasrBNGY0xjMtuhidQcBAyTZEuFpYVTFV0TYvESSE6/xYxCOuqpeRPDsigomMS8TiZ1ANqaU6voApmP+4l/ATynbc6oPhY6NUwwiX1SFV3WmiX5e44NMRggYuV1V3AhzjKrD/QuuG+r603w5+aY/kntLW5GrHmLXcdo+sS1LM9epUJtsdx+5w5y5a30sZ4p2zZ1l06p7hzMVVqIKHCiCAIBS6xzPSLWgMLN8d4TwpJ1o/lNFlAMF4Ji5iF1TcNahsMcx7qifbF2VQoy9psbXeawJAwFbBWsGy9BPzg1YqAVBkMGdgYkugMRlGQGaoFrnmZ6Vg8tUPp6TJlykfx9htzxpY5t5cJtd2dxGBqy7sIajToVQoU5rjH5k62mIdGEaveYu1yxd9zLCHL/JUK4jOpdQmvV6Tq1okB1sGrMmriB1cXn2HvSOaOHyrbXn6ALACAsb760yEgt0lzRLJG/R+Mb3jO4epGhyLDMDgtmZ6IAPlbGTEB6x26EwhP+UhxMCZDVBoXZzujLCzc/LN6nVvV54oMpaCnUYeIVzAhyqqIqMbIg76YLoK+pwx+zgYWUeJ4bJg9wjL6Ek7Q/VujsaH+N4GuoDxKsJoQy09m1jWW1fyNd++mNw2e/fYZZH7d0lcGRjQzUGS4z0L7u7oUWpTZWa4f74bwfeu042sIolg1R0LJInTXXz9Nf4n4WZdZ4XQHWa4KTOeN/HpxYrzAdeT9xCCM/btCVwY0+vdpPnzIPZZ5CD1EsvYc0rI9KQH/StQ3tERjsHEIozU6YrQNctgP8cA4W0al+5shs2M7zDLCqbl+5vXEfugu1OxH3yXuEP8/jbSqooKclaSKyjr/y6nL4hLrpQcJEHiJzEviVWiC/X695EDzm98HLR8v2Vx7nA0lxAdjaN3qYdmqeWE9vdAElOms1KNCkhuNltJun0axGJrpZzCATuJ6YahY4ewjq12hKZMdAEfI0adIq8Dkmn/Ou9l82U7Js7bMJfv1EC8oVeDYl0lFqdH52IXzPpM5nrYcaN4Uyvy+ROnOG8hg83UsMnDYDQCgUTvdwH36XXcPQmH/+Eu3oBvrLIzvB0ZizsnF4uNx77wGGD/bRvfUoh4Re0OsEJhB3W9FGAb94QCu4SSGJvC5+W413Rm48IKU0tQHs6P9GDj21iveTPmNGs+H+ROs4r15VpkVQq2ni83CHaxxOYMIwmuDISoW2qgKV2OdaOEXKGphmZS7egrLEZ3vIUM0zau3NW95FgNJXVtDyjddk/KSSqv/VwxwDlqkA6xRCG3hm2UJof+VBQfylV5aDWR3FOHywkbEYoZowcKnaJ6w0oS10TZ0NTL5dbnvha2FyPGmzEFu3boAZA/qvj5ONkLirKkuQpFjzk7kiZkKk5IeJ5epDwKwBIesR5piFDW5gpSX0BUML83or66QvGZgYhKiJ1HCZOA+Rig2ovzJXnZoxXQo3IsHiaBNXUcjCJOkTs4EXplZhzLipbiSfzfpsHWpnEW3F0VFex0n/uU9+minwByJY+eb/+d8x12WFZuqxsBwKMx1rqM42D5sHAbcgivCrzXbTFLxgSrOuwXTmMQOkECD9OMXEewuiKNfvQUUwgvRa31NFaIi8cLyHmCEmPXxy3ieSWLkGAXpXmKAW72bNGB5S9U8y8yzDf5TTNiofqfCkUxkcQjqiHRp6V5lpHIA/wMGGtufn1nzHpIbJcErN52e1XS/M50DyQA3XeK+R1vvn14VQPy0neWfkmHw8w4GazuVNmAyy8WUPHai2PPtXxEnkgbnxJV7UwxSkBvsri3mxkfSWZDnsoZJ5TxOCRk/CQHHSXZhIHaXmSwdaTZhcOYU51LpGrfKHbpjqhCGum+jq5ziRVYBTnevIKuRBVdBzylNsbiWQMVYiTBQ5ZCNKtNVlCCvnJzCJYbvcNYRwuJN7odDfWuEmyLQIy5zDe2iTvAb/cJhG41YQHj41C5i7VB69ayCK692EZmCnRVqUmO8V+I+zFZFkuh3euxotFJQRa+WLR89tntNOsBKHRkzVNRV3C9WYsLsJhrQ3ef91YBMWrBK2uM84AXnY8nNrfqG+ZkI3PkWtKHewAVOqawUfmWrCdjJqDeVo371ljDYvIiCRtw6/KnmJUQWoCQ8NmFmTWPn4PAK1Cj+MqFlXKoUQb1CFFVpBiCMvJLC00F7VCQpNKLqnMOGrMUqga3YUtwDSKL361qB9B0NCRB+T1iIjBCpXI5vSiFZoJxHewGtk2sSwG/vF4AM1rkJ5YoMdnrjG71by2kcl0m/mm/FHjNCAIYORE/31NFkSGngsuhKED6riyAArUoGR1jIAqFyASgPX5tx79QDU2RP9YW2E2tjA4SKNImdgVyfnOKPQDdC5NtChS2swTwu8Q3Dq3nnw9nJ19Dj5Y6L7jYwYg2l+6777y7NvTJSHN1sKkVME0hnnlm3y7joaoZsHZiOkkjXKFHb3ub81WyCHYKXPFlCHh5I107EPAoKH1QAyzK7aXROewVha2Ui+pqkOoc66mcBRlTbXN8Dp9KHjqLGWBir6kX62zUjVwAaFnTCj5IAu8PqT/QfKhf4dwbB36ruFZQqg34Nk4sHxfT27khWQ0gbeI5Ba1lgXLfLjAfFy7X9LCHVmuSBJjyGYN2nBpAslOBBgSXXC1HS+lSkqf874Q82QpjxOrViS76sO0l/hQtWeClqAq0azCo3RE8Lg48JACmG7ZtesiYwRcUU/nSDBuXfN/L1VARaDNB2oS8Gc4xYEzi8r/OiWxPMTMLdM1Od5PUF0UAvEflWpPa5LX20BH3lyErMKY7ydRXSA4AKFTB2bhko32kAw+9ALr9J14Vq56yCZkitjZeSWoTK8mylPVKL99eLWMjbO5KPBTaUTH7nJtXLxuP44ZFYdsp4t+qkKh0PCQQE6jCyFcDiwLXw1r1zFkbecAiGVmSRSEIIbTm6sk+Z8KXLvGaioeeKAhesiaztx0OhzbYNN1q+uMY+gICLYjJjzeZUPDdA/zsT6DlJ2Hp4+NSIWYAliw4nBg2Wmb0u0YRYa0c9NxkzWpWfJgFKQHM9g1ciy8TjLYGdf1mHgt3ovZr1+icDEewhmNRcRGKEUKIVGf1BBiWDCIiivU+jU3xPDCw/Ek83fbPmQmWZ9EKNeTKzNiEKLZomAp1WDImrhdojLpbNmojsNSrJuk5mrT5Y1Ixr07PIUE8Yj/+oC+DxbGqcPKiPIm445Hz7morghRuimJP3Pa6kCJNup+Tn6gWqLYAMjdGG26VjfSO56ncVe7uwvi3TeEgtbBpweOHesPLC5uzzy4D3Bhnnu+ZfLUeYav9a9LyN6BG6GXKvbsMwGBK+oynerCdUCzdW6aBrtD5NNJDWzCpUd0tgL7tNxjAH+I4S2gxP2Uojt0mpasiW6nXm/NgFIsxxjZGXr8Pfo2qUQWoNsVkY3J+1FrFGkCTUoohJIXJh318LDfHUyZgt2kjteRDDnOjeWuR4GTPKz19es0EbyIUHBBORt3skX7+cc6nX9YxUBaRhLH3ooE97E6ODNWJVhas2vC2FkTLgxI+RoMBkLdAMnTNOgVGuOc4E0HwpWi5uoOVSWKhgluj2FILugqRUVuugGoMk3glaw+BkGIZw0bsgFqfwcXxPmNm4sXO3UZnG2pGVV1CyhihC01NKKWbCz/V2XIk54au7wBI3UedzC+QwEEui+TvmqBEPfTWDZe3ZzE26mQo6f6YDIhHfQBFwFOtdxoNTYdL0/f6osDW4tey8cLceefaq885O/Up5oGQJtxNf2YISmSMLBdb9UY+G9Y3JdIyPjzliLDN5cX+9Ft0jxYOtxTdzk4A2ku8TexdjYOHQGMdU9mzv2cVwg2y9HC2a/nB8Y/MQqUAwzrtsliO/755G3Ztz+OanVwsRRsuFyesiJBTSpYR1BMDwYWJ1mhK0X2K4f/2kjQWs/3II+6k6kwQ22LTPAkt8JdDpg5NQDFv8f8hbvYnCmYLwAAAAASUVORK5CYII="/>
        <xdr:cNvSpPr>
          <a:spLocks noChangeAspect="1" noChangeArrowheads="1"/>
        </xdr:cNvSpPr>
      </xdr:nvSpPr>
      <xdr:spPr bwMode="auto">
        <a:xfrm>
          <a:off x="0" y="27592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304800</xdr:colOff>
      <xdr:row>360</xdr:row>
      <xdr:rowOff>304800</xdr:rowOff>
    </xdr:to>
    <xdr:sp macro="" textlink="">
      <xdr:nvSpPr>
        <xdr:cNvPr id="1027" name="AutoShape 3" descr="data:image/png;base64,iVBORw0KGgoAAAANSUhEUgAAAEUAAAB5CAYAAABvNez/AAAgAElEQVR4Xo19B5idVbX2OtN7z2Rm0ntCSICQAAEsdEioBgjdiIAN8N5fKUEgoiIgvUoR9ApWiiL4WLgC91cQ/REhoWMI6clMpvc5c+b877vWXt/5zknwuQfjmfOV/e299irvKnt/iUX77JUuKSmRdDotRYUFUl1dIcuO/YT096ekrHScVFVW6LkXn/2lTKkukl09XTKUypOC/DwcFylICD5pGR0dlbHRMfyZlkQC5xJj+E5IcUG+JJMjkh5Ly9aOPiksyJPK8lK9d2xsTNIpPqdEJK9Q/vXh+zJ16jTp7u5CX0okgWt6+npw3q5PjiZlaHhQUrinpKwSbRVKIi9PigvzJT8/X5+bSudLAZ45iufl4Rh6hGePod+DkiivluUnr5Dp02bg+iKcwVk+BP20UYh88P4Hkpgzc0q6uLhYH4D2pbi4QGZPnyhV1fW4pVCqK6rQkSH5+/O/k0/vN1/a2rbKzo4uHXxtba10d/VISUkp/hVLAg8qKylDRxOSj46SEKnUqBQVFSlhxzCoBDuSSkoKHSFR2J3RZEoGhkdl/ZYdMnPOHO3cwOAI+pOn/4qKinVg7OAICFyQXyBJXMRBk1gJnYiEnksn8iWFCUqCcPl4Lo+3d3bJWIr9bZCzP3e+jB/fInm4TsLEKVGMLvLuO+9K4lOHHpjmg/Pxr7CoUGpqqmWvuXOkorJa2jvapbamDoQqko62nfLeutcw8wVocAzjGkITCRkYERkZGdEZGxlJSWFhIbgmBQKBQ3B8cHBQakC8vr5eEAqzj7vKy8uNSCm0M5aS/oE+NJUnZeUVOggOegznC/CsZBIE5ADRHomQwH9F6A9nmM9i3xMYIP/mdWMYKwlYUVEhvb292q+uzm7p7emTxvrxctHFl0glJpr3sQ/kqnRElIS89ebbkjjsk0vBwaNSWVmpneBAZ84kexXoQ3h80qRJEKc+GRkekOd+9wd0FKIGjiDDpcdGMOPoTHoMnIDj4Lo8PKQELJ9i50CAwYFBaW1rlZZJzTIMrqvA4MdAuFHlomLMLO7DrI7iej6XBLC2gwigfR7PAwdyVjloEg9XyPDQMPqJiRkeVo7mP/aHz/Z7mprHY5KrIIZVcvY5q7T9fIh/Xh6IjDbJmZwttvnmunWSOGHZkWl2jJ2gTPKGlpYWmTt3rv5NfZBMjmL2Ic/8exAPxiA/2rhRZ5EzSqJSFDBOZV1+9Df+ToXB9/b2gZDFSoTenh4dGM9zYLyHf4/wdzoBcUpCFMgh/G0yz//SIDwniiMogLjroNFncgoHRw4Ds+s5cndZWZlUVVXLoZ9eqmPYe+99ZZ+Fi3SceSSK65LAKUaUtZKYNmki+geFh2fzoXy4zgYO6O9wo0mckZTH9/Sxe0h3ziYIRHammGDGvT3OPj84qs/UFvFIff4eWwWBwwklYriJXE2R5+B0kEH/FEKXFUGUqONKy0pgOGrkiCM+DaKn5dBDPymNTeP1Wt6v3KZEhzLVNhKybi2IMrmlGcdDR72XH9O5/81hGzyUJzhEiQIF57Ot3ySSPseJEiMFrZZrvFhfnNgUCdOsUOTgYuoDcgp/c9apc0iUQgyYRCmDlSNRlhywCHqsSk44/iTlVtVbMaIkVIzQDj5rSZRJzc1Zc2R9+bg52zNZnKhOebYxMpxUkfNZJoewVfvOEIVc5/dDO0dPjo7xnkAgtm+K1fRKPrmFCpjH8F8+iESi8FgpzHw5iEILefAhB0l5WZWcfPJnOBV6v+kt0yPGKWZ+lFMmtjQFTkGzysYfTxCadCVZrJPOGSoQQQypR4agAOPs/u+5zGYp+xMXUQwarG06wGXO7lFi5NvMU5QILfi3c8qECRNkyZJFUlxaLiedsgKcS8tuXJXwAQXisK211CkTmpv+jTTnEEn7aZe7ZnAi0bya/iCLE2gBK4wk/y2RM0TIJopzEs+7IrVZDc9XxZunFo8iSqNEOOEEoSUrLqGiLYVy3RvKdW8ZHBmV01aewRZVQONEIadZ+wl54403JNHS1AgzHZBL6GWcWVwPBBbRG3XgoX/+N+U9rpuoU2hFqGQzn+zZzxw386od5oAxg6qu0RG1wuy0AjQOiNeYojZRIAiDkuT1vBj/CnF9SQmBZ6kcfNhRMmUSwFpBsZx40imBt0gUa0cJHyOK6pQJzeOz5MWIQIZwSxIbE/4kR2iX8T9yBq9n4z74jFKEolVTGywa7iWK1RnhXKWzuSMf8L8wAdDHawD5tbOC3zTZCfxWo6gGnJ0DwaA3oD+a66tlcm2F1NZVQ28USzlEiZppGJO0Y1e7NC0+Whob63F+nHzikE9ZO0pAPt8mKU6UdcQp5JSMKXVWMaL4x80of6sFiH1y7404B2xNtDoKfGDdYJM2aOqGQj1kx2lFVGEWlUohvivLCqW8qEDq4IdVwqw2lBcDDJZIBdyJkYF+AMkBKchLyoTxdSAMLNYYSJeXUkw1IiUyOJyS4ZFh2bp9p8w4/HQpwf0LFuwns2bOMe5Q8XP9GiZKORQ6hZzS1Nhg9iZwh3aVbEg6gisyFoWz40RR5t5dXwB4GYaBgwhTnMDfE6uLdWA8lseZVj2A85ilJNyCUaDj4bFhmdnSLCd+aoFaJ850fh4RLQgKQgq4IpUuVHHp6uyVrr5+PD0lkyc241ocBYfRGRrEJPQOwI9KAeWCUFt3dsvex56Fdobl6KOPU9/HxDNHdAKhOOa1b8SIwhl2EXCkZ3giKNsYunJu2A3Y5RAlDcdvn8kN6imTo0agZwjBqW+SGPBoEqg2KTKUTsrciU1yzrLFMgDk2zmUAqfgHrD4MEz78OiQXleYJnIukvbuHsxJErpios58AoQcA2d2DJm33tvfreKxra1X9jvhs1JakieHHXY09ExZZIo5rozYYIxukp0o7pztyRhniUeW0sySIvsBooxRRCj5mKkxKNo5TRVSgGMUO4oH/Y2BwQHt/CC8yfQYHMnEqBy6z95y0mHzpb99p7y9vV+mQTQ++GiL5JVU6PWczAWTmjD7O0BQOIUFY1IMGD8EZiolzoAYvb2pR+pqCyUNMSpBGGRn94DMO+oMKS1OyPLlJwPD0J0xK+MTajjF1KiKD61PY30dODamP/TvjBKkHog+/wui8FoSIEUxGh2RGQ0VCECAxWmd0Cn6KyOQdzpywxAflQ7832FHHi5HLmyWjl2t8qd/fCBF6OiCOZOkrCCFQcH5VKWekI82bQNRRCY21WocRvueTxycsHhLMiF9/YOydUebCADb9E+eImUgyoknrtBxxYmxG3FwhZrkhrraiCIRV+gRVfcm0+ETV7hO8Sx+CeLD2+nxphFemNFQKcUayGGf4IXjOwVdRaUI6dJgUApicdY5Z8nedSnpRrhisK9bhslvCGblwUqlcE85QgFNEybLP/7+D+kdGpF9jzld8js3ykjbBpw314KKPYX2+oeS0t7TL8MFZWp9qiuKAfFPUaLm9jtueXguIorrCDOvxkuuQqgc40SJMEpgtyyi4Ic6f/pNj3BEptdXyLiaSv2tLj2tErxfmmqiyyQJBKKsOn+VzMzfJbv6gW0QoujuH4YVGZRCBL0GEQUsgJNXP36SbP7oIxBlVPY//hwpbn9HBndssOhaAI5JtD2IgFUbiJJf3ShF0xfL9CktcuSRx6io7okocRSvRKmtrjEyh4ZtQDZUXqxYIYAcszgZT1rZz7lIcRPPm3ecRDSN106uLZWWuiolEJslcXg+DaLozIIoA2MFcvrxh8teLSWyefM22bilVaZPbtFgFGeI2AROLgiYJ5u37tRnTp08SfIQy8kfQ/wknwEmEh1tol1ySkdvtxRPXiCp8nGycMG+csihh3IaI/Hxycw1FmqSC/ML0qUICDkRtBNUmNToeAjgQjBh5hsZJ+xJJSsVlZAkjDIKZm1CZaFMgtJMMOZCcxyQb5pRt2CNekfSst/cSXLM0r0U16ShNNxKsr0UQOv6DdtVByWhp2qqq6WuAvoE/SgoLIVJH0VkD/EacFMV4s19g8PS1tUudfMOlnRlo+y7zyLZb9H+u3GJTXY043r+jTdeN6LwwfQXKF+KUjnwEAMpAfsStzhPONcoc7E9QzlhBujFAkGEARNANVeVyqyJjQBbwCPD0CPkEj1vQSRioUEMdu70JhBlgQbCRxHGtEnC37imDyHNXV2D0jPIa4cRRUPkjtFCWJ8xKKYCoFjGmaurqyQ1NKhE6USAfcKSY2Ukv0wOWHqozJ49O6DvDBHc43au4ffrThSlF0ZLVJmLUMsQf6ioKM+CwhqtN7RnDlmIdxp7gs0x24zNMjRI2L1o1kQQBUYCbN6PuGmaOAXYQ6NoaId6ZfrEcXL00oVGFJhrTgI5S60KwN6mnW2wLHlocwSB5zopAnYthhNYjP5RN1Ff9QHUMQzai6B3e2e7tBx4Ima9VI5ZfqLU1dXtximuZONEeWPtP8kp+To+zjAHmxEjwu8CTUdUVFSqfvAImoYZVW/QCx6z2G7whcxhNDhPTzkPM7v3FCg8jHYMrI+YN0QJ3BIi6dRDtPQt4yrl4IWzYX6LlTv8o2FN3LNpB5RwZ7+i46kT66UEDp0+lPej3+aTJQD0RqUH+GfHrjaZdTTQLPymk04+DQCOGMVQuDu1uUThubVrIT5FBYXqJZMoI3D1OUDXxtWQ3SJGtxjcDfpCOSMEaIKSCQ9hkBmEBA5Rnw4dYJS/q6NT5rQAUxSiMwxEU0TBKeUlBVJbicgY/ZrCIinBrDe11Es5sEda/SX7uH7aCNzR1TuE6/Jl5pRmDXeSLoT5ozS1sJJ0H5KYkC4GyjsHpGqfw2Q8gtannnpulAaJc0UeRFrdGIWbNsbXXwdRCvLyFeEWF5cgMIS0hVoRE4+JE5H/gehYooniZfFQnSS1NIh+8U+G82jJyS2Bgyg6JOCmjzbKnAn1wCpJXEtnEPYMnFACBDquulzqQJhycAd1QllFoYxvHCcpiIgFrExp0+Hb3Ar8AoWcn5+SaROaQHToKJikne1d0jyu2lApiE7c0wWHcTsSb+MPOk7qaqrk9NM/u5s+IXE+liglRUXKGPQVVAXhx6hGzNOy117zJT/Kr1hM1IgCyK6WCN/BEBlOoJJl1G1IFSL/3rxpk0xrKJfKYgIx8zd4XwnEqQEEqavCOQSDGHkfGu6RObNnwhMeisKWHCjb3YbBD8D7TcD5m9oMxQ3XYHvXsGzrGZXZMOUF9LIxM8NQxltaW6UPoK/xgKOlCij6nM99IQpjOqeYdAQoEjhFFS05pby0FJxiQRxeQmzQ2dmplJ02dapUlZeE6LfyhLZJnWH4wayUx05dMaq+YXwWct6HfFE+3P36SqQf6P8GMSS30azWV5ZIDbixGWmVttbNIMps6YfDN6riwBAAUywQib5htAmIgG5MahmP56dk7UetAMkgLAjeMr4eHUNqBF1rh8LtTKPtGXtLdV2DnHn2Zy3HE3wexV+xwFJcpP75TyjairLyNKlMgrATVVVV0gpKuzLaZ/6ckD6wmIeKUqCwu+EkKAnCh1EJE2tQn1BhDvT3SxkIVFak8DUy9XQfGhAZK4OTU11RJvPnz5eOrl0yc8Y02bEF/g3uzcdAGCGjbJIolkqFWINTSJQ84BOKURKhhST0FOMsHf0jEJ1OaZy1QOqnzpWZc+cDzR4VdF22I7ibl09O+Sc4paqiUhWtw2QGfIkzCIZ4bMG8WWDt8izP0nAJI2909AywGXw3DiEo0wwdZmMAHU30I0leOArnDtlDj8YD2teWFklDTTmUbZnU1QPgwXw3NzdJFyJmNOskrOWORqE7ehAroUgmoaSL4O/kSSlEML+8RkpxXx4Teshl96LfiDzIjEVLZbQUOZ+jjpXJyHAy7RF3APdkjk18wCmV5WXQ3aQgMAET44kCGcaMDiMNyc/s6VOkoaFBxcWUKb7VfNs/qGm1jE4UzfSFrCLDkWxnBA5eJbzdCgzGTD8FEdUG4IJaALEqRNiKgURrQZxC6C3NTeMcla+CRnDECJTqEDzDDdu2A7kWSVNzs9TXN2jOuBLcXQxTDeMjL734PHLTgzLv4COlcyRPzjj7HIUUlhImVvJckWGz3M/rr78miVVnnJye2tIo9TU1mIke+f2fXpGX/7FOr+VNUyC/BD7agEbDsonCoJdymqZNDXQ5gUi8IaDL/s42GVdRAABHMU0DdCGEgIEWAS3Tg6VeaUbkbThVLDWIpVZioBW11TIJ/k0VklnJPOSlSXxwWSqJkgrqNRUc+6iGY84WE1aYPyYP3HOHzNr3YBlD7njFaYinANBlLKjle/aEZo1TQJRTl386vWThHICn8bJh60bZ2jYoP3zsSQu64F99XS2IUgMfAxTG7wIEbyjrnoQqYB5X+ch8JXPKUpoLtoqBUelq3S7jYWnmzJktn73wAowIegTVDHloU9MiNNXMxaBdVeJK5BAU5wDoSqpiREBKU6catI+8FoVt7p5AQQ+jiuHRXzwlLdPnyJnnrtK4CzmFfXNOUV0VJj7OLSo+E+pr0nvNmiE1MI0JaPGKqnHy2E+ftFgKPhSdxsYGNDiKmbaeuB9EzqDzRpJ4WYUiSwOaOuDhkSFJ9vdKMzDJPgsXylcuvwxcAsWIe8yrNrFVUcTADQ6YmEaE4TNDFlCzjsEpdeZX6xkgAu9VFAwC3v3AQ/LNb30XBT7lWqqh9TBqijO551wRUpNcV1mW5sA1c4+m8vGALdvbDciRkugwZxhAFdgAndcZ9QgWdYqJjyfDmOuprEIIErqhDlxWXVMLjFIkL/7uGZmIbN3V138HkXx0MPKXdBg26KDwnSgK4JwA4Ryvod5SytsMRR+fLBoAHu+Aaf+fP78sn/viJdBZpYargimO0q1h8p04RpSqCq06KNK8LB+SkIqyGtm6bZvqBmqBWbNmKmFmzJiK7zlQcDXgoDpgGoQatYiH8s2ZD/5ImGkrm+C5lNx4zTXS2d4hV153HSxOvUbzjX1DQAsDYYcpbt5BN/HO5mzPCWecZPeQI+OWxd0UHuPk/va5P8mqL18sJQnopgAnnFvYdly/KFEWzpuu8ZQSKL9ihA8I7Y848jBZuvQgVYgK6sKsqF+ssm4iox8vrQjXacxUrw+WimEqWLYN774tt3z3Rvn8V74iS/ZdosfoEmib4V5KZ+R180ywaga57ZwPQvUXRJW6Qc/r/+y5TlQlFP7rBm75v//vNTnj/AvUU/dshRPSv0kcBW/LDj8gTVY6fvkJcuQRRymiJeB3zU4laCFIWh0LQPOnMq8qDvdRnBDOzaZnGGNNIlGVRuRt1YqVMnHWbLnhW9drgtAJqEThjOnAoQ2CaPGYEi5wAvGTGsGgkI1z3LM3JW+1KrGcFEUbrfe198pfXntdVq46PxKhjODRuWT6NZRivPbSf6enT58ezZaDuNy4ijJFIIBam2AdnCOcZf3br/Xz/H3h2efC7CbljnvuVozBXriI+Oya3FtYUxU4ORFK3jmKRzkAWmhmBVTt43oSz2XRcs+BcxRtG7dv24pQ5+ZWWbZyJXQhUiGeplXFZM6qxlN62zZBGjKz7SwazXckPhk21weGQG6cGD7j8fZ0kCF49V+P/FB+/aun5corrpAlBy7J0g9uzl084sSkS+DnzUphVjFuLTujO8DS0NCfuDVxH8cnWr32jZvUkJx42kpwq2EW09ZGlLXroFMG27diDOa7+INzI/ZxronkN2CSqBPB/4l33u8jXuHnnff+JVd87TJZst9+cs11Vwc2NvNh11JMM+bEBkNQZrFd7VcQJQ170vQyShc8b70zhlJ94ngfuWoI9XppBLrefXe9FMAqHnHMCSHRbkThR4NMw+2teDYzeoiY5+iHPYmGD9RtPgNHfgyuWTRjufeqJRgclRNOOF4R8g8eulehfbz+xCdD47hacWAhSXKmgkL2jzlqgkfqt1CfwtAnPfuurk712WhxyEW8kXFhxnFJTOoi4pzW9nYAxyLZa8EBctRxywOzgMiAJeteRzR/qH2najmNtJM4IeaaO+O800UrzjkkSvRBjCPOZTweb4dRxs+sWCEDQJy33nwDTP0sjZaVlpYFCweyYjBmSvv1mDqFiAjSc9+1a5ds2bJZCVCNet/6hnq0hUA1COGmmhzEXLV/DI8wFgTIoRVOJdKDcEbduAapRQH19NmIAoAY1XUIhJWUA+ajFIOcQoqSS7zMIpr5YFp9oJZCzRAhUDNif1WcAe57upWRe697pXa886475aknn5TzzjtHDjrwAOlD+ShrYJk9ZDFwL/I1DItqUY6KTAbZujiwaolKpRxxGDqNlQibVsKxZPSQaQ5CDB4nERSPEHkqBDMcpRznAoMJ4MRQSmvr62Xdu/+SxEhHm4K3KP9rQwwiYbJuH3bQdIN/4sQza2OeqAWuA1xHYMgVL8/t3LlTzj77TOChCXL8smMRNKJXDLHDbLENOoMs3quurZHxKO8sBRLV0omomslQbBo2nc9RvUMuZoEzJkBjMLw2hnT53Mi6RWOzcZmoGiKnPvrlk78Gp3RAp6iiZU43U6LlopLR6uyI1bBlCBUUpNKRxz3oTbxgbY0hDMH+xcXqM585BTVqBbLy1BWKd6kAF+y7SObM2zvyT+AzKtfZs6hsM5DAJiWnTi5YH0STzDKyP6HqKpPH5NTGOd0Bpj2L/XzjTdTmD3dsU0XruMLNqoMmfb4iw0ynxohGHT8iPxsxk9LG0CWvVx9FUWgIJ8A5FDDTWWdfIL3dHXLQogWycP48xG9GZe78hbJw0aJQY5tL7AxSZfvu1MWVfhwXxbnZ5itGiLiv5L6WgSC97s23A1EiU8wTMfyhjl6wSPHGjWEDqPZKAz5YswBjOvO9cMZYz9+PeCmXr5DzWGcyNDoof/3rG/KbXz0lSxfvK7Xwzsc1NYFT9pf9Fi+J0ieRzMcHRcQbipbjqNe87WwOziWM9z8UHkTXU0KsCtc+60iUIeAUNcnusnOwMbSq8hvyNQMDA9IOc9bZsQsgaKOau9JS+Ee4xot1eQ0JOQo9QaIiW6Ad0NllTAOpjrVvrpefPvpTOViJgqIcpEM+dfiR8ukjj9YVGg7dnQUtJGm+ToSLFFYHEYtZQFX01A/K4DmKhYIYK6E3BrLxOv5Ronzw2kvpnl4uIIBNxwwTaLW27VB7TnNHE8ZBMtfMDzFB/IH+YHfJnbgJWCoey4dV4cPjMdH3sNDo+w8/KgdCfFimMYD87wFLD5Fjjz8RpeOI67CriLk4Rolmna6W/yBnxLjIdBaJb+jXP/FwRMQte9CLXnGy7u13JPHoPTcpvTSECA1ueZkQ9QoBGRejuIsdd9XjRDL5tSJAg+RW/ukdpVe7fv2Hcvu9D8n+C+fLBJRz9kGsJkyeIp+/6IsabyVR8hBzMZGw4Wkf1NJkwGJ88P7cPIC6uH6MhyFct+wmajGdYkS5+7tqktVpUkqTKBnl5LFNF4FczojPSIY4aiqCQgz5IspuiHht2rxZvnXTHbL/gnkyqXmcEqUYRXqrr1mjCww0LRvqbFVvB0Og/QxEUcUfV6BhMqDeIy5xIuQCyj0RJaNTQJQf33W96hQSS9lVPxkHS0Ug5I55XTyJtCeZjccycsWM8R22tW37drn6O7fI/FnTZOa0iahm7NfVFd9Y8x1dbUHgFbcYhkesZxmEbGVi2R9y0e6l73EOyXUYXaQy4gOdQqKo+ASUR+uRB5Y3apqD5jMcN4c+YHuI2Qo/n0sM/12g9asJaYOyvuJawHwkyufOmg6iAKZDrK67/haF/FpEFOTe9UZ8YD4QFRPn8kC1BFyNuB5x0fc+ZJln1y0BQvAaVbQUH/7QIDSHp5bCEkfuB+WmGOP6JM5Fe+KS+L2euO8DZ1x62TVIlDfL/LlTNU/DSbnx5tt15Vgpcsvx+rS4GXV94R6zilZEEOoeQ7k++LhOcWL6+TiB/Nybb4Eoj91zg5lkKhJqd01oZ1sLH5gr2j0p2Y/LuLlOirMt88Nf/s/VMmHcOFmw1zRYNFg9WLubb70DSBfVB0i2Y7FKRmSCwLtuyQwmmNMgVqYTM9kAF6041or/nauE+VuJ8pN7b7Tlcu4oqWKzXvhNWQuG9Lg5V06c3N9xOY8TkpxHb5VpjC999QqphyO3z3wQBTW19I5vue1OrMuhU4dMIhcpEFSRYxV7ZMdz/Rkusm59qFPi4pOF1ANHZYlQGGekaN+Eov3ZfbeY9Qn/lGuCf5AhihakRETKJVau8o1zRYZwpnO0hAytfeU/r5RScMXiBXNQzWj46ObbblOdwhxNEcqyyLW8fzTU8rpizZ3tBGLAroOy4r7BauWKkBNNY9HhGhcf1Sk///6twG1WxmmJLMxKIFtcR8TFw2OozkG5Oicubj6jbMu5hvrrq5dfq+tyDtxnHoiCfDNE6pbbbteaNXJTUSGK/II1ZJyHypyFwyrbAanqjPMflKvrCVesbin3pKAjnRPwSZzIRpT7QRSGDsieAS47p+QOyKnJiibOYjzTFr/WuSMuOt5Jy+2Myf9Z/U1d0b503/ko3BtUotx+510QHxCFiybzzSxzzD5JcXOsxYiOXANReN59Iv7tk5rx9M2XM46zVSl+TumDc2+9+74kfnH/bfDXMr5FXHw4UEO4loPdk1jsSZHGka+GNlQHkf0s1sH2rlpzg/RgxcZB+81FlM1Wut959/2ayeOaYmWAeLw1B6hxcQwH5uUgcT1GZO7FRDyuiyjweF1HrWNh3CcQPOYScOxvvf1eNlGiWpMojmEd885lZl7VcCQOcSI4ITP3WcrCZtBiIOzYtdffKu1t7bJ0fxAFZeOMvt12x70qPoVQtLkWLm5m9W8QxddHRybWWNn0I6FFoJR59fYxDjIrm/tbifKWEuXWGKdY9DwdFgmZZs9dMGRudlxH2ErQkMUnlA8zbMS00g07FvLFOPZNEGXrtp1yMIiSRJKewebb77pPN5NQooSkOzveB4eV+MWdUt3ZsuoAAB20SURBVNOBiAJq84ZJXFxcp/iAzbKauDC+w1rb7u5u3XuBXj4XTtDxpXffh3Do5i3bJfHLB02n8J8vmWU1Ylyx+koxjbzHOmu/jeJKpAD6spSylzzQennVIK695/4fyWuvvw1OmaMxUiXKnSBKjFNckfcNdEkJ4q+cYsq96j8QgqbdtwcYgPi1ItS5Y8cO2Ykg9zDa43XEPGUoBqIUsGKzHcFv4iIvINB2wlYEHEN3HyqvfvHArVThZn1IVVKea/KUS0KJREg2RQqUpaPOnIjCRWIVdIYTyUXJuNrqbJ1gj/781/Lc83+RQxbPU/3BTt56+z1As2XKFa4w337nLQyiD/qnF9uSdGkkn1F9ettlMN8sSafi7IDr0I0g+BCIE+carWbIWcTpopTRWRh34LosorhWzoAgHYrOvncw4ohAFLX3WkdkH1O6JkZewe1EyPhRJulPPftHefqZPyLQNF9FgIqW4kOc4kShwrzv3nuR3tipOkATX466tXemN3Rni+BN87wpaQeY+NYCNvuMBdGOonV61Lidfe7BkpiIU+IQOm7C6MJnBmY3xy0ORSLXKtkDTH9YqaZ11JxNI9qfX3lVHnz4Z3Lokr21U8zd3HH398Ep5SoqZrpT8h3Us3D2TbmaGtHBRUPJHDWz73lou065O6Z0nSiue7Q9XsMv3NtL8XniB7fvhmjjMJhE0YZZEuBmEn9Sn+jAYzrFOxH6nb2fQOign2N+5aZb7lNOYdP9qLW9AzqltIxFgcjZaGXBmFx9zdWWPPdPoDAHl9XPzBVZf6kacKLwnnBf3Lq50eCNhAmJXz9yW5rFu757Rby+JM4BvCEdlKzPvotV3CTvzjWhGpJcEwsQv7fhI7nmhrvk0H3ngegpiE8SOMXEh8qRs0dLeNU3vhFZM+XmgGLVyMZwjP7kv4BnYhU0WUSKUDqOamqMHMi+BYPQQ0555r/uTBM8eXwpt+og3iKJkhGLuENoTJ3tCnheJkMUX0pIltuAAuLL1nwPiHYuKhqx7g/L5O68+16zFqzbVVwzJleuXq21cI44HX/EeCeLiVikpsTjgMOgM0zmwmcEjDJHJK5GBWF9eqFTfvXIrWmuD9YyMZykJlelqHKWaUSj+mqNcjCK6g1zGLPMeKTorA2XbYsHoFZkV4dcfPl1chCWsxSirIzV1HfdBaKgZIyFQ1YDJ3L55ZfrvbzLYyjKtdaRbC4InKL6Ik6UoHmzuNiJEtqxnXfysFsYiHLz17+Ynjl3dlTqoGY5WJD4Ew3EOTK0EOVuvg9YIRu4ZUN1HUwAWu0d/fLlr62WfefP1Xp7Wp977n1ASkEQpkp16w8Q5srVV2Yyflkk+Pc/4vomSw3oOiMTNu6K4ErWx9JFnXLaJxenzzv/vLAHUiilCptU5UJt82NUctHhsK4nWBke82VAEWfkzCSPOxbqxIKmLyB8MH/2DKzoQLk6gtf33PegboylJWYhJ3zFFZeH0tJgfWJtGlp1YGuWMfeTqxdZomaTw7FgDOSYyFLmQXxAlK+de1J64tTpMmXyRF3JpRRWDW12WykaRIaN+Q5aJAplnbFVcochWl4exCUWf9FOsPvBK+VgunsG5PMXXybzELzmAqh+hCi/f/+DumCCuR9tG9x55ZVXRESJD9j1RdzHcU7cA2UiRWCSHnSgbjNiLogzQDfLOr505onpnVift3LFSYrq4nEJ1xG+zoejcoDm4IxEiZBvzE9ybvEOmthkkDPxwKovXyYzpmCVOurqiVMefOBB1J3U6JZnPnurr1odWYn4YD3QboIQ++yBOznDyjGqJ40oNn92TPdzUnhBTunBuuSyknRTQ61cc9klUYmXyxfjGrzJl7SwPdclxjXGJUrpECPItf/x2SOH0H0nMh1Azf4Fl1yOdTrjlSg9gOgP/+BhlGFg+w8ErhmSZM+vuuqqyMzGxx5tTuGy4CeVy3cXJdV1MY5wYvriLx9zJ4kyoa4hPW/OVDlx2REo7+SOfoh6FRTpN71VamUWwqiMB3ivhX2Ba/gwY/VAmNA5K9vKlGdpDJg1+wgmcWVHP6zNxV+/SipQTVSG+An9m0cefhhrAerUJBdBpOjsXYOiZLU+YaCOjOMFRNxcxKyacUHGM7ZAkylUW/nGnTZ8EhUBx7iFBOrFXpWJb62+In3KScuh7NJyw7evw26AM2UcytI1Tor8Mb/5z7mFFOUuWeyC/q2sF3bQ0pnIMHTujLGzdPzo1HV298nV3/4eVp9z30oU7sCD/dljP5ZGRPipaLm8lvdfc8212maGKGExJNYAOSF0xxUnmuov0kaN+G5E0cIQ14GKhUwluDroJaf0tW9Jj/QPydZNH8p3v71GZ4mzxWVrJAazdVoqxRChbyEW9IgSJSxDi3RMTKZ92S7JZP4UHb8heefddzWwdM8PfizdA7Yqg2tzf/LDh6SlqVmJUorEPoHktWuuzUK0mbZi3g9cESdKpiSdBsOMBr1kMxzcpMD0bLR8jpMbtkxkmJVinOjf8VGay8y2b9siqy//OhYllUtZMIusx8fKMa084D8nCmv4KTLkR1oh23jO6vN1FQY6wJSFcpcGjPJ1Kf64psnAJHnytf+4BH83y+NP/17auwa0lymUjv34B/dKC1aG0QIVF5dr9fW1a9ZEijTOLa5CPMQR5xQXI1ewEbQPE+a/qQZcybokdPZgE862D99JswCvs7NDvnjRhVB841TxMXVJyN2MgpqZM2bo3+QYVUhhXZ/WsmE2KLVMcNXVN2FQLbiXOoH7J1hhIC0FpYqpCq77u+D8z6kpf+fDrdK2q0dN+RjyNffdfTtWerQgyV6NSahQpfztb38rYKMMxtmTV+5edDwOlItRTOUEcxzDJjymRYP4VvC26a3X4PsMSRdCdKeuOFWmYVsNrtFj8QwtAFd+00wuQZURC/QUaWKDOSLPCRxAVWMkQlywnKkpsXU/Ka2Wtkom7NgITknI5z57DhZRN8vfXnsLeeVubOUxGaCtTE455QSZv9de+rwSlG8S5d54442uJaLwQWRiTXUqY0T6K+gL5yT7zoQXchN7bvrdqipR3n/1z2m65lw3uGzZcWElp0fxsbStuFAWLz5QVp5xpkzAAkXjFivfjldIu2/jMN7tP0WAfWf3uVCGRPnTf/8Bq0SWKtFfePF/NN8zA20v3G+RHPKJT8g4KFsWHjNmetNNN6mzZhDUVod93MesXait0cscvVo6xiyRbvOhPMywh5liAlFzK9Qk/+13T6TJ+tyl4tJLLsUCxXJs1FsDrqjRcN8xy5bLMlQlc00wO0VlxCon/iNRqIwdPhVQkYXYh7Mpr+PDKAoJLCvhRhDbtmySqVOnarB4EIXGjzz0EErU10ttwzg559xzdTUaxZVW6vY77oh5uwrKs0x0xlwb5d2ypLjzV7A+LjbaJyzXtWs4HC8qNKKQW7oR0E489fAdWJOIHa9QuPfcH5+TnVj+Oh56ZP/9F8vy41Eyjo5yE9187skYnBtG0j3ITfMcKTRMpm7eoAgSm9kB65gFClm94Gt0Y8eKRgDG7ahTYf3c+2+tlR899riU1zTI+Z8/X6ZNm671tNu3b5MHQTDddNOlIIhKPIHhhHKEah4F7UzGgXXu0hVwDuIwQZp+Qb8iRUtOOe6QxekjjjhcDj3kYJkxfZpFyjGztDa2fapBc7c88bAlG/Rdi/WhnnZVUGR4RmcyJNPYlrIxLu3t3oVa+i6ruMYq1zXf+R42bhjFvgQr5dhjj0GBYDV23dksDwPQQTtnSUzUh+iobZ3qaRYrbrYQBSeI+167yDvh4oBTAWhYiN5JndIDk6z3shAQCteoyO0/sOEcUx9hia0BqKC2smC0bSNEvcThagmmlo560Y9tOcLPdtTVd3R06EaXTH61t+/CzuTTpBOrUVejimkHNm1YvHixXHrppVIPuL/hww3y2E8eVQzD58cTWNkRW/PYrVsO8Q3HKGLlBlnuoBI+xCwQzTIJ5ERRRTvYuimtG3WDsrovig6QG2Jj+3XcnISXaINEujGkQLgM1iLofKihVPWeQRg+gFaDs8zy0u07WmXqlGkY7P5qhh2mM0H3+it/xkqKhdKD1RcPP/B9eerFf6ASoVDuv/cuiFcjdiZ/R5588gkMKtuXUbNr+3EosZktNI60ur2MqGCSQgjVnUZP7rmv4/tg2wabiLz1gDH6toNTQtPJpK20Ipv77HIQ5nxhhQWUJtfNdLe3YV1eR9gHiWJma24KYManTpmi0TMTLVu+pol7ArSQWzJJS8vG99bKZOxhT4h/63evl9+8vJbVw/Lojx6W8SAKd9J69rfPqn7IRPVCxWTYiUu7HsVIrBxtN6KEA3F4H1mjSL+YT9SDPRUS3VvWazSfVoU7lXPwA9iqY/369fLyy3/VTWXmzZuHmd8oS/bfXxFnAg4jUSoJp3usBQ7CtOjjreSUHjFRrbnldATpJxHxmhOGrdt3bLK2MOjfPvWk3PPz3+oipUceekCaGpvk1VdflReef4G7TGq7xvXOoazBD9MZqpfsmgxRtC/KKXbfnqKCvF7dFYoRxtPTixXyf3n6l2lagcamRkWxLVheX1bF9X3+scxh7gKGqIYlxEgifa+V0VBEWh1NLcMVlAauRrmtGcWTHASiDsMzHoZX2trRLa+99Cd56Ik/6l77d952s+6O8fJLL8lfX/lrmH11QembK8EZhTU9Yrlq3y7ae22K1UoeSHTXNax1cUL4d5woGrjubd0M8EZlaUUxnPVCraV14GOzRLxhhKHiCqLAqeJKLYKmsMzEnDtT3LpnU2yJ0NAI/BxcYE4buGewVzZt+FDe+9cGSfa0yo+efkE39v3SRZ+Xo7Bt4vPPP4/N/d80V0GXnlDuw97UrKgNBcxR9C3OJVwzELjKY8vaTypfBWyZJF8WpzDF0bVpg6ZR+Y4LqxziTbYE3tgxs+jSE/GajA8zznXJvkZQzV+wTCSwYhnuhq4KkHrYthXyUonk0IC8/OcXdLO6wa42efrFV3Vj3+XHHi3nnnOmPPfcc1jv924kOoZNAqIFtbOgfeAFtXqKi0wRq6SGItksojCZF3I9ThR+a96n/aN/oRSDLM91dpZN8bWEtu7XingNGxinOE5QCE9GVgIF6xUQLd/CQD1CQvm+bVzsZAqbLzNhieqo/O63v1HOeuW1dbBi3JAmKVNhpq9bc5U8++yzujDC4iORBGgfzfpmltfmesIuRrxSg49Br9hEGy7Rb3VwLR5EvdrdB53Suv49NckkSApKjtiEnbZnZrYxc8vBb0bOnDDOUfrWFg03sg0MF7kkchDfxqAb3GFRgu2WMaIxCxUxBIp+/4ffQ4nvRIihQN+GQPzCPVFu/t718swzz8jWrVsNO4VR2pby2SXoOlAbbUSLrKAU+csrsQgjCCA1sWc7eijwixNl81uvq/XRrZBhbqmhaSG8FEoVpO/rxm/FMuCCsKzWtoO3eg+a1u6ebuUaFhAzGD2MWCw5RIlJIiHI1MGVoXD2mDgnsZih5BKYCuwpxwAT39/xjW9cIU88/riWXcQjeFkgMhAj+MkBA2US/k4oHbjKkQpUqLHJBNw9pkJx6iGnvPnyC8gQotMhqOzvxeCDOGsUARKthwPkwDkw/M1jPDeAY/1w7BiT6UM+mE4eidCNkgatJUGchpyl5Z+hAkHddG49gm964dx1kDM5AWsGJ2DDqiFcf9EXLpQnnnhCAaBD6TiEiwiFSfPqSZezuFmOuCwgXoMDJJItsvQInIZECN64XdIffvkoxAfbBGGAJAI5hINgZVA/Bs9vzrgSAOBugCu9gEd6EKHiS0d6uQqM19HjZU46mB9IqJlLYIgCuMbM5VRpoAp72iP8wP3dqBArAfSoiNkpvjtjANUHJNo5q1bJ4088rs9g57PjvTkR+xxskqmFCyY76BMnULwyi/Lm4chI0d66ZnWaA2Rd2SAG7BtYqgjBDPdg9snCO3a2YvtBoL3g0BHVkxUtt2S55NLifH2zQS0iZ/XYdI7ZAGb/hiEi9HpZWzaITKAFesY07EhxYSKssXE8XqiELcoYO8Fn+Uknyx9hfXguoy5MZ2TCBTT9jP5llstlE8+IYtF7WiJzRv3jIQTGaxyzaCXTSUcfmSZHMLrO5DL/5t5spvGtCUtXYNdAbBdEgFddhbgt2R5hx5pS85E4mMb6WoQXoQPw6BLUmVCkIDchXVKoHMePZQdscxh9uwriNhQTEogZBCrjAw8+RF75299DPVomchYFscLIIjwVfmfrn0zyy/ylzIe/qeeoSxWnhbJZBsISVWUVus+bQnINIuElH9jsaTxmrgIFdDX4V45/HDTrUW2/AKtMpDmjKJjpRkwrgD7qpypwCmvUGIdx+WU0rRM+E7dm7unu1L1aSAzlDrQ3gmpFBrjYXvOkyahU3BJyz2ZxTIxsYG6F7GhmAn1tELlD8RRggxsCyz6YU1oOUe5lQAnXFYOjqVc5djrAieM+eQhepIaBcTNN9IyVhENYKsvV4aRmEfrLDew4u9Qb+uIyzCYfVBgWTfJBXObGMsx45M1RreIBvlEFBGIbyg3QUWyfQWpyDMWEypZEJtSvADdSz6mpD4DN0yS61RFdD+AjbQc6ifGfWqRmtm7dose4IY47stzkU3dUD/hEY0VgAt7Pj3Mb0zVDjBhcdOqyNGOhY6BQPpwzUotB5K6ubgUz2MQX+7+Ol03YA7ICqQ9eS2IMYnAefKK80jRPR9T/g/ffV8LWYNnbLnABlbcuUgjem9beo02tcAQxSSBvlyFIhh3oYfMlaBo7xgD7YdapgCnGuuFUqJ2zwkDfFHgUoG+q3t/WtkvTI2ybL0nhhHDASiwwAHGZGQF7axShiO7JQpFiZO5C7POmS+F5ATrJPG4hiLENezJRVLjvEu92dKohBXaEe83iOnaCg6SuIZF0W2V2Buzo35wN3VIMg6GI8BUS/LZAlLkJvJbcp2t90H4/lDN3EySBE2ifW8prXonbMOKfJug4UOgEgj0WDHOvgx7gJAbEOREKG3CeH7bpWU+e64NV4/Zs7LvW0aqZTujbXRJfOfszWnHNjnH2eeMkyDo5g8KqeziiEZpUsn4JN9HlPtR4oIcENCygESwoWL7TEJ2gpeEO5uQU25EiX1+oxg87Te7iM5XY+LBNimxUOMxiYBDCCGpvjyMeKgHRGMY0CzSmk8F+8fkkFHfcoOio/gDnc8G4ZTft7XPEWlUQWVew5ETmrdnHXlhhboWWuODU5dEqDl/QSPBLGecDuektZZyxBp5no9QN/HY3gJTW19+B2sQ4ddh2owPRtEq80Y36iB1kx3m/clZIv/Jaz1eTOCSSvvJKtxcyLjSZN1ZnH4ZwHc06uYPX2/62hA9myZJE5QHSj2DW2R51EPtIzlAuA9F8hx4dIyaEaoGvBtQM4VfPOy3dDovg3iVfmce3J7Xu2KnHyH6sOvAKJF3SQjbj4HCcBNM3RKqcGvforIL1LfhtBOPDuYCS3EKx0/0c0fm2tjbFML4ag/foxjB8iQmtHLkVHrzuZY1nk7AsJyfhqMdoSrh1CAepaRQQkVXbvMb24gZRQTS+NnDDRxtCnJdvojPxsrdHFetE8bmFLEKk+KjpIiuHpR/12EeEAWZ2kKEBigB3NmcH3QS7A0hRIQjrhSzrkhH0ioSiZ01FzW8SSvEFGpiMRdlMXVAciWMIpyiKTmA+hLilB0QdZH09iFpdXYlrscqeAXZfAQuF6FtPj8LD91WnHIsqbOikIugYy1Gl8I6OWhW/AbySgqLMcVBcaDUZk/Y0SS+D9xeddnyabEkqkQ2VK/B0ziwtRAU6yBkgxqDOISeRgPRPaOv54X1qtjFjnEFiDd8GSBUclGg/zDUXOLHDbpbpHhDmawALHSc3qEKl8oXHzknQV3OCcCSaKk88ixaMb6Gkj8XcEuMlnNBqTg7a1NeS4no6pew7QSE5mxPBlRskkm9NbXiGyNhgwzAjhuefcmxaLw6ebrTxNy5WBYYOWRbQUCVngi9v3L5juypH2xHd9t3XfDG4glzEXHQPEmylBH4YDC0LMYk6mLiOeokc6BzEiShABpFEoz5LqohY/kk3/EWbbIOFguyDrmWmSUffyFGeI6YhoL9GkaRaIIYa1myFGQF7E4PlsTjRfBbfUcglNRxDL8Q7cSE4xWE6CUPlpxwTgBnjIX7eg7vkFJpKmjWH3eQsXy7im0YoSsVs0ofiAErBzur7gJvIPQwd6CtuIGYcbDfYuQh7UrMP3FlU38BAM67Wja8VtY3x7N2p3HwzqVzZhRe6utm1omQLiGklFohRhRzSLmAXEpOQw7x2i/zTCpaVwiWBz6PpXcaPSRSLkWTW0XA/SLIrOYQ7ZZBY7qjZy0XsBaz8pxyCDpBANcg/E9uQ+uMaGxXST8N7Uj/88EPL3lEZQ0exqqCXL3llrAYTwO07aDIpOrqxOKsXQEiKIDmHv0lc9kH1F3RRP4hLDqevRk7UMZD1Q1U4J4b9Zv/IKeRqfd9qwDmcCGIwtXB4ZgVeAkudpdbnopUrkGDnS4Wopm2ZWRFmxcVIFSzOqlkOhODMKabAw6iQq/C6B5o0pXyA0s5Bbn1oDvsRKafWN4RLxWscM4KQhMVu7X0d5LpRyD6fo4MLIQ3bfQs6DW+H4qYR7ANxBs8rFgltcwwUTbd+NOOcYEW0xcYpinIVvxBU8j2GxqFD6EviknPPSpdiQ/9OJLgYJmTNGWeVg+Q2Yo2Ycc4Eb+ZCIzV31OxgTX8lMDvDY76AW00dZlUVcPB1VMEyNAFC8m2S+vJGcHAVuKYf+9WaG0/OCbW8mHX3kRzQUTS4RxxDHMznUERst3SiWvhKGJSDOeUQcAqVrEb8wj7+3LqEz9B3LoMbjdNJFMZ5ijRolrjw9FOgU8bCK3thJkEY3kD26gMrkUX1bbQhME094YlsIirqBcJrDrQTgM2UrZk88iMdMXIFdQLe5qA4gjOp0Bo5XgWEcEAprqOYJa96yofJZQhDZZ/WELqAASedILRPRc62eZ64irFcKn2KF/vFyeDbvxUasG2+wIAmGubXQCGd0RrVccV40xSPs+9M7iUuPvf0dCdg83jsThxfataFUKIqNVxIJUiuoG9EUEaNT1PJh+iyGAZ6OHAU2Xs8l7LLWVBQBB1DwpYWlSjEZgx24+atyt58+ckuvBKLhKKJ9ygfZVwHhvu59y3dDoYhitEGHTjW0/B69quQJaeKsG3AtHL89thsAfuBPnN83HpVXQsVc74NN7z0GhxEbh3i5nv/cf5ZaUWZ6jHCPwkLp1U0cJE7dXwA4y2kJvWAmjqCOsg3O877SrEPPi0QB83reMzDCwrJ0U1jaeSa0RnOEj/UKXwNDR1A4iB1NsFFvIemu7MbMZcQ3eOg6KsM8V4QQQEmHdPg//gGfpxIqgASgyaaOoQ6kHluYhV79wh1DddA0wqZdRthcu+rq85MM9DDQddCvhkSJMgiOGPchCyonKAOmlUXMHS4Y/sO9VpLsUOOmlANQtl++1SGZH0SNB4vacB2q7r0VbGKVTYwf22bQtjLA9hRb8uAnvlOFBG3YhoYoknnvRw0UKoVQ9MdMXDXA6+ZokYdtBOuBLeS5ipUEtsiflTgDNhbDQ51Ep/N12UkLjlvZZoDIJwnVOY+sa14DYyvNR5GFo+2nrqFN1lwyPaE9bdFkcJ00Hicg6Se4Oy7K0Atz5kk/KNStvceM5bCAmLyihHc36NuThqsXvCxyJWcGHIdOY1WiP2weA4T7WaqqeyJXYiQ9V3wEAVODD1riiKfS4BoaVhWQjDiyIhb2C+GBGIq9sLTT0qTK8gpA5hlzkg7FCbZlV7jABLgatsDoGMj/QA69GE2b96kg7LBWIiB1sXSIugYA0XoCAnmg1bCqgllzIOYBFExsj4dSRCJIqf+FcwzUSkdRrUkARq4m8BnediB72bmM+yd7iAYxSO4BOqegFgFAcjxpUlqSEDYqiqAOjAAP0S05DJNcZy/4niteVPWDbNl0N0WJ3AmHC/QZKvJw3WOJ4bAupxxHmej/jqcerwYhBaBVsJrVQgKSVzOtitovjCRBTgad8F7OWym+Vph864pftyuSMMCUO6M9VPvsDafYqtuAV5yxGspEnzTlIYJ0G/XkWQKDyeQwBaQpyMKBEvOx2+6I1QRnZjw/w+/VjlojrbAYAAAAABJRU5ErkJggg=="/>
        <xdr:cNvSpPr>
          <a:spLocks noChangeAspect="1" noChangeArrowheads="1"/>
        </xdr:cNvSpPr>
      </xdr:nvSpPr>
      <xdr:spPr bwMode="auto">
        <a:xfrm>
          <a:off x="0" y="27990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351</xdr:row>
      <xdr:rowOff>0</xdr:rowOff>
    </xdr:from>
    <xdr:to>
      <xdr:col>1</xdr:col>
      <xdr:colOff>304800</xdr:colOff>
      <xdr:row>351</xdr:row>
      <xdr:rowOff>304800</xdr:rowOff>
    </xdr:to>
    <xdr:sp macro="" textlink="">
      <xdr:nvSpPr>
        <xdr:cNvPr id="1030" name="AutoShape 6" descr="data:image/png;base64,iVBORw0KGgoAAAANSUhEUgAAAbIAAAKACAYAAAD5Kf0nAAAgAElEQVR4Xuy915olSXIeGClLd7WeGYxAD8jlggRAgE+1FKv1wxBcEtzHAMDd68Utb/iRN1x+yw8rAExPi6qU66bczc3N3DxOZpaYruw+dTJPRLgw8f9m5h5xjv7n//V/v93Kz+0tvtV3/CP9ud1uj+i64ef2aLvd4BUcrxccld/g1f/IeOznR0d0rhy3f+MxfnnDkvPbsaB/HpLtR64b20mFFYipn3s0P7l4lMsoO91RJMdI3tK/fid59nq0conkAZ/DuXYckVy7eZYub4sd6R9ff2IPbYxzqRSLM3YU6TWSn/e5nmc0P30dypX9bm//VSbB9ZG8o8+N9/G4mjwtPlg7WcWP7Ly18cX+v6qvVb+wdjLT+7xNx39Ad4n+Iz/Nxr90nAwQu4B5iq+2PkckHfABrlWD9O25tVOvZ3GgG5bXDfJIGUPx9+PyOoJxlc+BX463m+309nr77Px2++XLo+2r55fbz599t318drGdlOPQxhEQGTMZQZUR7ByeIyLDEeClAIBzKvtAZB5QrwAhXfd+EBmZ1giMEQHiuQ9KZCQ9a+56PDMwmAHm6nUPQWQCSnchMrr2pnP9HzKRrZCvF6zZ4ED/XfVjyCwLkLOxSB9vksiMoXR/0nx2EhkSGmPFcSGq25vt5OZ6+/T8ZvsdJrJfPPt++/j8YjsGogMi+5/umJGVXoy+emKSgDoWrDnfIIsF9Cwjm2Vj4uT9gP3xWoOwBpYZnA0AogzgljODKGCw/YxyfFgiq3JIUpxVeWQO1sldEVlMePWK3oEigXJYRWKHbNFYg8nU1gOK1s4MbDoyN+Qu9qkj4yzDELWsjjNrj45LBg3RblO8H21LQECCzNq3frXLHpSq7Hwjma+OJzQXPhARucw5Ot76d8J5qVTsSh4M3C5e68rHZGSjDOKMjLwH/mn2gb8F4zlinqj2RAkXvoAjbgth1YwMiIysCU84KtnY0fUVEtkvP9q2X7642oDIPnl02TIyILLOuRYFw+ZbO6N+ZVJ1GDVheEgi0xnlPPtrJaWmtDdDZAJSQ6T8gchcDGmOB1bu6a0HUNvIyLtiGa2UQn7XnzkrJa1mawJu+l3GNyMyKe/MrrftPCyRdThFLq5KUe6cAvwY7H7HUkZ0rfQ/I/77IDIPH60tvJdEJsQT+tecyATTtO/VTKpzSPE5+hBlx+7I8WRHZEBjFZWhdFgysqPry+2TMyKyrwqR/fbzQmTnhcgKAWJG9j/+y/+NeaCngNUIr8vINCi0sfZT6gzdLyu6yJZ8GGVi0TyaIdIYDJ6FkeVq5jEAa0BY0bizfmheVNee/axGvFEbFdhNN1FmnOludTz1PFRMPMesPQmpmh10bjdtW4Abrs3kbOedgS8c16VFu/aAx51S7GBX/IHtL6wAJETTAzKtP+gf609upK8uWJHDiv1GssgqFpl9eGTszTeT75wwg/BalRUzwp2W4CfyjmRb9RgOTcjHPyGrUAmhNXvpA8hq7wRjvNeCKMwjsuNSWvzk7Hr77Re3hcQuyzrZq+1TzsjugcjsJMdMbHRwhAf+GDaDwM8cjDNw1C1GgDIYAixu1r7XiWzw7JXByQwd0okyyAw4PxAZCX4FqHDLEZfMRrnGRKnJJNNHB340MJcALHAOHpRsjgnNbayR1jF0fThEpisaMG75m9zDjFCuF1u252tQZTnM+s/0Z4lS/23J37OHrH2rjwg/DiOycZPToD+nvOjKKwpYF4Idz2ZSIsMFatK/i84VP6n1wT9kXDWDnxAZuAtv2tjK1g6XyEp58eOSkf38WSGzQmS/8+J1IbKr7RTXyMoYbUaWKSxTPLJr6G1NJHWecu4Y+omE/NasQ/FZs9IQF3Wp7kr/gAr4RQ2khg9AE87POaDGSd1Zs/BJvK3hzHvLADabT3Z91XcSa2TtSPknG89gXwdmZNiPqJh2jXTKsRl5BmBhRBzYwnSeAv7q2tXMJZNfHacimBV7jQiDvYJ9pbXUVjEI8OqWLu2XKPbJdi9oLlnKsJlYNv8Un3bqK+sv1hvJaul6bQ+ObbhDFoLgg1Z/9hrXfrXeBD9p1Yr1hjOAetWAW4KfEue4mTFUMiouz4kMAybGY2gLdi8iXGL/N2Un4/X20en19tOnRGR/66OL7fPHV9vZQxGZLdH1AuUyHmm4EgISvwH4lpKOCBqRrafw7lzsngVU+1sjsg4MknKeHoedhw+I4xwF+AO/qx9nBJI5UnZ9BYZ7IDJx7GxMHQDcmchEcxxhVseqLobuYn8sMOwhsl3zM0BU5R1kdFnb00BuYkxzIgMRIesMdhddp+03HDOlfkPkG2VwSImG/ARFhFi5xZQgI317vjvzQUu0dG6bQaavVO7zzttRzuyioMUPogmHY9xsOo9KiR6R1TkvEBnv52iZP+/Hp6yMiBDXyAqRvShE9ltPYX3scvvbLy+3Lx5fFyIrOxrvIyObE5cWUSMxsl8WoCEFG7lHBDcjCNd48GYDIX0NXHFpqQIvDlcpHCKGHWQmUvDJyRJrb1aRI0T963JL5kQzHxkcPSAyC5x6rvB7pr8UUBIik+v9uUo2wNEgnkyQR+eDQUz0vxodW/tw/l4FQzufSIerut173jyyh6i5j6zFR6qvLGZYMbkFt+t0WYvKAF0UTo5XIeOo3RJSJIeZPbc5RXTSBmvnPwsIOhS1u0hZLnA9tsHylxF0bmvKgeKfzR+op34e/Vz0/Mlz4gi3hYpzQqTzNB+UTzhBq0RWsrIXp1fbj58Qkf2dl1fbl0+AyK7fJJEZElPCipheFJMBoQbuXgmsflE8S3UkgHUiq8ZxAJFFgC/ZgEdMMxBaITJPHvE4ZlALNWz/+MMSGRh0kgrysEZZkbZ4SwX+ziGDFE/4k1z/c8lY5/f/jtrIiCo7no3tfokMRKaCAqUa8desvxlR7pnraj9T+ZjsTp+7h8gqiWhATjq2fL9KZLZZK3fbToSv4g9YxlN43Mu1z8LxGpt4BFRWz6tZGbUVZnZMZHQ7Eu9aFDLDNm62Z4XIfvT4ohDZ1faffnxdfr/ezo+ByErGlq2ReYLrFJ7izEhiGmBnROYBsfStBY7KiDIkzsRiu0qAjJVsY6zWXyoAAlE+LQpYM8LWRjTLBlNiN4KwgBC1fVciiyJQ3d8AThhgzuWLhxUg1TbqJoUxg6giwEO+/jOgjPxi9bpIHndtN/PX0Q84HqaaXY3Gs3m0yjwHDFLa2pmRrcph77yk3SjQqseD5CkjBBoPryXh3OlvD59c7BH7lAdHSCYVlJRj/OJ1SHXdagCMlh8Qmc3KLK7IeGRjRjQ+ap9JzDuJ+29P8mj+CL+dAKnh3AqRnVxtnz96jUT2u0BkJSN7VIgMNnwgkemJZwY8GN4UZ3wSQ5XLYqUlIIX4ZBu+pWGkrQ65ZFa6RwXABo3QwQIgY6FLFzHgrxEZQuZkHBGge/2uENnM8PWxd4nItF0wTkyJrLcMsgeaD4Ry/dFQZkHpMvODCFhXr1v1OQuoq3pdBlTOU0Vuq/2RPEXWDUyz+dv2MyKLcGLWj2fTUT/hE/YMsfj2o4nMWOOU0JV9sv1Fct8rz0zveh45kbWM7C5EhpkYr3cN9quIDMZzw3gty0An8LgqwM6yTvakENln56/KzdCX29/95Gb7yZOb7dEJEFnJyP6HP/lXzBdBaGJ6XieymMQ6wDIZ07AbqgKTQxgqEh8yEeAvJo8ZkUURf5UGE2tIvKZGHBnejHw8cFqJqjzj0td1RmvmsXech2ZkdwLeSUZWHV+bhdiKsykhHMeBm0kyIlsFYAtgUWaeAVQ0vwwIJSPtiSzHgtqu2gQCn2X9RUSWEZrML8qwrHxW5T/eXZDPvcm6EVkUHA7yMJtmqHTeAm1PDplMvb5X/NsL4Xv9jERm9bCSkUlgSYTELVS/JcQ/ZuIHIiORlGculiNIZMD7xacfH8NN0d9tvyhrZL/36VY2fhQiO4Yt+Exks8xncFiTCcWVH3losO9izRGYcZzTtFBdIkiIDJrMCMQjsqa+dv27RGQyr4zI9PwtAKwYeucgQeIZAUsm9yXgDYhMj53sT4MPXoTNL43hB01kDcp6IrMyHbUl5+vM910kMmsH1u7vg8hQWkFJsP98rBTMiGxFngM+ByVKS0D1b6TR9mMDDcm6rS9V7Jlu9xAfbPPuyZP+gtJhJbJyd7MQGVAcEBk8vUqI7OUpEdnvA5E9uynkxkT23//LkpFhVcaPRLoMSeY7Ob+JZI3ILBFmEVenOEVkFtxlv1qkgDoVh4k1kVlDGcGxR3iPIKKy4QxsZxGqlFE9oPbkp8uu1jmWwB4c9Z6JLNKzjA+PKyJz5SFeMaCRysZZgaNeQMv8rEWI+oI11iwazjKJ7HoBwThQGkHGA84oMMg+l0CujZNwoBJV0EAlPikvhnLuG7BAmRFAFihl10/9V+HHQHCmguGLIV5THAjBZmJVXmTnDY/aHx6RrWbsq4Gq/0ipBvTWDrzgmekoNjVc3eHgkmuGBCc0d01k15CR4aM66NboSmTl+kdHl+Vesm9LafFq+4PPtnJPWfns5JIyMiSyarjjWJoh4VlK4P3f/ZXzsqLu705EJkOQaEht+mB35GEBUJHgerwaHxrbVNjH+fK5D3iC8sjwXUgg/dL1sijcpLUKoNowLZF12Xo/FDEXXivkZEVHj1yjjq2QR76TyFDa0QYcdazLrlRpqhIZ65iMtNkcTkFuojRjEyeponDXK0RX7EwRkblmbv2gSS8jNk/OGrCywGKMmDPNzY+LaHoRcRgYrk+DLvStDZ48/MD4TROZDRAG+cIceajWx7IgRIN8SqgekRXwsyL22rHj0hpN+zXq7+Y/Xcer4NrtU/CIjJF1shGfiYwdEvFLkEkRGajh5ui4ElnLyOjpHedHF9vz4+9xjewPPz/afgoZWSGyk7IFPyUyksOIYiQD31gpEYyPimzpnL6NLAKr19YUummqf1qHHl9EZOFeEmxUj8ybKZVyjWzQwdu18whqfj+adnrdTtemCuislhrBcT8dybUZEccHTBXg4Cyjkkt0JpjB7QpA0xJYbzHDsNVmIWsr8zGwa3li0BGztowahdFFlpT1Zy6Asp14RBbZTQau++Ys9t9bd/VLxHhj+Vr+OvAwwu29oB2s48drx/aj+e2dt3e+W8HQulXAvmKPTb8jOnjZlEaUFmRx8W5CKp5dRbacjTvy26E9fDQVP5kjgnmFf9ETPmq7TORCYrK2Bj1gP3WN7LhcUl4sIMjKCrWVzKxstS8Z2ZPt9fbzsmvxj744Ku/XpbT4eg+RIdLxi4Y2M6wVEsM28LVGZDgCJ93Pv3iRxhtFEisOEs1HiEzxQwe0cF1OZCJb3zTt+Ib2FvnHkkrWbuQo8vkKkYncV7OM1K6czQQuOKndoSv61XPdM1ZyBN8vLKDMiEzmDdd4droHyGQuq/P2zqu5lgOuw1gko+ky+/5GdC1fvF4FJNb/H4rIQr1akBailoyzJWyOS8BBH+V9ImtNiNve1IB8whYKbzO9ZkRmdeHLpYwFiQxrWPge9VvtlYcfynlCZGAQsCsRE6CSkQmRSdYmX6x5tl1uj7YLfN7iP/hyQyJ7cvK6lBavtqP/7k/+vJOgDLgHKskcvMzMi+ZiGBxSYVsWCnbXaQG1NnoQ8XqNCCwD6k7hrEhLTF7v9vvFMsKwfpABaQdUxKRLU4najT7PDDfqNJvv6nXWDjXYe8Rjz4d5aTCJxpXJOwUOHeCB/+8AHU3cuh/P1rNxeHKdgVoWiMzIzBu3VEMoMs+JDHUTVnTabPYAsx6XJfSYyJxRID+18mpCMdQVO3LdU7CDoLxAZR4Aj/KxBGXnH9mX7480d7DlY7P0EPpRIKSGv+wcCFmyExEpDO0FbngmyyEia/OHjKw8hmorT/G4JSL7WXne4j/48haJ7OnJBT7dY4HIaKrU8JzIVjKxFSKbKXZ06DmZ3ZXIRD9k2GOGJb1XPRpiyYB9JDKUtrEvr3TBp5jbF3zDjNerPAefgeZe4M/Otw6XAZCNdC0ga31rEHwjRAaaY1WtArA9LwKwQ4jMArsHZoM/1tI4TcTrdwq8TGRSb7H2KPpbnc+qHPfaUTQ3+Xy9315ONoOZzdPash6TH7iP3h21b8fvnRf7piIyg3mHERmRmEBjv2VfiOyaiewE8Q/JjpeosLTIRHZ+e1E2eVxVInt2ellKjorIogES0OZRf0RimcFGu+HS63BgcaYoKrfKWo10qmPwL5ZKWkrNhkxsn5QSs1KjdxzNO+Anto5cPfX6vcSyen4U4a9eb4FI9L9XX6SG/gb4yJZmY8vsr9mHE0ipzCxrZ4XIsjY84/D04QGnSzRocT6RZeOtpTYhNLOjdA+ReYQZOEJ6/5o3z4yoV+RO5zT/RLnjR738VgnnoeaX6c2zF1y7AohRZBbxBC94+hu8EKZIHkRQIjLCL1qLEyKDjExRXTkuRHZ6e7Wd377GJ+D/0Re32y9e3GzPgcjK0z1qRhYT2Rwla8YSaMCN6PS5QfOZEdHxhyWyLMMko1VEJopSWVmoeCFIk5LtBm60tHUm60+Nr4uIJHK0d4bI1GaPjv791DeaTrj2oS9g10Q7HH4YyFGOURyCeGciemM7mR/EExjXlFeJjHCGt2sYuWWAWO1G5hzcMJ3Nyx7fe/5MLjOCtPObtYNSqhkonVmJDJQO/09KjKtEnc3djtFrN9Nb5L9AImSSlDnZH0vcUXCIRMZugmRW7YOIbSQy7qmsmcEYjgvRAZGdAZGVR1P9USkt/uJ5eZDwWSk3Hpft97JGNgprXrITUq0Cmmu8Ho0q45EgZ0paITK5XpecOjCKFmuN2iJC8kpbNiPo5qBLgU23i9JzSj2LpUW/gwbAezMn16AVMFu5L0/QaWOmr+H2DfYWBO2FNZg94xrORaziCNwclCBHiGwPGIn9aOJZDXCiACQCVHt+PQ9jtAZc9vrousEuhNApTZm26ekikpv1uwioo+tn+tByz/TW4iYnWlnIzCLCjuZn/WrP/Gb25PUnDKBj5ci+7K2cA544mz1wLpyhNSKjXgmZIFGB9TK4Yfq6vMrNzzeQkZVdi59v5duib7aPzq6IyP5b2ewhu3W4ARJYHukTYKz9ZNAyJQDuoldcnpFZxa8AgpeJrRCZJkvXwCSy0WLdSWYo7RrNkCHc7YdN5o7t3FdGJnPp5im6h3ebIZjp63FkIHQ3uSEuh8+CPJTIPECBeazYLYmnlXCqLB1CsseGflmuEYEtEVkt14hH9QiggTXSxYzI9NhqXURF+timE6gSt8aotZfIQjvjbNwLCDzdePqLApAs8PfGpNuy9mSxt+qXWUDIzGtX3RVW1di3DyDX22UtHjLuQMZFdQApLTL/VCKDL9csNz8XIvstyMi+ACK73l4Kkf03f/JnVaOkYLFgHpMFOAskLsGMZY0auAbEl2UEvrG0rDFOaX2g1+dXBTfWW665Z+OuBhvwzer1naMjl42Apc+JIrqxv35gB43HQaHVdqYPt1dYI8QWhU0R0K+S2SpRDHrIvmZGgZkei9VPJK8oYo+A0JvHigyGfgyRaZDdRUAqK9FfzmkBelX+dpywfX0I7hB8aQKuvdSSnwoKjQ3bOfr6aaXFPWTmkfZMR568IyLL7CUKGEJ7qkQmpcUxS+83b/A6WMcbjciInvReglZahLUy2fSP48E9B5CRAQ8CkZWMrGz2+AkQ2ee321dIZFBaLGtk//W/aETGy3pkAE5kpz+3ArECRIanC6g9xzE84I0EHSuaU9Ego5gBqh5jbZ9DjxXnr8LOrEPN3566CviRvDMCzwBjyLplMXZhTuEpYHgL2by2i6y7KDKNbGjl/Jn9Lel/kpHVtgFo+aVLF2+CyPbIoMsaePCWBHR7GfCS0/M/OvmByLwGs6rUqOwuyphaMCMDvC0bs/tyJeHfvEqhiWH29Hsv8PD9cByDnX9mTx5+aryNiDUjrqzfFMdBnnxSX0btM9o5mUVEJmVEWgMjg4EVMfpBPcJ9ZZXIYJ2MiOwPkciuto8LkT0GIvuv/rm6j2wBgJpgOOIxu3YGwRibygQbOfgqkWUpt4yvngfi01nmYolNiDm7oz0L2DOnSw0tIfCMyOx9b3I/UEYs0XF7vSW0rBC94tDawa0+I3lF7UbX20DOBwxYSMpBE4HbbPrIiCwDqMwuVvVn7aP+HQSeIznK/DlgDTY39IShMplygOJwBB/6URWHOg8hv/rO2Rafa/UV4QAGr6IPMqRuD0NUyYjtTAUqFkvkIpWVRji2kpF2wUa0tm8rZsnfndAdo5EnbvTj6ze5IB2ZAFjOp3entCgPEuDrgMhQ/ZIAEZUNRHZSiOzHhcj+/uc321flPrJPzy/KTdFljawjMmHBwAtIJvBPc14Sbs/OWn82ML9fIhtLi3uIjOyrh9YVYsHZsghmRKbPi4BlpT99bQbIUT/W0auODBHuHY/tz16/4qAr84sANwYYf7PC7PwM/Nxxrjw9X0pZClQEUHWbM1llfpMdz+xikO8SkTX/IwyIS23eU+aRwtQmgJkdhIRriLMHUBOkMr5lRDYjDAvoiIiKGF09SHmZTnZVseonYyDRN5cFQOP4+kBk8OdpZY503ois8YLVg5SV6+eVyOAhVHCfWCEjaK3iEfEMPukDdzmW42XDBxJZ+WboP/jsGkuLn51fbk9PbUYWWbv6fPzaEzFgpSCiVvw/i0C0YpDVeSKZYzbFj2QmxuU5xmAwqIr2ExlUHZdycEmMcbaGEKJS6kgUfUQ/JxIBim5mU8fIiG/IyBYz0shU9hJZpmfbT3b+StTqjT3Tu1wzAgUYee44eJ2KzG17g+PzCXuBKx+JD3yrRDb6lvif2GYp9imw7uRlSo17iEz3uyeoieylBnasu4wARGojPvVlxbAdkUlgK5H92QA0sofV8Y/n0cxa/6ZkeE9EprffY38dkcE3QQORQWCj8VAeWYWUhkR2fHO5/egxfI3L9fbLUlr8/BEQmZORzR3BPq25ZWODwWB9880RWRbRWINAxzAk5hKSUaQlKF0b1mN4GCLz5DmP8H6oRJYRnrXzN0NkRGZNY+2P94nIGqnojExssw9sMyKDSB1LiwrAVkB5RmaztoYAQlSgyZcm6ENhWyjC47RupzQalPIsca7an8atWZC2IrMxCGlDvxuRyZM42qysPcdEdoKZGDy5o1b7JFmQ0iLlapXIvizk9fufXm6/LA8P/uLJ1fZsH5FR672eJBoZlb66NnRfGdldiSzKhKqBMDF7jqAJ0MvctNGO47QRkf93DMxrRAbX64y3ziMpLWaEkGVgUYadRcrzgKodva92MvvxxkMJFvlFtGlA2wtlZVzKZrWRWXEbNqt3ANLKM9NPJkftfx1QEkRPf+i4bOoicKA2+hAxyiLqeSoI9871glABZTv+eUXDTAdJTIKLmpql8+5bYZ2abNslIOlPNRAtTaxmXhaPor9d+8WhsxaHSgx/vpSRladvqGqah3dCZKifah5g/ERkcJ9Y3bWI9gDZGZQVqbRIy2wlI7u+2L4sGdnvfVyIrGRkPypP+Xh2tisj00RmIxD6uzP8vmJm5AgMTh/Juhu8o1PjAWLg5sd9+21hWN8413cYRShuaVGBiVV4RGR1cBWQVP86ujRusU5kbSRWDnqNkl2RIUV7SBOw1guSmTotKy1mQLlCZDGQje6V9TfqZ7A8ZVfVrT0/1sLihWb+SKL0BNKAxES2q0TWBW5AYaIPCyQ2sm89kacpEE4mFx7GsSOx9ptRCGcyGhN/V7uTkchEHxYjgupM9+QPvlbkL6Sv5t7ZLg6fR8skuovI6vVtbHvtr6bYlcQF13qC8HygzgVOxT86Rmc77vWwGrg1PcytA9oj7LWAvUJkcJ2skcFa1/jTMjPC9/qDzfdE1tUqiAyQ6IQPcI2sENkXJSP73Y+vcNfiT8rN0c/PDloj64GD3EAcgoZJOrHT0n/7QpOr9aWV6NC56hlVHkh7TjSQGSRcU8feRj1oIo5Y5gaiBNHzzsJl3im9YapAoJNLk7tIuJNDBJqqw72ZSQQcXju+LMmLMehSEaIMKcro5HhNAAK5rjl0L8+G4Qtgbk6xdqfH74MZRlFrP0wSnb+h0Dwg8pscAjyMGXnnnbok8592XAed/W42ggVfhv3nBkPqJba9ETfoyn6dakWYUaAbXutOAw22XkKksHMsJkPnrQXoEy3DHUfly9+e15IB3y7zsfq7Fls/SGQ1OB5vuoF+4Th96fPICZB1IYbDZg5YJ+OIsNw1VjMyvK60A/eRwWaPz8sGj7/98qbcEH1VHld1UR5TdRCRKcWRCeGsIgdWUyblLP50AKDAWl+OAoDXXYkMfdEf214iG843JcnF6Q+nWUAmIqYf7WMtAqL5iGPZz6NxPASRec7d+rkDkSGOzG0qA2SRQ0aYkbwyQEQ9Mdjpc/falfQ/tHXTtL+SjbhEpuzE9rN33pk8ovY9GXm40o9HQtEckO08VsdZ7SMgMqvTVSKzdmHtQcA7kkFPZHnA8HBE1nIW7wkfIj/7dTD0udrMATc8I5HR95LdlEwMn/KBJAm7FoXIXpct91fb73x0U561eFW+m+yiPKZqB5FFis82NdB1QjkxjM+ckGKu/qcCs7Q+WV+IexX+amBoDWoEnB44W4m0J/Q6n5TI5kAcZSpsBzR7DFi4FMAD8oBZyzgPPGZS26/H1f4i4sGxU/LRvWejfGgiy4DfAvSqHCqAsj5DMixEBseiEm9kz1VuUplIsolMjqtEFLWTEYt/Hcwdb4kOb4LO+tOEoknD+o93+wDJsPf7SA5TDHKy1lmpuifLFrBGfczJdV51yJBbP9UeqYmb0/YoGZtGOpQTYiM8kgopDTMyIDP465qJjGmMHhxcMrLjkpF9Um6C/qo8ZxEysp8/v9henv8GERkKQ69NBSUNq+zoizAHQ65t7yUyHNjEjjMiMzdw6pYoHdeRHDgAACAASURBVCV3Sogsy7RWovmMNKwO9PmrAD4nsrZrNgPWjGDsXA7NyLJ+HpLIsPS0g8hcmX0gss5/wkA2LCHfnci0/4o93SeRSftRMBD5dUZi5O8mgDZEZhOODhPwD3oEFQQEMZFRKgQbQqC0CE/zgGwMiOyrF5fby0cTIssimerAybJwA8gVsfgi9TIyFCK/ZgCaga8QWQaMNA+PdHoL79pRRFMNdLp22EZrgTUigmx3qO13bZ6Z1EbijOfXt5URmj++dpODxCfZPDKCycZ72DjHEs9dicxqohuXrMdMgurIjnTFQDZ7zCL3TN5ZJpLJYTpPdbAfRystRha7imNTi0cAivx8XFqZZ0ABxgWBt0doKxlZRMijXdN4Inufo3aPzHQuYWSXkfHfI3qq1nHTiCotlg35UFqs7WFpEYisPJaqrJH9/NllIbKyc/Gjq+2Tx8GuxZnR6mM0jSQ17TKZefYRGiP24/9UUUyznomZqjWM+CzZDLCTyEijhv/axgLqz5fJfROZGFcGSCuZWQbyM5LIrh3Hx47BYUsGmKuAOBvjzLHlulWAzAB8Rd56TruIDE3PPPOUPUnv/H0TRCYyXdXfmnz77VoVJRRYMM30ZiEl6oWdmYTyiPRdG218HpEJMcyxMdSrOuATmW7fLy3eB5GtpR6NzPYSGZEUj39GZFA6ByIrRAf3m8GDgn/69PX228/Lpo+Pr30is4YWlVzqeQk32YwsArLIcLGGjXY0UiZ2XXfMTMhKCGVySgywa+RL82y7hCrgmctX1zIyIqscGKwNxqVRGpk19AxQrXzs9Z5osTYeBBhrdjBmYnuJKrGK8PBews2Ad28AsQT4arfhuCOsYgSvKfagKuGB3qzVBalJaT6yh5le0YedjS8rOor6a2tUxDiyhjowl+mkbp5ippjqWxFZPI7WwWyevj+MuGFloglNt2/X0DM782XtEy76b2IHUlqUdt01MmWKun9aO6M1MnhUWdu1CL9BRgb9cyjGRHZaNoPAl2n++NH35VmLl9vf+fRm++xJOdM+a/G+iYw4RJi3/wr6dizedTMjMn195gx7gbon4Kz1lkoPhv4DJ7JIR/uIbLSbGigsroXmGjTQZ9rN1hhnALIC3lH7GTAJqB1i33pcKwCtJbRCZHpMtq9sXlnAstL/TOd0PWw4GDOqwWYfnMhi/Ktz0AzNvANzQHxUwcFeudrNapWQZNPYPRAZytMlM7mPEnYvkj6O8Z1Wy7CeIESGhcbyTMZCZM9PLrYfnX+PpcXfLUT2+ROntLjidBVEsOu19Bm+Vwb3phwIPOE62WJJsS46BhlMbPRrGVl0/fANxmZX4SrAhsC/Y3hRdp2BIEZMqUHPB7LSx9iPZGSj3ch4snZXATojqux4Jp89fuURRjTfaSbBDXljs+NZlVNEMHvmr89dvS4jNms7a+3uJ7IogMrkGV2X2VV3nWzoUssRkSyz+Td5xvhNS/yU6/t2NqJy9KSSqExJ7XP5G+9JI9rDp3oU8ATyEmSRe82IyF5hafHvflqet2jXyIj0282JGchK/XlGZRI1fCAykmZEqKmsgwxh72YP61AZEUQO2MYri7veDBq5LcYbxmHYyB0De5eIrPMbJQb2yVraq+WstdgPW7IAmQHfaik3A95VIFwl6Ki/rJ/Z8Rn5rrX79onMLo1EQUe1d7Gdlkp1jreqjz1EZtcH5VrZbagHsIfIhCjhenr2fdmZCA1AlsmJzzFknUhtfFa53eLZyeX2RSGyr8o9ZH+vPDz4CyCy//JfqO8jK20gjcl755R9xG0zsbnhyFrJHTKyxUwqcuRVwLYAnQGmzXI6OZCmOkM7lMgiosuIbO+8MwBoRszzmg7AbmwZ3cfW2Gv/5utRMj2E8gnWZKLs1LaTEQMMUwjK5SdVEqrH1Wcrj7aazS0bn702Av+7ZmR7+9kPuKMUoI2MkOd2ke96rPY+CT5WxhDOV+Ahad/zS7xUlRn1XFf9ON5G15cD/YxMBkCDIMIJ8K6SUY+waL/lJff1yzMZb/EZjEe0Uta2KiPlPT0pDws+g4zsAp+C/wWUFjsiA7kkji/D2Gf4dyQyJgOt60hRM+DeB+qkkAxA50QGSlKKU6S2byyRO2L2Pf3Z28+qA9R2k+/jyoDWPhW7Jp5mYpke3gaRYWFF+DwovUbyhM/R8ZPsLAIQAfFMvnsJJvLvTL57+7kvIhMf3dsenX8/RKZxIhpH+DnbjyYlT9aatPVxsZ99eNxR3hw/mIB8O3RKi4bKauC+QGS4OsbPbkQiK0IhIkMg5nHebk+OL7fPCpF9BUT22c32JRDZf/HP/8wPJHcudkcO0ByN+HoVKKU9Yew6DbOwaR05Kr2sZ0Im85S69GptrLMybaX9vRVz+lk/OnytzIFrcBmAhYS4k8gG/auHxlI8JwFELAMYy4wgIiDoVdMHKlFvM6LQULgX6PF8rGztqDOqTvT8tTwy/4oA73Ag7GeeZSfZ8YgQZyVV3WYU8PhEcv9EpknNIziXQlRWVn81dhESNZy3w4RG+5hfLGW9Q4kM5islRBtzy+eYkZE74GoZrpnBMxiByHC3okqwyvHHhcg+PSUi+wMgsqflmkOIbOYsUQQpiWfmaNaQa8bDE7XG8a4SWR13kJGtU9X8zLdKZOgDYur+OGcAhFe4RBYTVcuAmQlMt6sEdx+lxTsTGU5/HxBlhJn515sgMt1H1l823my+cjzLyN4kkXkEFtqlRfcWsXdTfxtEpj07xvWWlXmlxSmRYcGKqla0Rla3fXRERtlqvVGkEFm5Cfqk7Fosmz3+4PNFIouAKIt8RAt3zciqoSoii8jOM/ponHTu7EbnjGpUGKVO7eRVTiGcip4F1zKQrDf3OLTvbB+GMWQEsrfkaPsnueIASJJBxrpW+hLvbeOe601VGkw4el/AuDLuFSLLgBjXtifK94jAG1sG5DPfgGvvMyNbae++9OSRptd2RGRpbRdBlIBU/2Tjn5F5R3Rsv7p1r8wY6ScqLWZ2147HGVnNmIKqAd3DRl5QK15Oc15G1kqOhCM3fIsW7V+EjIywGTIy/J6SBhHb46PL7eOTV9svymYPIrKF0qJ2mshZvHN6IhNX9SPtlcw4OicD5JzIZjAyo5eEyFAxpICHIjJKiEgygyOwIcgMrC3i6A+dOvp1T2Te8ySpj6iTIBOxu7GkVGpUQU+9r+FrPZoBjAvoIkHlLLFw2rgPJTI9xmyNbNh4xWKvds/21Z1XjcH3mu5TU6pv9rLilaM0hcRkA0xkf+IbvL2sNqStpVMHn+EBejQfj3h6bxntx/V4UnS1t/ZrLKPBDmtGQc20/KK1odU2JGoBkYL90HjW9DX6R3xdJTLeANj8rW3iOpTI6m7NqmTIzNinmdRgWrT9vvkc/P6oZGQfHb8uz1uEjOy6fLlmIbL//H/506kEbAnGkllGJFnpqdqIa0H7P+wzwPGO+bZW5iO5XW/I59ePsZ4P0crC8Pe2b4GB+mhm33iDUvYJjdCVKZLGkyCSbkGK7YxztXwQQiQTedU7ynB9rIGKBau99om7DqtQ+ZcOTfmoJmTuH203jFapkSiShs87opd2hn46DG3TRd32fdSdxFMi62+vwTYCMkvNV/FAK3HTnAXgZm3AOfTsejAkaExXSNq+aDLRBmZaXfohVf2mADqry4yoFfxX+kQJThy1NzVFOnwgch8avWq4yqrJHz9StqYJyQbgrp2hSEgu0f28dnx7iEwPj5+vVB1kdcuA3o5vA1skShGC8Fjd2MeCYT+htTO6KfrRUflW6OOL8uT7q+0PvyhE9uwtE9l9kxgKvkrYB5JGZD7Ea+JGsFnVmKhYFLGU7cTb0zMQqYBt1qj0eGdjb45StLA01nFEBORcDNhZWrStzTIpNHiG7Wxtq2UETPGJ/joiy4SujkfVCTlFB0S62d1Eywxh5ZOVjjv9BuPWctXj2pXVsgDtWm0jM99umGbKtmumMiZTKYt3YwATdQIGwQ8N4imZYeDCRIvtzpUeyaLK171+3ERiS4BV3sb3IvvIxhEGVGZ8e4ms2rNkRgbnMpcRotIBdvc7ww8lYYSHpFeyTgr4GomdFHs5L0T2pGzB//mzQmRfXm8/XsnIvIHuMnQDtJ1Tz4OhTEbucUtkUSPZmk4GHNngxJSHfvS2colCssac483geyLRRL2yllLv21gsTXRlZGVwe+Ucne85sgbcTFQegEakAm3htx/sIHI7vswXbGSNfSay1gFU9sWhUXutj3m4qNfoPHLOxzoKb0aKfQZcMrLyRHPdhw008VhKZM0qgPBgRN64SRKcK2G7vLU7MyonEMCPMPOk997XGkNaQtbZL9lf33lGZBmh2ancNSOT9phWKmIv46xJO4nEWuYt9ifVxBUiOwMiK+XFn0lGdiiRrTijMi0cuPfzJjKyvQAbRfx7MzOfyCDcULJAIktCwmAC90Jkqv8MsKpBqwxHR0575Rydfx9Epu0zzeAOJDLdx0x2HpF5/iNka8+PiMyeb+W5RGQSDTtA7ZGa68POjYwR2aO96FIaEsFdiYwfb8SDIyJrm1e6pYLyOW7zlkAiIMjMNuvxGZEhXptNNFQ7pP+lnPteERmPH6ZWx00UF/q/gjdbLZKrJFBFkYHMMCujoyAmIVF4+j18lQsQ2ePj6+1nnJFN18gi58xKGjIhur7dCO06Aal1+mOBKAIGaaSdT59kmZftfC9hhUZvdWvut6J+FmobQQfVEYLS4to8gshxopEoI8v6i+wmylj053szMnKAeWmxAck8I5u1A8cywF8dR0Rk1Y2DLG4egLRQ0Z4Hf6Nc2QEjP5tnAOODDjx56Eyox4e2ljaVkyIcfZ4EUhpD6HaGMURGXaHHtYxMz9+a/GrmE2U8dc+S9Kr1x1kc2injRBZIRnaWXZfFyXR9hsJ2p0M7n+xmQmR1JXfE4pp9M1kRYFPbJJfWLm76KGVFILPT8lUusHPxp8+vtz/68ma+RvZDJbIZ+SWc2x3uA1WTiWmC7e6jWutBAjtUuDEiW5qZt3g3IsMaNr7igEH630NkQkQItlA3R5O2D79pM+vckAGrOWfgZHAeNhw7YUaIK0QmbURE3wGzROm1VNVAYhVYe32/GSLrMFrNoZKWIhAtU5oT5EhJ4CHlRXPeQGT1PLEIBkUZkxqHJXLrJ6vyRutRBtgTclsrG9pTY9Lzj/z1ICKTIGUCAocRWZv0jMj6TGv0sy5DQzJTeKT2OuiMDMgMiOzR0dX205KREZGpG6K9iG0FVqPSDbX3bmRk3hpJBKyWCLKI2soI+2KHIQ/1I5YqN+sJK0JHh/ZPjMYvZ/fzboaz2K05je73WFlkWs3kK/ipCSKZ6agNelRyrqJghp/Gl1Zwi0SWAcyhx7359rqSXZr0aZYB9uOIdw9WIHcCBN3HHBdioq1tYJloHLcAqLx7RK/79m8cJ/vT7ct5NSPijMOOh4TZMo1onlGmWnUkJTAuGfqOOW7+kP5lo0qWWe0lsopbebJlTLe/oNoJB5QZTlj80WSm7Rd+R79m/JCSsL6dCJ/xUQNZ2rFYiWwrGdmz67LZ4z0hMiu4jFia4dGVs5JXVyYzpShrwLN29BjrdVjCGDMxSyjZsxL3AuQ+IgMB7bZ0Ls6gdDmjmWc1nh5WHdctP7BeQcIUz7ef1XatHvbKWc7PKhc6a5uBgG2n2RvHoybTyeZJfR1GZAI40dj7vvvxabkgwTilsx6UJWukEzUBtZhDnrdndF3bb/en9gHPWLq80aZ6H0TGA64y4azQjnTYjs8nrAYms/M8W7gvIqt+Qt6e/oxE1ldSrO00ojIZGVkDGoSES3RPWcnIyjrZORIZbL9nIovuI5tHYo0g8kg7jthb4UMtwLKoVkoxZPgk3lGZudhbRBDrZ5XAqsJlPNB9maAs1ofzyYeZGo93wioR14RR+CwbD8yJayn0eJnsgn50mTxDYjAZGcF0W/PIhBQThX9lFDCtAk8WyUuvGRHaNbLV/qn9uLRY7dXIVY9nRsJtHL7+8VoYgXO4bzcOpIjI0OCwBNFxENuhxhBBGn1/3W0pRUntDwOfzn7HNUIfSzx8YQmbDD8iEPp8rICs4GwWDOnjnd2yaD0NWTsa/bLpZa3mQvKwmDqPk1XGBfJBOGn9yhZ8+PwEjkH7ish+6+nV9vfLDdE/htJiTGTiCKIw/be6cbGTEm9H7bBhXN3Qpiu/R0BjASUCmBGOcoB9eCJrZaF3l8jIQlblupcQrF4OITI0YAfv3nUis6TgUebbJDJPrh6w6s80QROABkSWBBkZOFuit6XFSpR9fcCspVJGJiQC9nKDBEvGpOefBeSRnnTWqEkw3PZu1sQPJTKrB+nb+nF4w7bJ8CO/lDh15eHWNhtDGU8LPu2RdFhaRCjSkRU/qqp8eswxM2z2OIGdi7eX208Kkf0hPtkDiYyefi8Kaan9CpFJxEWj7RpqpkJVeNWwPi+aZ5RRrAJulggPKfB9ZxZSO5eoKGj/0NKiB4r6sz0Z2dTWTEd7iSg7P5tHBRyzlmOBbJVgc+KYjyiKZGOg66UL8rBteD3eV2mxZiPOoipFuBjFkP8658zm1U7vyUyyJKSMYDE3k8GgT8Y3fR32Y3jUrqVWEmMCazRGgCUAfSiRCc7ofjo/ZPX389FZh84p/YDSI/2IyKwt2TSikx+Shx+I2I8lK1v1s4qvAbj09k0ERn0QoRF9lGIilhbpA/jSTXgS/sl2tZ3eXGw/eVIyslJa/DERGX2xpiWIpUgBDNVQbn9dfR7DUAKMDFwU8T4TmX5sU0a8b5PIPCDIiCUjplVDz/rpwIABty8tjdupPSK3/bwLRCb+NvOB+yEy7AlfXl9CZPDugWVEbvpzm5HVCovK8mcEmREd4hm8DCFUQIZ+lJJzImul8bdHZDLgcRNIhBdWPxIQpTjtBIAzvVr8Fem+GSKTp3iAwiH5KbSF3xRNPzAGILOTsmvx5OY1ERk+NLgcs0QWAYwHUKSGLsYxl8+JDNqMIwKCrRkReNe2cUaRRv+5lw5HMlgDSh63lcTOjCwsRUbbFRf706fdhchsoFFd04xvlfiiiBjLv2jE46KxLi3uJdDs/Gg8K8C7Yj9ZRmKJrCePOIce5xVnRQgOTqbT2UgtzY2zIlU3fxJ94FjN6dqPvblHgIxyUJmTPk/rv4Idz8faIxKBCryxnXvLyCTLDjbX4EA9neEAqqRmgY2VWURkdt7RbSvr9kctSsaU+U3VA+NdVFr0M7KRyDApkLZK4yeQlZXSIhDZjx5fbr//+W35Yk0nI4uc8D6JTEcXhxJZDvQfiGwJUE1Em11jiT+NCBe3t38gsl7yHpGtkJlHZPo6q98ZkWVgFxGZC9kM5F1JjAaGQzqcyNpWDk3MPpFBKVIyVOr7fkqL90NkMz15RCbnRxlvLR0HQcXULozf7iYyJKB4jUzbdy0pYnmRIxG8raIVHCWgFSI7vn69ffn4avs9/IZoQ2RehjSLErC83i3OeTBYvulTR20c4c0yLd2KBbgZ4I29q225YS2YCC/LHGKArwXd7hTrzGP7nLnJnezG0XOinlNOlGkOgEErrOFaxuFyySjR0ZazflQzMgcdvYjctrpqZwPAG3vRwZc3s0MytalvkVXW+2wsMEfz7D9v6y9RX7oUZ8Gyy37cjELumcTi5JCFzcZMGRLbXVZlmGZkUgGhuXqlxTovOANP501plcjGypDNIGP99gEzndfkjjJYzMg0sdiKR2ZfM/1qm/Ds2MP9DoMRH4NdByYrl+vIfeKHGNTjLD65j6zuWhQiA4VBVYYrM7hOVjKy4+sLJLK/9+nN9oUQ2SxDypytWyMbkiBnxyJOnHcT4VRpwtHPKpCGRGEIwipI7lPYu428OalPhAPuDkRaNUi27oxzXjoNRUYSVf1hGaINuP3OxvYuENnMcdGIg2paXNpmgJvoP5Fgd0+T1pF3XQY0e65p57ITm0Bwva01IuvacwiGc6a2IYwMDC/T9/GNfKTLZuT38i/hPS9LBLrtfBUDYL6az6c3se1GZM3UbVkV1vR5FLUt+2wcutr6I2HkKPn2mWSWdYb9yVzKHFoYdjHSGSje0iQNk4MEyV57hXXjte1rv4lIjPqbYDCPxz0jWOTPiUxwk+eLiRhGLPwB65bvD0IMKJfA7kUksrLZ44tHV9vvFiL7/DFnZN4ELbCMKqzmQhKnfuUftZvImb5SDN00LMprpJARaC/81sde4qOlxHGM0SaMwcB5BSeST7yZg6MV7trOdzWjivXSy7R7WGt20XC8bZMdLxUHZliReraT0XjdRhm22GSVg1zctTuuSQiw0HVNr1ZvSO4CiA5AZQ9zHjLbIKuI9ArT8WxchqLLduRWfcg39w+15VwAe0XnNcjE0SngboGn9pbatPL7igo1M6FPKglhy5KJVaWGFYFu2BU3aHzUsJmYKVU2OSlSt7JwdDcSWX9RNx+eqyW1QeRITP2ACbdjJpd+GpG2Fkjsvf+5alYBQGS3e0v7qTlBDAbD4xMjXO4Cbq1QzsCASLAdTAllvRzWyC4LgV1t/8nH19tnj/H7yNquRT3Jg4gMSyFDYj2XrdHhKhFVFzCAtXp9LVk56S+afBCg9AYuNdxYrdmuxEjO90lks/mkBoknjCWuhiJvhsh6fctfhxMZtSBZ2yiFGZG5BHQAkelea/lLInFjOJrQ8yBPE1kMkp7u6zjMfLxgV1+v/W4W+SNsY3Yj4yK4y+fEFqeICq8007Pjp78biUX2ngH8sDtTtZvJxtNztedEPbpt2w/FNpDF+EFR7Vdlg9k8q2exnGc4GWIHY+deIrP2JPqlbEwlK+Um95NyH9lnhcj+1svr7VNLZGJk6OJ84ZqBaaO0EBdOF5Vg/X8V2C2h+EA3KlgTBAna7IZrCSJB3VQOFCV4jijlvHjlgEZs27dErMcb6cI6ryXBN0FkVstRhDezhpnD+/pVUXYHjCjZris/M6rxohmWZJej/WhZe0HTaqYWyYGKbWCEnIHZko/JOGI5++Cd+bOeH/xuCcoCnbZhynI5e3OIUF97KJFpjKJKVM8Een4N+Ec7yeyzl1Of3bcxULuWbFZtHGW3k8jGtumLSaP54DyI6/AnwxDPj5FIVBuz+dVxcEY2emKPe1FblkAtkR3fXlUi++SRs2uxJ4iE6YNR5PFPu9AHmDkBNYWMJa/MQGdE5gH+XYgMxzkUE3qh7SGyzBC17joAgnEEGeaa0+UZmecA+rMMQO310fm9fgVISNKqkDFMK7KzvgDSLpOMLCImAXmrv7sQGc+GEYfDrLdAZDOyToOmN0Bk1Q8SIpPzaMxzVMr11pNZO78ns712vofItP9ToAwkSo/gmhMZhEZSffCZc+ZvhxCZFMry7fc+Aq0Q2aePrrdflowMieyf/DN6skf0s1cxAin7Chpj7xHwjFFwj9CRQjtGV+s4dfuxycRkRFl79X50ExlWgOPhxUAaK1IfmRNqTPxVH2+ZyDKiyiJ/L/uRaJje/QlGcmvteYThZXrML5Geg3WWPf4TEZlkOjiC5YyMNC88aAlIZ1u6fZ1deJYZEZk+N8tQ+j7GbGcFj2qmEZR0V0nM04/+rP3ujbMv4Way8+aVEZkmr7F9CZMTIiuNRDeUZ7iChDLJyHy/pA6l4uXh2EzHcCwjsqOSkX1SiOyrj663jx+KyA4nM1pj640Qp1U/30tkVmA6I8OWmXGjjGUgMl6YrREOqyvMLN8QkWmDH8f89jOyGSiK4VowzIy9EVnF9+GS0VGlZEd2JVmcl+lpmUrDWs8R+Uagns9HMngqLWpbrf3uIjLZI9LWpPZkW3a8HsBHQCagqzdFNBnqwGtfhDUQqVr/qe3XgeuynxdaU9ltZZ5+5j6uRe4lsxUi03Y4tl8yMkeEHR45a2RyPLPhuxAZI3c3vJD4jBJWiOzj8+vtFy+ut5ePzGaP/UAyGgFGd+Vjax9rGUnTCJ0vrbTPZVtnBAoi+Ahw5LpdAuXaPxqU4F/1mnlEGX0DbNa/JVwNpNncBseEcQd4kY2D+spLi9YxbLteP3uylRhs/G3RMWlIiYXO8OUcZ2S6XS+atXPK/h7mBcOrRuYiFF5i5R3Jss/I7Hb01ns2Tksg7UrJaPuZIHbWTR09Gsgxkj85VDT+pc+75tWqtJQ5PUQScA8yurHfPCPTevGIQh+vOJSUruZ6YTtVZuLJCz/j+XrHZ3YcEZm9ZvBvZui6m15VwWLfVFZVdyiqXYts9/AEfNiC//L8avtZ+U6yj84fgMgYHXYQ2VgajJ2mAY8nDBG65+j2/AzAq6Hxts9a0rHYEnxxJo6hNjIv/Q1zKX2Qf483FCI4qAvkjCELUw6K5v6ARIbjkf5kzHbs3lwIkt2oODN2lIIShP3bv76BkQ2RVjOyzi74jxnYZARhx0l6oozM/QkyspjIiBklMBwzJDmue5PgoAlYrhtxXzLcfrzahyNwhc89EO1Gskw0dJXuq8eRPryu58H3upDE64/Yc88xPpGR3fsZL7mwL5dqR3ciMuggmFcvRB7mGMhEGZnWDeJq6UbP5G0RGSm5EFl5cPBHp9f4nWQvzgqR7V0jiyKN3g1Qg74jmk9JIOvbb22jUeSfjXMXkYHsoukERFadyFyn+4WpCy11pzGYuSKs+E2ZEmZLXm2BBSXEt5fIMLPuQCSISMHC8f/mkTgiDACatnCMHVpYKvHNxe76pLlyycheYomtM8p+/BIoCIiNYNsDxMyYPVubBWM9xjCQciVDS0wLrI5vEdhH+xZyoluYqT3Skya3nrBGIhvl4DuGnX9G6EuZ10QJ8/4akXdNSFBoMzpiMrJolpPsTq7Xsx5o12RMZCkIcqa0gkeejdIotZ56Zqy2CT6qg9vAjrzxeigzDUDA1dksbEYWycOrjGgC7XCzzBcyshenV/hVLs8fgshQWJLFpFqUiOV9JbI4cs6IjBQTL9Zmhl2BSK3zmTWXxwAAIABJREFUeOK+C5E1wBO4N9FldSCbJbJe6+n9zd86mWLODi3FOq8QbAR8/Zi52cribfy9Y9iMeT+JoYR4YRxlbjKnaIKWBOtQTYCUExmBr/z49mMzMxqzYNoM6GbytnPz2nkniawSepuBT4hjaR3OQ4C/M5G5S1yL/sD4Yaov1Q5U0Ns2ezBJM1lLRzgfVf7T+tpNZOgL8A8njOwbMzqwRFb/5kxQ2zN8UzR8L9nzQmQ/KveSPSuZ2YNkZCiqN5SRWcfNShUe80/51mQW/bmSDY1EXA1hej16AgLQQZklGiqmddMSBvaQJMgZcUr2pw2/h046ImsevfrbZp12PV+N4+qdSPeREdk8kudJq8kPcnaVv05k9vKIaKN5DCSAwU2zKyvv4cZLmVuwa8CXz7iuGBHvHgJDTQYEnhHZIIfFQGCQD49hHMdcp964+zE7FQkkM0x1lufd2R/HHTPXnMtNNrOMVmT9TPoYM+4+g/PcYVb3sf7UAjMAg5zI+grVGGh6JU0isttCZNfb548utqenD1Ra3EtkO7LckHMsQUUOGAnObRg1ODOzhyeycMLMA7LtPDKoatDEd6n8JmeQZfJPdXxzQRQo+OMDBm6lNWhKn6czG+nGEkVMZDLQXn9visg0qNvf9Ty77AVAGLXUE1k3R+sskrlVIvNLSxFRDPo07b8PROaBfU9MeWCSE/BIZJKRwb1c+fUk6cH+hMwYZzLCn83V891KLGBbQ2kxlwuOWVmk7cP16x2lxQwvPCKD4AGegv/spDzV49Hl9uTkACKbYGF3SES0Funb0s7YS9ZOlml5EbFnWNWxpca7k8gGx08yMrzxVmFtNs8hSgyeADEYvBlHJo8RwHpHrseTzHs+n5HIMsDNgLcdB8+Ng5BqL65Brzn4ii9EwOQBAK+2EHSYsWtA6h2NYUamap69lwGjbmsEutwvI31F/a4S4+q4LYH4gU6uz9l4abWkt3/8GzIyzMbWiUzLSwhiRkCZP0QEav3E3n9Ix0e5VDtTfr2HyOp4za5F+dyrPM2SC4HH7hzIyMqBp4XAPikPDn78QyEyz3lS4rsPIkszOnCQOZHJOEODVU+HjkAJTTYhMiF1219r8z0iMqz2zGupcyLznXyFuFaBx2aerUcO0YM1smFWnf4lG5O115GIMiK5K5llmUnWP8rBKdFE170tIkN/gVdCZNF8KrAHW7VWZXA3Ihvt/F0iMpIvScoSGWRlkInBFvxHe4jMTpD+rpu/ubKPPXZcL2smGQjMDBUmERGPHVdWYrORQZQx1KWHnRnZAGRzPE2JLJJblddk+39HbAGRaflpOWcZmbQdlSvhet2eP484I/PtrbUydWCHyCI910Sm03Owyy0z4snxDHDuSmRd12ZLdgamVZdOWTHLrDy5zsgwai8K2OLAika9Rpx55pG1IwU2PX4K7eZrZAMeGBlHe47z8eTG2DAiun+wycULCDSB7H3WonYnkJPVu8Zzz4YQO5hhRgiFtcmb7dHxzfbR2dV2Xt6XN3tERNbqYkxs2Cs/B8ww6Uz0WaQWZlBiGGrHTQfgwQLcckZmt433iFGpXBZR9xMZCgkvSzivaxoJBP/JryKu68+bGa6UZ1qHfTbWyTdQqiVI/7T7IDKnZcCWKh86Hpc4+fuobMDCu9FyuFg7IwQmvhydnX+nsfv66j+F8lbQv9n8kfmXtGJJ6G0R2eBHgR9ngN/G35OZgY16C4L149YtB+hqHOIViHaYmZHR6Taq3cFxPNx2+K6UFiP5r1mdIfpBhorInLFpv9HmNEMcqsD2NwTdjch8hAMiOz+6xg0fZ8fOsxZXDb7hhPrSRgWr1r9iICGVzPrVpDNkYLoSo7TrlW608vNsgcdltDbOQ58QoUpkdmzKO4jM9pD12Haej46o5R4Te407V32n0+dczo3IpPEwQ3bLTQr9hQQSgfT2o8CNA7A2STGsWtsw86fPj8waZQY8UaZLrbXBy3Qjv0A5CWF7bMaguprReJUMAudRoN5nOvjxrvMCJ0uaMwOL5BCNUWw7IjqJW/rpRTeCjyODdhuRIT9V/VGfRm5yvOpsHoJmBL3qjPN2VCApI1bDNqFU7VKH3T36c41OXWg302p7jCptXSZWN4P1M4Z+z49utqfH19vpfRCZ//2qo5gPJTJ9nXaWCrwLRDYQJZcq81xm3C+QzWPVwOi8tjtttd0BKJNJAM6CiCJAGwKDoZT67hIZVXX8zCXSgyWy7oZ0R5ZWPpbo7kZkpUPeRJBlPnY+GUHJ4n52XjQ/DYCrZKb9LJuPHZc9PztuiWqmb4/sMn+Q9mYEqgG3P28sTduH9mY48WaIDCMxpDArj/Fujp6YG/76n8v87kZkimiHzSe322lp/DEQGYz/H//xn+JIvIgsFTaJwD0NI5ag3KcvEHKKDKYKxFmroiDa7z+cD68VyZMmIgOripUN0aafVeKJHKZeH2zWsEIN5WPWvvR1NS4EMgtKM1YXTgiChJtmfpMSbiyrPCOLAFECgagEZ+1mBkidGQUlOc+edGlI63lF1hUozQ3tUZYSE2qvsXo962OVyDLivysxZfJfJbK5PYyz8Eis8xFnXXB2vOsBzLelxepQ9CQRAEzOvY1+Mn/fO++IiC1B2s1meB0CR+TxXIlQVaRpqbEWNOY43SUsiDjw30hkmMXx5E5LRna+lW+Lvh8iQxgYLEg73grorzi/107Utv6csnq0urYeJYqQjM4oDgkWddorzgJkBAAZkL4JIsNpc0aWyTfW0VpG5rWfBzJ3JTKeoHN/WyZ/6+h1/sGz66LAqObUYC9BKW5mI61ARWetEkbU5gci6yUTZTYZ0EfHu9bRfD3An2wWgvOxkuDjyr2MSw0ytyfGRWtQPM7RznYSGTcQPUbPw4iotIgkVgkUHlN1u50VIoOnfKQZWQaAfG976KsZia1GjLadHCSNQTPXeszvAQg9Zis2ONt/FFFGhmmJLCPILCPz5CxETAGWXwLIHKru1go0jISv2s7a68c5ElkK0OYELC1m6WIWbQzH27ii+dTPzfbpzF8GvDAZmWcve9v0oumsjb0Z010Jws5zdXyHZCaefR5KGJ09KCIbcUw/DsyU7lTGEwVIq36QyS2Sc70uerJQEOC3cXEIZjZ22HG3fe3+jCIcl8xL1iFxzx2+GMgL5sDTPU7xAcJ3JDICyvkiTRjJBiXBMTCYZ0QZUSJJwT8OkdHH/BhaDfQqc4uATCsgMqYuKwyIhEpjSobIn2bdh5i24nU9SrXVcG5visjcQGBCfN0hZ6u4d2kQ+MYVkN3kZS5IxgU6Jz00bUnmL7w69wy6dlaa1yNaBax6TVIyi/ws+jyL7LP29hLl3nFk6o6INyPG6Hj1/yrnBrAyFroWbpZuKyC1Pc543g0iYwjRMLRKZGD/oaG3Y/4T1NRxZ+mmZmYCcUxmKF8mshN+H7bfZ4rtnIva6zYTWIOygJ9F7JEBRxmZnB8RWoX/YL3O3sehSc9zjrCfgKjm54tmMPWj7iTC0YrlUkS/MaG3nrCfIGFZ18O8tOhmgmF9fVyLpUnvT6moi/GZgRmg9SATjUcvvfo3F7vyXtBTtVemwezG7SzzCSsaZi0mkkuUUUckaseTEZSVd0ZQ1i73EuhM/7PMjLCxt0P4e0Zk4Bn6Cop96JN2nZzRzsRjUlqsduBXTCL5ZXaxKufuPISjymDd5KwcxoxJEoIKYwBmgzrkE0t+s4qbhPqUkXGTSGAbrY/B65/88Z9VCbIK+glMQEb0Bu8RkGZElgFqlhFVYAjCAoGhMIW1wk7C6KiE16UGklU52VU1TKL/+rLz9LI5bUwZsQs9xF9r5We6IxDMiQzO30NmKxn0ChntdeTIsed2C6F0A6aZ/DV4ZedpmWWl0Wye90Fk0dg9EH2ficySlUfCHtl5503lrgit2R3VR7oxYFZPgOMRhbbZuxL6qt7A3nFESUbfMlJd8msBeehXDbBl5vhJTmSUvVERirIneXgwENrRP/6nQmStdOVxV8sGGtKjagLg1wPTUV9GXJ7z6InadjPQWxlflS111DU5pP54jjpFlfzoEEmbBJ6wYk3/nMiFr40i3mjeHQFO9KPlbIONvu2cyDxDjMaXOWyqzyDbm0XOWZvhcRWhrmYeWV+DgwePotqrdwtU1qKG41HgFwBYBvqR30Z60XKakbXGC33eXvl4epmR1t726/lSohoqNEJWfZbnl9zaaC1eLhOSmTBct0SGgl04/rhS0uEwQh0H5Vxyx4zNsTE7nz5DG8uUNfPDSlWlfU4BYMNHWR+DjOwfCZEZQO7lQCUcF5yBhB0reWgiW43s9xCZB8gDkRmEiIB5dXzDGhnLMoz4EqQ8hMjmRDQnMph/ZLQZeOwhwAgos88zYpkeVxHgByLzQS0jquy41V8WkNw3men+NdivExn4x/g1LribUYmM/FKeANIO+LseFZHJrmmEa2iCa0zS/KSMb4OFKBjxPm833OSVm+r/nIkiYuwmMgJWr+So22qPyqKSYiWyfwilRZKQz79CcCgwZlkGc+4aGS5SfBTtW2aOAGVg8GCty16/9/u35iWmOPOMxr2XyCLiOvRz0mg+7ijio3lJVJXfR7Y83wOZZR1Y9nWwZodSoB7BfO+4OjkBGNWs3B/3avs2UpdIdpbtzCTlZSuEo3NCy4gru96C7+DXZg0q01/Wn/YvT1Zz+cvdTkBQ7Qn4Mub6wFs1CWqPZYhkNM98uvmjvQiRiR76rWHZfKW9SL+tP9mGlBMZERCTAic8OpOa2U3lB90GDqL125GirC1CkInrZJyRIZEtGqjHslnmoIlM95MZoBW4bScDzg9E9oHIVihtzQ4fhsjqmj84/2KpL5qTBmGJiD1/W5GJhwcZIUbHM2LzgHVGZrafTH8ZsIPcZwS2RGRIMIXIHFKyD9vt25vcbzaQH31g9cyLGfXsbL6r8tYLSGKaXbVnKJ32pSpct6qB8DzRkUpf30JLnPS2+6ZvXiMrcgekO7JElkWAllAyxxK2toQXGeCMGLUg3fNIIt0alj3Pa2Pq3HWFcRUC6LyMaJvlUekuy7xW5Gz7vc+MLHrosB3X8rz3iTPMBHY2c/DpNZIOFjWs32QBXgOUvjYfVTAy/Q/98wWrRLK3fQ8QZ1F+RoS2fw+HIhLbo9RIHqvj66/njIwzJcqvxgwLPdwksmJP1a6CScDxEJO5kgZdrgZC2fxlGP3aFXzqZ+LesIWYjhnXNEF5uN9hsmmQkqexF/gMNnscvW9EZhWFkRTKVwmYQtFu1hGRLQPugUS2TGbmEVURIGZAUw1Qzf8Dke2BuPm5VS/B/WUPQWRk3nMAiQBYvOChiEwymVVgXCUKjyC1Zu5KZivjnck8IjLR1W0pddFPrzc/M5tnZFMSa4LCrjw8mwUDVs5RINTa3VECRRgmkj/G9/ZjiWzAdXUuQVlMZLjJQzZ7RBmZx5wzcM6IYTVCzdqxcGNLiB7huRDFBJXtGmp7PtdAMVPU0ErwfWJ2HqtA2aX/4E5ONOMBQyx3yhgPzcgyvc/0PQO/yD4zIOzlX+POdv9MoOZe/jp4ot9X9bNX/ytE5p2TEVnUbmZ31nZmYLlCXtn8ZoA7A/osIMxsy7te+oN3khNk07oIh4teSGI2M5PNH9ofqI+YIFaIrPt6FVMmXSdk3+h1VtbGSueu4DSQmGRlq/ZG1IUduNvzRfaSX8DXuUxLi+8FkfVVGVfAocClDCmCi3hqZ0Z2GJHZzsetq65jgROI73ATEsXUFh0Zdb3VTTxiQnbTD1S7ybA6ELMd1/4T5nTknJHZDCxXSyqReqUOHSxR1ctCUOAMzSZOYl4pUE8CmezaGRhnREZwyz91Ad3XXTSOFSLJwDibYxuiEzCg7fult7sQGcrGlPTEzm5uJONit1D6Q8/hMQlB4UoPcpX63js5RzZuTMp2mfzqhhI2YE22sc3PM31tBTTvPnOkwhcHt8Fud8rISvmPM7P9RNatEHVLL6ILgma+Idrb7JEZgRZQBiSrx8PzAlyU+7Vmypoek7TVnBRmdBbpZPdUgttRRjKPaOSOibFxqxtYYu5+JJKR98XSdpf+k+mWYBOLA+OeWAZBcVx0UpaPfveA1sojy6BnJHaoo67YzJre6LYUXUYSQhNzSXelJd/wvQr07pwUyIztVKqr5fkum092J3pgr8cgZf/u3Q7S6WMpi1BrQ5TP9Ea+KrPMtjICp5xMeQ4QlGRZEEDK30hipsSGsuDt+FMiK8Sp5hvZrs309Ng9vdaAWxpU+OagTpsXzpkICmlkgn8in5EYG5H6/t+icxmWh5dEqPzMx2jXYpSRWUGuEtVow2R8FgCH8yIiy0LoFbRS/Td99h1G46sg/RaJTJxYu7EeLyp6kcgsCM2IDPulQK1FmtzAQxGZJZYMrLLjmXmsEdkY2fZ+E+92rP3fkcgqYQZ69rM2lfHr7eBKKNb/o+wvyhhkOLOskbB8HwnVcTFJ235kCqv6t+dl13Xz8QjKzEcyuAoTarrkPmIjnkWqTAhZcW61YLM2I4v8sSMys4419uJnZEDND0dkOT+4RLbXACLgt+3MM48msvA8Lu1FxLra/swEZm1EGUM1+MXSo3WQLCMTC7Hn6XYqoTiTg+u8iChy1C5qKx7Tlqy5tKiISvdrF7Ezgth73JPTStSeAVI0jsyeZlG6bpPauTuRWX/qI+2WLHdBuwN4of0tZF5dkLNAPALQxFM0mFW5WWJz9SSZJmL7nAgzO1geFw/Ezke2mXsy0udaIiMCy8ZPZ1Bq10vCjsNmXRFeerrobN7oV8gRHn6srxV8mT29yMOfjDfEb8QOsB9T7WmSoOctIgRLRvZDJbIMuKZERiHBEjbvIzKwXzYDuzalDO3hiEwgeHw6e81U1KzXJLAkpuGkD0TWk4BLZFjGEsIQ2/GBbwCS95HIJgR5aIZlDc8juC6I5DWvugig1qgE8Ic2mJDaWlpGZNiS1ChxiDrrmnnUKoEP/uUQmV4jswQ5TQJgvKakukZkqGAiqJDEqMQ5lBYzmNkNxEGDtmSTEUm0azC9LpsQH8/aiYisEn+C4gfL7Q0R2ZDxASjy5CjK5wlaQjWbPdLM1ejD2sGiuuppUcQ5i1S9PvbqZxUo92Zkq8BjgUB/wy9G+RLEMwam9i26DjKtvePibodMbLUdOA8tLih3RRneql72ZGC2rz6IIEehUG+8D5R04WxEqdkkZVnzXcV8PS22deY7jEUdzUjY+kHni9IPy7+1xYalLm7Zmr+LcbZGpklZftfjkmcJpUTGee2QkUWAstfho3Z2Edkk48kcdBUYs3beZSITnvFK55L6D4vMNgK3GaUiMmw/IjI3cmtS10bu6eIDkQmD8KJ5kBnVgMmTN0asI8A1Qht3vw4g9g4SmQCbjRFtRqTn8lBEFhFnBVjUi9zrhKlxR2DhuCSDngJVvEYWBXKRvUQErvFNE6/gR0RkKzg+I7Ls+hUiQzuRXYv/2T/9U/SEDNAzYlgR1J5+6kTfwGaPGehGcsnGZw0qk28vv7ZrcciYbGQ2WUNc2uwBC8SSdOGgAR1p9K2r8VmLq4FN5nCZXWWBVSafrP2941sFzEMzslmkPZCQo+CWCdDZslIaySEiiwjAbTtu9I+20wh2RkDaT7y5y/gOHc+qvmz7ggkRrg264A/wG0ZUJuZeL1mZo5T+fH+NbGVM0bzhcy/L8eavQcALmDyb0v6ozdP2eW9EJlnxD5nIMOowte0RLHwmfVeIDEowtIOQgcNuo/XSNZmkk/GOxEDz1814jhQR9V6iyIgnCxBWnFz3IZsFVtf5SMwapP0RLxEZhZBd1ciCeWSf0r7dltoBErff35HTj9dqV+Zn3+OAwj+CYK4OzYhIA381TVkb4Q/eFpGhtpNsWUuAEmQpCe7Y5GLmSX+qch6vr1n7j/XilyJ3ExlZqIyudhfJZJXI7LiHyhf36ZHuKG9ns0ckqIxBLWC50dVkY0QIhAZhsswmA8JO0Go8VjFZP6tEtjKe0ZHjjGzQT7bZxJQKOyNAHJ1BOBUHap/k1bzrnox7VU6RHFYzKmt/M3vz+or1CyHdjO1Va7SswQADbyKbSIZj2z0gg3KYShgsB4cOAq2MyFhV2SIMg5QlZimPdZp3xNqTsD4BIVjKZxMiENuP9KMlq8/JyCXqe3bdSvtZv2QevKbF2dmKPdpzqJ9GZO2Lm8dMd2lMSh8ZJsnxSiJqHGHm5lpHv9ljhhWj3ffhV4ozdtdiNd1gDSSKsDMiSwfC2ZFVSvYIqlWlDMqZ7AbcA9DZI6Cy8WmAbnNfJ7KZXNENklQj0wvvDWrwrRerSVDTKWbtS1acgd7DENkOEuNZDqAxvQ8sIzJRUHsC+30SGWHqJJLh9YWOgBT5rABkXUM1VlBjeFVmmwG6DeYaiPZXZXZi8WvAk8W1yGjuKzIRIiMuGoOklTYegsjIHtaCtl7+jVAPJbIoYI0yLntXU4ojEZFF6BRHtnPITgeySGSWkKJeswwyywSy8WK/qjRn+8vkZxVoI3W7trE0HgdMMiJLtMaT9M+iKgplaNH4snFneliVY+agvt0+PJHJ3UIREd/pi1VhOdPZ7DHIDDMDL+Cgx/tEROZ9btteIbIZgK4S06FrZYcSmSXE1b9Rz0LeLFpv7FFC0PcTZ2SHEm1ERHM/5QwzuyPbGAfVcxjJdga8q5s9Kh+8j0SWgSNyjCnJRJFuZKArfRCZtc0Rc1Kgo9aAfYAbH1G1PB41iJWMLB9zX17swM2Zj20vG/cPm8haaTGSW0bQevv9nDBAWcPWjrdKZCulPC0XWgrm4u6BmVUmz4z4suPan+Fc/cAAnXWuERlqFF+2tHjfRKYxc8SE94DI/tE/+3MOrNdSTgv8GVCtApstMdXrHKLQfUYKzcaVHc8BnolpZ+kuI7LarylZHTLeFSIbSreDGdyNyGQ+ezO2zFFXM+C5Hh8uI6vjD772haKalill+g0BeNa+Dmpqra+tyVFBYV76iogDxtvtalVrfF5ZMSKAjBgG+9lJZBavrD1k/WfHI/vSpIVyRl23+8pWiQz10wS6TOTRPGeBwNQG2c4soWYJgvfkE09mQztms4e1g+H8943IViP4DBiy43clMozG1K7IKAAIAfk9IDLJAGalxd9sIoszKgKMhCjvTGTrRFwBuW4uISaNCgoW8CygN7v1N6vg7B3gtn5QHzzNB9LA9J6JTGw4Iry9REYEb26GBjVRRxS/KLlEONSIjq5Z2tY/Aa1Mn3M/bXZWiUyIRj80GQOjFtnr0mKGp6tEhrJwnvZxJES2GqlEwGs/3xuBRxlZux/XT30iYrOTjRxxVcBhhrAzI7P9rRJZRgjePB46IyMoXPvZq48MQKzcDtPvOhH4QNdKwP549xOZ50ee7QlRylMxs8Csa6MG+a1kFfnRLCMjUN5HZIOctPmocmFMnMbighLjqv1YYsmui3DAw08hLMnIIrJ0fbdmuHMiizI7D1c8XYo05zAW2LEQtJrAKpFl9jreuUqdWBypf78TRIaL1lLCaql0NVlchvLXouznVrEZ8WYwHBJNZZY5mKcKi+5jm3xPVTbm6jAANAnRglg1NLRKk1wYN7CXxLQheoCgZZUByv0QGXgGZ06LQu3H1Z6bgrKoApF7qPK2ZVfhjOglyu8xn9peIjIeXKcvIQD+MJK9nq/+fZaRST9eRjbolc0rWwOKAz7fClft5yGIzJu3JjNSx4r3VEnyUhk9hFrvhtxDZDJXtCPZfbxo95Gf2Mr0KpFpLPCGsEJkaDqSna1u9ogElskhytSwPRoJjQXKcMS55KAdMtCNyx6kzrbnz4BxNZOrpOAZHo87k8HKcd9Rx00fdjwzolzJyOr2+W5+JG9Rgetycn6wG6kzaOccGx1aIJ/K3QjUA9vI7nxdjDOkTxSQBErs5K8yHbncPp19aCYoIddofnqbSBAp606qXrX30EBngOr5uwZoTWSefWj9xhlloI0FkI8yRWlRZrtCaB7xZPYXZWZ2XFWOFb16bIseqktc0+zv9ha+l4ytCXVHCkzjVC9QlhLnCjBVP3A6kyBIteMlEh2Jq7VUISJ/DtS458cEuyw54Y63SmQ0UtSGBrLOYVTE6IF2RGQRUVVDDwBiF6DiGhjNITLsVVt5W0QW9otEFs8rC2wiOVqAiDLo3pFzKUbEmI0zarnqM8nYMjtL7cIhMo8wfGBdJDI4bUKIM6LxroPzH5LIVnTvBS9al+8ckRlCQRkCdPD29LkdAvmVr9B1Sq/ZvfxZJruSFzbGHM9e6T8iMiGq3URWZHnMCRB8+S+2s0pkOZT4Z0QZQwOKd4PI7OgtsYaGloVEwYXLGYPzFPwUHLnPlYzMBzhyMQSUnYq37aX639m+PV0T1apcNFCGjs4dyfb2qO3s+pQoEyKbiycnsghookzFfj4natq5mGVkHjFlusqOa7m455qsLsvgsuN+INFG4V0fBSR6vNH3+WFFpG4KaQ8PzsYZlfoifWfuR0ELwcFQWFEZWTcnc6IQtldOHfCiDqjPyLogBYgME6AGvm+XyFRpzkbwokRUNGY+AW+bj1czqqg9EZg3Hk/p6RrUnYisTI47yCJ/d2xARAnRxu2S+b0tIlvNpOx5qwC4et3DElnTr7Y7DYAPTWQ9YOpyFvUc2QdeB/YFROYYiQXcvUC6qseQYN4BIhMCJzLoHbFmZIGDHUxkJvqMAq1V+UIJs8K0gyWym9ISTfc3IgktDWWBUuvCJzKNy1qmy0R2aOSZEYZ+OoZ2HJwwe4oQmSi3c24uTVqHT/tNCMYSWqT4jCgiIPIysnF+8RpZFiGKPWfjS4mM6/Kr8tybkWV2tepwWTtWD6tEtnczyJx4zFEkgSBAW1gnopLPPNSwh0M7TvrzAgtyT87cA+LQYL4imyzjyNqo4+QTs/a0PLzfM7vKrp/aL6pvrj+6Xn2di0MGg0wma2d7AwqxsdD/Gad8ksUTAAAgAElEQVSjwBOx2yGyDE9mhKYTm0psq6XFTKEZYIcGaIho6AdrybzZw65FqYzufSYyrZje0N4ukek1sszwLPFHf1sCdoMTpcy3S2Q5UWTAOj0uZTk3o5FQJOnhDRBZFEXjsNUc2jTow/o3l8hWsvuMeDJ534XIhHT1e4Z7ETGszgOJbCIYj8j0+ELcDdrcRWRmfdjFAEVk3vG7ExnNUCe090JkVnAZ0OhUUCu3GogKSPUAsR+l5OGYRFxB6WwVeDPATQ2Z9g/Vn9V+o8wlI7JM3lo/GMsdWFqskXbgKdE892ZkltisPvbM1xtqFCmuAeJIZKv6jeaVfU52TyUY0F9QUc+G3+zRlHQyeWbAPMwfBsiM1oiLJlGJrq71wIT6oduM1BJA5n8RHkk3GaF48lj5zNqV10+Urekx2zUyX/6UlWnbyfRY/cgQ2tp1chFt97c/FdOVrc5wFHSBa1oOuWb+ZFfqNZ90ctybkeHYl8oe1E02UA20LlmpjMwFqojIgvvOIgTIgNk17uauDTgWkecDkfVWHUb9O2zNtQ+13XcZ/auNvyUi4/5BJpn/ZHOyaxOZ7+4lsohoLLAjMbtrRXodVm1NF/Ng/yY15jmdnCYAKNf1ZqRJwZdglrmsEJnGSk/uWFBKiKZd18gsI2dLlPrvTP90brN7L7CoOI1DogmIbj17ABsEIltZI7PasPAu8Drg5yGPqDokyo0c0j65Q4RU+2BFWyZOFSKCY+N370JDKZV/JllLOG6OmOsXM+odNOr3Q2TVlPnwmz2kL22AZJt9LJQR/WqAkOrNNBQBYAbgcjwiyOh4325OZJl+9XENChEBwOcy5w6QzPbt1fmvAqXVbwaWM4KNSCwac83cdJ1SaKsD+pGAGn6o1ivmC8gyOFfcNSzp3GaSEVlkP1kg0OkUvcwH+L6dcdei7T/S3+qu1TouU050CVg23ykiszgSzXPVbnV7EZl1fewlsgwYMkAbHFitc3nOIYrwUsoZKNp+QscLNovMFINuIZEIJ99RypsBXarYB95+r+fZAygt0VaXDzLNlYxBn7OLyDhYSGU0OSGz1/l47p/Iokg+1gMd2Vtiq+0tRvz3SWSdf6iIfSbriDija+r5jHLd+B2A9dsnG9fjXSWo1fNmAYG3CcJv93Aii26atkTZE1lzqMh/UN5vgciigld91mJmMBmwZ2DjZlRMYh4YwnhE0R07O9tYvb5XAJYR4uCMDB0gWYPKiD2TW/R9VSsEiXa2c3xEZgidgqAdkKbjNSdkerDDc+1Q69zujksG9NBEtioPC2gZMUX6jYAxzJgTIovGv5qRRAGjvl4CJPTpwH89vWef1akpI6pyW5x3tOvSEsoqPkbXedffB5HN7A/75HQ3eC4Sh+FxyTayQ1Rjq3aGw8AKG6KJl3nq26r8Mcj17clP1NXg11lGlgHBqiNrIuvaPPbvEfOIDOF1xxqUlGmmY7xrRraTKDQpL8kueObiQxCZAA4zGJEZy3tV7nZO2XUZkUXAVwHjA5FNA42stPguE5kHWAPBGgP6QGS9RoXMfJiSzRwHEhkqiF+BIa0TmTTWN6R5Q8/hrRNZF7EwieBko9JVLOMpqUmbUSRVxZUQmSWeoT2+Pu3HKDoD+Hq6IbI9gcXejOwhiCwj7r1EpsVIlY2JgSwcn/NgXlpcCkZ4HHqsD52R1dIPhSOtFL64eWY1I4sCF5s5rra3mvnU9t8ykdn5e5loZ7Nm85HsWpzLp7+PbGZzrvy0i6hSL0VAC2mV6rDBNOd4c/erQZa/O7OVdlu7fYO2kifqfreIDAUJUX/89I4ooozWpDRwphmZWp/LACkEnt8gIsOYSJcWgw0smay842GgYk7eTdTvAZH1AQJN+I0QmeDUmyQynFzdzBYS6CphiXlEQG9L53sysmY6+TNFs4BpNk5Lblr/Fd9sybz7+45E1jOpenr+GKhlvj3sGlzIyIQvx4xKE1mlKLDWOgwP53VgVvE+236/B1hmQghr44rELPHoNTKPlGZZTZbxVCBZLA3elciy8YSyC0qLmcEhKcErmZ8tUTZ9w3e7NpM6ePzBQGt7ixlCNVi9I1QBdCSPVQDyr3cyMq74N0+zizF0xN5/c4PrFfF2equHBoz0m0x7z3zoQQKkRJshefLEcdeIXUtE1k21RfBxo7/qJwxGcpjabbKK1B6N09OPtFa/NEc1GgXAIyH2DrKXYDO780hMXzN843IVa5dGdbKrtqHsbLWEjOPB/0kf6w+ho/EMGZIBmIgvJCPTOC4jwHZ5DU28J9zUYQ6I9tJHVD00kckjqvCGORSrYmMSHZ9CQ44c3hpUBrw/GCIjEYY/4vu4CQlFD/+0SEm04clzVRde54cS2XCHcLazMTveDc6pk6DsqhQ62SAI9GEm2aiZMH2H1Ng2XUpM04m+Wn3LbARwvBtUaVvUqGYqOIBiuQeUBQGZ/PR6VYSF54jPaWLWhNS3hVewPCrJ8MQwK9Udq/a1uPYQGcpaiJrYujVlxC227RFod1nAsHsCCByXLeHxyIZ26jitLNvfdMpIOsRJTDDW5tyJKj3W41qfppHuz0UiC+xL5V7UKvuljF67Ef4OCY4zHItDy0TmTS0t2SlFZiVAMn5My+oEbZ9w3GZEq0QVqSYjsqz0I+3a++D2Er8lA79fAKOeyKX/SA7VkQjHgh8tV3IW14+dNUwEJj5ZjyEytJmLrBzz5kAG78slbFMzNzsUGx7Ov9cr77SqYCnuSF6Gfw0lIHLCitPcpETAJGX6pxIN+0slM/GJOhgK8cj5K0VgR/A1Fh2R8eFaAmozok5lPIPu6kDV4JkE+TLsXdZUyjvMvUb0VkHK7sBObvBrSEg27afId+FZjev2YclAEwpr2chHm4C2adunHFvFoRVCruSq9Nx5KxuEiLbamnxeDYke4+f9VB8V0Sh7RVsqevSCo+j+M7IrzvSjCJlt22i66V7Ny7ojtY7DGrI/b34HE9kywBtHiQDXEp0buR5AZHq7ZjWETrIKpBwJLc+TJRmdnxGuR2Ru9Mclxkg+ruMBdPn2zacLkbU1gqH0ImealD4sIQSp/woYzc6JyDgLquz0rbzbPKCHnsh6oqwuRq4meu8iW5UUSOxR2cmQkDAdVyIkQpUhoHVKNxh6y/gakSGNyPWSlTXUQ3HW+SMZVzSrAUuzT5WtFaOh6+RrWnQ+WL7gEQHwprUtRlaBVfdMAQ+UVi2RYR/3RGSVC0wk1gilD3isX2ri8XzsIYgMp8+ZiR2/6K0bC/IOKZg+bzabBbS2hEn9UWCySmSzgNX6bvR1MnaebjAMlreXyGT7vR1IlEqvAvwwMQa4jNAiMAsVFQC1AEEFCHFqGUeUu0YDiAfm5sCegnQTWeY2XD8hsmhoaOaGaHtDGolsMLSgcT1+nTFnGdkqsQ/2mOjFJXjQeVRs5/Z0eYYAmoAC34BIOiao8Z9cXdMria4FIGpWxoDBsNHABzkFOqC1yKooJqLWE3/gEBllZHC9TgGpp0rKEARW2UnG3TJv+IpC6l4BWhe1c1ZW50FEJosAt+V6eKlpVpkRUdGL1gibEplWBhAdAim3RDAaQ3ad9y0DOgiKMqiVzArtxVQGsvHIDGpY0hHUCCnY3gFEJnqRknJPkJxhD9Eejc5+nPlSlYOx4VFbLVP2jmFGpnJMm+zYa/D831giC0pOmVA8wU4/412L9pw3RWSzfh6KyLRza3lqQhN57HWGKIBSGOiqIwy8FMgMOgKMrQ2L9xHytifKaDIz7q2wuRGZRusKU4wnjOrCTRUuyHUFdBoxUd9UVsT4mVihnqiYtku9NZH1s5b5gryI4mRTTyEoJDP4EVKjjKzqEn+HgVD7kA3eAJEBmRqSEhKTd+FhTarSj84IVgkg8jf5fGynt0SbyWdEhjOfkOp9EZlf229966flS1aWxGqkUamQ1bgIWJECmE55LMAWSAWZglWAXCeJQuKwU1miN7QAzMMV6E6PLCSyyCCilDyYVxcRzxh9he1x8LbEJf5vSpnV+QItr/YXzavKJ8oI00wgg2bqoY4zyMjuSmRuOqkM35Y+Znp+F4isyxSV/Dx9owvLbgFyd56eXlinb8hVVFNdnSCAiaASDRNPdbQGFEISAlb0t40/Jd+hY9W8uH0ZoWQ08MWf3c4zIRscm29j7ZS2RlVyJiIyzszqqGXXrJQb2wHMy27KAw1kjU5E2ECwibRtM2c5Y0ltLG0dSmQWr0agJDnvaX/PudovZtdpf63W1qKLZoUmQ9Pt91v2+RucA8fsxiI2ShxG9mFv8DLtiHXa5rNAXSy7s2GDK3iOk3Boj7CJR1feVIPaRWQaqFZT7rpW1ZU4fKmvkMt9EZkWYmADSx9Ha1DZXGYRSWe0dRPM3BFDoGZUiQOQEaIRapQjZZR7t9Ji33pfouvj91ghtmTW4L4lzLJA3VohQO+fvk5HeyJDusKhqKgFL6bSHhFiI44m0UaM1Cr9W0GgDqXXgSY4PeeKdzwSpJCyVtWNbIHISL901dGNkKUQmWRmJFMkKTTy47oxQ/gRmiiX93JxBixZWT0kGR1nftoCDiUPaTvGpf1ERnKy9pl5A1tQcJ0lgJDMJkSGEq96buPxYupo/FI6r2Sm9abs0kUHtAv6mcXrNJ5+G0pYcVHyWiGyFuCzt8h9ZBnwytyGFDqM+3iivBbVFq+1uBmAoMyRrKFhKcRu+sAZc2xqDCebjwXfVWKx+q7r3ElG6JUeZE6eDQ3jv+MamWunbGizrGxwNNPQLGKaQJxqxQOGnohm0EH+zLmHvDc360qE6FQ1g9cTEZtspTXNWUJ1vUtKTkROTa9GQRVYh5k20u2Ap03ZwIhqyREE7forryFQ9BfxsbWqVCAyICjMrUob6iUkA6DFRKYzrzqU8ovdMdfoGy8WIKhEXj9jfY1So0v2+GReGuyJbLXtjMjcAFJh0TTgB2NUtls1PSGxfjxieVXE1d4HwtT4iETUhQ8BPDR/Ge9TA7Mbs8EId71dkHoutpJCX/vSPCTiBzmj3keWAb9HZNp5I6CcAh0okSOLOmgncyORw79q2ydcKNEg2kPv5VEGkgFvNI/o81Ui09dr4w4Vr0MdnJofUc7Gi/rxwrTuovgEvJ71w2/NY3hEQoKZofnj7B3ROwfarZp1hmqBYrADwVETKIWRoR5E7U9iS9GDHWkjDWOFjTPYhJst0we1CwX4updGsVUZ6hoeFyiZ/aaJqI1J3KS6EYxKRI97N8oOxPLabq/LH9flELyLf5XS6dEJviD7hL2KtDbGVSk4DV5KT4ILMtcONOFkycjYQLvSJE6zl+KKT86JTILd1tJqH4cQGWrWkJGLT0MANo5v3v/oP33Z0S/d6fFlsq1+bVSC40Kzm+OutB9t5/f0Blwg319Wrw8SnUpk0WaPbILsly0KtWtXJkOxQBcZUt1tKAOoRg1SWxlVf47NhLLMb5XQ6/BqhO8rVLe36jzjLIGp55P3HGWNyPreLIZQtzw3mSIjY4N3f2xIvdO1Qimz5V8gmRFyBGR9XDcSULsPjAiTpkjEgDOvwRKsJ/H1Qo54Zr9GpaHFZjAgWwF3bp3Xt9qZRsQ1KpVdZ6KKev0N7SIseVVdy6NRykiobaxAIIGxzPG+rvKC62+uynt5XV9tN/g7EBlcc7Idn5xvx6fn23byaLs9PtuuSjvXkL9hNlEAR/iOLkCC01tGaCQ0lkao5ZMbEUbbUGJ1OLMd196dTAj7F/PF6a+R5Op5g0U57Xtt1YyJg3mbP2NgkGZ2I5GhGvBjtuSgYrUyblJp79s9IYHy14hM+ssyM/Y+tHvdcxgoC8G9c0SWEKJVQPb3u0Jke5zUnZOUkIIJ3x+R9YaZrgFOGcaC6zh4GvfbITIiMQZUCUgEcnlbe5seO5YmMYytGKAlAmcKESrBGVcC60s6PpnBpw34qzsgC+qGyu+FcI7gBRkVEyplVpRdwTHYxAGfHUMZqFx/VD4nAivHCmkJid0UEkMiu77ergu5XV3DvV+wI7GQ2Onj7ejRs207f7Ldnj0qf5/h6+j4FMnuiG8h4AKlCghI30JkAlL4SWUXITL6LKusiAVF53kBjYiOSO3NE5nXL44DeUCkY8ZlCMgP1HwiIzJrIRFaVDDv2mtwfEpkOshlxfTwbUiwc4qqSbIR1T8GXg9NZEOqa4LxrFRmicVCW1YSjM7PDHRQyDRTGAFXPhnGl2RktqUaie3tf+camZR6skwmGp+UDqLV3FFPfUs0PQL/AxLptiFCHLrG+dRPZCcW6KKMTBbL+60eLXdAcMZyWRt9u4YzHEhKuEMh5E4KiFUqCxoIW0uGbjCGTSXYK5ITkBD0QO+VeAvR3BbC2crrqJARkpkQ0/VlOXaxbVevy/GL7fjmsryuSuZU3m/hXCavct5WiAs+EwKD7Ax6vby63b57fb19d3GzfVdOuzp+vB0/fbmdPv94O3/5yXb24uV29vR5SdKebkeF5LaTM6HRQn6Ue9U8lfUnz5okgam1Fc5IOnJTwJbhReSpFviz7x2L/CBGAjoS+fOAk4YoNJGRRPwfnamNGVpMZDQ4sqWocbqaM7eBR+deS55NV8uZ4xVqgxVm8M5MOZi0cqS7Iw0RBuVFxIO9GdkHIuuFa9fIxBwjQv/NJbLeE2opYDDHDBpGgNAOF8nXAw6J7LweJZhsBUWVN4DDYClOpWkVnslxcX5MdDg+ySy1s9bsSLIkoUWWlWRYWObDgh3dXoxrVkA4kG0xUUFWxZkXfA5EdoREdl0+56wMyKyQFxDZ7eUrRWREYkBmSGSFxCADw2uhGHhdMrCrko0hKp1srwuR/bow2NffX26/+u5qe7WV7Ovxi+3kGRHZ+Yvy/qwQ2ZMX2zG8SqZ2XDI0eB0VUiv1yJLJ0Zoa7HaEciMSXBd1MxBKVsyAGlUuskA1IqLWHue/95yR3ReReTYqdq89a8zMMjKDACgiSaIiISN9XrbEMlS6Aj/PlhbaeikTal3r9UuLSFpOEnDvRBYBTSaYDKBWr49gcjVTjBzCy+g0wO4tiWTzGRzkDWVkGDPp2nwQmGUZ0aFE5slxhchEb8P1s0gTshwuhNXrTNQnWZAu39F6FG16uN0KYAO1VSKjbArvyyoEc4xkBGU83kwB2RQcxzUpICMiFlijwuyKs6YjyKpKNgXvR+X4EWZW19Qbb87AkmF5nZTuT0+O6RYBIEUsEVLmBStacA6UFmE8cAzKipB9AVScFNKBbOni4rLwWTmnlAsvrm62X3/7evv624vtb755zVnZ+XZT1sm2s5KBnT8q5FWytCfPttNCao9Khvb0+cvt8fMXpfr4rGRqTyhLK22V0cEIeO2sFkBZXVBK5EdeySdRCexAAnqXiQw3yYh9BpUdGD/av3u8rTGH4SHLzV2bgnYrkTXiWKmgeJmyBIcR2fgB5UjEEoB64wjXyu47I3sbRGZswdcpM709GAnGAqNLPENpqbV+14ysJzLoaF9EWQ1NjTE0dudABYBlIkMKrC29HSKjMkqzB/pDT0HrRTY/4KCFiPhkljaREBIHEBKRyLEGVUrHcO5IMExYQiAn5TqEcm4Ds6laBixZEpAUkg70A0QGWVbLnPB3zJ7omGRl0I+UII9L4nN6AmtVnOVAibCQ5A2TJt40jaWd8nnpBz8H0ioZ03HZwHFTfn/1+jUSGmRVF5CRfftq+/qbV9tf//oVlhkvb062q7JmVkZcCKrQaXkdF8I6eVbI6/lH25MXH22Pn31UMrUX21khs2MoOxay205hTe0RZmq3J6d0353ce0eCdzc1DCbJgJ7ZcFTSexdLi0JkqLUJkaGU2I/7+eVEBucjMThZmc74qr8af4nkHZV8GzHbwmAAyxxI6qNvhMh0h1U2GJD2kvIymO5aEHBQ89RCykpxuoaMthCsPcluSBEvXCcCy5wjPI7lJTqazV/a6Morav6RA4IscL+ZWezK+yN9DGtkQogCenhar4tKYgQzPHStX8pIVn7muwZbC1npKNx0MiIeK0RtxACz4PPqO4eP7YnivLIDKtUbJjCb4uwG16KArLjsV0joGDImyJYg58CyHRFOyXO203Jf1lnx7DN4L2QDn+EmDCa149LWCWRUXdlSrzABEfPaGJYhKYPBKB13G3KfMF6lDyCqq0JkVyWzugZCY/2CBmEjB66FYVsghEJQV9fb61ffo67PHj8upLWV0mLJyL75vhDZd9t3r8oGkEJi8MINIGiRxSYLg8JORtz4cXZeXoW0CnmdPnlesrRSfixZ2nnJ1s6Z4ID4gMxusOwo64+cpTF+oB0oU9NWhh8LUsr5Zh1lLL2Jf0pLrXFqAuTgl6s8v85sPrJjz781kdFImqF2VRE+1nxR8KZlM1P/gfk5GS1e7bhxvdl6IpdMDpY444qYXoVuraJsVCddAHofpUU7gdU1Iq8U5RGZPk8bpScIiSj0mFZLiDVSMY6QKWg4zmSWE4s41JzwpX0cH5AYL5I2O+Sou1o+W3+XcYqBa9MXL6m5BnZV9qbhe7ONZj5y9UhmgPY6DLDeIHO0mz16MhxsyS0fOaFkix/atgIGJQR+TMu4xId/A4GozRJ8jpTm6vFyHd0pRRkYrD3hBgn+HUgM16O4XAjZ1MnNK9xQgdfw50BMp4W4gLzOylhPyx71s3IrFhGW3LNFmd2pRMwsjCpzxHOSMWqzOBqQz3VZz7qGrKq8A2EBcQIxYUDH11yXXy4KOV3CC86HBuAesPJ+XUgPSojQDom7kFFZH7t+/W0pUd5uj588QQl8/f3r7VeFyP7q62+QyK6Ahm/hRakB7raD9mAINKvyuCoiNiCsRyVLg0ztDN+JzE5Kpnb0qGRnhfBOygvJr2zvh3Km2BOOqecyZSYNuCnE6jfjCCmhXXe21Lb4E12wTZGZ4F9k/yOqewThWGQbo2vDY6CrMyUN+mFmhskCeSy90ShkZbfv1hmhCRDqgKN4lM9fDVitL9tmvfwMrdsjUm5M5KJ1M+qJ5rp7jUwGjApWI4mA3DJpFDkcIjCPyLRAZ2VDnUpbJXhthBGPyspm7XRyWzixGzs6HBsna57+pnub8Hl/vPlAr+kISZHBi6OC0mhPED1Xjx5JpKNg68/NZcRBhEngqRC4YoT/acfSbbSdgbzwjJczGWKT6lp0ILYtdli9s1DwBqaLuQHv7iNEggyFMh4sweE6VNl2h6U8tbMPsyxYvyrwDFkVEBVutKBNFpA5QTkQMqpTzKiAmMpqGJBS6RMA/6QMAM6Hc4/xK02Idk4KmJ+V9arzs1Ms98E15U/ejQiKIFKFzR2YUQHLlL+BpCiTai88VHqB9+vyDxy7LMQFGRSQFJQPMTOD9krTQDK467AQFaxzAYnB71fweSGy6/JObcALtuHDvozT7ezmYnt88fX29Phme/70KfYJRPbX33y3/X+/+vX269dX28XRI5AI9gEPADlhPcHYZKdi1XkpOx7BFn0oJ8I7kBaUIZ883U5L6fExlCJflrW1QnAnZTfk8fnT7UQ2iZT2gbTRtyvfiN3xehojHIYFktkxA2KYxyaElsVtkcvJgYYc0pdHYng9tk+Ndu+JDw+hnRAPv1OASn6HPmsQPSRQGUfnbSKfRnbD8PC6dl71OnG1rv+GB1lFTPoZEhU+IHKg95HOIjIj3dEVI9npzxjZ9q6RycD3EhkaRBCtRMJIbKWqsldPu6pmNE5D7wuR2aGTHPsIj4hMNqxKKYp3yqH7lv9qxNmIDIBHIrqeyajXWuJlB5Con22SjKxE6ZXIdHtIVgQY8MLuy8CrYQuZETrQCyaGwEzEgBsmkIQIwCpJY3ucPWGpjshL1rJwAwQQDG6ggPUmya44o6qlvfI5blEv7wWdgRhPyjsQlZAYZFZAZvCOpCSvQlgnZXcFnAtjgdGCvIDITkqGcXJ6WtafYN2KZEnATGQFLyrxlevgfi3IkMoxJBkkqRvMqMob0iuQBRISklz5HN6xDQEuvlUA158KBeP5Zdt8eUeKhmysfA4kBMeuSltAZPBzWiZ0fvntdv7r/7g9K9nlR4VswJa+LqVFILL/9+tfb9+Uxi5On23Xx4XMir6BuWDHJOgG1tyoHMj5Ef8O88VnhMAYYFxQfiybRGD97FHZFPLkIyCyjwuxfYKlyFPYPAKEV26+hheQIOx+hLHgd64hoUg/IGyyKrppAemLX+wbaFdwkqYUtjHyiGadk3tUhMiikqX1T/l7jcjIJ1B2C0RGLqRIC2fc05OPsRA4NfnoMUsJL+r/YCJjAbSsiqnMgDUtnfg/pFn/eBsv48veZy3aLrPSYiSgCpI6QomsQn0+tCdAYUjSZmNRf1bQUWZ5aEZm+83IvDqCl3MzWAqRUT4FYQs4OhHZMUTMYrQcvVWnrRZDwEBERP7fmwtHOSqcIqgo/wH48iDJCAVI6MP6NHYGeGpblfv4ahwygh+V8SSbajf58j1PV3C/E9wbRZkVkBSRndrlp7eu49pUyaJKP0hG5W9cpyqkA6W+85IenRXwBkKC/q+xNEcPBYadf2enJwjusIFCNo/XjBDkiSQLWRY8RoeyQtwpCCSFmAQlQHrCBRIHEkohISaii1LGAyKCDAuXuAoxYHkOyIwJ5qJ8AC8gMpAQlO6IlCCB45IaENMRrDcB4BfSLJlV2wIPRUwo85UblsvnhVXx/QiJQdanaGP8+XGZ/9d/uV38+3+9nX77V9vHpbQIWcw3JSP7m2+/L0T2zfZt2ehxUwjn+uxZKTGeUXnz4qJsqiz3qsE2f1gbVDspSd9U7sR/IT4BKwAbBXIvYzmB7fpnT8o+kLLz8fGzcl9aeRWCOytZGt6nVkqRx48LqZaNIrCuhuMGjeBDjpHF0N7R1MmcuT9mdzZSqBjgD/9N5g6BHXpOdwxPc3AEr+HP7ftsKUPcJyRB8I0kuJ/hBddTaHpmfBpH6BgtIQzzQ/9sQWsViWlvVt2Sa/S78EJKZHyRlYCU2igAACAASURBVKMsqdAyQWtZj4MgkrHqA5GRkCzhaEPwDKCKNikt3pXItOFpZeNifSUymACX+IDIJMZBG2j/AWs1buJ4B4mPo6XOIiFKZNmggNALMHuQ6K5upuZyWdtcDU5Du/wI4CR21jE0bFwHouH7oOQJFVgW5J1+8BnfuItb0WWzRc3AgADpJfdgnQIh6bUpzK54vaoQFJT9TjFrAj6ktSQgEJjrSSkFnp2dYVZVBYUExaQjmRRH0CRBIHfIsiirQuIqL8igMCsqwAt/y2dEUNAmEB5kSmXXIFBKJT8oBXI2BWWxMjAsC8I7qAAyEySEUuSEHYfw5I3yfgRlzJIFAkEIaQFx4e9AcrCrEQgPPoP5lZ/To+tCZOWesr/6P7dv/s1fbEe/+svt40fnpWy4bd9+f4FrZP/Pr7/dvoM+Xv54u3nystwc/YjmhERWSOzi2zJZuPlaNsXwTdqsIyyh4m5JzkAr4ZdOyjjwEViwQaSQ1mm5Nw3X1MpGkbPyOnn6opQkn+J9arCudly2/x+XTI3mAU8VKWQNRMWxFFg6ZIGUIYrtWiKrVMYgSEY+IwI57hHaCpGF7d+ZyFpGNh9/89kOT8B+RU5BRmgzsmi+HYmhnbL8DVEOm0D4QpfIcHw7iazDMOePaAKTrLxrJbx+MSM7tP8skvAyMlDe8njvmci8DNYbjxAZAa7UjCU7YrDDiFWiMVoDohtuZRsBFegavTX8pigNXRAJjL2dMjLIQGD3XrnB9uT6NZXwpMTH2RLewyRPnZCderwtgHq83c4LkD4BMGXSK/lCIZkjfgHQwgYJ2iRB30NcrsNt57DmRHMm+yMygTaBhKCNgtuUdfHmirahg3f9lTlAGe9VuX8K1owwsC8NQmaDGyOQbGj9hzImICQqyQHxoX+xWIjoqIyGJIREVt5Z4rSHsWRe9aG7RDBIRFBCE7KBjAkJB97LOGDzBGQiuImCSmyoTdy+DjoGyZCE6hopP5GkojsSH8gKpabsmjLWx4XIbv/6P2zf/du/2I7/phDZeSHDIptvvxMiK7sWTwqRfPqzbXv++Xbz6HkpMVJWhhlZIbLbi1fbzUXZvl/IbbukF977hkEIZNJye0HREazLIpkVmcPvQsxMzlhaLPeqwfb9k8eF2AqZncGWfsjUYKt/IbtTuH/tUTkHsrUSCNC9fJBz0Kow6o0sl+cLhkIERiVQytrIdXhNLsuM4GoIHoPMR8Cu4k0AqF1GtEBkM1zGQBYDWnFP+c1eFZQWhWRWxsrn3DuRmdKibh9jZ1BRDUraQBuu08H69PuZwBpQjme970QGkmIuwMnVaM6p3aLIxOAZSN1tN0pMezMyrciorEAOxUEnj5NIih2Tyzg0XnRt3MSAmQ7uvKMX+jUbC7p+JTjKUKhYKfcrNSCgMiBsHS+FptuLklXBBglas0LCwcxJkRv01/a2IeHADbrnBUifYLGKdvABOUF5D9eZyu/y4q0pJHskygZQ8H1YCGC4jgYEB/dGFeCGF84NJikZAe34k51/kI19f1E2MgAoIyAA8+HqGpIWbI6gNSpYWyqfwWYJIDWUG+efQDD4O5cSy++QH+I1IA0sAUI5D+6hovuvMFPCzRDlMy79YWmQMycqE3IpELNDIjJaJ5LVw5b/Aps3PVaFopyQoi2+MajDbQFPjkvGBET27/5iO/nVf9w+LvVXuC3gOygtlozs//7194XIyj1hn/32tn30o+326SdlvesxkQXc/3b5PRIakNitkFl5P8Ky4+tSAS7vV4Xc8LYEKkHijdnwaCwsydKL1g5BxUTQcN/ZcVlTg7LjaXkcFpIYlB4LkSGZlQwOH5F1Jo/JKsRfZIb3qhVZCdmj7NAPKHsmXxBbJoLHPidEpolCk5mHmRaI7Tljaa/pR/qRqolcO6EnIlfViT+PgMjAvwX/AgLwSq1zrqCjy6XFgMg0btYqkpqoQ2R/7spJ4TXCmf2RTJS+Krv9WMYWgMH1lBoZ8mSN8Syxvb6mpQ1T2ep+PUVLZEYaIMOgXXWmWbQ5mq8cXxmzbmXmMNguC3aJxIgSkHDOaYM0rdmUH4pIYYMElXwoOyo79Ap447P3+AZcABQsz+HfrUSHOUTRrezMw9gf/yZyg35gzelxwY/HpZZ3XtaW4AVlu1PIbJiscJ2JF+LoxlxajwKiwdIijkXIqREUbinn7A+2msMjlK5hpx4AHm96wIfbln6wpKeyKoy5mWwIvsrfkGHxOhRslIB7rCATe1W6voAnOwlxYQkPaBcIiDdJABlhKa+sSUG2BNvFuWyHmxh4/YnWoPiG35o1cVYlOSUTE5b38FEcIAx6h1JZtVX8nTfxMIGR4TUyE/LqPbDZJ9oqr2lWN60gDuXWm+1ZeR39zX/Yvv+3/0chsv9r+wj2WRRb+BZ3LX6//eXX32/fHJcHBgORvfytbXv6WXlw8DMKmzCa4qfl80OHYSv/bcnIKEsrr9eF6Mo7PPvxFggNSa1laRT0UPmRSIICEln3vS2BDZRNkdhwXa2UPoHgyi5I3CRS1u7ofrWyvb8Q3DFsVinHb2FbPwQOfN9b80EptbMXI+LGRFYzMG5AiMyW3CwAjYhpz1B/M9P2RCYt9ERVr2KcsjjhjatVZThQV11nmz0mo3YPYWCA2MNqZLyuxGPYBu1d4Z406uGqn5mxvf/DP/5XAZHxCcJYZtjUEZQGDicyaDIzCCutTnE7iIx8Yx556eOrpcWHJjIvo6vZGJhAcdSTQlBnZefZ6dUr/B1LJ0wmsAsPnseARCbP16u7+AqJlNJe3XqOtMi79nC7Oa1jCYlh1oWZGgBYIaFSu3tcSlGPylbz8xINC5FBRkUbJTgK5vIfhcW89obmU/7mLeS09sZADRsjYD1KtqIXAru4pG3ncg8U7t4r58BaFK1N8WYLnAGU+BjweZOArM7R2hRlVZBlXeBGe8qgiJ55TQqJjDIoeufsiYlMNlHgk+DrGlQBXSYqnD34SCUeLuGC43J2hd/lpAGpRsdMcEhuBGj1hnj5m8GiwTIFXgQjgrosY2xA0IV/KW/npf/nJ0Rkr/5/9t6DTZIkuRKzqiytVWs9PWJHrgBwd/w9JHC/6QjcHyF5B35HAiTECqye6Wnd1d2ltVZ8ptw9PDwysnp6dhcgercmqzIzItzNze3ZMzc3//YfqbO9SNODGHM4NPuHDGSH9Hprn3b6AFxz9xXIxq/iwknTCh4vD9VpuFl+kKBzzmCGNTQBMzC0C0sM4VcFNOgpfngvXj+DoDlcuqYW11e5jHGY8ww6Ij9UFQGgDYCRDY4j5CjralOS2t/PYAYWx6W0+vkHoUr5kVCthmvFQTEHx9eTuzmOLj63Vykra5r/lwKyxA7m9q7p76YQZ9mevvsaWa/t8e8FIDMB5IwvhYsUwHI5Nso1zBExLvJP7vOf/6bKyC5lmOUORRyMcylB5JyRuWL0IqxGYPHONABu272bgDR/3rtS7DZATBWgl7aGUIIMqDKk/sMdIoSFOvsbNIA1C2Y5HKIbBlMaxY7cQYCSBLzM2/U0c87k4+8MY7fuIIBI6vVxmjln+GGBStLLxbQ7KKltZmPFFSPYOkqCgV0XvmchSkmC8FJJwg85hGc//BkbcdxGGRJXj+AJl6aIK6CdAHVkY69k+VkGHPeI16HO9JUNk4KRpnvLBl0DIi2pFFmUHD8iIT0ENW2/k7wn6fJ2gKTcy8EtHijpIUWBc2ZvtnaVhpjTlBqdbEFJhbFJ2NMcQZ4/pXCVG1hP3Qn3DLF89dTdX5dZGJ14hTNxDPiVB02spamY3k2ADIysn4Hs8T/QwNYrJHtg7Qy6coS1QwayV2u7tEljdD57n86nb1Pf5HW6GJ6UNHyWtaWgaEvEw9L1SinDZaW1GNgkxMjghlcJRQrQYX1VQA6JIwA3Lnbs5bm0ELK4GJosFO6tIWBhr2BqkvwBHeRx5PR+BjH+6XAmJKf5cy1I3piN4sYcimSA47XJM874lBlUlWPFIIs+qsyC5JL3us3XdwWy1M6UbEcTA2tqS/x+ypOCGigIdOlIWwQpvzQFssQd068lOhgYmuhtbIH/1g2H9DvuuOmt/6BApm2OXqb0rUtsOhXSvwOZ6UIykRiYeINu3/46Xaw8gUe9RMPHOzSMcM8wwnyjQx2aGOawH5tDXmg3j1bWn7BGBQAaQZbe8NAglhcMkPCVDqenA+D8lFZRnOCvcJgOwAOGJOsvwlDMIIgRY6RRAyDsSViU+NXKnGCc+G9hUAJMvB4FG+dJFAZCsh6FW0naubEnYUyWwi2etaSu+8qcAk+oMmEhPlkrseQJDwF6qrqsU1nFdnnPgIwnloQmjb2JweO/TV/Npsrfmkmo8hGjaAwrJUZhoibyD3PXgYzvlPiEHnKxaVq1F9YWvsAZWAAuaWOCWeyZuA1L74/vsYMzzswbQHb05B9oaPsVzQ4hJR8snhNhNrA+9mJlmzYusJI5w0B2B+tkyF4cntKai+JMeVqFN8qiHp7J6mFrO15G2BpAS4CLk0KMrZ3ZepoWSdYfqUMpa7u8uV3XZQUkY0hCAE50i8eCnREwNc6C5MLFQ1hbG5malo3Xg9h43Rmbkir+fUgi6UfSCieWnEPXPYmmZG9CKNE+bGJC1QHqDg75d1M72OYwvxuQFUDMGtHCQ4Jel9pcAsA6kCUbe0pAlhGQXoDMcaTy+ld//d/UmbMb5q+lDsT36qHF7t+Pz2n7Xk0xGhhXWFR8z4wslUm3tvbC6NKQZZui9iIXn1zMrNh77ttbpYu3X2NT61uaPN+jMYQLRxDuG2MgG+G1K7O0DgIwP1IeCUZuiNPNAWhqCNU/9SKzqeHWdQR1PGStyRMkBMRsHUoAxwCM2ZL8rQxLqkrgEZ6i7lUrOOtMgp98P/a04WXHcJ6G9eRYEGFRuh6lmX28ZsXv+7EhZpDEnnqc3l8tYcLWorgvAhQeBpQ9eBYK5GuZwATgMoBygFDEEuQSHywBB/1T308zQd2saTIJTzZpgXxbXQDf0+Q3s/apEioOCamKD9NgiDIV3d5g4CWOjubEaBjOAry29BRugc94jXMMufadrUU6efpPNLzzihbAyEYAZGfwLtaxPvZseZPWz0boeOYenYGRcRr+GRhZADILAwpzVEuiQjFmpmtfmuAhSR52AjW/ytot1tR43exMGBsnhvAr6j4e4wehyT4OQ1r2q3o+fC9O2NAOO1OTlCaWlXSX9wHyj+2tk4r9KI/FYDY1T8MzV2l84bqk+Es1f04QsaHM7V9wTORxCUOz37+v0GKTXXnfQNYVck3dGlbpVJUzIlIDsmR+iHbY391CiXLfFntew6t/BzKVbElwqbDaYuhNA+PvN3lybQMmjcv+BSXHhB7kNa6dZaK3v6ORndc0TQcoNYSUdjCyEQDZ+DCADKFDTxzgTbRiRjl7EcoyIOnmnOxgmWNhc2+69qT7nlhnpZqEAYEspgsj4x9lRrppl0GLfzRVREN9+ioljWwtirPTeA+UXMcMzYDM084VwPz+cT9USFGXdSvdEOwG33FGJl/EnAhuiTdfEWsFAC3cZIDl61huoOU6m8A+j9mQ50AmclLtCviRzWtlygp/EWOCfA3qDMTSa4Xc4eGylSJpS2AQAlxxPS4Qvuj5Sf3HUQGy13T2/J9pbPc1XRm5wJYIZdLrWwf09O0GrZ4O0fH0XQDZLaKZG3QORsPjy6xVqqLwL0lfFeRZoMqgPHNWMxYZ2JL9f/x5OAyUU/eRGMJra0f7BmycHKJZj5qQ5GBmY8DsX3SHn8nOkK2x4b5aDxI/nKTDR9AwG5sEkM1dB7G8Q6Nz16gf1UX6+ORr8S5stJKoUTrvFTt1FFzO/zaArDm42C1iFoEscbB8DddumTO+XoFMnLCS8bP3/uhA5m0reT5pu3MA+K6hxV6YUMqcmoCpV0BqA6gmj6sJtEpjyvAwyCn1u8vU//a3NAJDNEn78KjB0rjmH6+RAcyEdXEYDSB2inAcz0XJFFRbZyyLi8tamIZDh5ZowWtTmoque6n4lVnRIG9i5bJCfKgib1aVskJcaQKt4gQJ/j1k+VndPQYmYT9aYSJdeJeSTWwgQnKDkh3HHbGVbmz4O8I0pCIivmf7qNxwmSFNzWtYCXFwUnNkBEK/GXDLr7eP4wdsnCPf07R3pVg+lRXMHOeicXTAc7jivwOrsqv9HkocdRp7t/2+lTlif4Rne/8Dc+DqI0YBBdX9d2Z8ukl8BMkeA9uv6eLFT2l8/y1dG+1DSj7WJLEtYX1zj568AZCdDNLR1B2EFm9S3wzWyATIVG8YxORYG36mtVtAWUpXWakxARUODyY1L0MaPgOTsTPZe4awIlgYp+/rOWx+EChXd4lnqUlkAD9cIUWrpFi5LMuClBQeB04OL8PhORtAiBTMbABgNrZwg0YXbtEwfjpIGJEsTGFySeZoNulSR6Ine2Iy6mKPAzA2zfvcjvQa2vT76fdL2uPfcJ0ot7IJyKRdNhc0GqDS8eUL13Nf4w3KXGBw4Tq/PmlKDmaNhOEPzciC+LJQZpNitBn8XkOLbYrXC3BeJkT4BwMyTMEBMLLO0m9odPcNTfXhPF+sK3A2n2x9YKBj4JHDDuFZc7khNqLusbona8kXst7AQCYJHbGmnyZSqBfOIb4hbEgdAIjxAnpnZBT311p5ksWHdQoawg+/chq0ZI7hM2FOmo4uCfqS3s73tY2dbA9tUugxI/qja2nu5ccJqGn2vFZj1RvkWk/j1qkUxyHhPD65ZZYE+AigKUaZf/j6iBLy3bAHST+VZ7s3n4JUnIsOSGbs5ZF2b3t80fMsvJkaUr1Uw6ARSKPMnDHGZBEVrvwtjIMr8yOMCPY+gDqL9OoXNH6wFIEMa6BrALLHi2u0eoTDNidv0cX0DeoAyHDwGJ2YjHjzNANZMJjCHjXZQzfNa61MrcrihZt5QD3l3sBNwoWWWQvAkhMF+PtMJaX4s4MYAEvG2B0wvr2fCmAM0E7O1q0BnBGJFkHnTsH+j/ux4RrANTp7jUau3qbR6x8IsLEDpuezRSCrzOEs1JXak9JyjA9fN0ajqpCPqmpOk937kwIymw8OZKpXMTKhmlleI0vB670AWVvWYneDzF5YeSASUC3++sdmZN2Elza4TaHaACsH7ja5+Oe5gpcUXorbQpkGwcgGEFpkj3pmAPvJ4NHuYB/QDoq+7uzsSDIFV0i4QG07TjfnRAoHMlE7NkTs0ToImAen4Tm2fqygynpCxhinQPO+Htm0ioV17N8Z5OrmOM+KgY0rnfcD3LhKg1Rq4LUIOTFYyzEp01KlT9IFKgyMv+P7wXTTqknHmhXZkU1+Y1IOFPpuRISgqQHIFIwCKNgXFEwjxOn9/KH+bb13qL7O16gFCo0MnMpu6KzQv6Pf9J1/sW9pq4O/nE4za5usmwnD9W4YlBpDUuDyjmj7nexxQTPeED3Shw3pu2+JXv+Kxg+XaQGMbAThxjOUJlnd3KVvX63S6iEq6k/coD5siB4EkPWhWv2JJF1YceYQ7rMRtbUwOWKGs1vttGqto2nhRWdnvMaWhR/9cFKWqPaO287XRcDkfuhWEO18WIdF8o/UsjzBideSDYlXPJ+Pr+FQ9zGiEn2YC8OzVxXIbn5InUlULDEgc2OcM7MmK+ffl1a4c5783s2BdkfNRr74ktufP1Ug88bXgMwEpwwuzo9Ubum1NSGkTM/kWmJltazFPDb5fQNZ0yD2wpBExc1OtQFKCQhKnlTenlYgk3BXGIrsclf/7vHecFHihfcCZJLswdmHeys0tPQ1TcIQzQ/CMGDBfAPFXlfXt2lpZZ2OMLlHZq9gAk/RMdYKpOKE5KxzLUM9DJKrNPCE12rmvsvG0jjYYLC3GtxMs52c5Yew5QBXNQeAMSsbwHlTHQEzDjtq6JFPCuZaeXz2lKTBMyPzChdSnslCjsLWIvOTBXxnPBbGk2M5xK5p23RVTuWs80T+a3/7q1h8MXhq9+TOJnbf7aYTza92Rqb3VRBIgUq8ULlEgagKkvyMhL05sMRW2rO1rxbfVHzziSsgpMYxbFq1z/SF28PJDYn++a8qIEsEsUoWIYtQAYFlh2AbIY0DxYKXqW/5Gxo7Xqf5UegKhugcmTqrYGSPXi7Tyj6AYWwOTAbrS1NXBcg4+5Rl5GesCeuy+yqFNhYl+wRtw72wMHMIpH3xNAKTsspFAEvHR0NVflkEZX5fjtWRCi5eTaUfTBE/aPsxgOwcP7q+ht/RHo4yIOEfWZdIz0fSx9DCHRq59RENTDGQaTFlNbCWsSvPjizDBi28eAhY8Ssm6Mg97FuuMyVb84cDMtWXREuD/qWOXt4/HYoyhGt/YqKRX9sKZKbtTSHCUhtclt3Ar++vsn1kOiSiQWEiiSde7BDPtiZfpdSk+nuZbaxlTzbdxQWm2t78rO4DUb2uDQxrT/F5FeizhmxUAVx5WhqY3lTmjRnfTN7RE9MH8HN4jYw5ztD+Go2ufkvTx6t0ZRjhmZN92tgCiK1u0qu3m3TYN0oTtz6gISxun2PTKK9dnWINRMoKYVGdqy+cYOPqCVKhTyU9Wtcj/GwvNTjmFcvamnr2vP7iaeviwVq1ij4560TLMGntPD1MkUGN2ZtsZOVwJMoMDSNFmlOleS8Q/3ByBxfI5YxHLaRrJaAENfj8M7wahaukfjuzEQZpCdmQpXxVQExNruo2v8thK/7HtQoVzNzjZ4jgUKbM/aCgSdiO72TsNEpDvx/WBhwzDViDQ2TjHfVEUz0C2whUUFsrMjaF8gw9VxnplgGZr9bJn3wPC+NJOTILMYfCvnYESwflxYYuDmjgcJ36NxZp9GyP5scGaBRrqxdYD10DI/v6xRKtYD/ZGbNqJEsMAcw6GEdZ0RQdtIxJcSxUL7U7nirv6fIGYCZSlh9XfBHd8g6ZUBzP1fSq7ZEkIQuXyxC7/rHe4X+6vYPPYuMz1/TIGw5VDmO9eAA1QftxRA3vfcQZoXTUwSnYw9NSP3L09icANQAZ60cCZMFoWqeyyGJUDFMd/Rr3SYsBhDVOW4v2++UOehNj6xaSTD/rZt/qQJnb6rrhzNsXdC2zRymQiWPkbDQZQxFDuEH8PbWzTTY3bVlP3y8BmY6DG0zzSBqBTGaZN/fSr46DObNqBRUDWr+u6cGXAbK03z11ROZmlFN6fVtsvHx/naHCwnsEMl7UHj7YoPH1pzR7vEZXR7D/5nQfC/Ub9GZlk54tbtJB/wRN3fsBjd64Q53ZBUk5ZiA7O8JmVADZGUDs9AhAhgX2UwYzDsnI5lVbYGdQQ5o0s7YAcuZ9Iy9AldU8/hgoVCPrG48Z1LzKuYPYEIq/8l4fBjeu1NAPdofy85o0wokhUvrJThBmBgdjwz8KOqp3nrpuW8NNFxWo4mf8fQ7C8voHX6c7zvSf3U964WAlOXDijETAcbBxJmdp+mJobQ4kzotfp/qtJtlDe6on9nhhH8ZABIAcGhUYtHXm+RrLSkNs4kjyWDgbsqSKcIo1mJMCmSZUpGE+XofCqil1jnepb3cN2zaOaX5iWLZu8NLW6sYe/f7FW1rZRmFgZMF2wGRGxucAZDh8Uyy32glxDwT01VZIj9Ee3VLIYetqcVthPFaeK1oOu056q/NKnRDVKAkg8FqY7VEMDEhCggqc/DyphSnfQyIUrhxHqJ1Z5+AZ0vnBzg7hIR1cDNLeAELtM7do9M4PAGRX4DxptdAUcJwN+mDFvtnYCZqqw8HdDkCWyCCN6Gih62iiu0WJ2gCuLcSYjsNlbNH7AjKTUHjpJVsxvcal1CtzKzIynWjdgYyFI19pMLx5R3r9u63hAfDkwc13vczgpf2tDUDmilXvyzPouwFZ5X4iy7JTEL4XLIiXk0J46GCTJjae0+wJA9kR1sj2wMi26PXyBj1+sU67NE6TALKJ2w+wuH0T61fIOsOEvkCKtWaF8WnDXMsQ6wm8pwdMTQCNfwB2pwx0+J0Z2zFKF53K5lWEjuysMCl9ZaEiDfdJGoZ56NwprivI9fK06juzONmcbCyM19o6oYaerrENyHobqjNw0VgwNglTMrvjdHsLA3GyNadbS8kpLaSleiuG3VK1xaqyj8zbDmxzsKgtLB5vRq4YFvly+F9w0JxhOLuqKIkpYQiZ6fjxbc1Zd9OcAJmvJfGNNZQb9kex3ISlcDag8VFZR9Kz2LQ8mJ0OjTHgfVh9sidCEyx4/JhNS+JE5dQBrZQh57jxq4wTZy4CoLhM1CFOiB44p/kZsGRskD+Dfiyhqsfvnr3FmWT7MlZD0JuxySsYH1T6ECOuyRHMQngeiOxt35pkFPJPONmax4lthtWQFFdCQ4FaTszWQw0AFcA8cUD5prynuG1jxKFVlgi/ocxPPrf9ZsNY/5tEdf9xOqQRsM0+nNRwdIJC0XBqdrlaCQPZvc+oM31VD/80/fGal6bANp4pADmQRcczsGfpf/yXMvGclYm2JQ5rGjp7n0CWP6ebLW4CMr8mBWYeBd/D6J83Miwza232PdzHRZzZ36brvxOQOYiVGEQ3YfUiyCbBfJc1scs8t/H5OTM1YKlR6yKDrbfgckAWgZONsO3OopGjTZrcfEGzp+t0bfgQNRf3aHNnmxaXNuibZ2u0czEGIPuExm9/gBDjXdSkm5Yok4dolC3AEPCmZAY0WyhnZhYALQUyPotK6ukB0AByXHZI2FvYuGprb77vx1hHsPD6i/z3gj1arnYPgGIw43U2ZWwAMTA2fmVg0/U2hCfxHa0cr0eeSFURXmPD2h9vjuakFPGvEvaikKKMzIMHIbdKFqBsloUXY1D+ZTGQZkGFAek4hkksn+naU1ibsjWyeHiomOrAnJRlmSMhyRGW3WfBVNmVJ8Clr/xd+Vuej3ESR4LDyFxHMwUyze5TPqNFtuKr1z1RA9wPWXXAePv5XgCy0UEA2SyAbHiQCTi9BZD99skbWtkEkHHmKzYUjyPZg4v1X0qNBQAAIABJREFUnrLcBcj0XDDZiiC0xNY5GXSAKnqgqB5/IxmvAhgKTAxkxwZkmtSj1yggRRATPREgSwAP70jP8EzRY3NcZNrJeh0zsROa7j+iCWxJGTvbhYN3iLUzABnWjHcuRrAv7iaN3v+C+meuJYzMWJmwLHOWm5zZxJGXACeHFg3IKvPabIF/3i3a5GD270Bmc+x9AlkJAETQXRjE+wKyaPO6M7BcOS7LyJqAq81D8RhLayi0J4FED6/YfrGl7hkmjIyBbOslzZ2uCZANwvvc3tmlRTCy3z1ZpW2UGJq4q0A2hvDiAEr2nKFGoadLyPKTGWov/MprLIEpcEZjYG3M3DQbjYHsDBUYTnmNDT8cnmTgk7OpQj09Az074VnjcObJsbFnQ801HWEQO5wJKT98QKSyr1icl8sPITzJyST4GUIyiRzGyIxN6uuh5BAnlfA1MJZ6ArSaQHmKhY4kMIg2CFti8MZ6mUgixBDtGkl48bCph/5scjmIhWQFPz1AE2gUzBR8hPEysHjtQGGLDlB8rA7XF7QK8hJW1OdKrRFxVvTIG09J8ZMEOCnHEywiOFuoj0NYIXSn8hZRiLwFTay/AH3ejoFxO95ZRckyhBZnR2gEQMZ7BpmR/frbN7S0vicHgHZwhMvYwm28zgDIkGZjJwKIJjIAGeD4Ng1d47RyX8bR04xV+Ux0z8OIxoZNz+V+BnDuR+g2DAU9Z2j6hjFwY7f9DGQXR9iOcoC9lXs0cb4LB+9AkkAOoPvbF0h6ApCN3PsS4XZUK8lCixK69JCPA5rN4chK3Ngmck/CisGm2C+1sGVmE1JG1mYuLhNaVJU376vlxrm9627/IiNrs3+JNNWkZwAVZJW8Xwq4NV7XyxpZqe9xMNX4vq9/xYbK/f//A2TB5S8IVYDMDLRWqscaGQMZ6uQxkF0f2qeh833a3dsHkG3Co16hTZQYGr/zEY3degAgu0sdVDM4h1eqBt49ZFV2BzQNEdoEdcYmVRRsEZ/3nQGcuEYer7Fx2PHEgIz/ZjA7c0Dj3xnYLOwle4IsJZsP59RkEsvOE++aR1tDUGKw2OuWasYAOa4LaUA2JEDGa2x8fAfATJJGcMyHFEBmYIwhTT5uRSqQmBrxKcgCNsILHLTcQhq7EjYkVhX/Z+DQ3yV0aSHAjp27pqFBrzzhr8yWvPitg5sDGYcOGcg4EUFBSXmHhiXVqHGkztZf7H0z4eJkKDjZ5DM2xI6AnsFl44sveQ6qGGe9uZWu4qQO9B7rpKc7K9hTdkALM0M0hrJmrGcCZI/e0Ju1fawy8f6rBRq59gDVMOboBCDGhXdlLyADET9H5GQcMDzX9IvbhM/iKQXcbrcdKTgZ8Br7EtXzkGF4FdOsBUMEzWy/moUX2XHoh14NC5Dt09TFHk1eMJDtYx34mPbgW2yd4ThXZmQPvpK9cQJkEvY0GYUQvkKa27gcDqL44zoZf7kaMjTAM/n72OpN9Y75Uk6bPf23DmRNkPLOQFZCygrCi9sbh/eyzKgrkr8DgDU9v4mqN/WvlYn5ha7w9nebZ9KkoM5w3VA1tcvX5Pj7KZCN7yzSPIDsxuAePFGc6ntwSIsrW/Trx8u0gRJDozcfItkDQHbzPjaAzoa0dvGIbZaKwRDP2gxqMtGUSdk/AzxnbF7tPLxKSr9mPwqAGdjxWptkRx7iRxgc19PblyroFwj5SLwT4U1OTuAkEv6p/JPkEYSzOPEAYBWK/MombGRGWuiRtwMMc4jSqo/ovjb8YJN2R85MQ2ku9JOPKxEg8bWkEBo0NmWsStaxZENu3JjrrIs3BGs2oYJf2JBt4T5xCAyYYhFmY0ac6Wd91bAT//DWBGVUslajFytIiDA89Mbre7DhUvRWN/MKw5FkB1R34vwc/h2hO93CIBwP3+P7e4apbQIGUxk4WKGpzgFdn+lHoWnlIssCZG9pce2QDvpwmObENRq68RHR5FVsLEYqhYQU3QFK2BOuVWBT3QrlzQzsQkaofqoXCiaZI2V9dJUzv00/N+yS4tTsAJkMhV07kInTwUB2KIzMgYwTPhjIdk8uaOMEaVICZD+kgbmbFSBz2BGAEZkZmKn0g7WrAlJ0QKJnnypwBLoUGFOylzK2rnYi+bCJaeX2qwn4cnv1XRlZk928LCP7IwFZlGzOGNsYbQPDjLrU9Qt1ivq+gEyUWOLvuTXNVCwDMr+uSRG7K6jQhMpXqv1h1NEhViCDIRZGtkVjBmQ3h7CMjZTqQyRpLKJy+S8fL9HaMc4Mu3YfYPaAxm89BJDN2RqEZt7p/XSSRiDz51RbLDLxC+yjVEnlKgvvsOFn1iaAxkkknBXJ2ZEcymIgO+SMSaT/A9zOjjhTEvt+5JwqzZLkJBLZUGv7kHRvEYcBGRyMmTLwcpsk3Z/PqRoEgAHIAGIMZMzSOgA1BrLBEVQkQUaenAwAQORjTORgz3RTbggLGsMKe6CqQOZ77TT5WxmFg4waW/O0UxYUdFkz+aQ7EusEOMuRJBpa5aQYYVq2Dqisx4OOCg4CYlzfkgs+BxbmR9vwaQLsFzDf1Gw8KePFr7KxXYFMQBJ2egDrRyPYSzbbv0u3py5oGkVYeLP9CoDsl9+8oZfrh7SLLRynkzdo8NandIGN0Vwhg9Pd9YBW01nRIW6nysMZmv8u6fPCquyLgoKW0mH652DmkQFhN6ZvFUAzB0I39uumamWp/GAO8Soj45Jt0wgtMpgxkB1D13ZxkurGCRjl1E0ae/hj6gDIdB8Zg5bqfQw125ZrDxkmTnsM0cY50hYyS5mXjLz6KaIvTUCW3jO3R93sU2q/vg8gk+hBcINVBiUg0+9VoalVTlWzE/5qvO4//9e/NT3pZkC7DVSLoW9oUGxZ+fogkCZodiPaA9Clg93GzLxdPTMrA7JqKKGaZttNBNX2NAOZtEdEpYvb5uvCCGOvzDGADHUW509X6fYg52PxhD0RIPsXrHGsHKHe4tV7wsgmEGKUkjweurHkBfV2o8drtiNpugFbWAMwxbXhU0U1oyMGiv/vSQgaVvNTqGV9zbIkOQOSk0qEuXESCYcjBeQOAG68x80OZxTWhs+l/p5s6dYQJFt4fpgkjbDtxwnVAIABP3OMDRQDAgoLDuBnBD8TI0M0Oz6G0wEQfrTkCnX1vcitxv4lbdzCfrqXS7MLAzeS2J+vNWozWB1krNwo8ntm1JVVqbPAB4PKrTmj0ir8c0V/LcCsbebtB1wjUF7d0IbvcGfxvtS4tL1wkmihoCXgxexLgMtrXHpbtd3qEODsusNNGtp8SfPnm3Rv4ozmhpG6jtsvr+/QL36/SM/ByLYBZMcoGty5/RlKVV3nhHbpl5zwnIKR65H020KGySuXTRMcc3aVKFp4X3+JkGEgJ/IV5fcQuCTmm6PDJ53rNaJr0K9h7B2bEiDbpxmA2QAOnz082Kc9ANnWGRgl+jMqQHZLgEyre+jc1fkf51xtDst0EKrW+C+1ISXmY1FejXu441N5vs2xgo1rArD0PmnDWh3yhl50t4O+dttm5Gv+eTT/uePgnyTyKN29Js/vDmTtnWj+Rt1w+3ffJ5DpXFGL+36BLAWXCMi519VNQjUFawjVRg/RAIM9OFnDOaUhA7KFs1W6O7yLLC1mPCf0anmLfvboNa0cgn1cQbXvG8haRNLHAKoasDctk97MhYZlbO6m6xNJ4yXgaBPYwTSGHG3ii5nJvC97Dr/rSQtidGDUzsCIOHlEGJudUSVrbszWAGh6wjCDWlx3k7R/RgGuqWdhzAts7pXMPgEmC0v62g33EUkdHSyMDQMrpkaHaWF6ksa5AgkvowWj5TUfFZE01KpyiUTZhMThPmZKoSqJudbCdpQdyiGdFlrTwz/V0Epquux14hFUkPITBPR3LrysJ1LLj4FXOAnAgc8OB5VrJQTmJ1TrPUL1FDbQNtJCAPmfNFcO0KHBg3UaXntO89i+cX8MCR8AsmEc/bMCIPs5gOzp6gFtIbR4hFBc5+4XYGTXkTaPdvG6JjMiW2OUMbWfMNf8b3tVeTrAqW8mP/afCFT2gbyoYxQBzB0u3fgu65chDZepKtrEQMahRTCxafzM9jGQ7dLB3g7tHZ3RDq+RzWJD9Ac/0dAiy9vkpGuIGmfQx3ZhE24CGiZ5bgtywNJqOR5SVScoB8CenerEvjVFprrZotJn3Z7tM95tSLd7N9XNKNpKs9Wipg1E5V8NkOmKd7vY2wY5p7pNHkv+pF4EaM6hGroWZtjb/W1aF/rdBGS8IXoQocWR3UW6er5OD8ewuA0g20etxRc4guOn3yzSMmrlcTkeATLsJxucXpDKGQpc4g8qwBsWp0DkhsYHowJSEhvjjccO4s7KooqHsGPStQB5DMa2tiHVy2VPlaai64+F8yTVH+FJ3t8m+9qUwTHgXRxhsy5+OEQppxDz+VWygVu3E0hJCFkDO7Fa+dgkC0Y2hwMXx0aR+YhQo9fVc5CR1A9LNJE9ahYS8156CIpB51wYk56P5vvkOHOS98ZxbUllUnZCtYGUH1Pj7+trZHExjd0YljM82TPlaek+drr2FRiEg3JghqZMZnCdeSsb0FqJQ9hQP7IOIMOG+nvDR7SAwzX5CKDVjV36+deL9GwVlWIuhgBkN2jg3ud6Jtk5Nq3bSQpRJ1yPVLkCABnTlU3LkiyUhmIToDKAC/AW8SswsQBoZrTlxIbA9tXJkC0P0J3hc2QsIsljBj+ztAMg21EgOzwFkCEzcwZz4uFPqDN/W5wFcSLUetqPz1rXYpVlDSSKCFB9M7dDClhxVoUnFexIDm5dAaPFDl2WsfUGZPUWORZ5c3IgU5tp5qfUIR7DDNTTr/3rADKxdD2gWBfEzhUjZ2RtwNMrkDmYtd2vZyBrcF0aGZkA2TYORVyk67ROn0zwAvch7e3iUMS36wCyV7SEo50GMVlHbzykyfufAsiuaAkonZYByNRQu9z11Y13HcjE7MPAAGyE8aRMLAOykGlpkXL25PlJuMwrFXpgk4tQ+/30jmz0GJQ43R/18hAy5WKwEo5kIDtEajiAjDPv+CBGThzhqiTn+J5kTiJEyYyO8COnDgPUxsDEZmbnaHxiUupEdgBmzF40YYIdcLTOjpzR9PGYiecg42excQUSDvEJ+7G6kfK3nJNmB4PyGXBJ2FCe5SFEO8tN5Cwi19mtpxYnvq7NepGO4ETwOsKYNc4Y+0CvVY9CuuhAhtDi6PoLANkq3Rk8oPmhMxpFCj5Xv/8FA9kKNtifM5BhD9n9z6gvAbJQQsxD3raOqY6Rt1FDtgpizsjs88DYqszL50uFqQVP3RmZFgvW9UZfq2NFtPJUCC1Onm8jtLhDc33IWjzeBpBtA8hOaPsUoUUA2cjDP6MBBjJ2SCpAVrVBWijsEksG2WDw/K1EXwzEcn+99j2zcb3Yl14iQd8PkNU1L39OHchUBxvN/LsCWVScaLpkWmVP6kWgqdHuzoDMaLm5DBO54PUkdDNtV1t7vm9G1gRkTf3u3l4GhKr8c0D2fWt8fw0topYcAxnWyK73bdDnU0g5xhrZDsoKPXuzRj/99jW93UdSwyzOX7r+kKYefIEK5lf19GaFMEGr4D27R5+AnLbBraEDnKz2oDmRkWURGHOs2UNWj1Y8LDEIhpCCfwak1hbFvMB9DGfNw5dFfA1JCmOTLEf8cIKIlNTSH8+SPN7bosPNVTraWkN6+ZqsvfHdR8YnaO7qDRqbmZdN11zrkc9rU4BRFhSBR4scy9qTpbVLlRJjV7o1wD14W/oOQKSbgxWQ9HedufZT9RmCWEL4Vq4NGhClkswFXbvzyJu7IsYcTLZh6ORj+44AGa+mITSN7RujWCObO1qlmx0YfQDZ2NiwnEf2LwgtPlveoy0GMoQUBx58BkaGmp1nysg8tT8wRZsQAcgMdJVpcxkpGz8HOsFVG9903O1t6Zt8zuutjo3aB9kgrWm3ESDlA9YT9AtJTxMAshkHMmZku1u0CyDbOUWyxwycuw//HEB2JwBZOj+DPove6tj5WnBq40q/1+aCfUn6IsOvd1JHrtne9crG0nY3/Z62s23NrM2uBq207oS/M7xQO+XzvC6ppkpGYWo0IF0O2n2+RuaPaFtD6rWD+f3K1xWAzBpeo+8ZkLkihNcumpV6OX+o0OL7BjJRdlOJ6JgakMHTHAKQ3ezbpC+mj+CBHuL4lgTI9mBuULWcz16a/uArBTLcT8OLxoVcIcNk1SdGTpZbXb1O1n0C+CYApKbG1j4YxDS/LzUEcXN3HDyxa4n59lZE774yHdUIcAq2rJdpmjzvVzs/QcLLzgYdrC3S4eoiHay+ppP9Hcn+G5mapYU7H+C4e4TKcCKAnKkmG7C1UoiX1OKDSJ05+TlqPC01Ld4YnAOvicrXwSJhiqHA1EURFiESjrwrd2HCIaNhMukvEY/Uq604IonRMP5bmRn8VLWjXLWSK4XgNHEA2djWK9TqXKHr/Vs0O3RKE+MAsq19+uVvkewBINsEgzmewnlkDGTYd6VAloY60+xCZX7u5MmICohpWNGPC3IAC2AlI++obM12HTUmFwVggtBEVk3CwatuLdOsxSEwMgayabCxeWRkSmhxh4HsGIwMvZ++TSMByLimp5U4i48OLFns0fsEMtEjH//ujnvX8F5i6JtIR+n69wJk4mA4LpvzlLQnfUYTmP3JAFmbQHwWlYQshtDqvjnHbKLHtec44FWmaf2PJkDsFZC7f0+9wcBWZBLl5kjblPerDHSsFdXrq9/j5xkjEk+H15jAyATI3tDN/k36EoxslkOLewf0nEOLjxZpcQfhv4kFpOA/oBkA2RAOFTzG9VJRXMBG4SNCZRpCcQCzfiQithYka+GJYyIhJhdNIicbtzwhJNw2xUKZJPZ8AdxM1pCVJy/wfiKzYuKN96Fixvn+Bp0wkC2/oJ3Fp3S4vYkkBZyAjLOorn30BU1ex+bwcT7qfkw3CAvrim1WINFUd52znmys8lGGFqGeWxccA+tQRXqhK2zYWe6JnIPe2PhWuxqlbvLxDEgWTwr8Ii/7jrKIqJ3SVvOQpao+bz/A35wsNLrzEkC2TNfgDM0OnwiQbTqQvd2lzWM+JRpA9sGXALIbmLcIzYlgFEncKRGnhofCk4dYZuYsxfJTfuirNlRBTxArAelE0SR71EKSeoFqgm2V0A1rBmRyG82QZSAbR0WPGQDZQj/S7wFk+zubtHsAIDvB5hXOWvyQQ4tgZOHgVx8keUBg0FUgcx3htlTnh7e69Lbqiiu4MTKpthLtQzd72mazSkysye4k0v1Ov2oJtnLINdguEVcd6PTBKpWS3S9LVq9674zsfQCZeIkZE+uFkTXN9XRkqvcxL1EE0cvVdU+pNurZPrJegCx+RydK1dh1A7Js4mDCcv29zvEODe69NSA7pLn+QzrcP5Rkj39+9IpebWFNaWSOhrCXbPbDHwLIOOsMKeAJGwueugcC1F1MZmwK1y4FC5lVmJu7yMGayj2qdjrdfZJObbYdiSFxJ0FezeiZtET98VWrb6ETxb7PBq7D1d4Ptuh84zUdLT2j7RePaH9zHSdkg5HNX6drP/gRTWA7QgdVKvpw4KiDVgoMbnh4vMKGZG+TA1w6emLD/X/mqboEA76oDnrCg9QpjN2rG5V8NhtyOpDpmmIcpmAwdLonSwMKMKljxDmVXIFyGI7QGJKFZo6X6CrC03PDxzSFKvgbDGS/ASN7u0frOCX6aBJZiwCyPoSpzwBkCl7VDc0iPwMTc9g1BChgZ3vLPMSYApjsAbP2JVOAnyDyF+B3wFOBBSCTsGO8v1dZGTw/orHzPUm9v9rZpSEHsv0j2hIgw4ZorJENIhHqfIAPfuV1MjO43FieAj4H0j1mIlprZDb/fQDfF5DlDm8bmEnTGmxpGpmK7lc3uKirY/6OnphucZYubCxAWcXe+UAX7H/Lo1uBrK3pfoO2EGQY0IyhpA3QKR/35ZQ8ikagzACgqT3V9lZBIjXNeb+amGFNPqbIbYBeVkCdLOm/PCRcv28EPoEDeJ58DMfAwSrdQFjoy8l9hFEO6AiVPV6+xRoZkj1ebqLq9+AM9pLdp/lPfoRzyQBkltAXpO9erq/hWCgltE0mdhV0VZqamBBcaelPyreMYVREX6UJ0UeNktB+WyhSbXBd9PIkNeTxc+VNHfYUD3aINpfoZPk57b78hg54vQyZjENgZHMf/wjluhTI+Jw0abELX6yn3ls39UawlWY5ckTyk4jJv2vtl656eNHaWjHIpQBg91moQBEBM/VoFbzMbCTj5XqU6pMCGVLtT7ZpYu8NzZys0JWLNaTfn9DM1Igwsl8gtPj0zS6tHYCR4ZTogQcMZFzSyYowq6BCe1xuKidro3zuYKZsNJxGLkwqgpQys6z/7kgkwMff0YiEfl9DivwLJ33oaQED2JIxgk3QnHp/HWt/Q+jnHlj5LjJ64dshtMgbopF+P38XQIYz1iThwzZA46Zaos3GT9h6qremCD5fGoYsB6K0a8rEGmMTcscmIOvFYZbZmYGaNtMcgvD5dwWzaMbagDZqe+x3avNq1xfsTt4vvqa2RtZ9CjV/2tSBbgCTAlkp9JgOZP7kNsZWb0/JFIpI5NZ/PCCrtittd1uYQTxSBjKUeeocoDxV/zZ9JUC2D0a2j0M117CPDEC2cUQHnWkFMjARZiRyACHbAPGgM9kEEIsKzt8RhfHQoF2jnmdi0c1TjVcyG6tPlCaHyMc5BTJpXQnt1Faqxx6YCRs3JBLivQ4yGvu2VgBkL2j/1dcAshU6QmLIANYIpz/8CmuGD2RzeD/O2QqeeNK/yMQUlFQfk7bwr1nXUsAIY8lhSG9rZvgvD2MGGi5/Zw4CxMHvrYxVOo/SsdaDWXEMEJjKxP6SrJEtnK/RAoBsbgZAtn1AP//tK3r8moFsgA7HUdkDyUJ9UpvQ913FMcifExiU9N1CjBXQ0moccc0s6VuqkhnQqT7oOFskUxwR3QsZ61sOIrw8DFbGjOzmwC4Nn24JkG0jWrF9DJ1BqHQc+8g6C3fpbACnXvMJ5gZMXq1S93lZGFnG0bwcfaLqRe59JsYqB6K6HXufQGbaZDrZ3RlXAet3vhuQyX3EsYh2NO+n/x3mBI+ffL/6zZJdL9037ZvYJS8a3Iak6QTo9t02A1W5VuwffKmCHNvukwumjRHF71cFp4Bfj/HmhrtpYNIswtJ3usvVZmJBAVIjEBUuPkHanADZwOEG3egwkB0g1XgPi9o79HJplf7l8WswsmPUypumQVT3WPjBj2l4wRmZrv+kBsifENaHzGDmkyIY7LY5EFO/iiLk+5bYQhx/B5AGwDdvXJkl/sfVKhjEGMyQks9Adrrygg5eMSNbpkNkN/KJwJMPFch4KwIfGKmud3xWYAlyV2WGDqjCq6w5TUCWd1YZQ3y3V30tOYK5bqTP6m68UqdFC1cpkO3S5MESQosAMmyqZyDjc8m2dvbpZ799CSDbodV9AzIcexIYmRUCzvWnxrCs74FJVoCJ9w8qK3NmF1BfrlOhpfe0N+T7HIrmb3iShxznYmXH+GRoATIUDr6FijcjYGS72xu0g/XjLQayyesAMlT2ACM7HRoHIxvS7fRQA62NoqwvBzKxDb462wXESuOS60VMBWq0MPJBox3JFVBUuB6qK+lRm83vpf0qC3WgLgNkHpn1ZI82IiT2LmnQewGyqmCrZNnHVfUv8/Qt7BHaw0DWkm7eNuF7BTx/ZlnvykDm/ew64C2hxVYg0xhJRVlLhiq/jwKZhRbByAaOGMh26KspABk2gO5vbwmQ/QoHI77aPEGRHuyZugIg+/RHNDx/QxgZn04lZMpDNiYk89XEsOceZZmRlSdhZC/awW6yKI2zglwbkGnIioGMj9lk11AZGX5QHaRve5XOVl/S4etv6HBjmQ6w96wPLGwCITIGsiGwsw6q50tfk26ITCQEEzQn/J62tRcgi2wsPqBNr/2bfzAgO1xWIEOZMwayK3PjOApon3762xf0eHGHVvb6wch4HxkDGdbIcKyLJLskAqjIJWdR7HDYOpdYhvA5gCzJSAz3SIHNvp9e54MhQGbOjNS/9ONyAGYMZEMAMl4zvjO8TyOnALKtdQDZPm0doqrM5DWcR/YjAbKz4QkwsmE534z/FYFM4EsZmR08Y85PmzdX1f04pwx0ytOn8m53IPPnm7LqtK4RhHQul5z3bs3oBjQpkLXN82BTvakewWlwCGr2xxrZCGQ9yLIgWF+hcGc2H9ACkGUCbkj6qYWwLtu+tu9HubVk3GQCrg1oj0DWaLisJFV+35IBS/vkHEHqDuJ4CmFkAxHI9rY2cbDmGv36xRItAsj2LnDcCUIo8w5kSJ0WIEuMiv+uHmh1LIusNdr4IqvS+wntln9pH9PfmxmZjk3KZGrjamsvysj0v9zyDle3x76xfpyzdbb2io5eP1IgQ6krmpilcZwMzNsROIOTT8z2QJE2VJ8id2KiYE6ZM4psIgRnIMovfiP0zRldm2ImnzfpTC+OTttj+B7KyM5p9BSM7HAFJ4yvoF4n1smGT+nawgTtYFP9T3/9nL59tUXLu8idGbsGIEPWIgMZigaHDcSJHqX6FMHKwr81ILPQYgHInKH54Fd0JHG8PDlINkZnQMYnGwyhcPD8wBFKbyHxA8WRdzfXANDY4H2AzfXjV2j4Ho5x4TWy4UlJ+DjLgUxDNsLP9Mgj1wzfhWnJOibwksOZ60UKZDYDw3C1Xd9mf8K0NWaWz7tu8zDVmRxAwlTP7EJgZIU5XtJBZ1Yxi7GKEb2wxJT5BUBrOo+sbSLoDeJSey8NyIWYOLu1x12WabW1N/9cx0MXxkuxzV4HstfQYtkoSWxEmvYuQKbrBAxkOIYjZWQ4yH1/a4teL6/RbwTIcAbTOTb+YsLOYY1sGPunpGBT8CKyxfYMyJq8Nx+/mAqRhq5MrgEIdARSTyqd4GXgdicjMsPaOHsSgelVPoE/AAAgAElEQVSiAJmEFmF6AGSdXWyERgr+0RsGsiXaxxEyOOaYRu/8QBjZ8BxSyscmC0CWhBKlD1FGlfESIxcnY96P7wPIUrBoMjBt8yEFshGcKD6FzdAMZAsAsqsjp3TjyqQA2c9+85y+eblBb7fOaX/0KpI9vgIju4mDNR3Iqg5PKqccyPLQojKxpNJHYMDOhFnwbGbi38ryze7E6aMVPmw+8OnQXGuxX4DsECW3TujhxAlS8fdod2MVIdNd2tg/oePRBRq6+yX1zyH9fnQaQIbDNi3ZI6yRydD6uX26PYMdJotnmNsUZSAGOhGJGmzTEGl3/KcGWUbT3vQ1ruR+ennyjdRccWOqEQu3yzrZ4tOanMhUl5scpzbbLv3oEcj8ec7iND5stkE/rIQQy3qcJjTZtb0CWbkzEcjyCdUEBHnD3Jb26olUvXcf8KTzDaHK/LlNg9M6aDkF7jFr0Z9fVRaOZaeKmSh5gWorO0mUUy2DMjJsahVGhjWyeayRHe5sC5D99jnOk0LW4s45Nv1iws5y1qIAGfvifJ6UWIZKeNGg1WeZzolk/SiVpV0d3qrIz4xAzmRSYGxkqvrUIJwmoPfwZShtZUAm62QMZHsbdL4OIBNGtkQHCDdejE3T8K1P5JDIkYWbsilaK3AEu6DPNRBOdS7X66Y1xny8Q3q/fZCz0Ob+VR2dVAe6y65sAtL2a3YnylHhRPFp1FmcPVlF4eAVujZ6Sreu4vATrCX97DfP6Ovn6/R6A6x+5AqA7IdEKLJ72s9hOGwgztgYP7UMZvVkj1hA2LPoXA+D9PQXAykFtCrIyajh/xHItDwV19vsR7LHIPaSXQGQfTR9hrqLBmTbO7S+x0A2TwO3P6e+ubtEDGSDzsi4/oxydD0TLzmA1oDHgSzZeGgWtWyIpd0pYAneuf1KgKziYMcxrEQlAlZGwKs7gnZtwR62RUYuayslOtQ1bFK1axHEEttnAKY9coJR1uESAQnJHk2X+Pt/skBmliS2L3HTWjqVh7eamEfXgX1HIBPvkRWyRyArAol4oAxkMNjHADLslflqap8WAGRHu7v0doWB7A29wnlS26c4m4uBDIxsaP4mnWCNQ+L9poA6EdygsEGvNiyXVTQ1mZfZBegrRrQBGKuy7g5k0Tv3CaHGQmSC7nRQX3EAm6IvAGSHDmQ4xuN8dIqGcUDkMBjZ6BUcTRKAzCxE8HLNjrqMXD4sKu+n2ZImUAmAlcgzBzGZuoWQjYNC+nmqB9qs1Mdvm8VhuC2tXIFs5AzHnJysC5DNYS/Z9dEzunMdh58gu+/nALJvnq/RyzUcSDm8gMoeDGS3BMg0tFhlBN5mBzM/PUDfbwI51bt0razSkxTA7Hf5nPXfWJxsjJf5YMcFCZAd4aw1ABkY5g9mzuVssj0wsm0Gst1jOsTeyv6bnwLI7hDqldGFAJmGDzWYyExDdTCUGhMV4edyaJGf2TxPwhxJ22xvNtmaXkGmaT76MyMzi4wn1440OtLmFHVz/C8LZKLPBuM5kfH3ldhGoG5qe+hvr4ysKqAwROZlNE+mNoZjM6qWVNA+JX0OVxVJzap7sVUDkRqQPMRV7l9sRYUJsfcQDLF67k2MpdSP6r2qitYmr8pz2DLwCcOYrIPIyLqOFOOvJhTITvYVyH4HIHu5doDKDCjBNHuL5j79CY50uQVGVgWyGivrAmRurMI87jZYyUQvsfS6J5krbxnpU69fHm+hbjduAmQoIjxwsIlN0Yt0jGSPg/W3MM4AMqyHMJCNAMhGrt5GdY8pW8SPz8odTPeo9dUmmfgB3YEk6JyYP7N9hWt61Z8qkDEAmA/bPOfV3trDI14y69DkCGFkpxtIv0d48egtgOyU7gLIDg+P6Je/eyFA9mIVztDgPHXuf0UXALIz3nfFJbzsviXWWmVcEfDKjO3dgMw7pkDGwKNbUvjkhP6zI6yVHkqo9NM5lIhE9uI+r5Ft7dDGLrakDM3SxfVPAMy3qc+ADFcJTMlZbTzOTUDGSSXyyDKQ5XrRpOffNTLUpn8a86vraJP9awOM0ucigYZpkM/58NwGIFOQiyDWq3x6ZmT/aoAszFhnPJ4w0LDGITYwWoEmwZUUUVKyM0bYqlipMRNGVtWANiCrKFIAsqMAZF8ykKEcz9n+Hi2vGpDhGI71Q3jPDGSf/RkNG5Dx6V0xkyILLxaoYok1NCXrhHZmHms+EQQWUhHUQqolIEvX9PSO4TLz0gXITgFkh1t0wdU9OGtx/Q1OBdhVILv+oZTsGr2GMlUTCCuZUbIk4hpACddzRtEjC4ogFlyrcN8SqHfzB9L550CgAOVA1oJk2c2FEVhyxOg5Dp8EkHHW4szBGwDZCd27MUPHALJf//6lANnzFWT6Acj6AWTMyATIuBKGyESRUl/0DZUXfrwih8wVZ2S+LmbXGWNpYmRpfzW8GJ+jJbI4/Z77Az2wE6N5Y3QfGJkD2ecL/TSDQgG8KV6AbOeI9gen6fTKR3SBNb/+cYDa4BidOiODOBXI1LTKKd3GEGQT858AkJUc85oO/QGATCTUQPzeBchU4nG9sKTZuS363oGsDICJuCW+VhU/N7ItVGPmy6h9vL4aYlSQ4kfUPHi7pM0zafKU9X2+cdWQVCadGNhuBkZcSDPE5e81eXL8vlyBiduB58kFUa8jtPjF5B5dwYbo84M9HFW/Tr8HI3uxwhtaMS1nFMiGrtyW0GIKZPqc5tBiqpBBJnpFd/vbAGQyxs7n5Ral+wjSm5wTSsFhqGAwgyaoHA3IWKwDOJ9MgGzzNR2/ASNbYyDbprPBCYAYA9kHNIZ6iwMTM5LB2W1rqknHQmBRTiHC2LSGaI5VJSsykVg+0dsYqs+N+L0sImHPK+l17d7oMRcOHsG5XTMAsmkBstd0DSWq7t2YFiD77dcMZKsoHOxA9kMwstuQYRXI3CHR1whqemyLjq68CrBFIAvfT+op5gqVz6nwt97QgE0muewh9PBiPyp79KNv1xAqZSCb7RzgNASk329t08b2Ie12Julo/gOp8NGZnKML7CWT0KKs16g2cKlrnuehyr+YKz5Z2xLxG0KL3sY2x7SNcfTq8HTXm2hnmuxxWzvbrnvvQGbzKWd6uV6Hv7/v0KKbGTG6NVttIJa83xZiqQFctxi120FpRJVx5APTq0JVrjNvLe1YmyGqTtLvBmQaSoExMiC7hn1kn08AyBBavEBSw+r6Bn3zAkC2ukure5AAJuzcp3+OCh+36bgPmz85QysHMDe82ZpODmQKRN8dyLzob9lxqWctpoa8eo1ay2CAhJGBqeKImwhkr7EhdhuL+mOQwYcILQLIbtwHkM3akTYNzoTrjxjjWPdPVNouadJbMWgip/q9u7H3kuOgz4tJExHC4717NXw6HTUFfxTGnhnZNIoGT+8vCpDdB5CdHB3T7755Sd8CyJ4uoQL+INaUsO9KgWwsMjKTi8wyY1fp7/pebHdt31jK3JLrfa7kQFaZywEoIQMoE9cedabJh6n2I7R4bexUgIz3k/GRPrtYI9sEkO30TdDB7D2pudiZXEARznFjZP8GgUwGPDqLNUbT1eGOVqt0nUB9gz/7zozs+wayqiEOqlZ+O7zbkIXizmQPQNY46dsWW53wcQmjZJK0AVcOdE2GthdG1uztWHKCAG7V0HUzckGshoMKZNt0rX+HPh3bDUC2trFB3y4u0SsA2fIOtgujJM/sZwxkd8DIcNS7ZJ1lTCwDMm9HG5A1tr9LaDGwnEbtaU6/97GMcrLVCmeq6BnLZehox4AMJapwlMsuNoqfoxwRM7IRnM+WAhkXUa/1g4fFGaD+qvCdTNySDUjlVgKyklzd+Kfi0IhCNxAsM7KSSNP7cJsCkCHZg4Fs6miZpgBk10eO6QFCi3yA6dc4PeHb5yv05C3CcR0UWBYgu6NAxiWdEvDKx6QKasbIxBGwSh7WSPmeV7fnQUjez8FRPzJG7KxcSCAzMgCZhBb5/nwqOKq4IP3+qjCyPgAZjvZBZY99VL3ZQmhxp2+c9qZQ1YNPvkaFF8KmaA4tsnPlxlnPe+OsRXORZDxkV5m1oyr/kkPTK9vJxz3Vh7Z7tNkL90vLhKLFfLM8HFgyXRT9FHlVUzNK7Un70JTskdvd8HcIyOhcqAHqZRlZe5fL3ygPBGueaU3LjduApEkArvjqEKs0+F7fN5D5M5oMUZiQ7q/36BFVxORAxiE0ANlVMLLPRvXIClQNpo2NTZQXWkJocYeWtk5RyeA6Qot/IUB2bOnTFvSJxiFISelsE5CZNoXQ4vcFZAUaH8YwGE5RoQgXPkk6OBF6CCcDEEKLR68BZCuLAmRnHWZkD2VD9PitD5SR4XIxYLlDIRErd4Ki9COwlxU3l1seWsw/L92lm+7E+dA7kKUGIAAZ+sahRQWyJZrce0XXh4/owU1k8Z2c0LdP3ggje/x6i9b7Z4nuI7TIlTAGtaSTw47LqFSlQz+LQNYEeApo9kUTSN1hcUmlYFYFMg03Yi8ZGJmskSF55TMA2XznEAes4ow6rJNuI2sRNf9pe+I2nWJecP3NPlR4AYfT0KI5RGGNzN5nvFQHIIYWUzKSA1kbADWZvcvepw3IfOwV0BroUxcb/F2BrApiCnxii7OIRpMdz/ep/cGBLDXoqZxE8C7ULowsH9AUhNJkiyYB+HOaDnBrFFzDmkd1rN1kVkM7qVL1CmTpfSuec+r6J1/yJ0o5Jhwk2cEa2TWskX02tkNXsUbWh4y9jU0A2au3WN/A5mjsA1IgY0Z2l04AZMzISkAmU7ULsFba16CIQQYZI8snnDnS3aZQxn5sAji4uCk1OXGzfVQGGMhQR1CAbPH3CmSoeHLaGUWVEyR6AMgmbn9Ig1gfyYGM++iM0Z2fdCgi21Cj0I01KWvxdaKqEUnlEcFRWVg3IxiBsOqhpvfoIlR15swBkNDi2RZNHS6hCv4LujZ0SPevT+Hk1VN6+nyZHr9Yo0evNgFk09R374d0zkA2NFEEsigXfXoEuNQhSNZig5OQRExcYMn11b5Eh1SkKtiH1Sw+YFWAULMWSdbIEFoEI2MgWxg8orPdTTo0INu6GKPNMeypnLguh80SgIzXyCRxxILBabJHqIzPjMzPYTMp5rLOx6HR0WsYpDZHuwm4mhwk16fatG4Atab21wCkhZGVvi/zxaZBG5DJ9c7GUvuXM8M/FiOLQCazSY1Bw6Ca2rrOquoYV5bPEttQFZyFgDjLqOnm9swmgXf3dMwbLjg4TQCeT0hfQcm7ngO4f+4GiDskC6wwBP1n2N6MTdF85tJnowxoewirHdLmJkKLL9/Q86VNerV2ggl7jeY+/wsaZiCTunIRyOoAU/X00/YVgYxHxWVsRjuOSxXo03v5RmQze5kYNNOt9GxtbzSI8ixrgoAZA3wCZMeLysh2UPGEQXwAm2AZyCbvfkyDU/OyRlYLLfoc8v5YQ5Q5+EloXYBMdNMTH7oDWcn5aTJmHt6020vHXb9dXlV9T5XfQSCGFkdQxmnqbFuAbHLnGYDsgB4g/Z43FT99sUKPX65JdY81FJ7uR0mnC8iOaxOesw4lMtH2JGOS/A1xVRKuwvcCW+Mq+Ol4GkAlMgwGQJ6ZgJmogmctepjyBAOqyR5Xx87p8yv9dGXwmC72AGR7u6hackybZ6O0PnyVjsav0SCONuobmZQSVXy7WHjK4N7OI1M1UyDjT3Km3TRvLwNkMloGEGkylbCYfI5VZod922QqMrL76Gthiee7ApndU6VUn+dNdjXYhgKJ0e5XHbSmpA/vPrIW/7ZiKtJJIsOUI4Bn2QUFLiNEGzWOTClen9/JG+bZbdJBea4PSP3Z4b6m7H6PONGrlrGJMlf0Q+ZNMxJG41H/TvfQgiBR7VFuENIBTd/TrnnWIiYVvE9eD2IA+2wUa2UAtAGse2yhQOqTl69xntQWvcCG1iMUfeVkj2GknJ8NICyEo90bCF9tQ3TOFnQY2NKbQal0PXpR3WSjUKSTs6p3QT2LstE3xQ3Hf9lC8t8ao1ZPWu/MQDZwgjDr5hs6E0b2mrY3AWRYHxxACjmXqJq69wNUwF8gBKL0ysDstEOejZc2hL8jWZMJelYdAeuTDFNikP3v5NXvm18fGVlJ73yNrqw7aVtV7z1z13pkl2n2HQ7WhMGfwF4yBrLpncd0A0D2EGtknML+GCXOHoGRff0SjIymqHMH6fc4UfkMWxhYh4QAJQ/MGYEClo0YXj30yK9OU0Wefthmeje/zlhXBLKk/yJfvrECmdaQgpOB8lQEgO7j0CID2dUBujp0TH37m3QMIOPQ4sbJMK30z6MYMkpvLdyift4Yr+KSJBi1NpgjAm4cpVB91RJoCmQO5G2ecpNDXBpdAQWPCLl+i0pVv+1tDToU5kUck3T8UxTMHZ4mABZxJBhQsZfSAGf23XHA2xjuZQ5e7X17XhOQNTLVv/qb/zMDMp+g+nbOcBTl9fGl0F7esKZQR9EwpjNQRGSGhF8zA9PsrXq7tZ3pdSVluhyQlQerqY91+WUdFFn2DmSiNqlVkMs5nAIgw8S91tmnz0a25BDBQZTj2WYgQ9bi0zeb9HQFlQxQ9FWBDCfiDjKQYUNrNjmCapoBDJOkJH/+jhuyVDRZZYxcDhXD58y6CVFzkflkDZNWTcnFBbNL9Zb9h0sU8VltfQCyc14jW16krY1tArwhlHSdRnGw5tT9z/D7FUm/lxTrHMgK7XI2EfqR6FmQFxu/YMBjj1MdbPpdgUfMWWN4MV7r87UkKHP7wlhWAVDMNNLIh6A7Y3B8JgFks9uP6RYqxX94c1b2Sj1+sYzMV+xHfLEhQDZwG0WDOWuR2QvXJmwAMtfVCGz1rEUFeV0Xiwdtxjmf9ijXe7/WF98iiPFzGCQ5tKhAdkWAbFCyMXmD/PEe5gaSPdaPB2npYoYOwMgGrtzFXjKEUzl6gwcHtwhRC030cHuk5au4lmdg26rgqn8OQJneFG1PcfbpPfQ+PF6aGFO0d6x3GdHIn5Pbt9zRaPrcZd/EqMJ1EQ6KM7XXSFcOlpcGsr/8678tWNIuk8M22PlEa2IqPTEyG3j+bmkAUiDLpZQLqH59VcLpANaE1BZ3lFmphqXbv+7sq3RlHchKsqhdmYAZG4F+GBwBMqyNfTqyiQofOzRCBwijbQDIFrFQv0lPlg/pAEVfZwFkIwJkw7BiDmSxXz4xujGpyoRVzmL/Yu5Sbv+DPohXm/zjtOyCaFI5pBM5NeDRvDQD2QDKd/VtLdGFAdnm+iYdnXdkcZ8Z2fQHn8uJ0aecmZYAWTqRK5Pf2y8GXK14KgG/rtfkjtyw6PVsyLDmk8yLsm71zsxCu0zYEn5lRoZeD2EtaRRyYkY2u/0tgOyAPro1Kwb72eKqANlvn63T6jlOULj9RQCyUzAyLjzNtyzpbQB8YWURyJyBVRiZHLBZDUvKtDNFqryKYTDZs5HnfpjJOjdGpkAGBoZN0Qxkn13tIIkFtRcPwMgBZFs7h7R2OEBvL6alqv/gtXvUj43xwjAgG87nVQkpIwsHtwZGZkCW2o7k9yYGljtK1dr5cSJEIKva4lQP5JMGk9TN8e/m0JfscEn3BGzNIuZMsc1WV6Z/4jjmYJbamTzZo/aMZiATNaqbmLCB1z7qsuE1VcQS8KSA8v6BjKVc94TTAY6eT8GS5m+19LOHOxS+Ugeynu/jHiFe+/mUaADZVTCyT4dQcxGHCI5iz8yuAdmTxQ169PYA1cuvoNbinwmQXQyNYMcwA1lMG/Uwn0zgjJmUlLPqaJhHaqsLbsTCuLunmk280unRrsAl56NXIGPdZZlwrb1+BrI3YGRLi7SxtgEgg1c9dQWboe/TzMMvaQjrIwpkCePNOqyaVIWsMgjphSmQpbqdyjW9Pv2O6qUd69hlHJqMZclQlPQqBzJlZN/SbQDZx3fmaABj9eLNOoBslX79ZJVWzsZp4NbnALI7dApGxkDmG4X9/mkoNgcytwcOZNL+wMgiK6tYnm5AZuPF05w3QrO5YiDT41wYyE7wqkD2KfaRMZANYzvGKarebAPIVg/76fUpKjACyIbg1HQmkalpoTIth+zFghUw5MemLDMyjoaENd4WZlSUP65xICvZP2Vk7wZkpfnaTS9y4uFzsMk5j0BmgNbARLs593Wdj8YhxQZ5NzhgZeTuqwOZXtG0pqQfJskTPTAVF0rPRjr5YpPHURJ8ev+gVwZmudFxEOuZRfXYzzYFqn7uq38lTqLfbFQkm8ScdMBAxocIckWPT4a2BMjG+49oD6nGz5iRLcIYvUbB1JEFANlPwETu0sXwKNxOlBhyzzMoYnmUmtqh45Nkb3q4sU7Jit5jE5B11xWXFxsvTrpgC6MmIayRcWYZgGwQa4eBkS29onVUOzlCZkf/xDz2kD2g2Y9+KEe5cGjRK6inDLBiVG0OlQCsDirKVEosI+9b6doQ8ci+XALFqt6XJ3r9GQoiyshOUG/xQE+J3n5Et0cO6NM7OOKk04fDWeEEAch+8egtLZ/gBIVbzMgAZDj65gznd3kgV+UUWZL8bQwrCSAk76mRlkoftj4Ww4uJw2DrsKJWztickfngcD8cyKTsmqXfY/wFyJC1+Ml8H93AgaEjpzt0fohoBWotrh700avDMdpDpGL45gc4ORxlqsxiBiCDXimI6Se6RsYHt2rP1fkrRxW66bADgXwnnyvhwiqI1fSGL+0eJAqXNM7fzFFqYnJFVpbO/C5AlkdXSnLJ2VgASmF+1U4W2/KXf/3fMyvqQKYXN3l9FsLvWZI9A0Y+cRsGqh3I/ELnDeZTswJm8eye2vanDGQILQ7AA2Ug+2iAGRkW7pGhdbCzSc9fYkPrqzX6PU753R2aFyAbAZDRyBhmI+8D0iKpqiv1EK8PR1VGaShSv+GBBlfaisGVGERpIOM6UrdJX/8sAll4TgJk6r4B4CGTQSR89G8v0TlnLS69BCMDkJ2ix+NzskY2/7GemM3FYnULkxrYoF/pwy8FZGqfvCq729xu/Ywyi2tk6ffbQEzGoSFMns9j6aOFFgdh8EexljR58Jamt76hOyOH9Nm9KzQy0I/DWbk6zAr9/Js39PZ4lDo3v8A+MiR7IDGCjz1x/XEAUJaVgpjPu2poMbAxfJ9PjnYQC4WGtTPREAdQtLG357inzhuh9S3TYdkQbUA2AiBD0eDrALJRHK55cbRPu/vHUu3mxf6IANkItmFwmSrPRfUDaoTh8T0ZyBjQTNMVyPTvXsY2n0fBBmWMs6zrZUc3wFxhauX2sU0vmr6f28p8OgQXtgBk6bUl569sW+IaoWZZVmGs0bH/y7/+b810oMus03a3uwNuFNrAIv88dLz9EcVWRkPkflQeGDID3ABqNQB/RyBrNdCVNcf47SYHwo2VER9smWGDfYZa9qc4h2yfHnbW6ebgPs1i8h7vIVsRQPbo5QpOit6incFZnEf2YwOyCSKsk0mNb1mLqbY098xMWmZcYhqvX5crbW38IkVOHlQf3BJzFkNRaWDaWP5dXGa5r56LBHMke30UyJiRkayRvaItANnhCYwSjnLhNbJ5APswziTjtZ7SGpnc2ixVvhbWbXK6na0AUYsyVIHK+pMZiBIguU6kr/mjcoBW68s9PseZXUj2AJBNgJFNbXwtQPblA6whDnZwph2ADJU9fvr1Ir09wlFAYGQKZDN0jvC0rH0FY94EYgrqkaHFtTB/L81m1IxQHszgOcgNAiNzfZCvaRYhMzL+3J0RGU2MP9dbXAhAdiSnYTOQ7e2Dke0DyHaHAGTXcNDqxwg3835CfXY/p/Pzc5zjO5CxYcVnWDmzXttKbQOramM43c/xqocWa+Nv+pnbz+8byCIQKwr0Yt/T8eums3wvqXGZgVhJv0M7/vKv/w+M3OXRoq3hPpFS77bbNd8XkGk7Eg8+/F4Vfmt/vhcgY9FHo5y2oQ3IgqHikjwILXIJ4DnUWHzQv063hlABH+sCJ/vb9BJA9g0yz371fJO2OzM08/EPAWT3cJDgJIAM62RS7bs6/vmzY7tUuVxfnH2VFEyUliVvt9Z7+HPK+lZiHPmEjIYhaJjetwhkYKrMyLaWJdnjaPmlANnB8RmdY41nFGtkC5zFidMA2oCsCbRK4+RGuyKXLPzUNL7xORHIugNmNYLSpENFx0Sy+zS0OIakiHEGsk0Fsq8AZGMAsjcrDGTL9NPfL9Kbo2HqAyMj7CM7xSnb50OjBmQRNmtgY6CjMqmDWXwPyR4cYuRQYwjwxfvaxZXwojsYkrlrngMDkdgc1uoEyD6evZCKJWNnqPSCc+oODpiRIZllZwAhd/T17icAsgXMIk2gYSDzQLW4wLJpk5mZcpCOWU1nRd3ma9KLWir7dwGy+vyKT2q1Z2mjuvzexMjeFcjEGvP4ZATCm+AMzNlY3rQmwO77y7/533VI3BD0GJpIH9w0UKXBbaSGDTHWXrNySmNRfZZOjyYi2TrwDUDW5HH5gKWvdYMf18han28drH2P18hgjDi0OEd7dK9/Q4Ds6sQ5nR4AyF68whrHMv3y2SZtoTLDzEdfKpCNI0MLFcw1NFT/V+1XFcBKwFWSfzrRzG8LXys5Lqm+NDo2uecrjoDqr9gahU9jZAxkKDq0vQxGhmNcll7Q1uoqgOwUR7lMKJBhg/gInwbAjCwRhLRFXU1pc8omuumafi8ySJmYfg9pmf7LvdP8nvnaYTcwqxiBrL1dbJS2RoDslMbAXCYOUTRYgOyAvry3QGND/TjTboseCZC9BJDB8bnxuWyIPsWxJwJkKqTAmEv9ijKJ+8j8PQ9D6j6ymLnocpLucDNVaLKe5uGDIOcEyGRNUm8q2weEkQ2f0oczZ1gjO6IJbEvhqjeHh8e0sndGTzf7aW8YiT/3PqUO6i0iRUTA2U+GjithbiY1m5Q/D1ERG890rqf6W3IuosGujlDdiVRJpOPvQFACMv8s1bvuOnC5T3MA0jnXzMhyRzR9WqiQXLsAACAASURBVFFG2f2agCvovIV6DchYUqqQVRyLnnOTx9H2oGbvvirA1LtPP/kuQMb3yQUppaoqaFb1aIueq2hSyihiC7sBWclglcBVAhgNDkSuZrXvSVgFBht7yWZxAu7dPjAyZJ1dn0SYBanGL1++om+eLQHINmizb4qmP/xCgKwP9QUvhsaCIaobUjMl5oGmTCyVa9M0CAa7IuuoT/nkrulXKg9jd3n806a4NoGNj2iwvcuhRYSXOgxkYGR9OMblEGtkWyvLdHCEcl3oO6+RLXz+HwTIPP1ebmWWU+6UkEduo2zktX+ViSihkKrB0fmUsV0zSmLIG4QXsbo+/9o8fzdgbUCpMuMWILQoQHaCfWQJkN1foPGhDs60A5BhU/RPf/uCFg+xZQNAdi5AhvWkLkCWzruUjaWHbRreaEgwBTKTUSpn6bcAmb7GuaX9kMQLY2P6sQEZ9hLOM5BNnaIYMiqYwNnjg2iPGMh2sU9u/UJOvh6/9zl1sCXD9xPKgZqmAOoAY9x5LC2bVIsJq34IoCRtSudHk0MWAKGqYgGwo5KFmZQ4SPZgVXv5l8rbdaBXm9KghsW33xeQVeeOdECnWjA7MSKRNiS/zlfQIpCpOKL83ABlSNJo6HuURptwKxM18Yj99vWJnBqKqmmoeMOpJ682J3S3ajPr99BZ0x3IXJmaFLcsnvfAyJhTMSNjIIO3ebtvQ7LObmFv58XhNr14jhN+n72lXzxdp00c9j798HMFMhxbcTFcB7LUoTB7oEpWCQ22D7ZnM0ZGU51wFUVzA9Rw2zDmlTE0pmSgI6EINJgrVfhw8XH0HT7yHoysD4zsCIxsU4DsWIwwr5EtfP4fEVoEkFmyR9AzhbPKv5SVuUctYOXqkXzbm1rS93CfOG8ra4AlIMtF081wNjmF+RzSNPULWV8dxTqZM7K7owcILV6hyeEBWlvfASN7S//462f0ah+nit/4DECGo08mAGSsPx6Cywx5+qwUyBy0FJgUACScyK/OyFguphMV+aVg5t+RwcYo+Bln9n5kZFg7HjqhhwCyG8OHNIV1ZC7fdgQdWNk5ocdrZ7QzBCC7/wWA7Jod48KZjz6y9gA7wFPrLTr751+rDkzTzCgxk6BDuRMbnByByGiWM6CWZ3UL0fXoHLfP5viNNiBrs+/5s0JOooix6vRp96rvRQfAvm0b2DMgqzc4N+B/mkCWkvyqqFIPNf0kDkiiKD4Jki8GQfYAZC74nG00K8r7BbKZAGSHdGcaMsFZXC+eP6evGcger9EGTdDUg88UyKZR7Xt4XHzN1GCrEdTJq7Ymeka9KGnOxBwAm/QmfD8FqQogRO87Hz+d5ux5syFTxZZAqS3Ms3HrYP2wf2eF+sHIBMiWl2j/8BAZd6OQA4cW/xON4Hw2AbJkIpW87JTl5BMqjxy8C5BFcPKelr3S1JlriwiUdC/0QxoJIAMjGwUjEyBD1uJdDi2CkU2PDNDm1h6q3y/RP/zqCb3cG6DTa5/SGRjZBfbhnTOjl2SPhJGYY+HPTfvEj0sZWTg92t7nsCBnDTaySX2QMrPg/AgNxo8fq+KMmvWCt6ac0NzQKT2cPJHQ4hROhuC9hcfHCmTfrpxINu/4gy8BZNdRvoyPGkX40JdapCPK7uTxAmT8ufZQ9CBh4k1zvQRkJXtRlZvqcvpeyYFJwYU/Tx34Ztvzbp+8TyBTalDW8TADCkBWvU7tN4Dsf/MhqfSs6gmZseNrelxDa/RAsrWwJgYT3neGn0yW6hCkTMk8mOQLTe1tA7KaQrQke7wbwLcDWRt48B2ckTGQ3bzYoDujR3R/FpMNQPby5Qv6+ukb+vm3q7R+PkYT9z8VA94/e02OrYjBOBWa90PWiwTI4pinEyTvb5hgTnVbGJwAZmoAMyBL9afOwrVNPtqiATbnbVszl96zUkJgZTur1P/2ER0vPVcg2z+QPVAsh/kv/hON4lgbfEtKEanZirJIWVjajppn6NcEB7LuXeYGKdXW9Dk6Dt0neJNMmgxmOmdSY6iM7IxGsJY0eYQTore+pTsoUfX5nRmaHh2gnZ0DevJqhf4RQPZit0NHC58okE1fA6PHUS4CKFXdSfUoPqte2UP6nBQTzoGs1kcZ4zSEqEE/masCZLqnMLC5GpAxI9tDliaOc0Fl/9XtE/pm+Yh2BwFkH3xFndnrKF/WkZPT3TFSQqTZnfxPDqMV86v/awoQX9ZOVm1a0JRLARlflQNN+b7v/u53BbIawzJpNrWo/n2FvogPOot6BLJ3n1i5MroxbPTQbVa4p6Op4aq89X+lcF8wQ/L1bkDgttaxucnTlXv8KwCy6Yt9ugEgu4ussw/mOtSPM8pevXhJv3/6mn72aIXWUO17HEVy2YB3uNo3Zy6KO5Mt1osh1R//lyqwgEikHG7FzGMVqbeHIkWmagbKYxuf3RXIuPli4DQNO3jm4ihfoKoiWNnuKnUAZEcAsq2lt7R/cICjXIZRc/IeLXzxP4GR3cVpx5xQrZtfgxlhhiCZdNWDIEVk7knmAZHgeLUDGT/Hwex9AFmUu945HyJ5V8bUP9NsvwEBMqyRAci4ssddANmnt6doBkDGaerPXq3S//vLx/R8p58O5z+ms1kAGcJwF1wBPwEyvb8qTf3VnASTqYKYhxQjOAmYZfO9Mv7OyORalx/6AeatbqHvI3NGhiSowRP6QBjZIU2DkQ1jk/QpQs4r28f0zRtsjgaQTTz8IYDsBh0JkGEXmTF8CVE6kKELyto5OfyPD2Ql5pXauzYnuGBQW9+q2AGe6SkzbbG3YhlyhlUMKNbtjlqVAoPz7Ut/9V85azE1JlVPUJXIDXn5ASXFbWNCbRILgGe0vQnI9Dmp0agCWf6cCoCKDa8CZBPw9rJGVhqoJuai7W5nZE1yCp43Tyt4nhwemgKQXT9fFyB7OI96gjij7NXLl/Q1Dkf850dLtHI6QuPYL6NAdhPVvictVKJt8X885J7Bl7OQ2rgaM7KAjt2iDmQlxyWV/LuAmaqlrVfI4rx75pCrAxmHF/fWqH9JGdnW0hva39vHMTZDADKEFgFko3waAAooc9hIAMrUyUEsBbIgdwMzT/uOHmI02CmbTccxdcykxFHGMvS7Ua9Tx6EuJ3+e+CPJXMiBrDpHHNAY+BnIOLQ4ebhKszsMZDhFAYxsdnxA0tSfYh/i3//iET3d7qNjANkpAxkY2TmHpi20WOpf1TFM5JKBWQpefE23moseVtRXAzJRWJRr4fcSefK84ESouYETuj9xTDcwL+YHDmgYcMWMbHnrkL5e3KftwTmafPgjANlNOkJokYFMNMFAXzbXawEz+Y0dnssCWcX5S+xtd7CxMEPy/cA2G9bG0nEoAV2b3W37vAZkGRBd1u5n5rc5Ld9gKE3LF1/YXMG+bkBW9YTSieDZjfG93AO7bIdyASojM+W3uHldyPWssOp36iyuZlBDuS0DlqC8ahREGQJQ1r3sEvDlkzoFuOrzeweyIoM1+fBmUDZGU+d7ALI1AbKPAGSDp3u0+GpRGNk/ff2GVo6HZOMnA9mAABmOrbBzlnIgqxgJh6d88pjhVAxJZd3OyPKRyeXY5ADUHBNrQx8f4yGxUFllERxwuQiQLT9RRvZ2kQ5QNPakn4FMGdkoXgXIwMoCiFifzs/4kEZlZDqXeC8R/6K6oHuY9G9tSguQmfENbFTxtwJmEcjUg60CQlXO/t1e5BVA2MdKXnnrBhgZVgknj1ZpYfcx3R87oC/uz9HcxBAdAsj4KJf/8U+/pycb5wCyh3Q6AwY7fV324r0rkAlgSXmqJMnDAd0Mt9muyNpTtmfMTAJ+7HWF/WeR5XO1jw4cvJmBU7o7fkQ3kbV4BUfUjPYByE4AZJsH9LtXONJlYJ4mP/wxdeZvyckIskbmimYy6sMpAcpkWUfUybhMaDGXPfc/1ZdGAGHlSvotvUuMuiph3S7526ljFp9RdWoan134oCuQ+Vzscl3+kVziKm3Ooba92id36xwX/NMAZLqPrPmfM7LqfZNJa7GYNo/an9Ar3U09X+lrqsRJR8v3c6Btvk7uZ4JTUhcNUBqTMXMVBJQrZK/9ySUcn6/teNd/DrP9ALJJrJFdP12l+wCyTxY6NISjOV6/WaLfP1mkf/rdK1o6GkApno+FiQwt3BYg0yMqygDNipEzslTJUlbokKz9KANZKju/d0l+VcNdkkwMjUnTJQykmWaWLiCzg31r3l/X2dugzupzSfbYevNSjro/AXCNAMDmA5Ch7qSEF7X9IaTNISsPLfL9TVdYZj657IoIZsncDK0vzBORgfwYu8hCamnPi4zWZm7qQ1RknHyQy1nuJ8ZU5TQMIJs+Wadr+0+Rqn5CP/74Ks1P4QwFlHL65slr+u9//yskRhzR4cw9ABmKTs/cBpBNNR7jks9Xe1wA5lDJAwUuw+/iLLhpir1X+bgHIEopH+pxLXz2GP44B1NiPOvHeMn7GA6M2wCSPabByG6O4QdrxzewNWW875hOTo5peYOBbEeAbOKjP4Nzh/2EDGRc7sxCVnLenYySrpH1GZBJCxLD663Nx6ko92Rge5v62neVjP1zcTh45Ddyxyp+3TVbGh6WU5zRNIBhqoP+ew5mwYCJPBTiw5xI+9r0jKRb3o06kMUkltJtGrMWmwam0hkfTZ4OFY+81H1971KGX1iZXnc5IIvPabqum8KVjHc+iEWG1Nzt2icByHJu3eM91KNzxshiOjcgWxEg+wGAbASn475ZWkFo8TX9w2+e0ZvDDoqjfkjDSDsfXsD5S2PTkhQRd0Yl8yR1HHhS5B5S8l4wxuHyOpCl1wu7cYbToNxx3MoC0c+jK9fHxV3lHf6f1mRncB9EyEyB7BUdc2WP189pf3cb2WkDclK2rJFdvwcDiNOOA5AxYEEw3EYBMTu8k/82w6EVHqIPkvYvZ1GqwJoNmuqNtrSu36W51ARkTdPOZZzqbR3kfI0Mm6L7AGSn63QdQPbR9Cn95JPrtAAg28ca2SMGsr/7FRIjsJF46hadTN+R6h4XI9PYf1fXn3TOOYPQdkZnURkZ1h8BZP67vPoYZobZ+6MEJSL4BdikyPZMnZDzvhM1+LgRMzIupj0FILs+eiyM7BYyMseZkR2fGJBt0dbAAk18/BcCZKcX2GIgrNuTRxTE+J66DquMTCt9RKPtcn4XIOsFzHKdCDJuCDE2AWgKQj5b+FUiTxn7L8286vUF5hQiFVX/vFe7n6+5Rf1Vd9vbmbetBmS5wUkvqHeUJ3svwxDv0muHok1UMGsCyiaGlL/fhg+XbpfdsO26vN3V7/NkSNyRtkYWPtdFaVbEC6laIIwM+4A+A5CNXhzS0vIqGNlr+n9+9ZRQAJ8GbzwUIBu9inUy1MvjSgZeKDWfjOkYtAJZTQ20AkL+r2rkyhOhBGL18XevnF/ZwGj1e02ShimCPDpSTBlAhlOBO6uLBmRPcSoAzqQCD3EgGwVDPcchkedYH3F49LUWWNvAAIJ8DMwknJghSaM+ZEDG96o7AHU9zx2xujwb2HShXd2AbBASmTpZo6t7j+lDrCf96KOrtDA5DCA7pMfYvvE//vFr+nb1iPYnbgoj65u7j3qVrj/VVkVHxcdIOxvxJwEvDi1a0ocCWQQzvqvbHJGDOEB8L2NoclOMD3tjFwgN8/X9p3oHPqpHGBmyMQXIsI8MDt5NrP8xkJ0ByFaEkW1hjQxA9hGADDUkA5BxSzyciFdxHHMgs/Y1TdtutiEAnmhv/JfqedP1QSf8smSetdmjeAk/tbq00eu1Pi5pvyuOnM7ISr96vXcvQFZ8fh5abEPymkFpyebLB7nXDqVGtBuQpcqed7AXD6M6sE0q2fx+W3++TyCTCWBAxsZbgOxsjR6Monr5lX5Uazik5RVUvmcg++UTWkRtuc41sDEA2di1h9SZgCHiyZ+HLcRWMMhGJtYNyKwZSeCjeY2sFyCT+wVGqLLvHcjUpxcgk/UfB7LXSPZAaPG1AtkxgG/4yh1Jv+dzyc75SBJhZJ7AnxhMYb/2j22mhR6tYZUJW5pk+r0qI5O35KcSMFKmmoBQqsMlZy4tZVWRbXaP3JN1YGAg5tAiA9kE1siu7H5LD8cP6YcfLND85JBUwHiCEmd/99NH9Hj1mPbGb9AJwor98w/ofGy2yMh8vKQvphXSTmNT3kdfIxMAsn6HfWR2ZQ18DfT0GRpaFGf6HECG987BLIWR85qpFAoAkHVwVt8IshYBZLdH92n84oCODjA31vfp0Ztd2kGJqomP/oMA2RkAkdPvBVKFdfnaWHSY2ESL81dgZKmlaAOylNE3WZhuDrm7wKkr3GaPqvZOx8dxsNdrSzr+fQKZMjHtpT+nZo/agMw73sSIXEF7FULb99LPk2hEzZDlFD5XhMs8p0mJ3sf7Xb0qnggNjKybAocBlbnkru4ZjZ/v0zVkLX4wdkhfXBmgcZwSveyMDED2ahfhNoTThq59QONgZh1UZxAgS4CiBv5dQheVsUrCwCo3naaV7wRwqhrvkozagUyhQL/HRsv3lfnkVCDrAMgG9reos/aaTrhEFQPZNp8STTSEih7z2BDNNRe5gPIFJ3yIkeLQkYUWdaNTsqZg4bGwyKDhuaqBKITQm4DMEDKwmATIHHx8TNI5GOUTw3UOIOmrt6u/385ry9aC2WQrcz0FkK3QArIWH4zto/r9HF0BIztBUsRzpN///c++BSM7pl1Uij+Zvk19Vx6AkQHIGDySpYW0rRXmYGpa6ael0GvWorIer5WoIJgtEQgrU6cmMDTWXgEyOCH8mQCZsyfeEI0akv3HdHUIoUWEF+9NHMpRLtsbm7S0tkfP1sAyR6/T5CcAMpyzdiKhRV0j0zPIPMTI6sY1FlWO7r+nvCN1JJoMbs1O2UxpsjWlsU+ULXEeL2ettH1sQFIYLOit3bbJjpUcXJn9ivO1edHWypTJxXvrWq7cN7NH4e8qkFXpYPpQCxJU2yFKpc1tA458onfrUNVA6jdzIP13IDO5y+zVySZAhn1kD7Co/SUY2QQd0soKQotPF+nvf/mUXm1jPWHhDoDsAU3c/AjnL80Xgawi7wKQ5d69MGZ1T13tK9OzCGYtGt0bkEW9qAEZG2h405y11gGQDQDIeI1sG0C2v41ToiGKQQayz/4jgOweXaDShx80KtPG1gvU609npQFmWAtwR0I7pFHH+pqih+DVCKczXJmZyzzfs9bpaCZlDmLV+1T3Afrd02sYyGrjgIYokGlSxLhkLT5CaHqfvrg3Q1enEG49PacXr9cUyJDssYuzu44ZyBbAyFA4OC3txc8rAZm2PwJuXm9Rkw6TgsHiXFUNbOhLBcx8/VKBjP+d92FgBciYTDEzQ78AZFdwPt+tsSP6YOpYgGwTpyAsre3Q87VjnBB9PTAyDi1y+r0Dma+PuUwVyGyNzMc6AXIH2csAWTprihmIBtwuEdcxkWvLPGr6OOiCJbWENjSsWV8GyMSFzRrWCz6Y66vzKF+Tt/hFM5DJMS4VUXYRTfyq/FaQYluDSwieejLeicBIsiWA0ndLDW7yFJoAMH8/Z0T5373qT3d51D2iJoXKgTwMaAJkEwiZXL3YlNCiAtkBra2uobLHa/q7f0Flhm34z0i7FyC79QMaAJCdFBhZrW+FRA/38F0NPIik7fKF47qUghzto3zip1e4wQ8eeEHonkwQgMzS77kZwsjYLDkjYyB784T2t5iRXSBz8xbNGZDJSQB80CgDmK462tlWuj9J4cuYGqt+BmQ6H6LXKP1M5eb7rYxpiJ7rlA0OgDAST/U3UHCnIZVBZDXxLiV9THW6qoeR0bDBiYxsleYQWmQg+/LuNF1FaJHXCFMg28GRJ8dTALKrYGQoHOylvcpAW0VsUVUPIcrao7ZagMzYdchgDGxbr5H2u+wCmGnFfA0pWNaqhQKVbDCQnWJN7IQWBo/o9tgxquCDoaG49s7GlgDZk2X8ztXvP/xzYWSnyN/ktdJzN/DBItvYIjtShtopR5YjkMqhNPe72ZGKqavojo5XCch6tUP59yIgqJNWsotB7qylBRuQ3jP93AEpM909kZ0ymHHPq7nVNUB714M1c8PaZICbBJh/PzdWFUOQhF/8ussysiZgarrfvwog4wkuxlMDYhxKvHK+pUC2QCjHc0DrazhPCkD2f/8LKjNsIaNr5oYC2e1PaQDnL7UCWcFDc+OaglK61qPv64Qv/kvu2Q3IxGCY8dPf656TAhmHFu27lvemkU5d/+ngOJuBdQ0tbr8GkG2v0zGM3+D8TQDZX2Af2X3EGQ3IpLpHCci0JwpgEdBc/qn+5vLRtsdp3WTsmoDM+547cSqO3Fw0iTx/vgpM1siYkYG5MiObwz6yeyN79OWdKboGIOPPX71Zx4ZoMDJkLW4PXaEjZC72XX1IFxyaFnehiTGmpre+8Ts6KgxmtnFCquC74bZXB7L0Ofwd24PGSChZq6IKtkYq00LP6htjIBs4ojvjx/TxHAoHYF7sbgHIVnfo27cIM6Jo8MgHP0GRgDuSvXqGjFZdA/P22++iZxr80rCj/UvU8jJ2qcmGyqhm865oH5tnWNdPKqCTxQBTu/c+gayN4Lgmh9T9Sv97ALL/5X9NGVm9/70ykaaGtnUgv39lcGvrLmVjlrY6R+pmW9qbAfDrS4pVem7b86rKGydLk5y6TowUyKCQvIg9fw5GxkVfFy5ouu+QtrAW8M0zANkvHtOzTVR9R0WGQWQsTt75nAZw/hIOSw4p4KX+5NBRnQTGvHBhOAfKJmGf1aQryaPiXSYKW568ccxzsBADb/8R+yUrGqb0Et5jRoYfnAIwuP4WQPZCgWyLgQzVUABksz/4c9lPRiiAS2BkUrmBgYwPHBVbb4axYrMStmWOhIONG6GqXleTX5oYZmRaMeHD75MeH1OVqTEEM/4leZd1y4BMQot8SgDWWAFkMwxkw7v0xa1Juj49TAPo6uulDQDZYwDZAVLV5+lwEkB2/UOEFufDsSd1kK1qjmycdoAyBHPRCYDz2AUwi2tmRWMv9zF2ZwyWx1+BzMY/AbJRANl854juTpwiCepcKuDvbGzgrLVt+nZpD1mL8zQsQIa9cf0jYGMAMgmX6730N9vukgCZxZHlK6V2ttm+y+JQSf/ze7Q57PXvsw3Sd9P25v1pYmSlPqahxV5xIdjtuq+qbWP5Z+1MbX3fnwqQpYYgCFGDwRWns5sXkw5GmxK1fX5ZJWu7X9khsIlSUCR/fquHlzCyMQays03ZR/bVwjnN9B/IovajZ2/o/wIje7aBtOPJKwCyBzR57wsAGY6tEBDSp6UpGCnbSmVRBjJfpPdvsuHWNZkmR0X61bBwm/Y9Z2SNkQClBcFT1mdjDQhrJgMHOzS4sUSnywCyxccAsjU6PgOQzd2g6U8UyPr4SBIJLXIxIl7st31pbUCmVqymLm1Alup72t98jYzvkwJAXc8UyBzouulLvNYHXJm8FJ0GkI0drdG0lKgCkN0cpxsAsiGsrb1Z3kTWqwLZRv+sAdlHdD4BIINhT5M90vGp/s6mSFlU9X0Vn4JYTPgIIVYTjrudKWCKXBjImJGZIxN02ICMS1cxI5vFOtm9yVP64ho7eChLtbaG06+3JLS4jer3Q/d/TP0CZKP44XJlBl82vxzIPNnD9t8rOys4Eb3ag3yet9mdXu1fNzYVdM9Na/JqhqC2aqRTNTr//nf2dmi+E733DWQloiJzvQ3I2gTb9HlbB3KDWAIynW7V7KVe25N3uA0Qerlv6R5N/Wx7XgRr9/rKCTNtHpZGP7Q69yiAbO50C0B2QD8EkM0ykG0ykHFo8Qk9XUfVbxifQYQWpx78iAb5/CUxInUgixqpypv3J5Wv5HbxZI4XBSAryTVlZOnnuSxzfBDPPTnYMp3U/bazWENLPOcYyDjAyYxsh4Y2l+hkBaHFV9/S/uYqnZwC4FA42YGsf2ScCHvJNPXaw4uifvafFKw0tGiS6TW4J4YgN0S5YS4Bmcu/bsR8bGz8EoG16Y0zDTnqRGp1Qn8O12gKQHZneIe+uDFON5HsMdzRU6L/4ddPAWT7tE7TdDABRnbjYwWy5By35r55++qAq2uRCm6VzMUQXtSWSk8DkzPL4PogSR36uf/PWRL3bxTu2mz/kQDZV9cZyPZwCsIqvcWhoc9WMUcQWhy8/0Pqm82BLN5T/GnOWrSQedh15Myw4MyoGpYjP3Vdb6AiLYapjTnllze3p/pN7061+TqnKv90YGpvefZhW//zz5u21bJTKkyvYa3uTwLIcmGHyS0iUiG1CaRpQNsndIumJB9fBsja7vp+gYwHGYVfUclj9mw7ANlcP0IoSGz4VhgZgGztgI6x94eBbPqDH9MQqn17ZQaXc0WODZMwHQ9hDHjjXUOLJYCMxl2lmI5hyk58CrHy69H0/GVYNPampQCwMo6Bw10axCnRpytgZK8eCZAdI618EEfZTH38Z2Bk2BzOJwEMKpB5eFHuVwQyvr+ulekzevmn3y8Z+7RPeYHivO/pk9zYlGxou96bA+VABjAYPVqnKSR73BliIBsTIBsd6GAtSYHs0dI+rZ1PKpDd/IQucDirA5mKqcq29C0HHZVS2j91aFIgq66NxbWy7kDGjKzfTo72cKAzeR4friM5g03Q9wFkP7xxgd8BZEvLALJteg7njoGsc/dL6uOyWx1mZChXJozM+iR6paHFSvq92aY0apBrQpvd8u+3Ma0mDXt/QNajFuc2Ict6FFHZzCgBj/ejxKxMzMWutgLZ//xftNZik4fQK0XuVaBt98sH1tfIhT5amCXtadv93pUxpe3o9owmD6GbaYuy8hQJzcrq9pxGoBYB8Um/XMH8gGbOdiS0+KN5HF/ROcCeqS0cjAgg+8UTerK6T0ejUzSA0OI01gSGEFo7FVMvM7be5MKCc0kR1STWGVm3Seqs7P/j7s0f4ziSfL/oRuO+SYIkAJ4SJY1G95xr+3/xD3p/PAAAIABJREFUe89/k/3sv8R+9s97zO7szs6MblEUbxL3faMB+BtXVVZWZleDksZvDQkE0F1dlUdkfCIiIzN79U9pFZaDrFD6dnOJUBrIBKkW0xDQiBUNj+wYR3cwyBBa3H7xHUC2ApBhoTQ80qkHv8IWVfepMz5FLWQu6lH37JHZ3JO0S3WtmLSWg8xCT3G7qA4M2zSd/OL1qRw4ic+lIgrh/WJApAyCehnCcW69BrnR0OI5jZ3A38IWVbeHEFq8MUqL00M0NthBdt+2HOPy3dI+rZ0ZyBbfI0KYWsHPWr9MzIgFKQRuCG0pgUQE3CMzfyq4V+HpR9TW+2jaPocUeIPoEKQijfYA2UcSS1Hu45TozxaJZgGyzaUVAfSzzRPZ/Z5ufUg0s4gNQhBiBsh0jqwcFWVoMUz20Gf0MiRSujXsl9jgqLdd5O30MC5DGcyBsZe+6uUl5oHMYy4RsdGXGx2QsP4OwJTudJCl9I+08X8EkIVKvl9gphRL2EAp7yrVgHxdynro9fkmuJaCbJPIrHAbBDQlmEWGjyha9shw3pKADKFFgOwqQHa4u4Pdy5cka/HR6j4dDE1QZ+4eTSPdeAjJDqq46yALyxMOpWS9UX4L6FkT6hxZDmSqX+rgTHsfCrHQiJFWs49zEgFfMcD9ZFQTa7oAGZIZGGQ7CrIdgGx/k0GGIxRxSvbE25/JaQCDE7PURuZiGmQMxFCtpbMWvZyVshbykwdZDLGcHKbkN8yGDN/PKciyXx0aQBFv5cTJHqdbNHv0FKHFPXp/bpgWp4ZoYrhDK1D4f/gcIMMuGCunSF7HNlVtZL0STonmNVehR+KgqitkD4OWwONrdQ1Z8JqHqeU999ACRSlenBKQP3+mNCv63w2kGGRT2OXmHkD261sAGSIVm0vLqBcOnsW88TZAdrH4AdH0AkCGo2k46UdkKIQUP5U9MgNZGcTM2ICl3Pbqz58aZE33uwzIUsCt1EX0lnvc+lN0Nf+08ZkHYLV9Cr0ifm/1S4GYBnqhmy8LsiaFm+q01ADz13o1fFH0QNH364LnOuyyILxsfZqur75vHoQJQEpRxe1Ts7xtiyoOLY4YyO5ih+9PriLleOCAjvZ2cZ7UMv0DFkR/v4rteAbGaODaXZp993c0jGMrdGcGEdmqjBpYY9ykQFb6lQ7kapZeXK8YZMl7FqCrinXhiYgiMRsON0yCzAZAByAb2lnT0OLzb+iQQYbzqNpYfjCGuREG2dAUQIaEjzOkcdc9MgkKFgPMhqxWywAX1iEEmV5UBXuoIGKPLHzP2630vurw90BO6nPyZO/HyHDgl9Ug4N0vMF8Ij2wc86tXT1+IR/YeDmZdmOzQ1MgQrbJH9sUj+vbVLi2fjNHBOEB2+5cA2Q0Ff6Dx4/GV8hz9NUnwkBT6ekjxLDg6p1I397yk6S2UiZ/skcnp0cWBmyaVaLJhLC2YRLTi3uQZ/YZBNqChRQbZC2Tybg/O0sX8+zhjDR7ZIIOM15KpMaTNpu6Fev6lp65ILQEdj/1eUZZY5vvVa96n/XpcOX0Uy0UqAhDKT6pu2i4Jg1QlvgKkfrkRA1A/5+s4y1LE5S08sqYK+/v9Fqjf+zV1TBhazA3W1LP+ViCLOzsUsL7aynpOhoPrbA5XWKXcUYuVWXHvCsiOaQoe2V2c8PvJLM5eAshODvboyUscjPjFE6Qa79E2ZgxaV+/QlV/8VkB2KllnNliLZyogLGIkr+YE3y1fXUCqldBr66HSsA5+daEois/qXcp27A9kosg8GMRrfNwyxMc7xwfU2V2nM4BsV0CGxA+EFltYED527yM51mZw+hpxwgcf4SGhMpn700w7rU0wYK1+Hlcq61BOhofcKBVa3SvxurpSjvtZX6/2TzCcA6GJ2y28SpVB2UP+Hr/GiRIIv8Ijm8D86lz3tcyRvTPTooWJAZoaG6a1jR36ly++B8h2aOloBPstLtDA7Q/pAiArdvYQmQ0E1x7hrwl/tLLFTwbYWbBhsIJVvSwHWVFSb9CgPZRpCrAitMhgNG9JXUWsrOA1cpg/ZpD9ljfuh0e2vYKDZtd36CVAttOZpbObv8DSlAU6H8IZawDZRdtMl6IjLf1eBoUu4NYa9QZZOHbKHqn/1i/ILutx5Z75Hwtk1fGnutJAaeqhArKUZRx2RF+K2QW4ZgHGDqNe2HTPaOF8rV9yHlYvFzpUlPF1/Xpsvdrq0jDTfpGvurLx133glE2gno128gCU9/D5MU12d+nO0D59Mo1dPjoHOK7igJ69XsNk/TN6iMWfG13s1oA049lf/BogW8BWsaq4q/WBkMjefGWfeT/UPEIrTpi1qHVRkOU8Sr2PwjL8isQmGYL0dirQYoahAoeTPRhksJ7xzdsAD5wcUXtvCx4ZziJ7/hUdYU3Z8ckxtSev0NjdD2SB+MDMTaTg84nZ4byI1oNf0WR8/pNT86udVYWWh6NCsPt9rC/dA3GPQvrRvIvM73EI0dvY2y7slxCGHuoJOVyVNA1Lt7EDxgSMoLmzZbo9uEfvTJ2LRzY9MULrmzv0r58/pO9ebtHrwyHaG2OQfUznUzdFftgrU2bUrXMfawWQDWSlJxqHFZGEDxgxzOrenQq8P0vel75nkOl7Koe2h75ADoYM6jZiHtnvFtuIVGDt2MoSAL1Nr7FJwM7ADJ3OvUdn8MjOcTTNBe+76aaLdK73f2nSePmb9Jf3T9N1OUO16XPV0XP5v5ru31uP2sDjYRFnE4peKr+yHl8sMg4o+2jxOR9+Fd1imoDViIcWmxR4Lzc51XxN9+u7g9P8k4+nrJi4wcKyhY2dA1ETGLOeUdTwufvnRC1nIbnSkcEZaEy+PgQZK9oRgGy8uweQ7dEnU/t0ffCAzk+P6MXSOv3LlwAZ5jhWT5CRNbsIkH2GM8kYZNj7omItGICwE3xRJm5r191WBn9PcwPL8JCobANYDmTVNlbvJ1bIub+L10W9uPJEmWXXBc1S9IQPBpmc9wtotfZ34JExyL6k443XdHwMuGFebOzuL2UT5TYm+lvIXCzvqSNH7XA1FjQcV4JMEJextHrJVwwtl+VQtvyaAgBSmrKdUrIcylbN4IgUS9kHBjLe/f58Dx7ZKt3u7OIoly6yFjs0OzVOG1s79G+ff0vfvtjEUUCDArL2rY8RipvHicoD4pWlxmLYh9X6BPCKoK4bCJff8XhRL8zGfgAyT56TtWjybVuLQRwYZEMA2V14ZL9fHECkArt5AGQbANnyziltA2QnV9+lLntk2Aj5nEGmnS0Pk76Xn5AuG3c+R5dT9E36r7eBV4KhCTQ5fdLv6033/1uDLPe8VMhRAyM6Ti8FMldSPvDCxmpqkFzD5j4ngiAKUTRjwjozRRMp1iz5TVnGAhSXK1eeJsXh9+nd8eXTcoKeUoA+l6G7TOiXPMfCX2KR8im/ZycCMraoP5naoxsMsu4RvVxepz9+9Vwm61ePcEzFDO9ooSDrynY8PhegKpvvLXsphvNk8ryq8SCgcpD5KcpWNt+kNmxv1QvlvIZ6ZD0slYTQFMqe7yXf6tnpGh/zyPg1/CEb4hYg26WzNYDs6ZfwyLCBMHtpOMZm9Pb7NHTzbdlnr4WMziJkJJa9eY24b9snteWuWmsFS//lD5V5WLX49bTS1+fk5DuWmyaQFWNYZIpTNuCRGchuDeziKBfsFg+QXZ2ZpK2dXfrXv34DkG3Qy70O7Y4CZHc+QWgRhhD2JfypQBYe5aLZ9FVz3f+sgEy2p1J9xtefy9lh5pHZe7wh8iCSPe4AZH+32KK5Nntkr2kTnubKblc8sqPZB3SK+vBGyLyBtM+PKcAsdBmBTKSv8BSq/eP9269BmzMEeumTJh3C7/erl/vRe6H8af3e3CPzj3sDNunN1JzbfziQxd5nLCShUggbRLyWDOj6FZwKOIIH9fv5nqAO7tfLIxPFJh5ZFWTqlVnoC+GhIYBsrLuvIJvcBcj26QIge7WyISB7+BqT9YcAGSzP2V98ivO4Fm1fOQ+cManMI8NC2KL9DJoxyELBjtc/xbutu+JkZVUo0UIxXw4GRf9HICs9J7QXcxit0+GwGXtkmCuU0OLTL+CRKcha4zM0cus9nM/2NrarukutsSmBl87rRB6ZLbQOg0xajmaYxZ5WKK/eFml4qbIo9XnVIwtlMJTzlIKLttQzPaRGBScKtXH8ycT5Ll3HwayL7V0c5YLTlAGya7NTtLW7S3/6HCB7vkHP9wZod2QeIPsUHtmCeGSyiDyCTljHfr0xAZHU148WimHmBpcZRAIq7Ss+f0xHiXpjPFZaBjI+AUFABi/z9wsMMnhkq0u0BZCt7Z/RTnuaDmbeppNJZC1iI+QL3nczMBLVUFR5kEQg+63smLSnXJfzuOfLv99Un+RA6W3+84KMxV/NyRqIoghAbIAVNXevOg5NBn+beV18RAxoeT8A6WVCi/luqMdIc9f2Utipz+RCWvFAiT/bRPim8uU8tybBSAlkDNdU2XPtUt5Pp7D9q7heQiBsMWJ3hrNjGjs7QGiIQbZDNzr7MLYBsuUN+tev4ZFx1tkhfDcB2a8AMqTf85oZUUSGAXGS1COreKEJjyylrES1B6HFyjUseu6RlTWR3y4LfFESorhMnsVLYq9MhZurw2FG2UfQQbb2QkB2xGeTIeRKY9M0jONsGGRDc3flxGwFrXtjUjAtn7V9de6kDrG4HjkvrOKpWpvUFb4+2b9SspVTgKGCc0WQMhfU41CQjYtHZiDDxtMLUwMCsh1kvv77l98pyHbatGMgO5/S0GIKZDFYw34XUAW7/IegL0CGbnCjR7rYRL/8qQCT7anUATcA2o74fo4cBMRBdnvilH4/j5OM4JHtAmTb27u0eXBO2wDZ3uRdOgbICLuV8L6bHEIUT5//DUAm84H2msYEevdRk77o1bepcZGSr9R1vQyLcEw2la9Jj0pafEKw4pdzIIuTHnPPy2UzvnFoMWyEyzSIX/tTgSy+T87Njp+bK3983Y8FWc4TbBLE+HP6d2l51MpvsXxe+OsgW8Qcx8cTO3QTnlkLHtlreGR/+uaFgOz1QUvmAgRkOMbEQaaq2pQ2JpfC0KIoEhPWvOIsS6YOnCn5QMjrECuVQL8gCwettYypEg4v8nN1YHEWJSsg98jah+yRxSCboqH5B8hafIuGsUh8YBwT/eL9esiSNZYdSFm8akgrPJAqzCrwDwClyjgd6gkBVir4QiIrXR63fz8g4xto2LWqcQoPVoLLOLfrfB8gW4dHht1hGGSTbZq7Mkm7e3v0l6+RtQiQPdki2h6+SQN3P5UsvxPMQlbnWOshQa97T8/M2se9Mg0zWj/ITzbYyntLva19fUE8X6CbD/MOwrpQWt6z0OJteGS/vUkyR8Yg29lBFu/hBUAGWI/fpuOJeWSyzsEjY5B5v2uI2g0ZT2yRvxOhoiY9lNM/P4dH1qTrUgCMP/PfN8hYqM0j7Ncj6xdgOYXUpKhSxK4olKgAsUXbBKwUQMJn5lz0XMfmQOeDNvW5WMmF1/T2yNxDSChC9n6koQAynIY72j0gBtlH41vwyPaofYZTolc36c/fvcYc2S693L3AXMBNzVrEwZJnLd7FAJmLMijFjanOkan+kC9VRKLlo6kt+5x9vlL3IkTgITL9Wba9PTchYCnwxXKigNVC8q9imaNBeB0QtwkfUcIe2QCDjD2yJwgtFh7ZFA3eBMTwPSIgU4/Mm0LrbXWzivOaKbHIK9Z4CYheIIurGHoi/B5DTEHm7Z0bdeXrKcUZt1vokRXtZ7dQ84VB5h7ZBi0AZHewhGMRILt+dZL2D/bp828e0TfP1+mHjXPaGroBkP0KRwJh+QaDzPYf9FLlPEcvV+VgTRUnCQVWdvjAi0UMQpllsqeN0wtkMlrkvDMOObJHhlJijeUtA9k1hBb31pZoFyDbPb6gnRbCp2OLdDQOkGGRNw1jGYbtt+neWAGyoP/dVy/K4+Vi+bjk3G9zT/+4K3KAzXlKuafVwdbbI2viQexp+XNrz7ExEZfXDde+kz36r1gqgKGf7gWzXIMGQZ5kES5jAaVAwq/x92VB1iRWqXJdFmTlPdIgKy1sHeU8qT16tk8LmKz/cGyTbuLnAAbw6voW/fXhksyRPdvu0smEgew6QNbmXQxsdwbrI28TaReZKyiVRzFNJ/q9qsCT/RuAMBzw/QygmkIO4+ZSLuVMCDItEWZJ5BdAjNdIYRePztE+kj1e0MHjv0qyR/f0mGh0QvadHALIRm+8TQNI/pAkgyKMaJ4A7mR74cvi3xJkVW8slvHQA4nlJYZYqeR1jqhw+BoELQeySltLC1mYrAiVajtpDRxk+3Stu0Hz7W1ZwsEgu3Ftig4PD+jLb3+AR7ZOD9dOaRMg69z7tYGMT1TO7+Li5Uh7nWqYFV6YrSnzrEWzmaScJcj4T20jv3eYfs+GjW4+bB4ZfrQxR8YgE49svoXQIkC2+pp2d/doX0A2SRsjCwDZTWpjt5eL4Qkx7iSpx8KKdY/MjRmTuH47rElx/Ezv/ywgE6M34ZayTBnffn6Q6fBv/S//x/+j+iCyIPp1db3d66Qs4cD3Sr0fDrbUfUR9u4VsF1y2XE2AqlsYVcHsZVn1eq9JcLy+ufJVFJ1Ao7R8Ks9Vc1YGO4NsGB7ZwsAOfTC6LiDrYJJ7HWnGXzxaoYdY0PoUe8sdjd+gGZkjw0GC2PGdz1/ysKLLgs+R+boq3zGhUPOSsVjCLAexIvMxGui5du/VLrW+Z0g6yHSvYPnWuTNrE/wUkB0fStaigGz9JebIDGQ4m43T78fmkbmIdHzbRF3uoXdwb0+WSdvciZaytMjThlAMsnAcpEHmXq/ueJGT9TfRdTXFwmNS6uAeGY47uTiga2ebNN/aRsLQLi1OtGh+boqOjg7p20dP6ZtnOG185Zg2Bq8ryLBbvHpkbAjVFVpYxxzIvC4+N8YLpMstq7x/9Sp5RNAuhaHDsLFxoJuMsEeG9HuxShAmR/o9jwMGGa8j42SPXWQt7iGJ5QAg226N0/rQvIHsBtHIBAwhB1kYWrQja0RRV+sb/umqVF9LRSD678Em/dB0p5we8nEe6934eeHn3cAtP8s6qRlkPXVo9PGcgZueI1NuyVTGzw2yuGFSBY0bK+yc2CP77wlksTBUyp1R3DmDobch4RCLDAKdRFALFT86CKEwyOYRGvrlyBrNI8Q4RMcCsi9/WKaHL3foycYxHY5dp5n3sGnwdQYZMrT4/KXYu5Jkj+L2ZhG7f88juQ+QaQOpw9QTZLbMImhAv7xsF7fAVTkUX+7xyToyUxwMMoM/b13VOUP6tYDsBe3/8BeA7AV1u8d0AYU1cO0O5sju0/jCA+pgpw/RlaY0tWkVjarCWC+q6o9DiymFUyhauY+CyetTVfKlwlPPo0yGaFJU/b4fTr5LGQRkjmo9BmjsHCDDwawCss4OQEYCMs7w/O7RM/HIvl7CqeMdgOw+e2S36QSh6V5Zi2E9PaSYDC2awueF0OE8oW7ObF/WNu6Raf+Uc2GyRVUAMk0EcZDhhGhZR4YF0Qay/Z0dOsTJsts0RqudG3QIA28AJ6jTyGTgkbmBpDIn68hEf7sM9jZ8e8u9Do+q3qjKdzkO4uvSAInlIadb+zXge4OMx3e9HG5Qys+GEGsu2aNWPlc9HlEIfgrMfI6skJUGyzk3cHIeWT8gk65LueaupIKHNlkY8fs5i8Zv2eQZ8HUe/uilNJo6zO/TbztXBciEOxJ6FxjWR9zPnJ01jDkxDg05yEYwHb+BwzW/+H4JOzPg/KV1eGRjczQFkLFHdsZrZiKQCaQKABk27BlaD/1HBIh/DSBYlNs8pfI+qYHnabRRxXo1tLwXgsx+L1xHhhgUGhJWWFELyLonBrKXtP/4L5gjeymhxXPsrdi+dksSPSaQvTg4xedrKbZUxTvIeB2ZnhRdpt+Hiqxe/pTHVVVYJZhLb6UEXu/Pl6tq3G+Mm6yuCLQDvc8kHKMuDl7nugFkWDQ8d8Eg26Fb8OpvTVwIyE5hBDx8DJDBI/vq9SGtd+bgkf0GHtltrCMDyBCazsl17JWFMPNxL+1sABKPrLLPIhe0Gt1RkHlblXNh7o1reyrgkLQKb+0M6fcGslsKsp3l13SADbVPsNno9sUoLbWv0cEYQqZXFrCecFp3K5HQYunpc3kVZPJwqXKcQNOvvvD2SuuNUjbSQyEMPfcHtFj/9H5+fgDW9Xz6Wt4ooYFh1n4e2Ujfp3he1NK1cvycICsENbBEc65jztOKN07IgSy2dBt1oV3QBLJ+73tZkHnb5ASqCmAxAZNVCnPqBhBCGUa6/fwAQDYMj2xwh0ZbJ7TJocXvkezxYgtnkqlHNvUuFkTDI1OQYbePAEZKJws8OSfEDNWhK/8XIAtn6lRZykdMt/t16f59U5BJ6+lAkJWwqgkVPGyVQxmyR8kgk53d1SM7B8AKkMHLOEd2WguKiz2yyVvv0iA8MlZUiiy/n1ZEQeavxx5ZvWt6gSj2xkqlXJ37CWWk0n62VELb2JFbLUNFHkV8vL20Pta7+E1BxmuvxhB+m7vYFo+MQbY4fkGL16ewzdkRfS8gW6MvXx3S2gBAxh6ZgMzmWO3xqX7211IeWRF+Q4F870U/YFPeMw9I20LrKz/NwxVgsX4pmsHnGBlkWj3ZFJlDi5Pn9DuAbA5bVO2uvMLJEHt0enZBW+cj9PJilg5Gb9AQDBsBGcuBefmFwci3E49cQaZDsmrE9GP0hj3VpDeyerEw/JtB1vQMH6OhvOX0XsphqUu/Zcn2QbIyVzp1l9LwqmXcxp6Zhxb9Nk2Vjq9r8riaXOvc/fx1Dy3227Cpju+3TpcRsLjZc8/ItU9Rv0jBpF8vZ2wqZZRhZKEN/ORJ7REBGebIEFpcQHhoFEe8b25s0ZfwyHiLoR/WjjBg53AyMocW72A7ngTIWE8YyOJ+kKHrEOOf0TjyRAk3x3q1i95Ht8LKDdh0O/tDTXtVQMZLYlF+2SuSvVQose4pDWHd2PnaSzp4gtAiQoynDDJsRUSzC3Kw5uTtX9AQNg6WXU4MYhpidMUfhRbFODNFlii/e1lxf9Y9lDIakYsmhPeS8lj1tYv6UGTRZR7yKf1OLCAuPDIs20CwbbG9BY+M6DZAdgbv9dGT5wKyL17iTLIBbLB877cCsi6ShdwjC8ufqgu/FsNMlKe0s86NSWhRkjXM17T2L9qNuaUaVz5ZQEWzdOxzChrxQBFj5jmyAWwafAuhxd9hi6rrWF+5v76MkyEAMpwsu4n9R593p2h/9DqiFHeojWUY+IR5fWoEtE1xamiZv6wgDVuUxfotlud+34/lSP8uDZ94nIV6J3wvNrDCsZwrW3oM5q8u5auP0GLVhC5uGpZZyljIfN1wkFH43zPIXFSloC5IPUKfKYX4JhALn/djO/dvBTJWsxpaPBaQfTgKkGHCfgwn424htCgge74px9XvjwBknOwhIMNBggORR8ZDpE+QibKwRkr1VxZkog6gZIKwVHqw5geDZky5AlMFL2nc/KuAjNOveX0d5g45lAiP7NBAdsJzZh2ADJsFM8im7mKrqum5AmTlPFkJMlWcviLLfFgJwVZBHENM9a6OxMuArH69dEwgkt74fcAs6Cflr3qV7H/6JrvukTnIbuPQ7DvXp7HN2Qn9ICBbpc9f4EwyhOEGPLTY5mQh3prZVGtUz7BP0yBTD6cKMvOqpL2C+zqflGTy7Z/lXTwcZNbQtnUV6skgQ8idQfbbBSwpwNZtfJTP8f4+kn7OaAP7jz49xTIDgGwUY6KNbap0V3+Jd8rtxCzifjaPzM+nCw2LfnVF6rp+9VTa2Kkvy+HrQk8rHlspvdRPGfq6RpqqmiWba5ucR1bz/C4LMn9gPwUOC5dzOZss7fhzFavORFVlyDyPCGRvWt74c3HHZhs+cpf79cTi+8X16WVRFZYnK57w+WrKcuvIAGOQDcEj4/T7j8Y2aBEgG20d0fbmNn39wxKyzjbpW+y3uDd8lWbexzqyG3cLkJWhRFO4BjIxDkzRuLIKB0hRHrOg43bNg8yVqc739LLmc/fQprDyajxQy8phKg89QIkNnsFThTK+2EQ46QmyFuGRnRwdAGQ4rgNHkfAxLtO8ebCBrBJaNEzzDvH85Ue8FAnnifBJDmQpJaTZidpq2TZQHS0QUw+kUEtaadG3VZiFf2toLFIs5tH4/BiHY8dwivK1C/XIbg9sYUsnors3sSQBbfcYIPsGIPvrM+xP2LpKLQNZV87u4mShah1SdUmGFrn9LExYemQ2ByZyF9xXQMa1sT6X99V7q4GMxwo3DawaARnS7xeRtfgbBhlOhTjZWsURR/tIZDmj9ZMOPTuZUJBBFngPzq4f52PP9/5WuVKI+g8tYdVTyOmPoud+Aj2mbdzbiGnSm+F47aXz4/dy+spb4k1BlnvOpT2ysGJNnRG+HwNJKtRHyKgIzySuL8X15wNZXM4mgKfeT73WBMY3A5kYhcWwKXSRdYSDbB4LoT8a36Rb2NmDldPO1hZ9+3gZimiDvnq5S7tDVwAyeGQMsiE9SLCciyhMHx2cBcgUEiqoZTJIro9T8hDKi6fNu4LVcW09nhib+X4JPmP3KEAmCg6hRT7GA/tQXmy+piOA7NhBxnOD2MlhiD2yex/S0Ox12aXCt70Sn8sVV7GATjdTDiFaV2JlMkKouNIgSwOscq3Uy0JabjC4IrQR3i/IKmNa7qETSVzrUWS4XqFdutkCxNqbdBfp9/duYhNdeLSPn76gr5+u0F+wtcdy6wpCi5gju3KH6iDTfvT+DEHkgC88MyuMqGMOKcJ71tCi/u0iUegBeT2UEwWZzFeZRxZua6Ug42/4VwDZwsQZ/epmC3uQwhvfWaUu9t88ZpAdD9DTozFEKgCyeZyEgON9ynPWfJlCGcJX46EsnxaUZUXHhrVAMVZiPer1LSgdXNCkf+J7iRHQA2b9gKxprLqbQa+zAAAgAElEQVSODJ/9/xXI4rIUZc+FFpsUcdygTcQOB7T1uY5/n4OILNtM6Ll47GXLVxMmG2E5ANcEJnqhYvGKYqt6jE3tESueXoKhnZcuke7IoWpuAOvIhjAXcBMg+3AMWWfYNHiidUh721v0PZQQg+yL59s4EXeGpnj3e4CMhrFRLnsmQbKEOmNqx5dqo7T9PDQVGqGp9gghF7az6iKDYs3T9nbM90DoEZbK0drBFLuHBvm0NU6CGcI8GXtkR88+pxNsHtw93FdPYuKKLIqefPtj6szixGMGmSlLLYnZ4gKyck7PFi6pJ8R6zfqnVNxaHm+X1E/5aADt8Jr4+nL8aI+Un0u3Y80jyxruGl7k0xMYZNMtnJoAkN2ldbo/2aL789ewX2eXHj97QV89WaJ/f7xByzRD7fvIWgTIzgZGkFhjHpk2ReFh6e/luAhBpr9bG+FTxdEtso7MDq4sAF6GENV4k3/kR7GDR/G6OUrCGg0tC8guTujm2Dl9crONrdsOqLW7SmfY7YVBtnbYoqf7QwKykcV3aQBzpQIyKT8fB+MeLXuP6pHxLvsq//6a/lqCzORRfpgnXXSiGYVy3/RXk35zD4U96dRXrF8yj6lGeLikHsnIKZzoRjnwSgA+uEdOv3losUlfNqXpZ+fImhqy3jDVdMtcBcv7cgd4N+rP8DN/a5CFz+/HKrosyGr1i0ILzSCri3w5djmMwvsKYuGvgeyXo7s46XefphBaPNjZph+eMcjW6S9Pt2irMw2QfSKeCA1PYwEalJHrB+tYKY9DJu7sAnTlG7n28CviARLLV3Xg6VqdXoMvNBwK691UBn+uhBEDHunX8CrYIzsGyE6xMLq7j2NdeL8OzIcwyCYefIrU65sFyMJ1YpoYyQq/LXN6Eg3DClzZsrgAmZfZFXTVsEmDjK+t9mtd2eeAX/XkQqOhpsRMYaaUJt9dYM+JQphPncKGutcJILtYpfsILb69eF282ifPXwrI/u3RKi1dTNOAgwzrEBVk9foqb/Ig437S5gtAxhATyLnH4ykplgAS0F+uMcH1OSuJ+Mk9uZMYYkikh4HHiVA3xi7o4xsKss7+Cp0LyM5pDfuPPsFmyHvskeFYnzZCzF10MpeD9zDVu0lCuaxLk/K2dcm9BWwLUS3lUl/KeUSF/GfkvEn//hQgS+m5nwJkqh6qeYY/Fci4XUJD9ifzyIqsLtF7DqS6CmqyEGoNKIq0OljDu+Y6usnT8XvkrmvqyFBhhOVpBnfO9qoKfNxyveqjdqk0kux+r3vKHdANbIr6/ugOdmc4oJkBpNvvYv3Y81WEhtboz082abMzRZPvMsjuYvGng6wKj0JYAqBVyhbBLNW/vSyyGHDx53MHVqbaWdtB/xE1Y0pQ4IPfOXNxCFY5bRnI4JGdMsjY+0KqtYDsnU9p8Mq8wo3vYqFEVlz6VYJMjXDO9PMU7LJlvNz1+pQaq4RV1SNTxW7lD37m5Cx8RgjKFMhCC7liMEqbYYlCALI5gOxWdwkeGdE7i1gkjPefvnxFXz1eon/9fplen09LaJFw9M0ZgwzJQtry1lJWdn1B5SpXryaQaaRA6ST/FffWp5Ugs3V+Bk9NwgDIUC/2yAhj4+YY0cfXB2h+SEF2cQSQYUH02gHR403C3PEcjWCulEGGlw1UHHb1/xRm/M6Z9L/WT+Su5slUwR6PaxMprVvw1UcSanSr6uf71X9S8h5eV5Me9EKknvemIAt1a7JsZpB52Sv65ceGFkuQlRBLtU8TyGqF6xNkcYf025E/BmSucHIKJny9ybLya5tAmLquCjJW2OyRHdB1BtkwQosYsFcGT+h4D1tTGcj+9MM6rQ9MAmQfC8haIzPwyKCMAkVUtKmHTFMdmvDKerVLrn55izUN/jzIVMHI7g6i9FQBskVdgmyJTp5raPEUbdLlpUYj2DiYQ4tYVzd4FcfaeNq1eVt6XKd+8bPbeJ+/zkWRaUp+aXtWjYEUaLyNVCFXQRbDqFDaoaKLQ/Cu2Ln2we+hovEyFgomuAeXoQqyA5ojzK8CZPewIPqdW1gkjJo+f/UaHtlr+uN3S/T6bErnyBhkg9hgd2Co9N5DAL8xyKwuAq4y2Uh8twhkwgFpSPWO3Qt0jwyZKgKyFkB2AyD7aE5BNnSwShgYWBANkO1f0KP1C4DsGo3c+0D2WyxBVs6RuVfGna4g4+fmQCYSU4SWQ52Q0g+FjImA5K5OvX45kPWCV06f9frMjwGZyqWZA6ZrmvSlgN6cptDnK0KLscvWdMNyoDjA4p9mMYlk5b/C54Quo8Rv+vDIcndu6rBc/WJLJL4u5yIXghhYZr28lNzz+wG+K1Udw6UCZ5ANIrR4HTsXvDe8hdDiAV0d7sL72KNnL9fo6yer9EdY1Gs0QRPvfiTZeu2xK9RCCr4HUGJh9i2CKsCJINbU1r3azPu8Xm8V836+CqAbyPgzghhTcHIeFeZ5aPs1nT7/EiB7Rid729TFYtgzgGyIQfber2mIQXahqeQXlqUoysu8Ug0taVr/Gc7vkqfwotliPrFa3pyXlPLIQgiF3ktc/1Rbpq5361bGtbRkgNsQZHjP5xFHsHh+agCGEHtkZwqyBwtY/Azt8fL1EuTnNf3LN68BskmA7DfikXWHsMEuQOZyUvW8uKlKz6T6nukHaWvfX1FDwjJfJtBSna4qpBpalJdMtejhmvq+L++SHRJld49TBRm+r49e0IfXsH/k0CGNHK1R6wTp9wDZ6t45fb92RrvwyMbuf0jtmeuYI9OkHz8hmu/nocUQZOqxl7qvlONmQyw71stKF92fH0NpPdtkOMb6ql99n/tcSv+lPLOqPKvh6fosVeaUoVvet8xNqIAsvGG/Fat7ZN6BHMtUIe31lQKFK45+QNYEpNyz+/lcytVtApm3YT8KOL62qa3Ce0rZZCyrwtYQGnawAMjmcMLvu0MKsrmRMyQ27NGLV9he6MkK/cu3S7R6MYZQ2sc4voRBhoMEDWRxRok8IwqZSBkTIMt5Vrn2ig2nanv1DzH/nKrr0sVRkPFL8LF4iyIoNNpaotMXBrKdLdnV4Qw7nQ/evI8F4r/Brg44nw2gUj2iO3m0sHmsfDsOzHBgkIlHxiDj/+z8qrjfY8jocHDPwr2oqjcVQi2+X9ieKfgl5Q7PLP3K4ArrRwlLc2YntjObHIAhBI/s9vky3Rs/p7cWrtIgQPZqaZm+fboEkL2iV12A7C57ZPfQfpNI+EiDTJ7EHpWpgBhk8rf2WgEzB5nCrQ4yuWVxQ6tL6JEVyzB0XFxwvxvMGGS/vEK0MHxIoycb2Ez6ACA7p9XdLn230kU2L0D21kc0gKSfrmwazCDThc/a/5AD7n+0R+iRuYkQ6oucEdaP/tB2s8pbFX8akHkeg4O3lIUmwzp+ftN4FwNVxk91rqwmz6FHljBc3ebycaOf5/Wndl9/jocW+1HsyUFiAzw94BRmFeFL36R4tfDK+vTImoCbs0wu+7kmryMF5Fy9+y1TODBS93clIF2LPzhrkY+rmMOmwe8MbtBtnCl1HSA7x5qpF0vY8PUxQAZFtHI+RuMP4JEJyK7RRQJkpTFR9bS9o3zqyOsSegBSnigEFgq+QywlCu7d5MBQ/4wrQweXnuclC1dZARnIZI5sZ4m6L76i45VndLy9ibASIA+PYgjtMPP+b3HQKI614fVD8nnNUkR6h9SFQVlY5OaRpUCWMkZiLyWEWbjLffjZGGZhO4dy5Z+Jf4bt5N5Y0kcQvcwgOxOQTbQ0tHj7gkF2Rm/dRFYnEhuWVlbpu2fL9EfIz0ssHm7xeWRXADJssCvr8QIlFIJG+iKwZeOToV2G/Rw2Tb8vd8DXVHypsX1HylfeN8velL/+sHlOAZl6ZHPD5/SL2QsB2Xh3Czu+IA0fMrCye0rfLp/QzuA1eGQAGSf98CJvVpLi0fINbSF8ADL2GgVsLGc1g89Ubo95qLAfK+PFAK8A7fXliUX+s7xWH1tNwAs9x6AVGzRy9e0mPehXh+3RyyzVYqpn1eu6csxoFFuv5//Mo/sv//v/XXGZcgooX9v048uK6O379TZKBdq7feOB26uBU++5Z+H2QtgI3rhFp1hjxyUKhewyIEsp+rB9suUNAFGAwRwR7k+2qhlk11q79GBwHSDbpxujANnxAb1e3gTIlumfv3pJK2ejNPYA66YQUmuPI72aT8Q1kagMSB+EJmhF/SOPzOvTpHxdDnqBzO+lICtDB3n5MfkSxcWCZiEotqjNUudTood40n9nGR7ZV3QCkB1ubdAJdnXoou4cYp355e/koNHuuXlksAzc09LhUgVZOUfGiixfzlBOtX3M2Jbfq9/eviko5UAWjq2w/b2Ni89llaIqat6TcgTp9+MA2TVsHHz7AqFFAdksDQFkK2tr9FBA9hog472rPqPzK5gjQ7LMObJe65jhvvC6liMnBJkfYurlZqiHIPPF4t7DCrNABVt7SkSieJg/00Fmc2QANYfZ35s5l9DiFBZ+DwrIurSyc0LfLB1jWco1Gn/rY4AMST+8NEMgb4i2EKJkLQYe2c8CskBfNiV/KOM9w9PaJ/JWShq6FyOjrOyg3qo2eDcGYw8qRGDPQapwXFy3ZeQ0Hv+FXJsJ1frP//W/wfAoVfJliWtxpgJU8YBLWVKN7VYo0PLK0KKPhbkXGHL1qYBAZUE7NnaFc66xWGv2mWB8XdYQaPIMmzxlDf2hALzLt5y7dFwB2XWAjACyJZwS/Q08sj988ZyWu8MIoQBkCKm1sSCYeFG0eR2uAPk8MqtdYTEV7WwWEbdVSumGZY7bo1+DRiFm81MJgdFy2hsSRbJQkoBM58h0Mp4z8s5pGDBjkHVfqkd2sLmOXR26dFaA7LeyYSwne+juHY4uTu4I/mbLXNiFyX6+RiKQ5fiJYV62j5ZVQVaHWPy51BgJ2zJuxxhi/vneINNMQF26cUHD8MgYZFcBsjvnDrIZGh5Aivo6DtV8DpB9/YpenEBeFgEyzJGdj2HnD+xZaSgpiq1GhPWLvepl9pOwQ5AV68i472QtGZ+WXc6TaV9ru2k76k++xvwvGY/Fc6WT+GZ8Lhmn4HcFZO9MdeGRHdH0xR52wTnEhsjHANmxgWzOlmHMI7SocqDp99rHEkZOgCwMnpV6qtqDdb3Yh3HvXEoJg9TaZMrbxV8IPBYrukloxfTWz1s/leXLPMxvxC3R200sblDThdKK9XZJXRfZLJUPVXgVgky6KSJor+qE1/cGWdnUTfeL39fQVRnTTcdK83dtAkQJsjArKh8SSz1JQ01VKzEFzhxMm7wwlTO9fw6QNmUT7PJ9Qlfhkb3dWROP7OYYBjHmApZXdXePf/z8GS2dMMg+kGy9ganrcrT7hc0JeD0FZAI3/apZTjgmJSxfDlD+uRTwUm2q16n95p/NeagWfVawyFyMgovvICATHadZi7xSrrWzYiB7SvsbawDZKbLu3CMDyPhYmwJkUgL8p56hg41DjVLvtmWt2VKysC4hvKrtomV8E5DlDAJ+PbyflyOWG9nlImpwT2sXj0xAdoqdYA7pGocWOdljvEtvzc/QyMAFjgJap+/ZI/v6Jb04Rqbi4qd0htDi+biBTAZo3bCJ9yL0sjrMtK8swcMO1SxA5h6XyJ8WPpQj/r0EmTwd3W0AFaHgGzPE8A0ZmB08pbcnTwRkV9oHcuRRF3tuLm8d4Zy1Y9rBHNnkO59RB0k/pyYHvo7MZbItWZSatahiYc+ptG1d0+f0a6Nhl+i3iqwF7VLr84yDUjwzMMT71f/1sVjVf162rAMRFF4kJo722Ps5T7QKMe1z/mrlQos5DyguaJzsESunsi3TFQ7XodU7qF+Qpe8dCn5c7tAjE30XACMFjVgRSwdwA7rVlDBT+DNNAuzXvJHFFowX2eVb5jpOAbIduj+wSndG9mkemWdtgGwVIPsG+y3+4+dPael4mEbufyALolsAWQsHTDLIQlNLyhOFFivtEo3feEDG9cmBLC9n6o31bpdyZiZM9lDlyCFCMe9FJQ3zCjFsS3QGj+xoGSBbX6Xj4xM5xobnCiW0yMfaINlcPTJT/DY3wvfiCWZOv+dmkdAiQ1NAVjc2VGGXnn5k7xTwieeMmhRBDKrwb4dEOI6K9jPLOx6fAmi8h+ghDmE9hUd2CI8M6fdnrwRkD+ZnaXQQO8QjFPuIQYbQ9Ats53S2+ImA7AwLysUji0CmY4//ETWTAJCGgHU9s4UUPbSIPvNF0SV+q23sEPPr5OBTa3D9oQIqIDKYzXRO6P44tqoaOaa5wSNsW3ZIJ9jhZXnrUDyynSE93qhzdRG+KUsNf14rEYaWRb4MZGLYyPNiHVSFWU6x1/rDXkgZIqlrfa66lyGZ/BzrJkVAYeD0KmP2Pa9mrf761J73lKdXr6np3qhZq/ogyHr8+UFW1NSlutKuORCmkgl0cMQCU4yWnExUPlNTsKaQY6DECiUFMukos5jC+4bXNgGqF8jS9Y2qaQsrOC28zUobmYtXCCBrrwjIFqcwd4a5gBUOLQJk//TXp/T6eIiGsds7e2Tt6RsFyLxlK1aSAS18reiBYKymQBYKZRPI6p1nJ61lIgXFQDeLrAoyzbYsPDIBGdC2uwKQfQ2QPaG9tRU6OgLIML8zfPMuXfng93IagIBM5ue4lupl+Ga9POQHbGePcyRoy077HnmKBqQqU4dZ3dAKvShVypY+bg3RpPji9g4hFr4Xg6wGXfEqNETqILsmIHuNvRZPAbIZGusg4RPJMY84tPjlc3p+OEpnC/DIOGtxDCAbSoNM5VcHWNj/Yd1Lb8z2WQxgpkM90B8W7vVxoQDkhzjEyrVkhScou3voDh/TnWO6O3pIiwDZjeFTGsFBoidYGL+0cUDfLB8j/Z5B9ivxyBhkfLimJ3sUixhMMeVAVm3fcoA09Wcs/38rkDnGmsrXG2TcwWn123jfBpjltqZSSLojgd75sSArBnsGI9WKlNDh10smmW1gSiulKNOWu1lLAdxynkBYvKJMEjqzidJAgaQUsH8+JWCxVZElavBG7T59hnbrwLDBziBDOwycn9AsQHavtUx3AbLbs20cLInwyfK6gOwPnz+nV4cdGrz9HnXgkXVwtHtLjnavhxELryzh/ruhkQN+qh96WY1VOXEFUJWLugwULo9FynWmhv9Vj0yVHPtYCjJsFMse2RKDDOdRHR5RFyAbYZB9+D/QCIMMk/yFN2ehRZEysWA9i5E9vq6em2Ug8zlFVbLaKiXMyrmdlMIKQZZro8vIVE1GpDBBwcpOK3DdBkCGUCcJLQJkd5C1yCB7+8YUjcEj297BWXYA2T8jNP38YMRAdl89sgBk8TjpmX5vxZL5Md8wuAYyK7pWQFZzadtaZqP3jXheZgyYWHD7F/stIrQ4jV1ubo8cCMgWRpHcApAd7WIT5I19gOxEQDaN9YQMsuM+QebLL+qGWlp2c/3YS+dUdFcEjFh/9XP/1P1ywGkCUbHXYyH0evemz5nWqqXnpwx/uTbhmaneNQL9OJCZxdpjlNUrpCVSvV3CLL6uYowFDVMdpK4g/J51CyjlKRTFdW/MXqh4IvZaL8UitbcG7qfj+hGypvvkQNbCQl7dxeKUZpGRdZeWYH0e0F0GGTIZV1YYZK/pD399Ti8BsoHFd6hz/S4N4mDJ1uhUI8hK3WeKpBo5KQQ35Q244knV3+sbgkCv760ICkMgCP1oV6h1WIAMv1VBZh7Z6hIdMsiwBmoEocWrDDLsdFIFGd+PQ0eOR58zY/WhIPMFv28CspyX8lPCTNrXFHqlH9xoZCMF77MRxJmdDLKrWBAtyR4A2VsA2fjQBe1C4TPI/vDXJ/RsHyCbR2jxqoLsYhiHs4ohVApFUYdgwXDshQqMpK/zocViZw8DmTzBHAC5n31eQ4gOMtYLqlskNMgemYDshG5h3vjWyAlOv8Zu/wDZIQC9BJB9C4+M91qcepdBtmgg89AiPzLMWi1Di/EcWdl3lwNZnGSWNfoChW5mfA/tW76VBVWD/mrUR6YAi/HourQ2I1svpjsAoSp5Y5Bx1qKCpdrwTa2j12tmmcK4anU23c9BlnpO3EEhYGKQZX3apgpopT1IW1xdA6pZGimLyVqg0mWxp9WrGKk2uqwS08MleaEmg0wXRbNHJiCD9XnvShuLgQGy1XX6lufI/vqMXu4PUHv+bQUZBm17DCnUQbJH6LFK+eNJYzeFgsqF3lLYBvHrcZ3DvuXfS+XehyIwiPkchv6p4bxyyy0F2ZB5ZOevvtXQooAMk/04yoXT76997CAblM+Wx4FYsoc2hE7ui9dney0GvV/WVRsm9shSfRvDTD9Xz87zpm5ULCavFYOCSx4pQG8znyPh94cgO2PYZPrqOUKL5zxHxqHFaZocbtH+/g5AhtD0X57Q0z0EIW98rMkek1crIIvryEAJs/riOUEPLYYwk3PJDErShtbiWmb5Q1rdISbPNJDpFmXe9lWQTTHIsEnArVH8xNzx2MUBHWxvAGR79HBFPbJJgGyA58gwnvgEOo9TxMsveJ2hJstU61cd78061buliEFEc+1N+iALvMScfVqHhb2T11ax3MlYrcWzys+7bmxSw/Eu+apuynYrDVa9U1gO0R1mPkn6ffzhpofbLe2m7pWlQRY/vJ8BmQKZ36fecSoK3m8O1WqT1mskQljM/xSlqqWWusccOSDFDWOftLg+9wEtbeU5KQHrrw/kVpoWLDADyOApzMAju0MrdG90n+7DIxsCyFZX15C1uET/AI/sxT6uxfxYZ+4u1k7dVpAhSzG0qE1fuPSU9bU2k+e6Ei9Cj5o1VhmcbvkX0AkTeMLMxLLG3oaqrqoCXDUUSo9cyi4KzFO2Pf2e28RAtrdGZ68f0jFAtr+KI11wsOJpi0F2l+Y++h/FM+vi7zOUWcKGojA9mOU9zc/BMyTvXtVbqVa1b6XtirKUWYqpPg1Bpp8rr0/JckWsEjIW369ovwBk2rf8QqluWHbEIwPIrjDIJNnjBFtU4cifkRYdHuzSY3hk//jnH+jJ7iCd3PgQILuPg0mxoB5Zr244VMoc7OoRGjTxWjLdkqrMXGSISVajQUzKa66YQiuUFaWWbkdlQGNDxrMJfY4MHtkkQLaANWS3Rk/p7uQ5jWFf0t2tdVpe36VHK/DIcLDmxLu/MZB1dI4sfBhLgz2bj3FxqPo6QnF+C+Fthlg4xn5ukGUN9IqZkdc6KZC5HFUnZ1Qv9FR/PqZZAgVG1a+Ksevtae3uDpDr+2JUxiCLFUf5iHKAynCVP+udFYMmZYGnnlGz5Mrb51u34Z0CbjJwq1/F80QJO+mrgFHFop+TBksqA3fqUu0TDrigJYvnhaLcXzUr0As+zmnBPOjaANk0Dke8Tat0Dx7Z2zNtGsGAXV1bVZB98ZKe7UE5X7tNgwwyKPGBCcxz+PlLUueyomblFIUrno/0e/9PwyJWf4/7BNKpd1PAaE9AIfDnDYClV1YV6V4eTKEY0Smq/BVkoQXtMOFsziFWS/sb1F3+gU4AssNl7O6Bif4TJG+MXL9nILtPp9jJnbcnOtN0RDMSrHbitfoTbAurog/Ksosh5kBiz8LlJ7CSU56YylsIMquXfT4Euwql91OZHZsDWSnIVk7pDDOAuFao7yCyFvlMMl5Hdqv72kA2JSA7RnYfg+wf/v0RQNYByH4pocWLqZt0wfst4l4eJiyeFY6fwKAJQcbtrHNkvqMHUtv5tTN8Sx2D9YwVGVKgcW3Em8P1DDPfUioMLXKyRxsgGwfI5gYxTzaGuT+sJxs726dNLPReWtuhZ9gC/2DsOo2/93uA7DaSPRhknDnrHWzZnZLFyqFFD2uqSOc85TDiEI7wJk+rP23Q/1X9gqxqKNY9oPiJpR4t30lhLJVO7zaxy710d+CNGV0CY6JiIqtONhDWPDIvTr1jwuQMvSrpbgZKMC5Y6m9/Xg1k/SC9Rz/GCt8nRVOhrl6w5XKlIBaX2wU2FoRU/Urhzs/x5apWF0i9UkHG6oRBtke3sDXwvZFDememBZDt09rqiuyV9/dfvqZnu6jR7CJAdgdeCNaS4UTcFMhEIQcFKZ+NzwcgSw2Sop3lHgEYuT1rADOBLDy7CKYhWO13ub+wqwwluWJzWCpQbP7HQbb6FDt7PKbD14/lVADOThtBiHXuw/9JPLJTbLfUhXfKypT7UnZZlLYV6S1CsIqz0DsIQBbBSICYCPU4tMK+ToIsqyj5DW3bUK5DxZCSU39fzQ/1OHkOiUE2IqFFgOwUWYscWlyYpOnRNp0c7eMooBX6hz99T493B+j4+vsCstbUPF3wNlVoIz/ZOTem5bnSX+V3LcmDvSn3yKRilrRjNy31hLa/hBLx4C5HAngujPEnb7G+4r5TSPN5ZGNtLE1B5uItgOy9GQbZHq1j7nhpbYterO3ToYDs76h97Q7kAp55BWS8Fk3HmZhLLHvS/Sp//xFB5jJd0TWF5e7GW/QzuFjt0qr8Ve4V6g4zOirvi0Gvr+QAGprIsTsi7znI4mQPf1B1YLgDV39gfH3T3zE0agATqZCRmWyTnMcXX1wDWXS78D7htSk4i4KMAJ1TEDmBTneUhkQEloESz90j1SBiV3uTCcgwqQ2QLV6sC8jexSkto/DI1pCl981TWNQCMvTj9AJ14JXx0e4MsjPzNsJ6FZ6FdEcpA0VIVoa0ClPcHvK3W+GRPxyCLGyXy9Rb789zYba3ItbR6UvR2jJoHN7PXtTSwSadrT+HR/aY9l8/oiMcOMoLX4fhmc5xsgeDDGuizgYQjPT+hl7kO3NISbIhi81kHfP63JQchwo7Z5flvE7fe1Cbrv5p+ZwogtDUqEtIb8vfDiaRWxjILjS0uACQ3Rs7wXlkUzQDkJ0eHdKTFwgtwiP7AYdQHl57V0KLrZlFgAzJQtw23EbWbvHP0rCJQMbemHlksj1VsShaQ4vqlcX117aXZ7DnZpmOYnjYqQVYdKJ6D36hjYgAACAASURBVDdgj5xBNto+oStYS8Yg+4WBbANzx8sFyOZo9N3fU/sqQIYQM69A1GdzKSKQiaTFQbV6+4fjOnw31y+9xkDK2+53zGSvY0OgXmwZ1/p/9Wcw0O1XBV0/9VENEvlrCfmt6OPK9awnq4UVQ5N1Zw5kiS5RNZEhcBIAwU1igMUWpF9auqragPHXTw2yvsr9M4PM65gT+oScqfIM3mBF6x7Z1AXWj+Go+nvYHPW92RZABo8M66bYI/uHrwCyHQxNhIQ4hDK68LZ6ZFDQerpW+ZUGmV3jIVn7DJe95mGY1xSXP1XPfgdk2FaqSCzEkwQZNxIvWdXU8vbhNp1vvJDQ4t7LhwAZdsDHpP4wPNNrH/wdDc8jC2+ID4rktWRCLtFhYihYKE6B73/Lb9oXkdcYKh336lP92AyyHgadvFUf3JU+zBhgfE0QHBaPrMMeGUA2e7ZJ86eYI4PCfxcgmx3DzCt2wHgKkHFo8YdtosOr79ApQNaevQWQYY7VTIgQ3kW7mEI0/FTkhK+v7LEYLYr2ebKqfNidhHQ6n8bryQRk4pHx+wwy88gktKggm0F48TYA/f4sQo0YFwIybBbwYm0XoUUH2V2ZO2WQ+dycpA8JKFUde4i5F8pinddPvzSBrF/9lxpz/cpfqty5clWSiBKyVoVSM8hS14flLkO9pREtPeJzZDllqa+71Z0HmVwVxDdDhVMtSHVgxkArFEChL3t7ZtkGDmLyrGv8OBIvS+wJpD0mHRzSUBnDN+VRuFLv1aZabrfqrZUzXmivAcDjShSSKFsOEHaxIeoezV9s0H14ZO/NkmRnrWGO7LtnyFoEyJ5uYxXUxHUD2QNsU3U1CTJVk+qJVDwy7exibpGfHytubTSzlhL1ajIgUgq+1tfcr24V29xFdUaF+093PBnkXfCPtuli8yX2WgTInjPINqkrILtNV97HgmiA7HwEiQsdnHjM9+aBKSDj8JTeqwSZJnvEYzfnkegoqnsssYw4CFg5l95Y6fVWgOmk7SFoOYOxGKsWNhWQIWtxpHVMMwyyEwXZewDZFYDs7JRBtkJ//28P6YctBtkD6gJkNHsbLv+0JEaIcg/ChpViSV9p/UODR0AWemLsZMnf6mlpK5dfZf2lQxRkcg8bq7ynpjxHl02U68gw/9c6RQr+kcyR/XL2nCZg8G2sGchWd+hgVEE2cI1BhpWHZrQIrHj+DT8dZPJX2tZO9kZOT+XAFF+fbVd7Wur6nE7upZeaPlMbt0Hn9OOV+Tgo9GmkWGsOT6R3XZUUP81juzTImpRzk4JqsrylMZxdPRR7zjP08tUAGXkHTSCr1NOKlEKqgC4RFsx1arV8Jcia2sU/F9+3BBkPWrY8T2kSoUUGmXpkROMA2Tq2ZOJjOP7pq1cA2Rmdjs9JCGUM68kYZDwfEGxS4WQ1JZIDWRmjroDMpNXbpZ+65QZi2A9JkAlhbD5EgBuEFlnP4VtAxrsowiO72HqFObKntPv8OzpC6nUXCm8IIdbZX/yORhBmvRhF4sKggky+PL4l2ZhhaLE/kMk9ItrFsAvrGIJMr/Oz0OojT661XpPi1gS0DOOoPnCtEMx7MOi5ZrJw/BQLx49pGiC7efxSQou/WJyhq+PwTLpH4pH9/b99B5Bd0MHsA3hk96h15Q7abKYCMq2yz/96uSwUF4DM26EEmWUu4hrJXHRABVWvgczupzt8cD2QNC+vhR4ZhwX1vLUCZFfOaZJBhmzeZex6Ix7ZSAmybhubmvFRLm4qiUEbgIwjEKkmzyjInwJktXYNnvVjQdakt2O9Wjw6AE0ofr30c6HeKzKpAlyCSq/K7+yhkQgPVV4CZOmdyEPF+mMUV63/zaKPX28CRNzgOti5RdR8yllAGfnTxjQdEHZUruNzFnBaEHSwS9EiaPdbT+953Zlbkz0m4ZHdNJD9YuYCINundWySy8dw/DM2fX26dUbHCKO0EVocu4UdPpBC7SfiVgXQMvQKUActYK/x/oP+5RPf3GA1y6oPbzPlycYDImwneV4GZNrvWn5e7DsIRSYe2dZrhBafwiP7jg4ZZAhJ8lo6AdlNgGwM+04O4aBI36VK8sJVSfK9dPsq9X71tSo9KgrcGibmS+qaEG7FhroquGZzpiW0bJ/U+6ViUJZqHXRoyb/yO4OMVXYHUjBIRzR5ukHXD18IyD64PUNzE4MCsmcvEVr800N6tHlO+9P36WQWIMMO+Be8TRWHpk2pVY2aavAt9CzK380LEwCVMHOQ+XxlVde4R+bXc3fowucwtMiFknEhB4ce01TbPLKr8MjO92hjZUVA9hrbVB3CIxt+8Dske2Bh/AC2mW7rXKl6ZCpNfiK0LgBP2A7e52FEqGjvXlqm+l4KfCm5CT/VS/fE47EYs2ZkhcZ46p7x9Wlpc4nK17NSL2lTEcty7ssGS1Fek9GU3lYJVqHrC2R6058HZFlyJ0DWt3IPBKcAWbRbe6/OSnYSd7g0uFkKkWKOBSFX1lgRu5WcBVlpRKelw6wSXZjJFuOphExuYMKe0+/fx/lLE3RAm9i9XED21Qt6stmlo5GrArLxO+/DI2OQsTIpHyFQERljZRj1vRkFfI2e1KrWtv1fjO6wTlmL1Ae+/axEEtwICZSv3Ie/7T0FmZaT26AtJpwqRC+/JHtwaFE8steyjkxCi9vrdMp7DF5ZpJn3cLAmQos0NgWQ4aBI37HAQMa9LiCz3e+ru6KX7RYrm3JA1q+JPbPCQ7F5H9ExOklTM3RSiiivPqrP9vvJnfEPoxnbKQrIOgDZBEB27eAZ1iEe00e3r9D1qUFqnR3T81ectfgdfb9+RnuTdxVkc/fQZpos9HOCrK7Iig4WY1BDi7yWTIOc6pFx+zEZGXAA2cUJTWFTZAktXrugibNdWlt6jaUpm7ID/iHWkQ09+K1EKs46mCtt81J6N375HmzA2LhwPZBp9Bgq/UQlmnRSLC+9rs8Z7Ck9k4NYSu5Sei3U4aV5lFFXsd7kNq1URP/wAJrHFLL1ERHG6I/XkeU9luRh6UURcgo+1dg5a6O8mdUk0Ra9LPTcQDbD1uRaVeVl7+OZgb3qU4FUFE5Klo11r1TVzRAumNnNFY1un3Ztaora1LfaLAwbAVkXliZAhv3y7uGEaJ7U5sG7jQw9Pobjn7D7/eP1YzocnoU1fYfGsXlwZ3oOSQ+6DigU3hhkZTmFnhpSlV/sg1bm0AavDZxMJ8W8lr/DNjQPUJ/p8lHOURWekWp/+dZ7erIHEHS4QxcbmCNjkL0AyLAYFifdA2QL2GPvNwqy8WmcmK0gEyjBYwt9Ij8eRndbL+U09CaTYyiSh5Rn4k0jill2trAm4MEeWfg5WY9fTynUsHxs3/HI5lPXOtjRvcOHawJkV/efGshm6ebUkOwYoyD7lr5fO6XdCay1EpC9hTYDyCQ0XU34KeYvg0LlPLLC+7KxGYYWy53wyxtJtqZ1tc7N6ZhuoZwaWrQdhywhhD21EZzVN4mxwFmLHwJk42c7tPrqpYBsdeeUjpB+P/jWr7HGEuHSDg6bxa4vxRxdsK5Qnudj1uStSf9VvcnSOMnrW61rk/He7+ebypcDbdbA9iEvba0jzYHoXlaoS1JyqdDLeHFmrzYk5drnA48sN1DKivhj00OoqaH8Uzn6Vzok4Y2FgzxsoL4sHTHWo0EWNH5YtpyCSIGsrsxD28I9hWDwRTdXY7sEQaMyDARbBq2EOljL8REs2KLKPTKk2183kH2ANGMOp+zs7sju5bxX3g9rR7Q/NE105TZN3PsAILuO2REFWQXGpeOOBcylV1Z4RQazmGQextLqBpDm8icauGmwpmSnWs7yvr5MwjHGrcRKepD3oQTIzjnZg0OLLzBHBpCdwQ0dxInACrK3qMUgg0cmGxCJctREGg+h8nopqZWEcaXBikHMvxQhvKCiekUV1aVCt+NMwm30rZ95fZSdG5kTyx/5uuKfYcYeGe+A0mmd0JiB7O7oEX20OEvzANlgq0svXjPIvgHIsJ3T2C0F2fUHdJEAWdn+1SImQYZLyoQN3+HDdsO390RGijY1xenyJUYYD3I2Lk51dxmbN+Xfeed7Tsvng0M5OqEgI3hk27Ty8jkSobZofQ9RirEbNHD/MzHwLgZxRh+DTCITfL9ygTx7yfy6dqvRtGJgJYW8IgFhZCG8ugkc4bVq7EXPClVQJHYVo5NFN/joTwkyGRZ273KWtlpON0hzgXOLfGeT7Pxufc+RxSDLNXQMqNjjKR6cCMmlRqPpi9pbufum7hF6ELqAsbQeUpZMDOPiGoFGokscuBLq0hKU1eM3zaqXjvX5itJ9CWWwV7vGddNyqbluahRjqyPYYcuZQ4tzZ1vwyPbpg1kG2SFAtmu7lz+hx2uHtNvB+S4A2fi9D7ED/nWbI/OkDr69hlDcS4tB1mLtZyFHCS3aqHJPqgYs9ygqlfGryn5J9aO2axUYletc6qWd9Z5FaFCyFhlkUGbskW1qssfei+8RWsSWVWdYPzU7T1Pv/FpA1p6YAcj4GE6FiPY638Pn3DT9XlNj+LfQwAv6NtQySXqrz6jrCDWFPJZJ8cxkyqe0eMO2kHomPL1cG8af1es0WKqhRfze7tJ4Fx4ZhxZHjugD7LU4j9DiELy1V0sA2b9/S48YZKPYjxAgIwbZxFVe3FBkDuY8MS9vDWZSjzKvxj1Szl6UDEYftyLy3hY6Jr39dUuqEGTqkQnIJAkKIENocZw3CwDIPp5rA2Q7tPLiKRKhtmhj/0xARnc+IQLIiEGGDaV1Lsz7qZwjCzel9vaOGSKvB8CrmDIGvuRnEh0Yy4D+XcwQVakkDR3dROzl0miWogV3KOoQeP45pyOWu6x8yvhJfzWDrNBsvcS50MuNc2T/vwGZ9K0pORsMsbufskrU8zEQxU1qIEsByb2rXCdfNiRQfXTgzktdMGjNI2OQcXIHg+wuQPbhzKmAbJdBhvTpP36B0OLqAe20cXTLlVvwyD6iziyDDIrIgFDGpVnNsTQq4AqY8K4e4qFxOLMMOYd1Kn4PwqZ1fe71qPZLPKhUH6SHhFu2AdJ1FMvlms2oyR4GMk72WHlmHhlA1sW80OxNnAz8a0n2GJjU3dx1/78yrFhGsizZw1bduXTEouH1L/o/qHzZTqrycyDjakgWfgCrJou9l3cbflbkU/5jJY9ED7RTB/sHKsg2BWR3AbIPb04JyIZxIvar5VX6pz8jtLh6Qjsj83Qycxd7dr5L5wAZhxZldsqgE4aXQ8UXtotfq6AqcmrMO7PMRXxY3hcvq5QTXQhe2OOyt6ImeyC2IPfDmLC2a+GzDLIhhBbHkAh1CzuWfHx9gCa78MieM8g2aevwQnb2uLj1MV3AwGth260L7PLCT9Fv27hALGwdK2qr+BV5hR0rfpfn0ATqqa3lMVVjxh/tCU1NcpEyBEuQlcLp14neC8Z8Tr5rKjEepxmY/RQgC52LRpBpQV2J5e2HnEcWK6Wc11PrCMNO2LBho8XX5xSddLhWoWak5GBSe50/bn1dK6d7ZYGydYiFApz19iJJiOub/lwAMusfzjkTjwzhE17oebVbgmwa8wK7e7vYmWGV/u2rp/TDygFttbBeCotZx+8zyG5gf0E9w6u0cs1j0FFXAQl7Y+qhsVJPg0yLZZ8zsfHhUiok90LqiOs1iEKZ0vbxxBQx2Z1hZg0ryAbg2gwc7VBre1lCi7vPsAv+Fk6MhkfWmblBEw9+Jen3vDicGGSFovItnFRn+dyIJ5Vo/ctxEQMsBpkrb61DCbLq6w5uFVpR8lHoMTaUYoXS+Le0mz6fW68DZe8e2RhAduXwOQwhhBbnp2iBQTZwRksra/SHPyPZY/WItgZv0PH0XZyi8B5dTM5hGQPvKePeS93Djo2cqldm4UQuEdeVPTFPv7fXwusdLaqX2PPyObIqyPwsNAkDnyEj00E21gXI2gqyZ4+R0btJ20dYGweQnS9+RBdYG9canoSLGoLM2qoBZL30UNwnIuMJQMXX5fWUR0zKaEVK/ipGaGUs29QEy0AvQ7FRmOoX1Az4hP7MOgihLnXVkFlvVmzp3d+CaC5oOmuxrlRsiEYhj1gh5xS2Du/Se+oXZKo366CVBmV9kHuvj06SBk+BzOHYK+wV3T+EXOrRbwIyU0UVkF1hkA2xR4bdDARke/T05Sr9CSBjj2zjAqf8AmQTb31MHcwRcfo974tQUcruw8Yg478H3CMzkET9LXVzyAdtH1vk4vOZ9ZeTpVwXhQNU28BBpl6khnVUWXRkQfQutbdXJLS48/QbOtzEidFdBdn4g89038npq1BimOgXkPFny3soMDU8Y7My+reBLFYiIsuuqKRocWiby2nh5+C9YqzYvVMg8zaJAdiPTHnfyDhjLwy/MMhkKyd4ZAyy2UN4ZMPH9PH8JE4Zx4niANky1lz9818eCsg2B+boaPoODSy8D5Ah6xUekIPM6x3DKyxzGS5U3y30ymQhtO1+7wHcCvhMQ+ho7wEyHfgacgTI+Fy+UaTc3wLIPhGQbQFkP9DGxhbtHGOHf4DsbOEDupgByLDtFnHSj8NZnqnywK/lPLJ+QVb08Y8BmciXGnEpPRl78nXjsDpekm5KBnA+vMVYDeQ87ONQJ6f0548FmX9enuMgiwlatQLqHlnOI+rVkf12sgyEvPOX02tJkAk4gvv1Cr3EHV8oVhXhwu4uhMZ6M/Yn+qlnKlQQdny2kvJG6JGZTc1zZOx5IG1jDB7ZLKzNu0N79NE0g+yA9hhkr1bp379+DpBhy6ozLPgEyKagwBVkfoyLNnxlniMAdRFywBqbMC0/pcRDAyLlpZaWdd0I6acNK+1l67uKI5sZEEIcPzkbwDrek1OiTx1kG8vUPWWQYbPYtz5Rj2z6GpRYCTI/b8q3qNLd2EWVaTuZItHfVRKSMibuXBVmZSvXPRjt/9IjC+UhB4hUGWoRBDPsdFy4l8Eemc77tbD7hYLMPLKbDLJBGhk4pxXsgvHHL76n71eOaKN9lY6m7lB7kUFWemRezlxbOJBikBWhRdwgBlm4jkxDsWrqysBm0FQ8MphkYhQYxLRRZB1Z5+yIhrFRMM+RfXqjYyB7RJsILe6ctCRrsTv/AZ2HIDPZ9/WKLQ5ZCsj08T5L1Xu8pt8tTaDmT6f1hWdPppVlCmRx/4R7dcpdHFxumDaALH5yylB3zRleW4I8NJ3Ldgjf16FQ1bKlsaei0AfISrc1fOSlQCYW7CXI5J5Oc//WrkiVKwWylGD0BbK4Y83ryLn/OY/yx4NMRqgNJBZoPlgTmWeY0OaTb6cxkc0g+3gae+cZyJ69WqM/f/MMZy8BZF0cbDIDkL3zK2TtLegcWdBHBciK+paAE6gLyKohx7gNwnaP26G8lsMabw4yFXINMemXxeJM3NjLlAW/HFo83qeBfawd4509nnxJhxsrdMogwzq68bc+0jkyzBe2RrC7h4RaVRCli01p6jIH/vIF0a5My4FWA5kBjBWqXOXAs7Lqq7E5xC95Ek3C4rZ7pTyynCxWXjctKrhnuWGPjIPLANno6RbNAGR3cHbXRzfGALIOjXQuaBUK/09f/QD5OcTZCrMAGc6yuwUPZhIAsNBirCjVS64OU81Q9NOcHe56mW4+XG5RJceX+i2kznazIgKgbSTZnTKhaAuiC+EzeUD/d7AWbkhA1qXPbrRpij2ypwAZQot7ABmvI+vexK7+tu0WDY5yz5va80qYR2beuQe130BVqeja95t93kHW49NKW9W/oe4qQOWzy3aPHuCKn5IqezaiFMlACKJUin3fILP7tv7T//Z/JUaQFzlUVGkQheCohHrscs+UMRzWBbFiAfDzVDHpeNeiuRcQNuRlLPZ+QVbrKLZaA9ff62C+tF7+E8WWc/Xp7SlbjJvLyQqWPTJZ+Hkk+y3eQWjx06l9utLap4O9fXrGHtm3z+nR8h6tnirIpt/5TEEmoSHzkdQ0M4PX+92Vqo6MMIuxkJaoLXIgCyHmWi6GYj0Mok+ptUehDvTsKMWPeWNWH93sFen3J4fUxplkp9hrcf/x53QEj+y0izbDFl28MHwE68gGkMHYwqJoWeArIFNFX/a9gYwzCUxJS4tE4VOf03ILVcpdjDRTzvJaxfetmXulYRyMv2BcaAiuPoRzhpK8HhgO7LjI8gJpI8CezyQDyKYPX9JtyM8v54YAsgEaG2xhLmmb/vz1Y3q0CpCdT9HhJDwygIymMMeKT8ouh9JkQQg16AOXE2WOgkybwFDOQEIjMY98jkx+Fh8sMFYddvw5Swbhn3xTro/dXGWG63Z+CpBx+n2XfnUdxUZ25srTH2gLIDs4bWOTgGt0ev096gJkF+NXEVocK6QLLp11H8og3iwvs1f5MMmsqI+cAZvSMZXXXN/4XVn+gohIeK08ueRrfOvg70o8KXidZcHnlEv5ijV9DhBpIujti/FQjJ3odStF4a1FMtwzssf3954xCvYJsnyRm0BWqVTYhAEgpD9CYAQgyw3I3H1TgiIKVb7LLonvm7Mk+r2uUUB7iFlTG4Xv16xtU0x6cpaCbBggm8T+infgkX06tUdXW3t0iNCieGTfvRCPbPUYB0hOs0f2GRYEa2hRQeb+AWdChv1etb8YZOFXarCFIPNr6x5E6JGZIcP2o3hZ9UaryHvxPv+igGlD4fBPtzPVI1DF1maQHWxRFyA7ePwXgGyJThhkyLobv/0uDWOOrIPtqlo4Mbsr++yJYNrdTBm4Uglg4qUMZShOzvB6x2DT/iwhlwwFhorBFQA+V3gukRLoxyOT57AeFltdDaIBVvbI+htFWHrm6BUtQn5+caVNC5NtGh8awO4w2/SXr7EOESBbFZDdpoHbSI4wkPlGul5XH3dev7A7HcDOd4earyc7s3kyP3gzVqalRV/OMQoAhZJcF97lw09xVu+ZQTaIeTI+IfpX189pmkGGZI9tzJEdniK0iN1ujq9hM+QZrCODl0lDY2VEy04E12UdbC4ZyAIZSY2HmnceiXS2v+Upab0Y3qKXfiyuk8Yrx2/5TAVZSv/0C+KcWqt5VC630aCW66QY1R5uBpnKr35Bfps8soJ9GasgboSiARJKqFfhelqQiYEcK49cg/rrYtX1MCFyIGu6r9c/V7cmgWjyxHrWM+h8V0isjBhk45jUvg1F9NmkguwA6fcvXq/RX75/BUW0TysMsqlFmSPjBcEaWvTwjio4mWZQMdf/fJ9BCynGZa8NSr5fxZEolU7YbqVsm50lPxRkqfbRapvgqwuv83Xym+1+XulsB9mRgmwVIPvhz3S4jlR8bO3RnrhC47felWSPDrbt4kXRDDJZIO4g44XRWiBtkQBkYcQgBFWoxJIgs2o4bL2l+5E5+SjDrPBstD3CKIa3cXg/L2shlw4yMYLYa8GCaISlZ06WaHFwDwezXtD8eIsmALItBtk3WIfIHtnFNB3yHFkDyAQl7FVYXf25vnOJbwEVg0wzF/n7TBenWyWqUxR6bzG/8IOdsTOZvEKfIhtV5sq0UeSadgCyX88pyFafP6GdTQXZ4RDCpVfeplPMkV1M30QK/niQk4tS+PZnoUdm9fM2zoGr33Hu93Hs5AzpnIyEzylloRyIVYPz5wOZyrJqjvAr1Q5yXWSppAzjyn383iZYDSDjj9q6mTcEWb8dcVmQxQOy1+B3b0xsqcAicKUTDvi+LJzoYeo9pCn5s4JMBMA9KLWsFWRYL4N95BhknwJk1wg7e+M05BdL6/T5o9cA2QEtH2FnvakFmny7DjIFWBikM1AEey72qnPRPDLgVaJjBevXxJ5dLPQpWBb3Mn/C58iqIAvmzFiJsUd2yiDbLkB2BJAdI2uxjZ0p+BSAkRv3aQhHutD4TBpkXBHzZEKQxWUOvc7COwkiDqm2KEBXG/p695SCDEEWK9Je4ynsOxkTrM+kjfQoFwbZ7MkyQLZLb0+d08JEC6dED5pH9liWb6yeT2po8Q7WXUHpc2gx5ZFp2NNzO8sxImVn2TVn1P9WL9NT8HlBdDp0aq2Cz1vg0UAm68n4/DHec1E8MvFrpP3qINuk9RcMsm2AjOhgcIYOZ+4LyGgGIWacfM0ZneoyGE4tiYhDi+YzVfrnpwBZ6TvVtVovZyDUY6HMqOiF4cVADxqcc0Zpk0fZS+/Wn5o2TOU6kcHyqxlkikizY/MeWWllRlsT2bN6Aqp4QtU1TlW6ZsUHAz7sjMrgCzyRpo41MSxCZl6GuKHeBGCx4MQKLbaOQqFo8mZyAlL5nFujouhKkMnCT0xq3x7aNZDtILS4Sy+X1+mLH5agiPbp9QFO/Z1cgEfmyR7sy6ifowlfmp2ls00MsnpyR2PbF+GrdG1yfRB6OLn+Ku/II8DKhxc5tKhfXH5WYBpWcpDxWrLu6lM6dI8MyR6t8Vkam38gHtnQ9Tvy96nMkUnDSivI6QIJkMU1iyEVgyzVEjXYmdoJ5b9fkOXkJpZvNyDkda4jfnBwuYPQNO9BOAOQLXR26MH0Od3CHNnVyVHa2tqhP33+kB6+3qXl7riGFu9iJ4yZBTlpOx1aVENLzIrA6tY6+yLo0lPXs8h8yyrd2UOujfSO1sf6V97zpA+xmgAtbIMt82aqg1gO+DVOweesxV/PXdAMsjM3XppHdgKQdaaxqz/OIgPI2thImkGmnoJ6LvKfZ8PK8QgKyfAr7v9+DdyaPrC799ufuevK1+vHAWlUzwyNVMhPxD9ylaIHNRrqGcOsVl8DWb960bHcF8iKkE3CG+sJMpUrUTBNgHgTkIUDvFGZmqj53I/3w88BsrCuMXhjgei3w0K5qddVlZCpWvHOdCueI0nBv4PQ0KeTu3SttSsge7WyTl8CZJzs8WqP6GQSWzM9+DXCaZy16B6YgUx2C9FhGoJMujbyarODLZCD+Jpcv/WCvT+7/KwPMvaUNNnDcy8FxNI8msUmIOseUwdryc7Wnklo8Wgd21UxyHAw5Mj825K1OHzjbgQyADl70QAAIABJREFUnXP7W4OsUJKFIs4rzCZlE44Xb8M6yDQhhnfAH+vu0uwpg2wXIOvSbWQtzk2P0872Dv3b59/Rdy+36fXxKO1P3qIO9iakmcUKyPx54mVZx4ehslLZxyDzQzWDwzYhgX4PB35x/wJkFliHwOpWVZpuLx6ZDhEBmaTg+xzZtXOaPd+izZfPaHdriw6OcTRNZxJ1ukOnSPYYwK43rdEpAZkoe1P6noavMXOWu6pk9wOyfnRWL6+sGVrVK9R3Sc1pl1pRqlHUpQwIqtTlYFbOY6dkUOvQO1JVqAh7RL96sfAv5faJObJqgTxkpoVJKTC3nitkDjyynALL3Su+PqfY+hEGv5d7GeG9k+W2OvK9mwAc3iu2SkKIhYM69ZkmoYyBW32WjVINDEmHstXJoUXe3YOzFj+bYpDt0fH+Lr0GyD7/4TV9v4T5sp1zOh6/KXsM8nlcXfZAbA6MFYfOl+lALefHyhBqX+1vIFSPqS5D3jZFP0WedmwM+HUV2RElYwPVQGaiXSowbhdcNnB2UoDs8AlAtgaQncByZ5ABYuyRcXixNcEemXqo7q3YLKEkwOgA1ZEX932obMO+99dT7RZ/Rm7sXojF3lKeXtx+vWQpVjRF1mmp6TWzE/NIY+e7dKW7KnNkDya74pHNTY/R7s4u/fnLhwKylweDtDdxC5vs/hqnRLP8cNain89t6q8AmXp89fawCIBU1+e5bH9FZG0U+yya3xDW172swqOwhcqyqTMf28IemSR8OMg4M1PXki2MINnjWhcg26adpRcKsqMu7Q9M4Hia2+KRDVy9RW3IhYikRCjsJ/d7oVDqIIvHe6wLQplJ9Vehd/RxNT3UjwEYP8MlVr3WNJSqDlkIKB1NyS+uvnEqZ6inUuvD8kl93BsLHtKkX8pAqcK4NkfWC2S1AkQNHQLA5xJSDdBbOfcajvpeUyXjO/QCmd8v9qb6BVmuLOHr/VhptTKbwPlAiNtM7xmAzNLveadvAZllLX4Gj2yuvUenB3v0enWDvsAc2cPX2/RsC7t9A2S8xyCD7IwPEQxBZuPVIaSJHpcEGZcwMGr6HYTeJzHI3PjwtpL3zWdkD0xAbgiWTV2liTQdn88GEJBhUfQ5PDIH2fExJkewi8PwjXsFzNrYpopDi5I2wkpRay7/efKK27c/B8gq8iJ1KBWJQ68fL8zbKbzW21BAJjrKXRY9SZuzFseQKMQgW+Bkj6lTujUJkE2N0t7uHv3160f08OUWPd/r0O74Ig3g2JMLLKzX5Bj14vW2jhgFVJwc4+AyKa6BjE8l4LVmuudl+RW2TTEGDC5seJUgQ7+KR6aKUk8xUJDNj5zQZ1e6dOVii3aXX9H+9hbtY5Jsr40theFldrEsZQAbB7eRveqzeyXImIxcH4N22uHIGsJNuuunAFnNSRDxMfMrC7JqRWK5Tmpl4XjaZ1PAcZuLNNjHy2cU79tLuTmy5HOL8WjeMvfS//y//p8V3NYb2kwRL0pkWecUfm5njpQnllL68XVNSjBnEcjrYlFlJC5qqZznEDdok0D2EoSmzxaKgEMkUSJJ9bOhR6b1Y2XkHpkme+zQdYDs7PCAlnAS7pePX9N3r7bo6cYJHYzeoMl3fyMgk0MELTmDBULVP0uMwsvnyLwd+gK4i3Cm6Xu1Q/xeqn9LRuoiVR064kfJ3/LNcyP4m6fmGWSDJ/sSWjx8zB7ZSzo5PsEmwZPUmbsrHtnYwtvUnsRu7nKoooJMAanmp1vognUbrN5f4U//PbWrfShLdcWs7xZemp9WGXwo9OBSINVu0/aIjSh/T40A/nLFzNs/c2jxTBKFZk4ZZLsAGYcW23RtYoT2AbIvv31MDyE/z/YGaGcMIINHpiDDJ619xEK2qAYvaHavtlIvK5ss+yrqa0keaGQHWTxHVm87t7j0tAKRWzY+zgxkMvgNZPDS2lgUPY+ttz65ckpX4ZEdrAJk8Mj2Do9pD/uP7k3Cu4RHxvLQRtJPCTJX2WV7iRrP7DjRUx8F/ePtFMuOa91+DWpvl/SYEgUYNl3foM3pMX3ds0LLWxdq1uUrAlmpht3rU/ywoeMSGbZJVs/41b58oDfIqhALB0ilVeyPCpD6VF4xOFIdFyvz+Nm5werXuUGScZArt/u5QdYPxEKh7qnsVVUVSpubnJXREB9XcbZPt6GIPpnYphsD8EKOD2lldUtAxoqIzyQ7wE4GEwKyW1WQsf42C05/YHcMmYMq4+z9gsz0SM9Qbcq4KfquwYJ0mHh2mqVoFG0iSOP5MdywA+U2eHqgHpmA7AUdHx/j2JZxscCHEVYcX3wg21SxYi4XRKtiFpBxc3A7y5+llRvCJSx77niWWCHHXpP8LeE2VdSVseWvm0KMPxuP01REwBVRsWktasXpMYNIlhllkJ2s0PwAkj3EI2vhlOgxLOHYo68fPqHv2RDaadE2QNa+/5s8yHA/z0wUdWB9WXiVeKnIXAxCi5J6L6FFPZPMvbuUzgkjE9w34pFxSNFAVhxHxAek8u4u58d0k/eQxKkQVzFHdgiQHcAj2ztgkI3Cy8R8MebIBuGhczZrYRAVGlh9yLa5aLm591h+YyCEeiapv0zOLgOyUE9WQVoHWaotU/o9hEr4md6AC+Q1Gr91/eqGjgHNDOde9dZRF7hy/HdqHVl10JilexmPRgZ8GhspUKQaK26o1E4SsTKIAVDcQ0RPJSO2lFId2gucOQUe3rcJvDkhSinvnuATK8YsWjnGRT0yBhmHh24j6+zj8S0B2cXJMbYY2qKvHy9hjmMTIMP+iyMA2TsA2bXbNZCx6vewoNaH71+GFl3o4/JV2leUfxlYSPVXDLHUAO/VXgXIpLASXLKUXF3QLOBhkOGXDs8fMsjWn2NB9L8ryA4P6Qw7OAxg/RiDbAJp+AN8YraEyjg0Yja5gUw91GJRihSN6xwvgPbXC6UdKfFUW4T9XwFZOHDtebEcp+Q6hl9dEbma1sEhB5DCwmXZmTpeppvtbbo/fki3AbKbM+N0tH9A3xjIHm8TbY8uUPut38pu8dpeZWhR6i/fpgfU7So9TW839qLs9WLjYAaZrCFTmPUDMgGKMN+8cGwSzN60bvTBSSCoIf5WkJ0IyK7gqCP2yg+2N2l//5h2aIR2EKVgkHHyD68v1GB1cJCmoU08dJmX0/q5tmsyVEMFndJ7xfuqrvqeI/O+TQLTlZ8rf7u4SWaaxqvrAJf18O+iPOFNuE5BRI9/dTkPTwHoabz754sGNwC+KchiYvLfhQIPQNbLEkk1RK8OiSuYUqKVcniHuaBdAmSpTsm9FnZkWP4moY76WAdExoKJr5V6smBI6JQViM5hKciQfs+7fDPIxhRkdHpMa+vb9M2TJcxxbNBDpODvjcwBZL+ljoMM8yY2dWqhWNbYQWixAWS1gVEofy19k+eQMnJSbVS+VgYUw9CiOkq684L4q9xE+B5EIsNw95AuNhhk8MhWn9PRwQGddUaRbn1LQDZ5+z3svThHJw4yadXSI5My4jvMAXOQuex5+ULAhVa3wy1XtxB+pWIr879yn0/JTjj+YmPL1L6pN63TEP5xkN1o4wSFkQMB2cLsOB2jrb79/ql4ZI+3LmhLQPa73iAzS0s38jUP02SBVZCuG9PXS5DxwmY1DnI7e4RtLLJlSNE5MU72KOfIJOTIc2TikZ3QzaETORXiKkB2jMzVwy3stXhwRLvnw7SFMcEgG12AZ45d/RnO+q3zo57bK8nsBjI3mHrph7ivcx5NMa6DD4RyFY+RnL6I9bNnq6SeW5eLumTW7meX5PR7oQcTQl419C1UK6O1aiinxkdR/xhk/YYWm5RyDmS5Doy9ln4VeHi/XveIG7hIJY88y36eGwtP7d6J8NebemU5gcmBrDjmkTfxlcEFkPFxFbw5KkD2CTyymwP7REg9573yvn26TN+9AMiQubgzDJAhtMi7WZwNDOraMfOgNGPRQVYe2eL1ypWz8jp7LxqDq4CsBjyGRdQvuYFebQfDl3wWLSGekqYGCMQC602OcoFHNiIge6HJHgAZK+fuwAgW9c4LyKbuvk+D2A3/1EKL5eyblrHMWgxwGijpsB7hrhtufacglRqw4XUVpeAOjslc+Lxe7Zp6z8Ouen94ZGi/jnlk06crdKOlILs1QTQ/M0YnmGd9+Ah7dXJoeuuctkcWqPX27xVkvNeiLYHQuURL9siATPpI4OUw01R536Kq3NmD91osAZhsK8OYeGQGMs5QFI9MshY5CYSpyR7ZCd0YOqYPp07oGpI9TrEo/mgHocV9nKJ+PkSbQ5gfxRzZ6K13qCMgk1PaiiNqWrIFmoYWPQaQywe4DNji/imW8we6JaWDc3q5ej/P8bNwXKoRo9fS8lJe1GR0FkDORPLKcntUQNszV5/w9WIurTBf8LmfB2TpcJJ3bKoR+gFKT0JHyrJiifKg8ZBq0LCXeaYr8Fhx5JRHE/hzsvRGIBMFqzsNMMgGET7heQ4G2afj23Szsy9rqDY2d+i7Z8v07Yt1+ubVDu0MYtd3Bhl7ZADZOd8jAJkobfHI9CToHJx7Cl8AMldeXncfox4erBop+lfCRhBMiSNqG54qYDS06hazZmCaR8a/8cGRDLKzQyIBGfZaFI9sn07bw3Q+eVNANnPvlzSEg0ZPYpC5fFkhw/QSfincJNjrmYJRPyBzGQg9mKJtuN7aAvJS6ad5e6VD+ml50/lDC8DKvJ+CbJ8cZHdwyvitcYBsdpROAbJHj18qyDbOaFM8st/jpPHbWH3GyUJsTFg42UOpBrJ4fkzaiNst8sgEbOyNCdTgkdmmyBqZTNdNvbEytMjAUpDZfWSBNQs2PDIk/NwYPKEPpo/pGubIzjaXATJ4ZAibbp91aHMQIGOPbPFd8cz5uNHi9Gtu75aeulaALJKLqgyr0kkZZSkDpBj7/pnAg+1Hwcd9XN5PR4Z+V796GYy9YNYvyCQUb4+MPT9tOu1Ty4mutFeurKKH5GPlDGUBsnRDuauXbwC5XSxgJsypTg07NvV+X5Z+rTuqsde4TDIIEsZI+KxQSYeKJOywEGaxkhILpBL/rXohXuReAtlkBSWqrbt8V0CGCXvxyBRknwBk8wBZB6EW3pnhu2cr9M3zNfrqxRZO+b2C0OLvkKHlHhnCcdZO7tGUdTavLGEwZIXalVowmMM6qNh49pK+U4VbqsZ+jVly4og5yN0js3Crgcyz5jS0iKOAN1/QEUB2yCDb3wO0hgCyG7KGbOatDwGymzhnu5wjU+dUoeiehmdZxYog9rxCWazJjA9wbgVX/MHPFMgq8mNQq7apKoYmWXJ7zkHmOWMdeBwMspnumnhkvDvMrfELhBZxEOvRET1+yiDbpodrp7QxPE9t9siu3EGWZ9UQCjtSypKqn/W3b36sHlkJN070CLeoCtsjHLthv0g9ZBcP5Ety+r7spG+hRQHZKV1HaPGDySOau9imcxy0eoQ5sh3sRbrdxcbI8MjOZu/QqIWYax6ZzJrpnKuAgfmY8TpS0ut6IqUHKoreBsNljO2cbnXrNFTT8ZhN6d0m+XNZzz83GNAu66Ynmzyy1Ljy5yiSzZwTzx+9/p84/T7bEWmQhY0QKv1Kx0UwayL4T+HBpGDkZYpBpp1qVi0TXtqgsB1s3CkkigYsrnOlW1caOQHxcjRZVk0KKGxjQ6V4S5pgzt2LbYbgkY0gtLhoc2SLgweYN+vSDkD28PkKff1slT5/vkmbnVmEFnmO7A48MihzpJy7R1aU1+bI5P6+16J7t3ZRCPjY6itDujbwiwpw2zns60O+SR5UIUChaDwC/xRBVrmZ5CmKd6lKVLIWOdkDILvYfEnHDLKVZ3SEUwEkjIjDIYexKHoGJ2YPAmS+5ZLOQWpRC4XJL/HzBcJVg8UHt563FdTLrOuwf/1taYk+QCZP8rHqN4+clHg85uWt0CzWXpq1yP7H6PkBzrPbEJDdGdym2+NnArLz4yN6+nxZPLLvVhCqHroJkP0dXSDjs8vyYxst6w2rBVMDwMdLOX7c0yrnyXTFg2QsSrIHryOz0CJ3pfWnDl8z4swbK2SW+wbQuigSRtgzszkygIw9svcnj2mOtqm1s0rH2xu0hV1LtrBx8PbQFeoCzKN3fgmP7EYxP+bLUSS0iMd61qKCLC+/8XiOQSb9I21T7Y/Qi8kZ98VHfByafITFUXk0wybsEvGUFMRiCFp/hfLSC2QhxIp2jzkSOzjSZUEuRSF5bka5Q58vV6Ffi+YSCaLWf+bzyILBUeh3U+zxQOhHwRTdKoNfrdk3BVncsGV/VwdKVZlmvMSavPk94gCNI64U0sb7R/fOWRR1kU+/En8+FjR9XzuRsDizDRUkr/CENraoGoJVzVsMcbLHYueAxgCyvZ0degRF9BU8sr88XacNgGzsAbIW5wCyzoiEFxUILFjF0FXpwhychO8kfKQ7GarYlCHHal+Zsirsg9LzciOi0MWBwOfkLTXAxFZSmTcLzZ5pOk56t60LCQa4haDcBrGOiOfIjjnZw0DGG94SFkEPYR3Z5NufUgdnkvHJXDw3ogn3UDS+156RuVzAWVXO/EhWS8UJyPqCFaxu+MS9n1J86tFUzCzL9io/nTOAmkAmTS+DlNtIQTZyfkgTSIRgkN0f2qQ72JtwYXqYLk5P6PnLNfoBC+q/WT6k9c4NanGyx1XsT9jBieO8qN5ajEO56gkXgT+bfy2sAnmwQgq/ShjQziJjTwxulHpkeo0ngniN2euyntGfNmfFEQrxnfm5uGfX7wE46inRx3S9c0LvTsAzQ57i0B5AtrNB61hLtoX9FncGZugM9Rm99zENzNyUubFyQbaPNzY8bK9FGQMK1Mt8FTqxHAT68chQ6dWvbgSUWkx1rYTzUoZEoDL1Maz3qltXNcljLE8VLzLVBlE5Yg4UJ1T7dQJYP5TJ6pNo2LK1tVKt//Jf/1uFCB46iXe9LwSoocNqA9GeGIMgp+jj17Vvq1aviE6k/MIGSnV+E4BzQhimoOfKkvrsTw2y+BkOMnGrIYwDF4CQSPYprMVjGsTOHvMA2UcjWwgx7tMEZjH2AbIfXq7QV/DI/gyQrbVnADLstcggQwr6Baxq8brMotVsPYY5h+7YW4PC5x0hCpC5gVJuLB2WUwRL9FZ9kKesvbB9mwyoEuyWvWkoM52oVuj/S917qFmWG2liuOl9lvemLdk0MxyO4cyuzL6IVqNn0kp6Eu0nPcMu2WM5dN1d3mVWentdpv5wQBwc4Nxb3c2ZUTaLVXnvMUAgEH/8gUCA2k9AxkaaZIRAEdZILnexEfrp34X+OzAyhJToCJve+lUA2UdhFacBzKFgLAGZbIM2IDPDKfH5WJtYUUr6I73nNqgxlQ90stn3zRkXRVbS2/iZgplnXA12x89MD57sOKq6qG0WGQmQLQLIVnAmGQHZpwu7ALJBuLcB3QCQvXq3F568OQy/eYNTxudwmvbHvwgXBGTzBGS6qZ7lk4CM+n8BofEJK6JQjTUOYwy8/YuAh5mUMjIFMdlPprbAAaTUpNdn4l+z8jC+lhNG7A+e2UNKPq0f35zth89WCciOwvLpdhge7Yb3+wdhr38ZDnsbWPPD5njowSyYOW2v98f5CCOk91EEhHQ7wciHYBnbQxv5zNg35pDpDjOrhuLwZb7qic2f6Du6B+XzTfRDWVlqScuU5e/sAjI/fxsPcn2wz5N+tvvk4XWS3VZkUEbGtqaFcWqFmn2b1JFcEj7Jwk+uuqfo2lEYuJpga+2qTegSOLZG0Yywk81U97kH+XZNGhSxeWr0Js4KuY6YAnmHM5dgZGyUaGkaR7pfniFb8TD8ZHE3PEDW4jrM9SkKBz95jdAiGNmXTwFkvc2wTIabQovYFCxARkkTUnyYjThbbarDSKHFFF6cpfey82fHWUinG+MT6VITyCaxh+itFuTRlKGGnMiA6WTkPUN8H7cG8oE8KATJQEYJHwZkfx8G755xaJE20V6ubTIjW8NpAA0gY+tJz7ETgsUAAB/1R5MMyHimTxqnNscxTRdEDZHvrB9Jfi0Gzva5tl/Nt6WpPybLmsz9e4hP0TFACwxkqAjT2wufzu+ER8t9BrLeaIjqMAfhybvD8C+oOv1+9mbofaRAtoA1tFnZRM4iI+DIAKcJZNQh0V8RQWJjFGa0sKJtiqasQ7pMCBD9IkUU5bRmY2R6oCY9i/eOKaPT5xEjIyC7ASD7eKkPoD4Kq+c7YXyMKvgILe6eY0vB5QrWyMDIoAezODl9jBfSc6JDwyBJQNasfp9P12mYyzRA1rKnHth0fuRQMEMgqUBJf3vnxz9P2tiuiu/n8aS5Oul7P/Pbzqm0piU7dUrb7m9TGt5HltAiP6wEZPxN4+4PAjK7VQWbC7Fk2EvPJ2E12ucAbpLnmffN2lB7XtZZ7n70uUxBVDlqg9hWFhuwSUPz3YHsEiHEWaQqzIdzbGg9DD9e2GEg2+iNuAL+kzcKZE/eC5B9As8TQEbVLS5nF5lx0Y8AmVprAzKEjkjraKLwgjcDlU1o6WMbyOiafDq2+5mPYz4+tXHmSnzQhyaQiTFlXkRZZjCWiZENeY1sgPT7PkKLfVSrwCHRONp+IyygmgPVnqRTorHSKIwsBzJmrOqIq2KYtyuQxLDU8p5ZLnSfC4J6EPMec8tZMwEqkNl8ECPVlHsCJpnTkxwvD2RSaxHriJosdCvshY/ntsPDpfNwf2Me5Z1GYWv3KDx9dwQgOwrbMwRkf8WMbAQgG1HmawPISE4ikTExMnYsjJGpA8Dl5fFHj24hwGIgIxDi0KCEGK2UVQvIIsTImFAfGBTpOfxHwpKU8GFAdm3mPHyEPt1GaHG9vxsucEYdAdne2UXYGy8ha/FxWEGhAD4VgoCMrCA7Kmmt7rsAmbdJ+droJGfXj1fUN2cPzWJHMFO7noOZvKfOyGrgl9vPiUDmmWdmBgxyPJBxu3ieFM1G0zzTNazj+DsHstgBnTzW4RIAeMNVHIAMBKYBsi5BdU1KP2nbZrP9ySSF4b45w2TKZxVGJg10/saqIc6VsMD+/LOS4ogFM0bWQ6hDbAIxsgEYGYBs9ij8aP49KnwgnXpWgOwpGBmFFr8EkG0HATJiZAxkWOeQtAhSIjrYRR0I3l9Ga2SSXk19IUbGQMZrZM04e0O5s/T70ti0PTVBvoljxPolnj/DKW9QNUZG2k0zQpglTdlZhKsoe5OAbIhkDwEyhBbJ4C2vc2hRiig/SKFF7qMwMpkSaojVsnrQYjBSnW8YHPbiRZnytQtjY501GXViGyOjv+UYFpnEOZilOZRkOA0jEyADI6MTxpH1egNA9rj3LjxcPAv31ud4jXF7/zg820KpqlcEZDdCICBDKG60ACYDIEPSuzAyBpUpgMzAwdbIFIAikGHNl9a52KWi51mHjZHp+yS8qEWjHZAxRurvskY2CFcBZA8XTsHI6Ny1/XCJU8N3DwBmp+OwCyAjRkZJULMMZKJPcUO30Ej5wwoh8zBnFSU9958ZY7LByxl4GkNHMDJboSJJkQBjazp3zCbaE9o60B1a9Ne3nKusw7XvrZ/1701+qZ8sWXXQajbfnhvBsAZkaXSa2FhjZDVjJH5M2yh9KPDkhq0kmGnBYiojqSpq7bd7/t0CGSUsGJBhnWwB4cXbYGQ/Io967jhcmRvzUS4GZL/6hoBsIyx//GdcZ/ByURiZ7EejHwJEBSsYTQotSpqxGE/aPJsDWa50PO4TgKwGVrWxtAmuMB4NCRtN/k13eBGoKZDRp5RlxmtkBGT7rxnIBlgjIyAbEgNYXuX6ehs//Cs5DUAZGUM02y0DMnxC7yoBmeo6Y1Y0Khb6osHpArKcxWkP8RwzNwnIzBOdDGTdBjWt6zHTJmYbz7PDyeKXu+Hh5Rs2+sTIaP1sZ/8kPN9OQHb5+C+ZkY0BZMTI2CkwEMPLaVxoDvEaWYuRGcvBhQZk9E+3VjYEkEkKvnNumN2m0lVCdiXBgaWtLMxAjB0M+h7PIiDbDABmVPa/jTWyq6N9nKiJc8kOBcj2hljrAzAzkN1AMWRqj4KkAIeM43cBsobt48a7sZ7akZWRtdR/71h7AIuA6RTB6+Yk7lNz2Gs4YK9JQCPj9iFAxlNO53MXkPF15K/S36VkD35zA3ETmHV1oGV8HCPLJ5QJexI1rXkq0aCR8roQSs0w5s/x19XawPpL/6fOAt3TOJCwMEB+IP0ATjLMvj8i/i5WYgZInQThG6owACCEh+YJyOBxfjG7jdAizpeaH6GKxVF4/nYb6ffvw6++3g5bOK5+8fGfhhlU9qAK8JdYsOd1MH4eJUmk8KEwMjHK1LIIZK6YcEv2rDYkv3Z6b9XxMQDQMc3HLUUMWLpRrSRbTd8lqi1GB4yMR1GBbJ42yu6/CcNnAmTn8MQHlCGnQLbJQJYYmYyFMC15fB5alDFgY8nMIa2Vmc0T26qep8rPj7fdm3vAjXs05EJ7owqOeWsdJMk3ySifg7FvxjIZ8OUYoDVkvV6/2An3L14xkD26sgidGiMpgoDsKPzm5SEY2fUQHktocbiYgMwYGbMyfWkOZFoE0a2RiYwIBIWNSQr+cExApjJWzeS1MYCSworIn8PAMuryvWZBKuBx5IAYJ9Lv15EIdQdzg/aRUeHg3vlBOMBZa3tno7A7AJBhH9naD7G/8gYdGCq1Yli3uB0qT86SVEaWyEQU8aRoQpzfYiQahn5ahzzqndoLrz/+GU0q4rWAPTS1G6qfanfyiEJZd8ogZdfK9C8Ixz1MzUPr8ZOATHRXHTr6dxHIHDBIh7xRbTasJjxuGRu+9kTywPN9AJm8anKKf2MInYCrQEY6ZpCv7/iuQGZtLSlGl7L471J7HZBReI+8YV6wB5CBld3qHYTPERp6gKSP6/NDVGY4Di/evQ+/Q7LHL796H7bGCKc9+qkAGY51v0QK/qWug0n6vS6ZcWiR1oxMDwjIzIGQ0ljm+DQUN7pL5X0yE76qAAAgAElEQVQqNTDzMiqNjXjY6YfbqVpqrNGAjNbIEpBhsziFTAFko+f/GAZvn4UzVD4fjC7CCIZ4HqFFArIFAjKr7GHqz5SPdIwMopgwWTeRn0bhW9c6iYCl1trssb8NxOgZ3vv1n4shahqNXC5lHc5ZXtuwWPqzndtFrJXY/NolgGy8E+6NXwLIcEjr1SV8jtAbAdkW1shwuCYD2aMMyLgfmtmpXjX3jbcviN1koOMSewZQ5GgwydIsQ5HniNbImJGl0CILm6kWJ+XLr/xHHDkO3ZpTQSCG+wkcWYL4nA4OXcM+OQIxA7LZ/mE4Qth9/5SADL00IIMeyAGrApLyLnmnnUeWshZVEfQvr9v07xIj8QBTYyzNpzZ1KQey/NpGG1gC2fiTqGRwVIoiJ3MQ7DcTuXQ8ooH9QwHePSLKQPTWosF5+/hxyXTEr2Vuya81RmZtE7uP6yy0aE+JnS8iqUxk++kCgNiADJCnZSbTvMMLxgOZF0BJeK2+Fi6KRkWNsT0/F+w0jDFvZ1f7aozXvzfKnWWrBtYO+qPdT7TOAYN9A5P108vX4T6KvxKQjc5P+HBNKlH15dfvwzsCsocAMhTMpcMlL+axl0zLVMn6mIIVFRMmINOxl+QJYWuctZitkTV0iAxXZRDyyV7SjZylNPSC+6+hTjP04pPL5GQmJeeTMWeFISNG1jt4G8bP/wmM7Gk429sN/eGIGYWEFn8RFhFSumDglj11gug2gyXLywKw/CoNZTGYeRBjZiDf52CW+6k5oHlQ4/ZXhFgDepFT3dNPeisPNiAjZruINdZVAjIwsnvDF+EBA9kCPkfo7eAkvHBAdvnoLzkUN15a5U3RurIqYuM/+nzSAwYx9fzViLLExCJnQCag5oHMruMbSLAKhRJQpNA6gZVmMzITkz9pjQwjinWyNWRl0mZomh83wcjmFMgOiJH1kXnJQPbXYGQPIAk9YDXqFyOwbogWgJ7GxpSYCdsUEX7nM/yXae4LOJbuzG1hlDnpkb4zfWZ6HV0rbY4MUP782OaIDyk65C+m+xJQJ22326zLOczY8304vSYcAWb5FkBGB2v6F9k3+VRTc8B3JgSvjcG/FpB1AeMkr8gEVFKyEpDR9Z6RTWKTZuT8QORtygepC8hy46azgEeTWIKaLg6GkPdMYZNP4FHfw36ga6hmcIHTkd/u7IWvUP3+V1/vhq3RWph78BOkGQPIlgnIUL1BQ4gSWhSMIrBKyR40+lqmB/+aIQbnGFlDpuSJltQodlpAyMAo/d2UigBTc0rF33geGrD41HuRBrv+BMgx/R7JH4dvw8WLfw5DANnp3k7oD8BWF5fD3C1iZL8IC6g9mYA7BzKZYpa0zDaV/HQFsSbwkr0VMMn7kCa59NWArDXG1nfXfe/h13QwPUcZhM74pF/2QAUaGkMMFgHZAtg8A9n4fbgLILuPMlWPrsyHJcjy4PA0vOQ1sv2w1bsWLh7+hQIZdirSpmiOwsizciCTbRGMWixD+okbxzMgo8sYyHzWYnQIJMGH18n4Pxp31UN8zpulGdASkFGokqgZAdkqsjIJyIiRUb3F+f5BOAYjO8Ap0bvn2IQAIFv/4m+4BikBGe0zTFSE3mvnkSUorc3xmo2JdssuqIBSbh/iPGA527SwsfTzyTOh5NDIurZMDf4xHMteVNRDujyLfNWu80DpTUBOBHJ79yFAxs3X9gPI/qvOVPc619g248gtU/P3RsNY2OqBZdBbM9i1ga9R7xIIdSkVPafmHYlg1NOJnmQaac/KcsOTvzMfsFwhuwC4pbzVD8QoeN+H5E1JGigYFK6juvfHIwBZ2A1X588ZyLZ393EMx174u692w1sCsvs/ZkbWo2PdAWRUnUHCc7ZPTFi4hBzlmBcGMhgJCRto1qIb3yYjE/nVx4m/bPYwMhtJ9We7WHQ941yUtRhcI346/R/dR6otjIz2kVF0cJY2jB+8C5evfs1AdrZLQDYIg4WlMAdGRkC2SEWUe3IagE32GLuUXkfHQYypGTS53MBNbbbMAYlvpR++KOlilz7FzvMtGaB3ePPpWtGRdpDF9IeaZWuj0B3staN6i1dRb/Hu8Hm4jwNaH23OhmVsnjvGuV2v3iuQhathdP/nnK5OWZ9jrLGOWEdI2jRo5EcI1NBwGIeit8VQnYETi8j2j4kMCcgk2UNDkLH/CmS69ULOC4PeMniKXIUKE5BRaJHS+akBdLzLBYCMGNmhMLLxHoAM1e+PD8PByQBABjcQQLbxxX/gQgEDbPKmzfEeyBiqdWeKrIo2fybZJO6/dyxUBiUVzx7d+jXew/9oO4aqkR7/7CPWWnN/a+/5ULvbiiREl0WnUqaEjUiF4g47eROEIXZcgZWuFyATIcif9EL/rPLg5H5lc4Dkfl3H+Y5Axk/SSdvFaiYhvgFZ7Tr/OU/zBr6ToujQG9Blf3uw823OFeX7ATKRr/+h3+Sk30s+b+kjGCICsmsLKJY7wCbWvQMGsi8JyIarYebejwBkD3EaLoCMUqhjdmJSFNpbxtmMbNjFiJDXy6PvgKzkXV3GWo2plc3rNBToOmFGPXccvG5GVVW8kiKuDsj4ggRkxKE8kIVX/6JA9p6BrA8jTKFFBjKqdNIBZMw2ouiVcTk9EVvqwj5sqFiBRX+i8W4CmelLiWXJ1opmqLDGxhr6EOdMroE02w2CqfFEvWXfHK2vrqBW59XhdrgzICA7DI+vzIXl2Qs+gPLN7kn4LdbI3oUrYXDnZwAyyGtlA0CG1HUFMgF7GhAFIcpa5K7LQHkgo2bQ55zooXvIDMjy0GJkdCRLAhGWM9ax+Pw53fenIMZAxsWDBciIHVPm4gq2F9wAkN28ECCbO8fBmkf74eCUgAzPISD70X9A6bbHADKkuHAClDk1Ero0tqkwLcItOHO1Mcrnfz627dEqf2JQFOeGTowaUfD2S6y3d2ba7/guQCbP7yA6PCWS/UosVe7K3NuiAMQGNYCMRyLd7gy2p5PNp5lhr7ySPxaPuvZTYy7TeDWiOwlY6u0sTOK2e6q6mBprKx7sz5q3kDE2uqk02JP6lQOqtbCmOFX5sR6QwZYreF8Z/p7HR1cxSR/3nwLIdsLNJQRJRqdciudrnBD9yz/shDeDldC7+wUD2ezaVWQuCpAx19K0IWaotGfJTWbZt0X7s+hH9zNlgMX9J8Ol4192PnTsss6VlNtfEsdZtViAVUQgzoeNIQf9+FMBMkkvnzl8FyKQ7WyH835fgOzW43DlR38TlgBk4wzIJJXfTU3nCntXQgArMbTccMdxphxzmR0ybplD1NArNtopUjANgOX60mRn5smaEZNgsZidHnRngMLBYGQAslvnT8MDANlHWCNbISDDAZRvAWS/wzFA7y6vhP7tPwlDGP5LBbJRPFnbQos2JjoSPEgyXgzoqr4RyAjQIBqrytEVWtRAMutrLCkmXgT+gIl7IAOKsgzwcAKy65cKZBe7Yf5sNxzhKJdDANn+AKXYwDAjkEEPxLkTIKNtGFHf2DCYlaB/O9vhDHQ+FjzunpFVxr90X2PsVR/je5MZiLd2O/YSXZEh8Vos7fOf5SSiZp9bz2k+tiMyk3rLsyy7rySzFKZBHxIjswcpmCkI1QyuXD0ByOSSxgDngzPJ4MdWVShpiQWUFKD23i7ANDNoQjQDWvKeagNdAyaTqx8gnigFherqjxlwmVAeyC55j8xDGKJ7AUdyLAPIcBYXVTCg6uW//P378Lq/HMKdH3JocZaOdcdeMvKoL1xokZIcZCN08koleCSMTOoRqh7oPI4yVTCzidaSdRzTb2EADDjJwWDDyOjBuuaP1YAvLuLT9R/a1DtzRED2G2FkDGTn4XxugYHsKgHZLQMy3dJgM8scM9v1LA9ucmJthn1aAzKqXsEGXZ/hx75oQORVkZXl+jZJ50tAxgDPFoOMlgeyIQPZ5mAr3Dp7wozsk2uLYXXuIpwSkO2dhN+/OQrvLrAj69ZPw/AKgAyMnhgZAxmH+KRnkXm5rEVRVOm/BzJjYVzdg1mUHOMif9stGhHQsKLIX4CMHbAGkFEFfK2Cz4yM3nsRlhnIsOEb62M3UeV//mwnHNNRLqf9cDBEzVIDMugDHfEjbI/AjForZZGFkUkHS+vAk5yNbwtkDRshsTUeP/vJAaALyOROc2aS7fHzNHew8nbnevd9AJnpTc5/2kRFJxuNRxvI+DGK003PwaN06mxTkNYx7pADsUkMa5rv/aD4idx17zTPjUqQhQ1jFppjY75/HowmGZJp29EFZMX3qTE0faaIPY3ePD4XIHvGjOwWSvLMAsj2UZLpGwIyMLLX58vh8vbnoXf1QZhB9XcCMlrYJiAzRiYYoECmLyGTx+n3Yqp4MpX6x59VNkTHsbSnTOmoNByr+F4PZMoCjZ9RjUQymApkVERp9mgLa2QCZOc7OI+KgAwZd/MAsKs/JiBDFp4yMmOUKTtNWZnmkcfQknmQzELTT2M8jYUoIAmRbhqSfPy5v1Hp5B/JkfJyb7qwZaDTECeNGj/UgIyeKetAtCZJocWlMcqaAchunHzNa2SfXl8M66D5BGTvCMhwwjgD2c2fhgFOVL5cRdV4rLHSGlkVyMwRoD7rmqH0xfpE62IGYpaKr+n3dotSXvEtBFiEkcl7DSDpGJfAYUUHZCRvMLIl7JO7BiCj0PstJLTMn+6goLYCGRjZJbIwN3/0H6EPH4UB9EI2x9tI5Qdryvg1pZ/Gf1pHvWE3eXzUxVHHtgQuMjfL9tcArWZ35PPEyEyveEZnzNI77pOArGEHzWEpGMcakNul5pjm13m5mDqxBFKyR/42Q3v53LMRN0za6Rw7dcLxjeovZIaq9baO70udLgGZB9ookA94bw6UZmLE8XHy4MnnLJf10XWqpNjTAm6pb6ZMrWd4INNpzedKwfO8igrmDwYvwt3LHRzvfoaqFjgF9/gE9RYJyN6HV2fYN3brM3igD0Nv4waXqZI1DvzYLgs2zNRBXUNR9kUbokWR4j8MOkRf7Lss5NgAY8fI8n7ljLXkGcrp1QqnOh4id2q06iSvylO4KiXBzBxth4vXvwsjBjKcEHx+FvpYCzEgWyQg04MiNfBi7rf2LKEVp3gzVdLBj1NBDIUxDpsR3A9lF7JmRpfJzTbGLW9en+1nmQFAklsZyGzummom3ZJP0jEaiVnPEZBBV9b7W+H6KYAM59p9em2Bgezs9Cxs7Z+Gr94dM5CdXv9R6IORXaxe4+oezOg1Y5Gfz90l1qKOrXi3sTq+HNEiMtDEQrcpmtiYVMG370R4xkEEyOj/x2CUsQIHyZU2TNNeMwIyZnR4LxcyBpChcPDmxTFn9d4ebYcFMLLTw/1wRIxsAGaH88g2AGSUxTpEtRvaU0iOkDjnYhVsTdYoZx3IdOSzC5pmyUY2dzSiaviopeqKPrdk36J8bIzb9rkEZKYjpjNVfWS9Kdt8/4yo/AXhxHkb3bTkDFjY2etuwgB9g80Jm+Z/q+n3ZcGmZpUMDSskL/anTjXQvCGZRhcjEHQhbj4J/RNyj3OSYCd5AKUJT7Iyg+wNhtgdb7xStlA0GGTrnIEyR6DWpxq7q3l0DdG6iU1TntavKIR2ZXwY7g9eA8h2cQbTCc7iOsFkBZC93Q//7ffbALLFcHHjkxAwcXubd7CXbE0KLhDT0Yxj3l/E/xPQkDPJxHOnYU9rYNyz5iCbklUYm0hRnjtp/KJcnYdqQMbrRxEdtB0WKuOq9WQgaH/dBVenmDl6Hy7efgVGhur371+H/tkJL+rTuWwUWlwAkPFBkZTByfIw5iRGWP4IGolZU2RyEzaOm9cTutYcoOiAiJDsc6u56L1g7lGcuM3rmwJPv5W86JLuydTV9Szt2Rx4ORUOXsca2fXTb8K9WexHvDoX1qhe58lJ2D44DU/fA9AAZMdXfxDONnGwJk7YHsMRuiBHiO29sGSF6Ljfitg9hR3l9AAK/OrWhShLtz5GiR/uXDKRtfxETdOsUU7m4H7oWBCQ8RoZ7SNTQKA2ofDxIoCMNkUTkN0db4dlVMA/R9biMYBsr4+VNzh2q8hanL35EW8p4D2FGk5OzLxpnXO7Hv3cbIDK9l/nktmV2qC6z2vPbzhVJKfshQ1bzXIUqXbNv5ZjZWNA9sDZOK9feYgzfwbPeZ1HMfzs++3neWSPdoHZpHRD728L1e9Lcvw2QNZoV2bjakCUG+6agD8UyEzIk4Ch9L0HwXzg8ufK9EyEwDOpLoNtQFbrf02ZbFKLMpAaU4kqHCCJvzcBZPcGbxnIbqPe4vzoBJMVQPYOQPaHrfDiFGGT6x+DkT0KM1fvAchQ3cMMtxUZVJNhrJT2V/X4TDJVQ7PrbrBLY1bruwGZnwT2qM4+K/hxK5JVS2bOzovi0ZAqEAxktEZ2vBMu3n0dhluo7LGFQzYhkyHSrBcAZJTssQBPfIQ1MwIytbdxLUnYnsnaQIxEryabWVbdW416WwkZ0fcezKJYzVlRDO2ydTUdbctYDQKeLX6L9GEOm8apusf64H24jjWye9hQ/8mVGQDZMJwDyHYOz8KznXMA2UY4uvJZON1AiaoNHEa6AP1hB64JZAJndBIBvYSKW1MBZwFvq4rPJ0Rrp2i05Ewy2hCtjAxfWqK7XGfOhHxKLLABZBxStLCyDg9+p31ktL2AUvCvIbR4d/w2rJzvIqH3MJycDQBkYHcIlS7/8G8ikF3SyenMyMTJkx/NvzeNc2M+SW9LYzfJLuX31N5RAgx/77cBMtb2DDnz9rbscRPni/czlFUQObeHeW5zC6ANyHJB1ZCcvXL3cqn00Z64DeNvD89Yik2smuErCbDWzjLQpqvNkH4oUMamZ8apBqQSfkgK35TVZOYxCbhbCq3Sl1CHMg+AGJViIiC7q0B2hxjZ6DgcnRwzkP0SlT0IyHihHkBGm6J72AskSxcwCTysNK4UUtRII/1Okxpfyv4uZUI6/LlMvOy8PjT6wO8oG/5pDEIEMmWIMjF4FS8aHN4cy0xVgexkN1y++4bPIzvdeoFiyscJyLARdhFp+GPsK2MgI+NF8tCJGVes+D260M//zGZuyVo5g9A1gX0lfM/geL6orLpkU3k1f9yal9ps204hkgNrwVbg9eH7cO2EgGwvfLTZCxtgZIM+EoYAZE+3zxBaXA9Hm5+G000CMhRaRr1O2y7nS0UxRFnRZQDZDJ+fJ4iHXV7CymzjOD6mZ8Q9ZZqOz58J9zU/QsfFVimFCXIfiYmhRiM7kTwnmJzx/80qkK2AcVJW753h67CM0OIIBbUJyA4GOPfhyoOw9PlfC5Ahm/USbN1OVmgCGb2wrrslB9jPia5xmuY777DUgLDLeeaZF9e6u984LZCJjiY9taeWGVmKNNTeHmUY3RwdY7XH8XsPZF1Gtzwo9azFhkE2EMiArFPIes+kCVszkEXBuc7XjG6X4KcxEFG52NAnT6ZqyLOHfl9ARuEhBrL+23AHjOwOGNmCB7JvdsLL0/kw2MRCPYBsDin4Paruwe0RMOa2SGkP3pvGwJYBWcyWrHhsZjyr41QxBPk4dLEc/o7Wy/g/My5yGkAyf00gC1tPOLR4+u4FWAYq4Bsj++KvBchoTxQOirRIVSOoFZ/rBi/rf0m/2qAk93tdZePr2F3DWImZ5vHhzyvY2WVAbTySfGW841E4kCXpzgJS8AnIiJHdxQGbj9cvw8bcKIwGCL8dnQuQYUP94eYn4YwY2eb9MKIyZ9QstI22OsiT5T86TUGUik6G09qFBE4wpFzdXov8GlCVgUwZMMvMHAwDN2FM3L8CkFG7KNGDGNki6i1SCv6VEULu/VcAsvdhDGfm7HyIrEUkjqAvi5//IswAyEgPLlHVn2aAcFYpCpAzMqcJcUy9fZvElPL7p/nd60ptfnTOG+rRHwHIREvN5WrruNfBuHRa6fDUQPa//h9Uoir9eErXZXzTdWVGZk+MnkIl2lJjfmmilWervy9vZw38uga11d4G65TGl+7PDVYOZDWFnKYtpXd6w6aNEg+IsUfqDNAaGdUU3BgfMJDdRs08OptsHptcjxEaekqMDMe4CJARI3uIQwQRXlzGpmgyEtxdBS5eExMMY5gAS7F1USFTwsomOQ41OZg9/lB5RLkL4sbsSDOgzMpYdcQ00toG7SGjtcPZk70Q3j9DsgcBGdbJAGQjXiN7iA3Rf82hRapSIUCm0BgNs/bEMzKVv42XNzB5v2O7nX7lQJbrfkufDex0akwj++o7CMTwQkr14HQPyFKKTiO0iMoeN8+ehbszOM5ldcyMbDzEXqtjA7LVcLj+MdbIAGRgMQnISB8tz8+0MgEZv4mHRfRVQCttbpbEDvk8hhbl8pjDw61WqsWw4seJPteN0NTvWBoLaDaLz7lyCYBsc7gbbp6/ZCC7OD1G0s8wHBGQXbkfFj77KwayCySwXCLMXAayMiPLCQFrYYejV5sbkz6vAVnJNpZsojAncx3kbdPa0kk6WtoHlvfHmJuHhiogT2JkXUBmHasZcPE4/m2BrDRo30VxIvCq4tXAnD7PFSl+xoazgtw6mh9quKuKo2tVKfQlycgEZMTI7vTfMJDR2WTEyE7OsFC/JaFFBrINYmQAMhyuObN8xRkKASmu9sDjLGs/luxh3qYlB3YZU6/Avt/CdsS/Lcmjy8vMgUwqiJgBpbEx+dtElb1vBmQzO8+FkaEC/vnJIYBsjpM9CMhoPxkB2QXALZrjKYCs2TdlJDWm5p+nMiiFJ1uOixlF9QAajM1FHGqyy5/HYVP8J1molMQzo4BPyR7YSN8HkPUAZCujsI41sosRgOyoH57vINkDjOxg9THWyJDsAR0awRHi/V4M7BqO1ahE3M+n+xEtvZrez6BlSRkESvxHwo2dQEZvUlDPgYxZGT1TQZHFjd/pcNV5ANky1sgIyG6cvwjLp+9xuOYxwqbDcIwjoQnI5j/9SwEyJEAFZC4Kv6AKN2r6Kb2fZMd2oA05NQfXrpx2/k8LZrmdyp9fdu6b6fceyOzfNVLw7w7I/vN/kRJVNWZkBqss0BRa7BSceu6l95QG1gBh0iD666ZVjEnXdRnPUnu8wiYgS55jrQ81eecTIL+/ZNg8jZcTo4l5pDWy29grQ0e6LCBr8ez8NDzbPmAge34yGwbr9zm0OH/jcZhZuaJZixLA4rAiV/WQ37nNGmqU9hOwNQ12DfhrE9gYWd7P/Dk1uUibqB0JyMR50/0DDBLELhOQzeEgxZmdF8zITt48QcbaAYcWGch+8AuUqkLtwAUUUEZISTx/ep5Zq/R7Sk+Q1kcZaWdyZhaNQg5u9HRBdfnjfvx4t8ZeWY2/vnu+JmZgbePreWyFldHvlOIyNwaQjbD/sP8cZ3cRkOEcrxkAGRjZAcpUvdztA8hWw97yQwAZQAyZr2MA2SgyIxMC/S1p8CxFYvTMyKSfjeNviEippFuMzL4zFqpRAzm5WfafCYAKy7Aq+Jy6z+xOwRWMbB6Hay5hT+UGgPoGGNnK6TYO1wSQoVTZCQEZQosLBmRYNw7IXJTRpbBiE8h0pkTGNcm+5GNVms+sS+qUfIg9mDT2+RxjIFZGnn83bT9y/Yzz1sYpIwT2Hn/dhzAy366G/f++gMwLnxXWT8g/EpDlStEeqPYnkwao9P2ke/zgxIE1e1dp1PcPZKIO4mHTFk6EFkfCyO5cEJAdYm0A4RNs/n22RUC2HZ4fz4b+2j1mZPM3PgKQbUZDEuOJDGQaWPFApugmfCcZeQtBKhKqWRL7nMBQhDIJxHKdKo+3oKwxYElaEKOT9FBaOQMrR4wsAtnW03D8+knoA8iIkVG18w2cDEwbYalc1wVCSpbcEY8jkY4p4GiyBxtOMT7JACnb5HmQwEmmhSWPpOSFCCwFIPOA2JhX9tiO6EGJGeQsLgKZRlg4BDtGijoBGWot0hrZA1SGWesNwuWwHw5RXPfV/iBsDVfC7uI9BjI6XHO0giLCkI/sC1MTH8GWUjoIyGhcaJVMkEeKDois5N9yP/1Oa2d0Jhkxs3S4puWvRUvJ+seMzMCK2CCDp2Q+SsIO/vAamZwSTUC2PtjBGuCLsILQYu8M4WWcgnA6xp0b98Lcx38eemBkVHorYJ3M8jpppZVZYJwpOu8qBrtmk3KgKkU0kv6WIxb+e7r/Q4FMXdGGflp7p7V5VSD+9whkJQOSBiLhaXMiS0/idR523QNrBj1XgEmeST4A+XPz+3NFyt/nGYF/1qSQgT3HH8jZpcyTqHvt3vgenrSUxioCpsVzmsQEZOvYEH3n/DWATNbIllB26AxZZ88JyL4iIJsJ5wRkWN9YwKSlCvhcWUEGTsBBQ4uzjGf0DioerAu5GmbRy+km/Z8z6Gqw0vjw1RH8komXK2r6UAV+fXCs2G9V+fnENEI43UemQLZAa2XEyLBGRpU9TgzIwL7oZOi1z/9CgAzna13CE49AFgdCDZkClK0nJiBLAJoAqAxk/L3+R6E1kYzIPgInM470pzXuExQk192SvuVARtsUCMjWUb7pNo5xodDivcVzAFkfQDZA5usgvNkfhnfD5bAzfzucriM8fevjMMam6CG5UbHCBrEgGgNCGN2YrkzeUq9t/UpkIRmLwrAsBV9KVBnIsYOFn5hEooxMqnrQF/QAqodIQCZ7yJiRkWS5iCMxMtrwfRbW+jvIynwGINsOMzir72I4DH1s2xivY0/lw58ByB6HHiqWBLDzxMZ0nxwnr9gSQtu4GbCYTteAivuSOS+1IS3Zofx+s8HT2UupsOkdrQnqNF1bMwer2h/W92ZSSMluOx4UH9WyB9MwMt+Q5gME0+3nXxPIagPlAci3+/sAstI7a0o4CcgmAekkhWoZNNmkw0BGUOSBjEKLd3BKNAHZOQPZYfjVV1sMZGerd5mRLTKQocwQGRBSbQUx+ptS7WfJuFLdRQoLMbjJyEcm5NZnbPKWJmnLE3U2wI+dl3WnXuk05NAiMx09XkaP3oYLUk4AACAASURBVBADKWBGjIyB7Owg9LYp2YOA7JvEyAjIPgOQIWuxt7ymQGYlTmx2Wpp3PDAm6b+G5qzfnkn58WL5qAGmtkl4TYHM5MgsAv9ZWnrG7IzksWw+wBhG5qfv4bbQHxpPZmSzHFqcBZBtIKvv9ugFhxbvoTLMGvaWEZAdnw7D24Nh2BoshfezNwFkD1Dq7NMwRr1OHJLDrMwIizhYEiXg4hpqL8x8SXuUvVJ/GXg8kAkbM+aWAxnrCd+va1URyCT9XoBMm8MIaUAGYO6/D1eOngLItnC45km4HGF7AXo/xubui3s/DYHC7Sjd1kPChxxhRGNvRxlpqFSBuWqssxChnxskb28//L8nMaKG3WHVdMSB3mngmI2zt9c8Lpq1OC2YTntdXLPvAGmxWJOBTGTWbPlEICt5vt1C1eZkhqxl9LOWdHkoHhgnGfQaQE1ShElAUgPELiPdAE51EPP2TwLa2vX550l+MpHl6HU6zoKUE4YI4aENMLLbYGS3Rij+GvYRTjnGacj98OI9gAwbooWRGZB9jKNcCMgkUZoXtZlxiarNxiK9AmSxsocb9y6Z1xhyS0OzjhqIFccreufSXkuOFmyUE4PNd+dsTsiGVr2YkSHZg4Ds9NXXvEY2wtrN7LX7YRVAtnj7Y4A6hZSEkYmdEENhWYxinEnwaSL6KVliUXK/Ghw1PrYWlPTYCYCMPAFZzOizyWzM19qVGF/Jay8Zy3SdjjADmYwtcdk5VL9Yp/R0lDi708NJ0WBk6wxkfQayd4cKZDM3BMhufRJGALIBgJDqHgqQEbMUI8uhPnIpok5pm5WBCR4J8ywBmYQPlXTJSGTjolmq5BDovkEaMwMyqpBIIcoeARmSPahM1dr5dtg4fIJkj62wMDiB4uOkcMr5Xb8VRnd/HALCpXObN0MPNUj1THQddQFm61nTxKbxm2SDvC3xupHP9YZdyYAhZgcy67WIRpsh8rvsQTGiIj1gWU5ghZO+b7VZHYyuvnggq8nKzwvfq+8NyOQF7WSP3ODEFzp+WBJKrSNmyKYVZBcApXH0axnlQcyfQ+8vMYPaQFmkI//+jwFkLFryFPFSATJJNafQ4u3zV+HWEMVfsZeMgGyIrLOX74+UkfXAyO4II4MhmsEaB01PsUECYhxaw/+YkVm9RWJpvG9LAYS/SzKtyaRkZL8TkIklkKlYAjJqITMyCgFJb6j8a0r2ICD7Coxsn5M9CMhWPv1zBrKZVVkb4VrnbHPJQMrUY81XCxLHM2GJGDhmGm3dmgRkuewYxJSVGZgmWSsKqDdekns+b1oOpoywjh8BGe3zAqOHsScgux2BDGtKxsiwcZiAbLu/FHYAZCdr98PFbQAZQotyECWBinhyxMisuC+NgTEyaasiE8vLworCn3ltCyKnrEUJDabEEBlv7a3JXZmShRV1B7SCooQ76TkCZFTd/xwVPbbD+v43ALJ3ALJT3mNGbHK0disM73wBRvZRmN+8FWaQuUhARutjEoxThsmaJTpRm+e1uWCfVx08vSC3pw3WRm82fyCzT9O8l4nbFEA2re2N7+QByiZEoUHTApmDjviUbwVkdHfdu2gysqIACy0xYOh+dvu9Jfr9IUygBCRd9L4lMEfVa8qiPk40L13PqCnJJG8uGaTEyDhywoAijIyA7NYZgAyM7KYC2QjrA692CMiwRnYUwsnKLVkjIyCDIYqFWw3IFKCEgRGoSTo+nwBs85eBrVlzc+qJnccMshs7GZkoTyeQyWqc1PRjIIOQ5hBanNujrEWEFl/+IfRxqCIle8xcB5B98udhAaHFCGSGFdFcSfJLLLZrBud7BLIW+Cgr88ZB5EL2gms9ddqtbsfRARkZaWLbFFoEkG1w5YuXwsgQWlzHGlkPjtAxzu16g2SP7cFi2J2h0CKqetxURgY50lEuiZGJw8OhRfwnRwTZjwI9y1jCbLavjFkZJXnEyh4aXmTHRMbdG05ZDyUDKozMkj3sdOgIZJx+DyDDPjkKKa7ufhWWT96FxaEAGTG34epNBbLHYeHqnTBLhQKwdiZAxu5b7I8BWS0yNAlQpp4njA3JMeK5KCSsMf41W1OKgHkgiyOS6ZLd90F2ygHZJDsmcaQyg/SysRSfKuHJ18hqgvjOQOYNnw7KNF58DnT/1kA2CXhZr/iPTLhJQPhBCuJNgIWoyCVjr1eyvdhQRCA7FCAbvmMgW0bW4hjhk1e7R+FLZC0+A5AdL94IF5RujDUOATI5rlBWgBxwKZBx0VcCLsUxSXtv/pG5JcZ1IkOeEsjsWU15GZhSGFQkb6YmHvipYyHbcWkfGYDsnIDsVRgja/Hkxe/DOY7wYCAjRvbJz3mNzAMZmwsO3QgrNRBp9LMAZPZ9yxg4A2SGu8Te4nCTAUPxXLuG5c/Zf9Q5Gakur/lDgIzGl5I9ZlHZg4DsNgEZjgG6N49q+DN9HM465FJObw8AZP3FsNO7rozsUzCZ6zj2hMsya7P4OFNNiedCVBJaZBASD4HbZkCm/YihRQUzzlpUZmbzSpi8sD2xmw7ISHMV4GV9DcwuZjUiaxGARUBGIcUEZCdYFxxy9f7h6o3Qv/k5M7Kl6/fCLGXz/hsBWRcj4zmhutRm2qIe+f3+M8GPZs3IGoP/IDs1JZB5RuZMW+Gfakv0mxIW9aZJ9iiFhNJn3YyMrpNmqCeVNaYLzEqgVetwbjAnDWz+nJLHYtcUBZcxs8b9PKccY3EvKz0rN3ReJpNoPc/n6NHmjAxAhjWymwMAGVLw6bDEC0zi1wRkqOzx7PAyHC5cD2OkGy8RkMEQEaOTcJqukSlISWiRPmsCWTQoDswaBl7lVHWEMiCrAWDV01R/n+wYL1yzN04/YujVZMKAkpwo5AowOz8M8wdvwhiM7PjFb8P5wa6EFlE4eenjP0uMjOot8tqjht4csEu3FL3cxC0ZAj++9G+eMWK/NYkhhSGLekvG2q2VGZCJTISRTfKca/pu4ueVUEpoUCCjo1zWRnvhBu0ju3wPRnYaNnvnYC1IUT8fhe0jrJGdL6Bw8BUGsnD3B9CjmzgOh9bIZH2Sw4q2Z4yK+Dogk/YKmE0CMmFmFGK0ssE8IAUgEzmwBltol9g4ASLpM3tosseSziSj/WOre1+HpZO3YXFwDBY65A3/w5Xr4fTaJ7xGtnILxQJo7TiGFo2R2akKZTaR27WaPaqPS52lNOyiOUXZgyYxoWSRZRxKgGePnGSD/HyPNlOnRlc7pgEy0xMvjT8CkFlTVLEKKJOALImOG0WGjydP2eCLcMxYSBgl/bQHOX1v3zUZQRRwBkClwSoBiR9oD5rJEVfLxH2jeVxX8Jryloz4JCWyEeA1BpqnLE5iHhdhFfvIbpwDxMDIbiO8uHpxBCAbh9d7x+HLJ9vh6QGAbA57fwjI7nyGDC0CMgosaWYej41kKDID09Oi2c9mO2Jj59bIZHBTuIMvkeuKIQS7vjJva45OHA8LSxhgKh/O30aykTUysI3zozB38DaMaB/Zs9+G/gGKxpIBRxhpBUBG6fcza5J2zfuGWE/lidLnTB/ZaIrCmtMWx5jVwoy1Cw3p5zS+FP7yxqBl9BTIDLASkNk7U5X3SWHGXN9FbLJPUAZJ6moSkK0M98M1VL64DSB7uHASrsyc4ZRxVMDvj8LOyRhANhfeDtfC8SqA7MGPAWS3AGSyRiYgJmAmjFFCi5Y8E6e2Apol0Zg8eBsIVfbA95xJi7WtRuaijXeUuYQmheEJkNl4SJhSowRU3QNAtgjGuYKKHgRkyydvwkL/kAsKU6X74fK1cIZi2uH6R2HlzkcAMqwd08nX5jRxL+pA1uWc1+xQyZnN7YT/PTpEZiJFg/SS3F62n9TS08YlyaqV7GOpXS07ZQCr+lWa3g49bBa3Hi3jKQ/rArOelajq8oTrqKrKam8hj10nZQPhGbTkx6Y6D7ZOHN9Cud+utgFpgpNMenmeTUQvAe8tl5haA4jsQe4Bvr9dTI3bEaXrxBzte/qs9pyJQFUAxHgPj6+8Q/wqWoOQSSZABuNzjnp5ALJ7o9fYF3TIayoGZE/2L8LBzBUGssX7PwCQ3ZATfs0ANYAMz+U1fFtH8U6IApWystacUNATnVaZOLlzH7IDOJvjqe/K1VxspP7I2hXrF7+C2BkxH5UPNxFGjHzr/nGYOdzmfWTHz34T+vs4aBN3zF25HVY//hkY2cfhEuw0IO2azteSNoukOf1F+yO/JRCSSWejkTWW56MDLAdkXgeiMY69wsuMXRDbMANucmRq544rUdAUmpPakHvcyRGQ7lmISooH05E347CMNdaNs9fhNkKLnywdh6sMZP3QB5Dtn12ErbMZnDK+FI4AZJcP/xQVMe4iHYQqfeohnXg//Yv1Uvfz6cgIEeOhMpmoDhOAMbjLGpkAGR3lotsUWIe83qdOCobpg7n/ynRp+5jJH/+g9WM6BZtKU63tYY3s+HWY7x8w2+zNLKBm5NVwjnB7D+n3y+TgUaQCodwYEmVg1hmn+lWLGOR6XPq9xKZr9pjlF+eOsfvcgVKr4ExS015qKzrU1dqpgdvYbANQGwGzf1UgNjudTYeox/q5okE+wxt9NVjwAGg3RCArCXiyZ+FYlYJZCchKwNDwbJ2xTkBWMV6NgaRJWMJ6+lwkWAIy+5zZYgZk+fMmfk92xr0nCjZr1yQgq7231j8zmuZLy7SiNQip8k5AtowF7I0+CqMCyB6OXnERYQGyE2ZkT/bHSMrfAJCh2veDL8IMToke8n4Z9aQZmHTPGE5CZHnFSh8y9qbIXs75eHs9ajBbGaEEDIWxtHu94U26akaLWqLlgzQLm1f6FMgM7zgJBnlpM9gzRGeSUa3F4ye/BpBtsaGdB5CtffSnALJPwiVA/XIR2WoabpOWatiKVc5tJTWDKVbG+cXZvOTr+KLIHnK9MCAzg8HH5agR5s8aQGYrRul50dCxQqQ5UAUyx2xYgpADrZERkC2C0a+doVYnThj/bBknKs8KkA0Go3BwfhG2AWSvUK/zcAVA9ujPwmjzHoCMXAXRH+GyYnjpuBaeJzrmcQOzuWA6lOYLMAvDHwYyOpOMNzebVSw7iNEJsL5HB0D2Qht6zuAXCi8uYyP0GpI9lgjIzvc5tBgAZOOlK6hBejf0EFpcuvtDnhdjOFqSqCKc0oBMetS2QZOArTbfa4BQvl7aYjIu2XD7LLfL6XPLylVdafQl6Zd/jo2hDiX/VWt3fG90ueVJvj8GTCVLHudH3Geg9+fP80WDW95e9sJsWvIAyj2TB9LuTcoonakPePO5NeZSBlsx67nAuga63bemwKtAxO5sQTJTAlntvfnnuSEywJf9Y8SUROkIzOSEaBzpDiBbJyAbbIVHo5dh40IY2Zv9k/D3T7fDN3vjsHu5zmdJLQPIetgz02BkOr5KzISRxUM1xeszf7gGZNaPkm7Z+LD4Mnk1FN30RK+JoTr1uoVNYPcTA62xJAovJUYmHiRxhVGYxZ4h2ktGtRaPvvmncL77joGM9gwZkAWkXV/ifC3qr3jiDNvsJEivJfyagIdHQcZCO50mvAs9qifP10Wvvr3GZaBFa5MeyOxzkY+OuW6mbhgTlknS4aJDxI6cXqN9MyCjvi4OD8LKCSrDKJDdmDtDQsQgDIajcNS/DNvnvfDqZC4cLiNr8dHPmdn3eR+ZABlLTcHE6quYvaCNxfLjD78kOUiyEbWLgGyobExKVDXl6+eIdwAEGwUZ5XPFdPxNFVTkgFWsk6E01eoOGNkRMbI9TvYgRjbGcTR9VPfoIbS4fP+LMIu1v6ECmTBIeyArboczPdlR9vPDj18NeHyfDVRLQNa8Lv3WcDJZTMaJEytPV/MEEp3OHH5RnGT7pgWymr23iIC9u/W+aYEsNxxewDWhfCiQiQrYNG+zJVaLaNAmA1kZxKIo+B8VwlZVvryvOYA05EI2psoIm+g2idnVZSzfTANkLF2wDjJGVFNwaXSKTZ97Ecg2L4SRvWUgex++2R+FXRyOOIABWn74ozADQ04bQm0tIAaOCUhmKbSYkj1sdDyQdY9He7xr13c5VI1Qhk0uBTIa7AtavGNDo3mXulYjQEQgPwyzAHjaSzbceh6Ov/5HANlbeP0Afxis1cd/EhbufAJQx/46OmjUhxYxmcgICqMSEEiGMul1aSybhtZfK7PCSlR5A8YyJtk3AFOMs2QtlhlZZGLOyNYMiJwSYJ696I4xs4XhIQMZrZF9vnQUboCRzSIkN0QFDAKy92cEZLPhgIDsIYCMGBmvJckaGeutgolWWoyObwIy6o+AmYT/VK64twhk5sxkhrUEZDY+YollrC6wWMYluAC3HsgWME8IpHs48WC0CCDDXjICspUHPwmzNC8qQDbJkZ923pfmtzktddtQZ2Rd9iS+i8TigEzGy/vlZSDzffLtLn1usvdOlW9bnOuN9xaAc1ogaxhoZzgnGaecWpc8PwGvMnOpvdeeS8/rYmP5/UlIZiyaBqbombr+1hSgqJDUthIfLjxvkkLXADPvX9Pz0RAgcQUeaFE8ATIwMgDZKjxNylp8hJp5Gwxk4/AWoUUCsicEZMrIlhyQsUet/zEAYBJTVQwGMmNkcUjTuJqu+DHLldvrU0m3avqW/PH2CHFbaUOsjoecACDysMw5TtBgEyuMTIAM1e+/+WcAGTIYkUwwixDSysOfMJDNXEXFE9o/RM9k3ZXVHmK7NORWpJb7p0bStywfbzv1OQIV64jdIUDmDVec4GqEjV0Y4LHREcrjWGHTSczXHUrOqgSmaJQlQYKMvIVQF4ZHYRVAdutyO3y6cMBARmtLw9EYQHYBIAvMyA6W7wHI/pyBbNADRLCs7MwxreihLqy9TUo90XtzIBP2RPIl8POhxS4dmAhk1E8FMjkdgoBsB+n3yFo8fB0Wz3e5LFcP2wdGC+vhfOUGA9nqo5+GWYScRwRkFoNwrLoGZHW7JN9Mmu81m9fU/gRkUZMU4Lvu92TBkm/8c1Wtoj1hFcye6x2u0rsauhZ1zFlnPK9hCxTIqu3+LkBW8oxLZsRjuB8km4M80z8IyJpsrP1Oz9yaitG+tglo3weQxWewkZOuNX+yxVaxdaIYosZyS7zPh+lKnr1eb0/gMIvqmQRwFMjon+RxSpr5IjEyANkNANnD4XOcT7ZPvn94x0BGa2QJyBYJyCiEolmLGhiKykZAxqmKukYmnpusbzFIaIeSfP16kBhdD3R8d7wnjaEZBjPy5lXLCkuSn5e3GGwxjDFixYZZ20irNWxcm4xsRIzsm38M/R1kMGJ/HWVtLj/8MSp7fMJVPgLKVNl2BG47A6NjZDoGBma+TX5CMhOwMlNqEOR5BmZ1IBO1SWBp5apUjUSGzGYYTW2miaHUd5jYmvI2B6QGZKhLSYzslM6z2w4fL+yHGzOnAakQYQRGdsxA1gsvcYKCABkYGc7xIiC7iGeOEc4KkGmJ3WjSPCMTRppCgFYbUdLmUQGfwouW0JJPNf3dgEzEpROOATFOvsjICMjmoQuLpwRkqOyB0OLC+U6YGxGQYUP3/Fo4W0KNRewjo1Dz3JU7wsgUDEUPRRcnAVm6ptnw7wfIxBEwM9IMuQtfL/2w5unc0160LhPcILBRy+UYcK7bUeZRHsk+e8aVz4/vFcj+9v/8f4q9nczEeIhcqMAPrPM4TNFqQlWL1QRNeW4elvVK4T2ChlHLQn3e681HqxHGye6rPT9TR1FpMxjxSzPS6WrpiwOyBvg1VNFslHtVjpRpTSVCnFg0BjTZ0CpARozMgGwDQEbT8R1Ci//Ia2RIo75Yw5lkyFp8SGtkqDFHQEanQmvmmYAUbcA1IKPvJNwlhlgMpoyN6ETzx/dZnuWv88ZVvpPkEpOW97TpSf7p5hyIDGTNhbYf0K8xQApk49JaxCSJUYFRcGgR1T1GYGTHX/9DON95w8aZgezBj5iRzV9/GIGMmR6HKAnIYJKTnYz/jsqq3TVW2mi/htlMPiw67Wmsfp/poXydjIll5UVjElXHHAd5enpMcoJyIPNzQ8Qme9Ikc1GAbBXJHrewB/HjeQDZ7ElYgPzGYGTHAwothvDyqMdAdkGMjIAMoTlKVSePgp/JQEb7G8WwysnRwm1tlG1uCBPTP2gKMTJJ+PBZi01zlctZey9is4LL9rcxMvSTgGzpbDes7KLWIgEZ1svoDLYZqkwytxpOF6+EmRsfh7VPfhbmwM5HEBZXV+Sx9zymqe85QOWOc04OPAD7eTMJ6LwO2WT5cCCz/jh7bY6WvsDWBH0/ciDripjVgCy1X22HczhEf3VmGAhUGFl8/v/2f/2/YmIz1PgQIPO3tgbKjFL2fAuj5O9JHrlMrVpILk3kpEhiR0u/m/I3vZcoIxNcw4gkA+wVrKlAYuDYwLYAtKngtX7kz54OQM3rVHpO42cDr0AmWWdnYXVAm1rfhgeDZ8zIyMPaJiB7htDiLurljVexHnAXQAZGdoUYGSVNCJClQzSpfxJaDHQwIgGbLuYb0OWKWZaZAVl58jcZm5o5ZRnlCe/HSE2xWE+30qfV+vlARzKkAmTz2BQ9BpAdffX34fz9a2FkSLNexOI+AdkCTszureJYGwIxvpMnCVlHBywGQ864KsDbnMqBrGGsVF3lGs3qU6fIOz5p6oiV97JIOFbxvrP5kM/PmN2r1pA3lDPYEJAhtBiBbC9cnzlmILtAGPZ02As4JDq8wF7E/aW74eIxAdlDB2QyHnYcDdUA5empXoAHsihaEq8CmVXkkPAiWFncR9YNZMkBFtthG8nlBGqpW0mATcWjl7AutrL7NCwdvQI728bxLgZky+F0/gozso3Pfh7mrt3jGoxch9QcFU5JiVqf/pUZ4A+1C2LC0vyYLkSY7HceAizNQ/+O3N7496kF9ia19Tiv3/mXXtcyHGpcKo5xe1xtDoniZN+zO+SYX42R5QLNB0Raou6vH1L14O2jfJ9B3tlSjT55l3lszTvygY3dy1lR/js/xqyM+fL0kfj5iSk45WzaW/mCrtc+smfJj1KvYkoF9D0qyzUp5qTvWUpsbKPEeaISK1ug0OJgP1wfvAn3z59yySGqbL59eBp+/Xw3PNnDcRyDZQaypUcEZCiWaov1mjxtJy/bGlmYJSCjMkbGxkWZSp5m3s/8mlzH6PeSPkQ3RBlNUwdk/OLBh5KqKDLgb6S9PQMyJHvMAeAJyChr8ZiB7BUDWQ8bXxcIyBBaXMBp0XQaACV78DqZvttKH7FLpA1rhXDoc9fW3INtTHDWSjW4MpTcm8RSmkzLKKB53wIMiaGbg2iybRgmckAaY6Vzwt7L7bYkGQDZ6Ajp92/DrfF2eDyLQygBZLSRmMDgfDwDILsMz5D5ur+ExJjHfylANousP3KGeOInNsgBRh4Xam+yG8nwqp9ArMnADE9IjGwsh2tmBi9qffyu6QBTWwnEKJnHwrLUBgKyRQKyvWdh+ZCAbAtAdhbmKLQ4txxOZjcYyDbpWB/U4EQaCK+OMpAx0GuIuTD3p5nfk5ibf4aYHXUESoxdLy45eyVg8/O19lzWI5pVbNraTlKZCeetlt+bmiCf+feq79m4uWn32qujspyQfnrTAFnNmH5XICt54Old0wMZBysy0Km2uYHsYiQisnvvVehdNjJ6PRkbXnOhIRaDlr+vy5OaRtHLKpE+NUWLE8IPKq8PaWhxuBeu4ZToe2dP+HwpyinbOTwLv3m5z0D2Bhtaz9fuhKXHP8aitgIZh4aiP8aypdBiYmRcQU9UiWVRZlqm/ibFLiCrMXRzGvyELAKZJg/wNgQHZHQoCYEYFj+YVVKyhwDZETOy46/+LpxtE5Ah9RrANYd9QwRki7dwFhUBGaXfqwHj2u3MyGgiWq8KTIi/V5alDKpmuLxBYI0zHVTD1WWcxKC2gazxHK8XHsjY0WOrLMaGfmfGqZ/hbwKydQDZzfGWAFkPQAaTTta8fwEgO70MT8Hq9xcFyMbXHgHIFgFkWCezrEV9P5t9BTLOwtS5lQC7G8hGACJeRysYVTOMhnHp78ReuTKIHl5KI8qhd+wdW9l/LkCGwsEL41P4adg+MLsUTmbWBcjoxHAAGZ+zplsDEpBF6VVYSzOM3gSEpv7UbWzb8NuQmu7Y7yXQqjE0m7MNQFGHzeRpThWrZIEx1edk23rlwJMDaDNbUu5PMmmOewkYqxuiS162ddDhoL4shQD55QYCJUaT9bFk3EoA6QcvDlychnWz336+sjH+K5lasR8OEAuMTm4RBsDXx2um6Gi9ifxN7jk3BzLdnCtmfHMjhCTrZDQxVxBavNbHXqDTr8PGcIeBbPfwPPz2FYAMRujN+SKfSbYMIJvh7CxcwaFFGH81ddwWAzIGBF1BMxmQHHgNSmSiHXLSdbLKPI44nckoO0CMI6PX50AQdYAnGRlhNcsMZAI4NHlmub1gCBwSpcM4kLE2OkdJIgIyVPb4A4Ds/UuskaHOHgHZ7c/DPEKLSzjxeBZlqgjI7CgXWeOx2oYaUu40rMS0BPj8zyQnJ8qxAGaN8TfQ4XaZ2NPLcuPo5SvfNXPW+L0KZvTvxMgIyN4zI1uCI0C7i/tY9Hp/ehGe7gzC3sJtBbLHSJTAFVgns6xOaxcH4gzI+DUWkjfQT39zGj4xILSF9pHRUS6xsgc5CPRt1CPRIGm2gHD6tz2zmWxjQLZwBiA7eCFAdvw2zKMSzuws3juzCCBb4zWyzS9+weulCDwDyChnld8WGZnZqpwoJnsitsIzbK8LMibN+d/UlvJvkxznPAqQ61wJyNpvUicnuh3ltuTvKl01Gch40ONP024nIIufZ3NqIpB1C8xCSm4ty4y7GrlJg/LdgazDM2b7Kd9PGvgutlAyQrXnTupv7fscyEoeWpfC+IktSQ1jANkZ6uXthas4k+w2AdngPaoXYBP00Vn4/evD8BTJHq/PFsI5ziRjIEOtQaoCb8kedrw7sy5U9hD2ReyGGJnKlEEsMbIaMc494AAAIABJREFU4OTyih5ZJpA4wfTzLjk7PsFARj98QnYGZMTGpNgxHbcJIMNayCIDGdLvv/oSQAZGhuNJLpY3w8ztz1D9/hOUJkLm4tpVDitaQjozbzJlbEwlrOyDui090XAX97UAZiXnhXVVFFYe557RHn9hHNYGYTplg2BzoOmg8gtS3MGBGH2zODrGPkQwshG2b8y8R9bicVjuIQQLYDknIEO9xae7fQWyv2JGNppfBhAg4UPPx4snYQtKsjMhDr72T4049cOqS1EzSOYWVpwMZCn022AJTn5cp1EZHWX18vzAKQgrBy8BZK+luscQhYMBZKPefDjtrQLIPgmbP/rrMH8DQIbq9wRmlLRCP3E/YYNZJg3wekv/NmbdHHOLZnw4kNl4Shcz5co+K7H66YDM9MMAzWt489815mdXdQIZzaMC42v0UaMHVSCz0GJO9Wytott7ZLRq9sh+rQBILgrvJaZBKQCk3ugNvBgy88hU2DY/Ms+/PgTyTQk4/KQv3V+7p6ZcXW1oUe2s/V2KIj6DGT4JGZH5XbggINsHkBEj+wqp+Nt8ntQeQotfb51gfQNAhhJDZ6u3EVr8iTIyB2SU7cdJH/QCKlEFefNak2akGYg5IIuKO4X8G+1ON1bHozR5xR4SI9P0e6YAchgNSYJCi3xMPfeFTolG6jXSrKna+cX2s3D69d8h/f4VqlUAyFDRIeBcLQKyFQIyHHNvQCZrcMR81Ou39iqzN487B3IBsSa4lI1ah8NFRl7DYl6+8hyrNELNS8ysNs/85zF44lGWgZEVioFsHUB2g0qchXcMZCszWCnCNefAcwKy57uDsA9GdvERgOzqozCcI0a2wKcGcMhfu84A6xhZDF0Tg1aw9hui5RwxOn6F0u+l3iJvYWgxYLFBXqY8QvpMm4uS7EGNIa2QrF4GMrCxFQIyqu6B5JY5qAsB2cnlSpi5CUb2o78J81gvTUAm46Q8PTLLEuPJ7YpvUwI68VlKYNNlL0rPzucHOzkORJtjn9a1S++R9iVXUWaZ/HiLX3OuW/Lg2Zh+GvZuCiCrJXvE+VACskkGvNnxBGY8p11rJz6HPHz6T0NKpnT8KQuynrXI1/KfPy6Q5QoTBVcx1DVGMkkpu4Csi4mZyFmGLBRTQAotImtxBCBDaPH2iQLZ8BxAdh6ebJ+G56i1SBtaT1duMyPrIbRIx5lERsYshoCAJptkacmGaF0hYyAjnLAzuppOTQnoG5OJRpitKc9knSXpGdX7dZJ5fJBSXdAXtDOtkcl5WCmHUYBsDhtfF1Fv8fL983D2DYAMocUhgIxKEwV44Qxk9z4NcwAyzlTj90kRR1nkd4qu7ZYxoj/WfumPAZy3CclotT3phqOmIOiNdJOh6jqcyU5BNc8Qq89DmT0NVdYu0GeLCLVRsgcB2YNL/N1DFuMspTxgjQzUZAehxRcMZLfCmJI9GMiWNbQoCR/iVsm6ZWRk/E+dt/ypgJkHMjtQM26Ktn1kBFARzJztUeBKoJiu4mfrWiWPnDKyRVS8Xzl4jfT7V5KCDyCbRQUbrKKG44tlMDKskf3kP3Liz+iSNnqDz6vuEaujnkkYtP6T67C1T8bEE2+RQWN+VJzZ0jXefuSA2cXIai0vAZnT+nRb1uaSwy2j1LQNLXuXOXutSEwla9EaUk32mAhC+gSrQ2cP9A1sA1RiDrb3yrzyJgDQIE+T7EGGqwlkLGxWkLLgYscLQNQSXjbK/vtJSteh29/qq/x9eT9ksdSCTOSZI3RijCwC2VboDfth//g8PN0+YyB7eUxAdissPxIg46PqeY2MxkASJcRzl9Aip+ZHICMQ09CigplvZ2n8W+3uYG5Vxkvt4Imhk5/7bkDmkz2MqVGYimEF1wmQLaC6R1AgGyC0OIRcCMh6YGQLdz4FkH2WgIzlKvpEBoyfpO2W+WWsosOgyWVxHcdZAnleZhDsM/7cGen8DRSqy42HGQ4/A0oOlsw96U/UbfmN/ydA9i5cH2L7xuUbABkMPxgZZb4OEGrbQwX857xGdpMrewwJyOZXwWiQuaiOhQEZh3zZpVBJaikq8rSNQRmQMRujM8job9zF1e9NBhlsWIiyAWDx2iRXFaOID8+j06AXkLm6AgCj0OIKQosMZFgLHqLtR6MFZmRXf/o/IPHnI3zmgQwhal6DtfPkdFQm6HLukJDM4/mojkHaGHfZsC57UAKukr2KTqSMeEUPy6wstrGg8qW2eTArfs9zuPnT6P+3BbKGclcHKAFJoT9xghi99c+cDGTJ2/LPzoWQgCxd9V2AbCKLUPb4rwlkYisLfp/YG5FzzDLkiyOQreIojiu0Rnb8B6x3AMgQVjs47odnO+fhBUKLL45mwskyhRYJyO44ICPjpmnrBFYaqqN9ZPHQSiYqAmSltHlh1tw6bpMbofh5WbVyldY+6rOYwEVWJi6x7HszRz+t+0gSCKVNC3shIKOaeguDUzCyF+H8my/DgJI9KLSIIsFkvBZwdMfy/c9RskoZmUhU2At74rwKaVM/Ak1tDpgEGMhUDslDVYaRGbJojEogxqxEx15FlRihODRRL0w/Cg6fzEdjZekOcVwo2eMEG+qR5EFAdvEqXL88CKsz2L6AL4m17CH9/sUegGwO+w/v/ywMcYbXAOWdRshc5NCi7jUkNmaVWSQATAJNTpeotyVpyFiNHJDRvY1jXFLvU9RWZSLjnIG7sqY4Z6lwMIBsHoxs+eitANnRS+gEziQDo6ekjqPxPCd7XP2T/zEsIPGHwo0obsbsnNWedckxMnNsqnJO4U+Ru0WiVBw8v0UG8r1pU4QYEVt0nLy22dyS+WbXmFz93/7d/kXTApl/a9lC+/6kq71O5u3hNjnzEDUxDxU4s5A/r5jsYZ3NO+0BScVt9Mf3r+FddrIcVYqy514WU+5ZNv0F51l+AC334FXyXHN5NAazwwubdJ369sXQhJkiW7yPhsomTAQHNUQ8DeRQTPoXnbnEoUWcQcZAdvhbANk7WKBBODgZhBcEZChR9eIghJOlW2Hh8U9DQAUDDi3yOpgMrdVW5NUyrpAxR9/QFBZzwmAnDHpG/06TqT0hDdgSwJmUPDNoT8gmKDrNjwBP1ldD0nEysyjEADCK0MFUqIAPIJtDiPUCQNb/+sswBJCNAWRhiTLVHjEjo43Rsxs4h4p7Ko8RjaR/SbjSIM3OAzPDkINII9QjypQ8YG6XNdKtF9mamDHA7G9Zq8ObFE+98eJXqFj5AFTn66bQls5gEZvcYY4C9wzp96Q/dLgmhRZR4uz6xW5YA5DNEzDBsO/3UdkDztDe3I0wuP3jMNh8FPrLVzm8KOWcVPYMMtLPWPLItYlHJ+0z53AdJ3hERkarnrRGJqW4qK8WfeDtFky3mq5SBC0DNttITn2j6xnIkIV5vIVaiwgt7j1FJusegzSdkXByMR9maY3sp/8Tb8cYEsukpCHVJgYyeowMerXmqmm3/7ttEw3AEpCl6xNItT9rglYa9TTvrCBzK5Q3BfAKsOYW1vRGNCxP0qgyRQdUXhaxXZmgZK455Ioqqu91uspf+WNcuoRtYNNsqM6CgjGvCS5/Rz6oKUxiDW525v+vQCb2q9mXTiDDtXnIiH5vTQJe7DcVBt/gPWACZIuUtTg+ClfPXoZbh78Jq6dvMUuH4eh0AANEf4bhOSozHC/dBJD9SQhX7oUhiqZSyjkbbLJFDA5ImcDfHshgZlSjNR1fQ4u1JKG83aWwiXdo8nFuM2WbGTbRSBfTWl2s6s0TUaGIDR7MFFLtZ8FMxwRkX/0KQPaCgay3uBpmrz9A+j2ADDUX6fgOTjIQM+xwg48u1almtRdl0vsQnR/tvASVXOcMBRlcV7WjER6KYC3MxYBP5nIpb1JkQt/zaqbTu+mBjJKF+mEFe8kIyO73n4Tr452wPgM2C/C8wF6xwz6q3x9chL3Za6F/44ehDyCjYrvD+RUp4Ezt0/am9woAx9CsIlDOyCycSHu3uMoH/Ud/a01G03hjevKuNMc8o6U2SK1LvYh3XCPpBwk/iyfvFci+RpkqAjIKZ86EM4QSOdnjJ/8zr5kOkZI/pmgEvYPGWZNszI2sFQ/P7HN7/uoF+Vy3+3I7mj+vChyRGVb0c4ID3tLP/MVqczKoKYbIzaHJrxX1KCOc7SurLi+oPY0Zux8CZO2+tIGszdrU3mWCqxm21DH1f7WjtZBf6RiVSeHBwpi0QMauyZ9Ve3a1fV3td55wbUAnKarMTgulceCMm87HuSuQbZ6+DDf3f81ARiGVo7NheL0PIAMjo3WyYzCyeQKyqwAy2gOUARmB0yyDBLn/kvzBBoQIAa+hJQApOzxiYPyY1yaov64+Ts6DtSQCsiQKulxAmB0BegK1VMJAzAhofQRVPGYp3R5rZOdf/TIMUDx4NAC9wInQBGTEyJao6jmO77ADHSVZQVkZF1YGkGkh4gYj00azscsApNwfZWE4XiQPiXnQsknv9cGArGQQYsiQ25xkn95B7fNsTH1gCzVCTvOo4rEKR+gaik7fPX8SblwYkJFE51ABvxdeH10KkF3/HKcqg5GtIMy4sJpYrDGi6Nkz2ojG0v+MTSk+szbj/yiUSNmKkrEof0pAxlyP25zMpPWR9/CJcKJsBX9wPR3bMzwJSygczMkeewRku6iKT+/qIWtxVhgZA9mnXLGEwJt1wAMZj3HbmZgU2eHndESNcmCb5nklPRCemkKtpfd2z7MyI7N7pPfSl5LjHa9TvOrqs2+HAVneNm9D5L1yxQcxsnaHy0BWnlhlZlUHnW8HZN8GxKKwK2DbEHDFk/nWQBY9p7JnMhHIdKIqf1UgI0aGxWzslyJGtnnyMtzY+ycFsnE4OQeQHQzCKwWyIw9kxMj0yBI2OHyEC20sJlMhqexswPmf4vOzqcxCFSUF9CD13YBMPDkzYmyY7D9un7AzFg2Z1Aj2elQJARmYKYcWv/rvoQ8gG56fhUvsgZpFXT1eIwOwz6KIMjODaCyNBxBQEpBpgEuf3xgrblOTIbTnj3JyyshTILNrojFWRmOGIteHuoGT3ueebbpfgdmmpSvWzBVQ8LUA2XG4CkZ25+ybcGP8PmzMgpHxmpcA2Zvji7APIDu/pkC2iuowBmQqA7MH/G51CFKyDCGYEjdqMSeBSLo9JXwMG0BG4UUbTmm4HSjLxszNJWbA6kSaQ8Ci1M1qtBeOgQzg1QAyBtAQTlG5hLIWr/z0PzFDp4olks0rTFpqUkrEomTqpwWekrPjxzifJ7Xx93qT9KwbhLydLjvs5dBibJPKvKTn3injsfkjAJmMuQLpf/4v/xVjoWbQoWruGecDI7+7EEHFkOUDMYnRyPWG82lISoKuKZD3DrqAzXsQuSGe1M6yPNqmyn9SemYeksgV1RSidK//TBSFQouSJs5AdnEelrEXaPPkRbi+S0D2BhuiRwCyUXgLIHt5AEaGWnlHCC3Of/ynTUbGRkeAjN4jdT4IJGaxTDYX5hcQepkFM6FlJ5fa7A1K3veusWj0xbG3GuCJmda1FzPYrIO6PYABTa4Rr9Qqu9NCP2UuopLHzkuskf0KjOxZGJyehPHcIhJe7mJNBFmLOL6DSnbFNbLIVEgutD7mgExMassj5dZkjkrbMVEmJkX8RPeJfeixL1GGapS98SnJOslL7pTklPYPXSeMzhwo2TCuYuN2L1wMwjIBGRjZ7bOvw/XR+7CpQEY1Uo6wrPjmSIHs+g84tEgHUlLmohzbkmaytMvGSwBAxGYopoCAX6XWoqyRDS3pg0K8BGpx25wCmXum72Wc2xZS5NdLaNKY+TyAbJGBDJmLOJdsAeeTUcEAAtATHKOQgOwzSWBBtEIoADG6eDpZZJcFMbvhazqqRVvggVfvnMRgSt83WHu+F0Of2+VIpn40Lay3l6w/kAXX7qzoV+q8jrO7bmK/aJqR/kwgDg0gK02Ibwtk+bP+mEDG80D/mIys3V0GsKTw/n7rgwfE0vfyflHQ8nCaNta/7wIy0Wtd3C5pizQ0et2cnaer/1y5AEC2AkO0cfwiXHv/Dzjt9w2M+DCcAsi2jrAZGkD2DKyMQ4sGZGBkcjCiAzKCMP5VgGx2ApBNo09dkz7XvdLzTPYGZrb9QMJolIAizCweOCruOP8hY8VAtouN0Ej2ICDrnx5jDWQhhM3bkn7/MY7vwHaEBGTyxrjNgc/cMgdQdCD3QukzAzIf3kq6JPdEEDSwIkOeARmbzwzMuoyh6CTfxGNZMxwxKMYWQZJs+JAD3EWHaBKQXekDyFAZ5vpomxnZEu/Vw14rBrIxQotXwzlCi/3Nx2Gwhr2IC2vCYv28UAYdZ4xZIA9kimkCZHqEC36x88g4tMjXpJw1XsF0cvF6lVgtizidHEAgRKFTFNWmCvi0GZqBDOtl5OiNgJYnUBUDMmLoVEg4ARlExUBGfRRK0ISptnZPy6SmvS7pUNMwtJhQtr3Cg1FtnqbW59Y16XgEMjZBbePUGhMe5/TkPzqQeQAwg1L1pJlWNztRYk5+WCd9b4ysto+scb95u26S58wqVyl/f20C+AGe5BHw2NRAxiZyx/fNm1PWUqltXl/yuculgAjI2MBSejABGRbrxydh/eh5uLr992H5+BXWh/rhrD9CVYaL8OZwzNU9jpcJyH4mjCwCmfSLGRkDmQHEnO4dI+9dGJDvQ9f45qwrHxvf5zydvzSu1GM+moMBxoKLMrESkLE1F2PHWYvgEjBWc/hDQDak9HtUwe+fHvFG3t6GANkqn0OFkl1kUN0Y+/R7DmgKWsSulMAsDj+NkQ5ckkUGZGyo05pO7LfquH03lR4r6xLPtintnLl5UBYvW4BsCSn4m4O32FD/dbgGILtCQIZyZT1krzKQHQ4BZFfCGUKL/SuPw3AdZ3dhGwMzMnXESDyyT7/JyITciHPA11BRXu67rGwaI6MMRgExzSCdAshETs65sH8zSiqQYQ15qX8ARvYmLO3+Icwfb/PWDAKyU5SUnLnxmNfICMguKFyKdTKxd5r5qM6eF24XqHbZwfy+3A7nAFSza83nJCAyfSkBWT1SUgcye3++27f4LNP7DO27ALAr2aNhn41IUGjRfzEtkDFbiVM4zZJJQDXpe0P60jEuJUMoi/rJI54EZKW+5krREFSF2vI99l0XkHXdLw9pvb5oDLPnxD7rEzhej38zkOEfAmSDsHKBTa0Aso13X2LCvoQRH4RzANkeqjKQN01AxmtkBGRYHxrqMRySJq2hRcfIyIAJ05GSVVz5gw16fZ2sNG41j8zGP39eFcjEArLhNYMYgQxAqzBBkpGzqHAthxbBTAMxMlT2GLx7GvonqL2IvvU2sBXh7qc4UPHPEFrEycAElm6sm/vISAB1EPNGxdhRGcjoBQpeGvqKIGBcX+ynlqpKyQ0MDRVGwgCGe6KaOlVrtkONM6u0yhI3kYyW4AhtgpHdOv0G2YtbYXMG4WoA2QyOOzmBCN8SkM1cCafXPhMg27gfxgpkEi21mIVyMXY88MOMmdqnrjCtjXH01/ZmNYFMMhfpO3GeFQN5dAQvm+NgH7UAjeUrzHwexaOXB0dcZ3Hp/R/AyLY4m3WEg0NPUblk5vqjsPFj7CMDkF0urUcgo1dFF96Ypc7iLue4oQ8TWIyfB9KXZONq9qr97m4gm2wry0Bm7WH9yhrzIUBmdpaxJOvftEDGTgW1YxogsxeWBCiBi0Qva0A1idm0n21ZZ+phO0Ppr81FnSuAXds2IKXeNGmyF3B+dfRw3Eh6xehS6PSsZjZZ7mVP9QyaEDqxSK0otEg6QUA2z0CGvUCHz8La2//OQEZH1Q8GCAcRkB2OUPSVgEzXyK7huAqsE9E+Mn4IA5aunfA7tGQVb05yRYTpG02/r02yyZOmeae/vgaSCaR0QqnhZGDlNtIfMaBpbUQKxs5hDTFQjUVmZE/D4AQHbSJcNoMED2FkADIwMthqycBjlmKGl56rNSqUZZiueCekNX5mtIuql4As3icWOl3NmC2/i3zonnZozbO4FITzz7JnegdEZzK1UecayYiAbKO/hdCiANn6JcJxVN0D4eVTCIdC1Hszm+Hk6qcAso/CaPM+GNkGV1JhB8DYpbQ29ke2dUiyjIC86LHkaAg8cbIHhxa11qLebZX15YlOC0xeTk7CyhIzY/kxMycg64dlVPNYIkb2/ndh4fgdMzI68uWMgAxFkNe+QIkqAFlYXg+XqCNJBbrifGMVK3uxJXszzXzOr4l2puKs5Patfb/Xl6Q/NXvWfF8byGRIk07m+8jKVlX0QAisyKtmj+PnbG+cpazIOeq6AZlNDv+C3Pi0vGhWLHldzVBNY8BKypDOe/pwILP2lJSgpngmsry9JeVrAE5Dj80wmIPojFBxhL8rkKmxplFg5UpARiWq5uFRE5CtHAHIXv83hBZf4hiOcRjC42QgOxiGJzvDcLh4QxkZjBAmKwMZmQgGAllrktpyskbGnjQvmlGnJLni+wSykt6V9IinmcqfPTidLCxq2QnM+mmshZ0c/EZ77CS0+DoMaY3s3RMwskNmszPYO0ZAxoyMNoij71xdUCeSyIFErSWxHNAYiHkwyw2NGO3EUhgc1SON95mhcAY4qo9+x3v6mKEokMXtAUkh6bmaU+q0zxsnDRezqORzM0w0pgRkixenODVhK9xCaPEq/t64RKYfGNn8PIpNI71v6wiMrAcgu/JpOAcjG20+ACPb4BOVuUivaJLasSaQ8ZqcedQGZIwzTSCTKvjKyER88Y/R8DjTVAeiCJ0Mo6xoDAnIEGZfQsV7BrJtAbI5ABmdgE1FkXvXHoaVH/yNANnKJtI4DcgspMxTrv2TgU7uoBZNgX74/QKZgVgbQPI2lO1eGchEhfXZEwBWFcAM4lRAJg5js4U1ux3b/b/87/8331IyFP7mqiGpAFnpXi8Aa2bewPQ7d4cFZh6i71oEKYfU3oCUlKf0HGvTJCCuehCZp5CeI62dNM5lEJ8EgOzcqI6YMSD/l4yHMDJezKbQ0KUysje/RD05AjIsZgPI9k/HDGRfv0eljwUAGbL0wrUHfJ6UAJlMUt5TxgbR1qAEyCzDRPaQNfeReX3Kxzkfg9rE9dcVdY87SUCmjhTpiQqFuZN+F312Bg8DMpKNABknexCQHR9wksvM+o2wyED2c6TiE5DRGVQuOxfP4XUBS/N3SslMQpM08n4llqUcQgGR+5k9w7zX0vNkVkj/WL8s29HPfP5aGaT93dBTARYJDdtJBk0goyfQwSVLSBhaR2jxxvFXnL242YM+obDuAoAMOUPh3RFqd4bNcHzlE+wjA5BdgQ4RkNF6l+oQD4s45PjR4tME3twXDQ1p7UXZFJ7WyKhUFf/RLEbZBqZevc6A5BaogWXVSBEdk2MDyPASBjJsil46ViBDaJE+u8D8OAOl7F19EFY+xzEuALIegOxyYRmttYouadD8++OnNvFtfL38zZFxxiF3umt2r8bq7PP8bw4VZzaqwahs/hQZTx3IRPQKZk5/7Z+NdvJjDFTbjMwcuSQ7dUpJP1y7Wtfp9zyHakBWA5gGQPCbjRWUwbDQx8ZH0wAZv0VDEdnN8mtGV00JRNYJFHLj6Ae9C8hKAx8HrApkzQGryaFLybpkVwYyymXQGneY+LTGsXyJzEViZACyVWQvLsHLHg1HYf9MgWybgOx6mPuI1sjAyLCX6gKn5JpceU+ZApkkASQgk61abSCb5BSUnAzrq783f07rPjKGGSOLsKDfcVjR6UFiZMir46xFWiMDkB3tSbbm2nUA2Sdh/dM/D3O0ZkhARhugM0ZGDJTNsKGQ9/zz1Hn3/pyt8VMyZ4xlQcaOmIkHxgjUuYctoC4/TYPhGVnJabLpI+bZFgoISDDSYK5L0J91hBavHf2BgewKgIwKB88jtNgHI9s+HoYDMLJjMDJaIxMg20RI1s4JcKDDc1HhzLVXWCrTZ+kzg578zaFF3tsl6fjyHbda/04JJGm+y7NMHBHI7BgYdvQAZAi9LzpGtghGRkB2yaFFyOLK/bD8GQ7WxHYMOj2cgYzLVIk7IS9J9sVGILWjbhNND0wMf0wgkzEu26PaXE26VO6f9bUWWvy+gayr/d8KyPxgCYAIkJU86LZ3kHzP2qSS55uipLfVAI/FXPQmGi2Nv3S/t/4+64sYMAVIcWmlxRVAq3lQ5da1P62GGuI89YyMDJAyMsx4XqyHIVpFssf6OzCyoxfYJI3F7AGOpweQvUX6/TfKyGaJkaGqBQMZ11MUl52AjP7mU8gY1LQavoYW5XeRielAFwDlPawb16ZcSxNOxt6KDcq+HiMmBjD0twcyAgiqXE5hs8jI3j4Jg6NdWf9YuxYWYbjWPwOQXb+HYrHgJbQepuPOySJ4D1U0iQ6UaAQ7TR58fF/9XPBjmmd92T18DTM8+dvuIWDjfppjF+2M/MOvQ9ksYnbmHMHcKNB1M5zkkUKL9BbiokuXfQDZNoDs9zgO6C0YGdbICKbQJgKyfVTAP5y7Gk6vItnjKorrEpAtbTIjY3lqi8zwS6CXPmXaiB9aFKMPciCTFPwhAIVOiR4DVKXChzEyu19APMk3Ov/6XB0XY8tKDakdHLEYnoZFDi3+NiyggDDNj0uw9T6lXW7eC4uf/CVODadDVq9x5Reut0hz3XyHCfu0/Lwo6UONqdi1tflRsiu5vU1OTbe1qdvENlDbO+J8rDCtDwEykxHrL+t9m5F9ayDzD8//HcVSAbLigOmHXmgfAmYloPBi/rYAVRvi/Hl+AOk7/r0DyExm//pAJiGVHgEZLdYjBX/1mLIWf4Vkj+dY4D5jIDs8v2Ag+3oboSGEFomR9QzIkJFmsmWzCUNOlT2wgiRAxsU9ZCYbkOUg5nWma2wmfVcCsHRPTBVQ/zy665GhYF+rAIzMEh5uKvg6D8PYAjL6evUq1kTAyD77CxxxDyDjY23AyBTIbI1MSnNJyNGvwVm9RA8+NkFLEQAfe06APRC9AAAgAElEQVRunk1oAUZ/n9VsZHbsnSfpYIQNhYpGRQUPZl7vqQeypJiAjECITtNeQnUPYmRXDwFkWCO7NotMvx7y7pH5eT7AZujzSway441PAGSPwwWdEr10BeBjJ2tb4E0dE21jKi0nQM34Qn+0IAd1h9fGGoyM0vAJ4MyBxkX8WF2D0/GNQRh+ZnIEjAVxxIaBDPMD84HWyBa3foM1MgKyc7yYgAwP3ryLefHzMH+LDlm9HnpL2Oitp40bEbMiyLkdKUVx/HjF7ytAULW5+qKaXWmTB9H5LiCow9wEIMtCi9EuGiDZg3V87Vd/XY4HOZDldqTk2LNedyV7dBkjboyIqMpK6gKqU+50T5OVVYFMAaULeBqTNqPYXYzACzzvS7zPgZkZrElKWJJL7unkv7cmiim0TmQ5et0xMsiFEhrIo6aQIqXfrxw+D3PYBDoeDsPJoAcgG4bfvz0Ne/PXOdmjR0e6o+DrBfaScZlWDDAZNCsa7IGMLKSQtWatRWOsVXllX9TGzWSYG18PbNGzZ/bA0k/uuKqPhak8mFFwCJXzBMgo/f7tN8LISIQrALLbH4f1z4mRIdSqpwEYI+OzrOh9esCoD10aIzPj6fXBjKifzPa9Xe+BzLpjgOiNcGIDmYFS30qmZdOz9fJMbZB/SXjT1qoSY8KhJWExDPj4nysHvws3sI/szvJFWJ+jrD+kqCP7dfcEWYuX62Fv5QGvkQXUJxxTBXzWHSJa2isxFjxGtlppv/Nnmq1oFcUYyPDHjnOxTdE0RtHuxNCusa6kXGYQvUNBn1mollpF82OZgAwAtvjuX8KiAtklgAxdCxfrd8LcI+wnBCObR93N3jI2eiuQ+bHKA0JdzmvT+YhCyWZF+9cSCBYdI5KwR3JD3MobuglAArJan1JyUFN7c0A1Z6XL3sYm8mtlLpccWd+V+H2efl+8qBa6YzArh4AmjUx3A00oTjiEuvGhFlZQu8VfuEwiN5gtwelzTIXkVpts+mnL280Uztpi9zn5TAKgklymVvzsZh5vajqHu2SGS2UPyELDZwRklOTB+8gIyBBKucQa2dlIgOy3b07C7ty1sED7yK4/RMYZwicMZLIeQYyMV8bQRw4tkhln952AjAx6uWgwm6w4oZLBzftfUmwvw+mAzJWC0kKxHP1hNpZMp9IyzsAkIAt7bwBkfx/67wBkhztIu8Zny1eYka19DkZ2Axl4emI2bQwXE0oarycBRB6YwlcCODoRtbMNEGJ1EzZlhjWyMjdx+VZWuxSyFDBWgNJna5TLmiZ+Jeu06iw90ym7yNsSQTSooFPAGBnzFWbgOEGB6i0CyDb2fhduomjww9XLsLkgjOYM1n4HQLYzWg47C7fD6cbDEG59Hsar13DwpjhB8kMDYR3KgUxkFeWmgEaXk19hRYPjsS7S/Wh3RNSJtZp+ecZj48Hypms1XMuOHiIWdCbZEgEZmBkdRkuMbABGdrF+O8zc/xMAGc6ou3obCR9rnNkqtUiNFZoFbGp21fC3UU8klDnYXfOkBRLZxU0gi4qUP7Lx3uKXUQlVp+NFzh6S86RD3HhG1F0ZX3tUHUqcrf82QFaqft8FMo0BimwkgdkkxM0NfbpenuFsn84B7WAGHgZrk3waEZxLChCtiTJno8ITw71cv/c+RhH43MhNYhamrLmC1xSePvdGvKXo3EYBG57W8g/82PI+hc+G7FFT2v3aWwEyCi0i/z70aTMr6i3+RoFs/jExMlqoR/hkToAsmW2CL0n6kOQOOdmWWMkMEkOkdJUNVxby6pBRQ/ELv5T637jMs+E0iE0d4nYlAKB/E5ChNHK43H8bBk/+IfSJke1vwX7BDScggwe+9sO/ApA95PVC2kvHthiIIKkjkvQiq5Py48OLjDWZIrdKTnkg4ydGEcrz/P3R0FuI1K51b3cTwRuWpMNJg/ld+D9e6+O3CfqxONUwkXkWIIOhP9sKq3t/CDfH2+HxyjhcXQTbn+1x1uIutnHsjBbD+96VcLIO4L/zRRit3oTWUWjQMl2pQ1IkUeuwqAzV05AOqxMuoERXxzJV+N2AjNqlZxkkJ8UBWXF+8XgkwLNwLVV4WULCxxKAbOUtMbLX2G6A+YHPhwRkqBvZu/uTMIeDNRdu3AkzK6hYQuulvIdQ1o6FkdStUM0eRjs4aRJUvu+yGw39iQqg7fS2T0fBXlF3PFP/RC2bwJYDmU65pMdky6r9lGc3mSrpYXrnNKysFVq0h+Y3F72A7w3I0jRuKaKBSgY+wsB0rapDGSIAOEPrL++m1m1PaRJQl5SiNVCuAV1szC7zY+EdAfNGeSIxkCnQ8L8AZEifXiBDBCBbBZAtHSLZQ4FsgNjPOwMy1MqbIyADIxvROgCATI6m55YzC5OagZp6TN66Atks1tOImcWrC+Pl+5FP+VzBc/l2KrFZZKcbuZ7K/d7gSwJ1BLKn/yRAtveOsznD0obsI/shstUAZFRTUDaFY/LizwXVGSSZ4JgPC2gyyHmwaXljddZgVdrNofJGyOtGq19RkGKgzMC0dKah7H5E2b3TrQTm6Om+M302H84azlEhfhtA9hWHFh8vD8K1BSTLAMgGqBC/jwr4u6OFsH2xFo7XAGR3f4wyVbdCX9fIpHQYsUKBMKnBSPKTtH+1dtHoCesUednxLVyqCmxZChFLFMjOiPNyqTEz/tzW3mycwNz5zD6sIxMjW3nza665uIgN3z0CMvRtjCNpere/YEa2ePNemFnFRm/OYBUw47nxRwIyc2Q7TFvrK9//qDuq/9EtbTnx6shnrHYSAOd2qwVEosiN8W33JTkBrXnPnkeyv5Psbky/N2NrXvAkAx910EIVFQPW9ZymgW5jdsnXkXuS1z9tO8XdbIsyZzqTnudZQpeS1QZ6EnD599c9JBlgNWGsMII7YpoEcigzbwhDBI8TQLby5lcMZIs4GbmHgyWR76FAdhx2CcgeIWsRhntsQKaMTKp5WChNzvliaDMgo9CilhvKjWjDhqp+5EWS5WnppyTf6pgwS6r7eh4U7DKqhMHJHgRM++/C4Nk/8xpZf+8trx1eYg8UhxYjkIGdUp8VyMZU0YQNGDI7qTPx/cokCqn3eftz0GOjlYFfzShHGTc8AmVqqhGiCSIXD5BCvJK8I5DhOkqKoZ+4zx19o31k88h6XT5/H1b3cYzLcDs8XDxFvcUhj/8IYEQnKe+Nl8L2aBVAhsowd3/KQMYbyfEMZvJslATC+P9ZcR2QqdETZ78CZHxitAAZJXsIkEnUouZEND7PgQzvSUD2DvPjX7gK/iI2fPcwb4ZjANnydaz5/YCBbOnOgzCzdoUP3eQycDFb9tsxssbccL90AkSHwSmCGImT7yFEKDAcpwuT7JK9ukhoVM9svrGFzj3WDCiTrSgwMr0/twsNmWXzvgFkUfF54tZDROmBEku3+/zfqaHN7z2j8Nf7Sh6+wbmaJKMwbRv1aea9Z8rwIUA2nUw6tI3naT7CzetLRq9LrhYCFGNBpkmLBmPKGSMjIFsmIDsAIxueAcjgcRIjOxzIGhmAbPYRDtYEI7ugBW1iZDmQcShFgYwYGRlFCi1q0gO3uwNT5PsU4uU+8R9nWKfSOceS40M6Ahcqb2NmBGS8h4gA6WArDJ//GkCGfWS7b8DIBtgrtMbJHms/xEbYm48gUgIyAnOq+A5DHIGMynjFFBM2Ft5w5lqQOyh0bQw3FjzXVmTC642qkO+1QZmYevmJf+dzNH4v15oO0S8EZNIrjC3YynzApmEwsrWDpwCyrfBgDiWrZvvsKNEhrmcIXh9cLIet4Uo4WkVyzH0CMlTAxzs5LYYYGesmn/HMekXBA2JkamW5BfQTjaT+m1wGZmUAsaEBmW60jvo5FZBpaFEzQG2cqFSZMLItDi0SkC1dHIORAciIkS1fC5fXP+PQ4vK9Rzgx/Cr3mbe4fA9AVtLaEpBNcq5LIOZlKcogltSTh/jxFHbJ9HkaIGPcdPoXx7Zg+yzrs83ImuakJAP/WQwteoDxBrsmxMQImkBlHc4Fln/e/l263prA5sk3hJBAbJpBFqmW25kbnGnab16gn3y1/vprau+a9vNWX4mRqIdrQBaPcdHQIq2RLWL/2PKbL8Pi/nMAGUInMNgUWtwCkP3uHbIWcTDi7EPZR3aBmnIX83QarphGK3LE/jMDkYQZZ4FkoidpQzRdUgRqA6jMmTDPzcsudyxKsolyoPd94Lh6IOsdAshe/IsA2Q7KVeGU6EtUOV+A4Vr/AkB24xEXio2HdALEolwQWhTHwYcNk5NSkkOJicV5J4rS6C4ztUz/43PNWOSMNPoTBB4FLzxRU7FvyuKIkdF4yLqZhpPJGUJoelEZ2XUFss2ZPvEiDrEB5sIBGNm74TID2RjJEUOcIDCkpAh6IpXk5GZQKS26R5sVgaxZKzIaSroV91l5KgIzqr1IzzSA4/Z3AFkyvoSjwgTNeaC/BcjGCL2Dkb39DSIWrxjI6KgjYpvjJQAX9sYRkK08QAr+5jUFssRlU1C9PItzx71lX9xtOSCVHOeS453f19A9Hm+lA4qcDQDI/OpJjnYOZEXH28KCXiSZbptj6bwZ0Uebz5l+F5mq6Tr97dPv/cQxIXYBGc89nQotRO0wMA1Bxon47YDMd76kSlEAjjFMAr+GQHMKq0a55JnUwKxLOaYx3KU+iiORwjB8jAsbVvOn6QxfLGZj8+oiigUvvf4VgOxZmB+cINkDR1VQnTwA2e89kCHZIwKZvDSaNZ4DBSCz5A850qXyQ8/R7xtjLwokrMyDHdvgyBOEs7nHp9/1c7qX21dvgn3DBgwvJUbWO9oOoxe/DUOEFv8/7t5zW7Ykue/L8nX89X1d3+6eNuNnegxAB4GkXoIUCSy9EQmAS+8hUVpLH0VJS6K0AMIMxnX3tL/eH2/K6R8uMzJ37qpze3oAUKfnzjlVtWvvNJHxi4iMzDwhkJ0eA+JrDDLyyIZXsS6KQKZbdskcmSVcoJ2hlS3JwzyyWn96WfFJH14BeQvWX+/bK0GMY2xx4DfHkyguvt55pE2515A01Uu7O4KM1g5yeBqoOnkW1nc/CZexjuxWDwe1Ygd8WiyNWaZw1hmFPYDs4dk47K0DZLd/gP0Wsdky7YjC3pgSKQLT5sjYCsv6OYYVVa4l2SN5ZbIRMYUWKSPSaWANW/n29MAQh1AWl9M11Af0j0OLtFYOHtkagWwfIJvu4/0JhxBnIywjQCZmD8k/G3feDf2dyxJaZJ0nPfZ1g4yHhNbnVUFW9ZZMfxUeWWyf3xJkXjdl8mwwKwynXJcpYN2w5TpTyzr5btO10j4y7juWtVgjXq0hvYBwo9udeCDkmqQ6CN11/v6tocXCIk33PE/oM7VQ3MpohQVfg6xZfdYJ/nXWee7epUJrs8xWq96ksGrXSoq5zLGwxakhD0lowCAFzAhko7t/HoYvP2OQdaYEshCe4ohf9si6CC2+LqHFGUKL8z7OXeIEDvW2+LeSgj0wylg0b0GuEYdN1lfZTxwjLGyVec0ox3mYOMJBXMI6yKw4Kn/JHmp6Nb7dqK0SyJ6G2b0PALJPw8nTu+Hs5AjgGmMB7BsaWnyDdzzHkdhcDtbJ2DCXi4U5FPbIInAVHPqwcjyZnJQgi+NJqtoMT1r99TO+3uCk5K6PUzUESDb0IY3xKd2iiJHOoMA0e2S0gTK0yYDmWE+fhQ2EFi/hXLKbnf2wjW2qeh1CSQ/AQmhxNgoPTwE0BdkEC4kxiyZrEHXHDkr2IO1kW31ZWFZjCgI1hS/DBuWwM8gEZmldoywLcd6/A1k5RgTm0mRNkNE6OYwRnEM2Zo8M42S6K0f8oM+nw51wuoEkDzJs3vp2GFy4ynX6OkCm4tvwuKV7kwy36dQ2+WrUP/a9ujjFBRbaL2HRpq+qsHT3jN8rHle3MZeATEZ9Cjdrm5izlRwt1RH//f/wv+KzfBD6gbHcI2vOkcWB2QI1b21wZ0YPp6WqXwfI9NasgM4JsvK6Wse2WQpWL2uLmpFQCtyq17V+YDHg3iYdIQo2hRYNZLA66fgWgGzwgkCGOQCADOtZwxOA7MNHhznIxgDZAEe5sIKjm8sOFqLc0N+2iTCfR0afy9wZ/WkgixCXooni1342i4uHquiY6JGdp71qAzt7Txf2MngKuTYlISBD7Q6ehcX9Dxlkx0++DGfHh1hDN+K5MZkjA8iwiXKwI+7JCStBZp6PU8JNZSqVFW+AflM4TRvAFI0ULhu4Nmj9/Uwxs4wV8pzaXRVh9MhSiLKUTflO9O3hjdAuH9SnOAkcH/WBJAbZHkCGzYNvdHbDdjjiRBC6ZtaFJzYbhnvHw7AHpT+7/T57ZGecvK9zZFROqjMnzKgno5alnOCdFBaDHv/ZadC2v6L8pmQRl+xhCl+9rNoYEhkQkFnavRkTlPQDSUfa/eMwfvBrBtl48hJe6BlEGjPMw61wvIa1ZNjZY+sb3wuDi9c4c/LrApn1hVfY5Rj43YNMB6g+eJlO8/1UXucNd1a3LSDLDfw6yOjrbA47m7Td0ZKB0PDISgW+CmSqwRpWhC9wD2uN6NgH+pkgM4zO+4mdGD268zJbhvAqIJlA8HVqdWbv6Yvl9WsOjdLTqg2e87x33ucu8+REDEQRWdabWbz0uo8hxx4ZYv8EsiGBDJukdnAOE3UBeWQGsu7t70myx/o2e2Rkb3NGP2eXkacl82EUZhOPTAQorltTUGXJH/iULGkDGW+rRCCk26qCKfuktEbbBrLJj/+d7kVlyxUkj4voyUj6fefgeVg8/I2A7PHn4ezoAKASkG3QOrJrb+LoDmwUiwXiso0JgUzu26V24VCuLrLl+sh8jzOooyj4gS/XpGtjeMp9MbaDemTl93m9V83LdfWUkdJi9RYGHR+UShCjf2yckEcGkHUIZM8RWvxcPLKwG7YCvHqsv+LF8NgJZg/p918e9sLL9ZthcYdAdhMhRwIZPuf0eykH/8f9Qp6aJcrI+2wkKZB40bLKn82TRZDpHo5yREwCdrlOz4/BEmRm4BDIaGH8ECFmA9na9CXPC3bhkU36m+EIZ/UxyN75YRhcek02LtYaqQ9dHe5WHz9+7T3/hWjYOY+jJtPn0SkNL83LgoYWs2dLT/BbvpzWPst0j/9O+X2xGvimmZ72Gj45NI5WWjiRl9S9tfaIekHHeSvI/JdrSlfeYzPcgzO2k//O1w2y+GwqQeH5lR1ug91szmWKsRSwmvB4kNUs5vI7dk0JwK8LZDaYOLRIfa/9YSCjyewRhUzu/RcF2b6ADBriKebIPoJH9hyLWTu3v4vd77FuCiCbwSMzkC3gmgnIJEORM/hoRw/yaPhZlvDhftshm2RBGzwc6MpBYLLWZnW19UvNmCkF3JSdBwF5ZH2Uv8sg+zhMsPv98SOADKdE0/ZcfSR5bLz3e5grexPJH+twSiXhg8KtBDL2UzVZwcJhPO/iPKqaHFi9k6JIiQ4ycPNB7eUrs4AjkEU1tI4BVfZ8VWEnJgiKoaezT6gXvVSQUT0BstHZC3hkX7BHdrPzMmwhISJgRwyShz6SYwhkn+8HAdkbPwoz7Bp/hvV3NIfGoUV+fAKZX0emUit6REHGvwlkVCqUh7zYmPRhWYuxDUQJLwMZDYwIM7pWjQheGE9r5Q6eAmQf8vKU9cnzCLJpfyMcDi+FzrW3w/Z72HMRx/oIyKxBxYhc9rMMZKxBi4jTKngsfRiLUCqPsERfV0BWek3+3ranp71Xk7HsWW6cG8TaQGbyL7LbArLi7Va9bSDzyR41hdHm+cQOUJgta2C61u8aX3ZuAlN71mKtbI3RWSlEBFllIJtiWVbv8pZf1SNbBdw2gWkTbHlfwzTO6iaPjD/B57xXHoMMk9gAGSV7DHEibgc7fM+mc4QWT8OHDw7CMxzDEW5+J4JsPiSQiWqTuQzZooq8KdvlQs454k+yNHyrh4SQkndiB2+uMiSWDWTvgcggSIq80b6xv3OPhO5PIKP9FruHz7G9yacKMuyAT4drIqTUx3q6jfd+H2n4BLINBhkf38GhRVbDUPjkVagS5fkbCQvWyp9BSJWLKF4BWbRAnbCV31HHW64wi3e1VuMrBGRJM8R2jNEQ+pwCgbS2SjwyWghO3+tSaBHhti3s13kJyR43Fi/C5pxkCAkf+H4fO8HsTQfh8z2AbO0GQPZjZPoRyGhRPe4RFw5KP8juKOKRqS8Qa8FA4jakNH2ZB5NNgu0oFwKaJHtEwzRrzxaocD+l9WY1kI0e/SasYXnK2tlTbFOFumGh/7S3Hg4HFwEyeGTf/ClvIk0gk6cUCkVrUfZ/mzxH2S2+96ogK40/LxIeZAwMGs4KHP4tb1V/Slkux5f/3N+Ar6P7FkZZ+ZxUbpGLjDNarrayxeeJHyW98XWAjBXnCs/IHu6vswH1KiDLn7OyqmkO7v9nIOP25BElwBCLl5I9PMgWEWSjuwSyzzCZLR4ZKdInewDZw4PwFAcjLq5/OyxwsOZiA3+TR4bbGsh8aLENZOR1U+iRBdyKpp3u+7ns/5Zx1LBUc1lJ31oKM7OWnRLPQHbwIizgjbFHhszFyRGBrC8ge5dCi2+FAEUNbZ2BjJ7exzojuq0pRQuHLVNENviTB+FARoaCU2rSjqJsZKTah/Ei/mwZOPlrZpAzLVUF87NMC9BvlhzOx5NkD/ZZ+Zldynw9exm2j+4ha/FReG3xPGzO9iBDxwoyrB8DyD4jkI1vhvAmgex2mMAgoA12LYQo6KF5MqmMgExk13vN1kbeI5Nd8HEmGWUexnVkcQCs9MjUMVWvrPDIMFk8PHyG3e8/5nWWa9jpn/ZbpB1rpr21cNDbYY9s61vY6QWbSNv6tf/aQGbryLjVDDItICshVRqQdo8aRNtA5kU4K4P6t/y5GaYqGau1u4KMRPhVQdYgs7Pq/GerLGtTRR5ivjImpi02VhzdqwBaemSrrs8aVMMdVtayfHmH+KvS36Xi/qoWV2ax2O2jDkjKYJaFFrE5LoVOdu8haxEge/Ep9lpEejGduYSvPINH9usH+wAZ5sUUZIFBRke6W2aYZCWKR0bJPXKwpg8t0lwJgYzDb9FilUKyx4HvCuiWi+ayz9tAZn2y9N6ss51Hwp6HzJHN1SM7UZAt2COjk4F/ymn4nfEWqIVTs3lrIkn2oJ8ehVwVJBZeLGW1HA9RScfDMlNoUQ4tTW3moVfKJHWeWdRtHkDy9OSucSZANUqauRKQddgjo5R0BRm8KQYOQLY2QYLHsYDs2uxZ2JyCWjhFgebQBqM1Di1+sdfh0GLnzZ+IR8YgI49M58I0azHNkcleldYvvr4xXIsSyIJobFGlC6IJZGy2seEvLZ4Mg+QRl0qWs6K1v6JHxkcdYY4MIFt78kkYAWTjExzlApD1CWRIZNnvbmJ3D4QWv/NPsK4QIIuhOjEGyj5v85Cq41cKX1cc53y3Wc/8ftpC2lb5ZyZxXu6sPUu58jArZdPLZ5Q7fVS8T1Efup98psac0w1sOLfUvxznsV2/LpA1AOdjplqomrJJ77HJmCm70rJv1i2/vlb3fyggs3q+KsjKOmVt6EBmcxAEMrF4JXw2pMwsgGwIkA0BsiGUUm+GLV1x2TNKv0do8Qmm72evfTMsoIACTsKdD6G4ydvggSpbVBHIKMMjzZFZyEpAF8/norFZ6QibY7OP/ABc5aX5QbRMhlphVoBMQmgAEjyyOXlktI6MQHa4i/ChgGwDICOPrIO9FwnsfL4A7jNjkOH7BjJTEWUopYB2qWxFGTRBZu1S22RYiCQOFH/fjj5hUNFYKEJHiiKWiBiDsXR88chM0QnISLHT5xpaZLgiPZ1Bdp/nyF6bYbsqpKjDfYVMYI4JpyXszyi02Am7awDZWz9lj+wMc43ikclOM1RXCy3Sc2WvSgGZ1bmEmV9HJpsGkwdMh71aCstXBJlmRnYjyF6EtaefYpx8EUao53B2FIYA2YRA1oFHfhWhxe/+M6wrxDpLNdSk7P91gEw8e92u2YXjY8BCB2Xpiflh/CogYzFVb68NZOneNZCJCVUze9vG/8pkD7Oo2ywKv46srHjba7unJ7moxWbRTVc3K7AaYnZ/Fji9dQmUNlC0KcVVXkUbTFdZarXv2XutzyRh4QaiPzT9ngdXAtmIQLaHPeQ42ePT0D8FyGiiHvB5dqAgW2yGydV3w1xBRke6k7KQ0KK0czQIeG9F3aKKBgVn89laMhW+wpP134/tTwBQ4lmv+8FSG0TJinNhiAIYpZxyu4vOjore5sg6DmTHD5D0QSCDF0GbBW+8JyBbEMg0tMgeGRQ+/RDPNAFPgmNLQFaHmEh2tGCFQnGebaW8nBdkVH3tP2lTMzOoQbSVySPj0KLMkUmyB3lkdAnmWAGurSMB2XWAbBOvF5ND3jh6NBaQfQa2vQTIum/+FIdrvg6QIR+QTg6wZA9VpDG0SJBj+UrtYPW3+UabJ0u7e1hKinhj1u6lh9D0UqTaPC2E/7MUfwIZGTSjQ4Ds2ecCskMsVZkdAmRIv0cG656CbPt7fwCQYZ2lZeFa462IMrTpl1UK/lUNXm8M+Gdy23BHSiShUR4bgzpml8md153l8zK9yjIkumB5Peuuipri+fdb2jmO95pH5pWBb9AazNi+4wGRIJReuvdcQZoga4eYDb1SmcvrGrPzrooK+BVBxjWqNN6rguy84KwK2apBonLAE6sRZKSOSMnSLIfOkdFR7vf+irMW+6cvOLRIiRvPDifwyPbD49lGmFx5m0G22LzImXp8VIVuwUTtLOn2vFOwZi3qRsIMMhU9U5gOZMkTENGOnoMDGRVYQFM3TuL7PDJM+YrVxta9b7zytV3uYhUCMmD68GVYPP6MPbLj+x+FyQGBbMDnkFFokdLv5wwyeGS8zySBTDyLbkxikAe0KQD7zDyshsJRRc51YI/DPBSDXAKOjCtS/vzAqJhNVoWFpK1T2E3S9OV7olikvFG0HPwDTk8AACAASURBVMz4cBJ8LmsGJRmDQDac7IWN44dI9oBHhm2qtpCiTqHFPtp0zCDrh89e4rRo8sgAshlOiZ6gzegsN7MgO7ppcFxHxusTtR7SSBnEbR0ZNXPc3QNlk909pAnYx3D7J1rlpIomKPQnhbHUi3XP6fDuHggtHr0M42df8BzZGKepDxF+H1BoEYu99wOyVilr8fv/DULNBDILaCb58+K36u9SH3jZdSWOHXVefbMaZB4aXlfLU2OYNHqcUhPWJVqpVwWZ3MDun7dMGi+SNOZ/DIJVeS0aODLpj/7sf8narwYrEXx5WrNhZaDV3o86p/W70oTcjEVtVu1qXgdbqVD0vjqQa0LWBpq2+5/vuavEOX3eJqiN9ihCtdHAUKXGu5dzz6vGhgbr8xY8mKwHyNbu/1xAdvw0dJFx1sFANZA9wsGIkys42Rdp04utK5ypJ7l9Koe4L68j47Vk9Js8MD2HzPpOIcTHvZh1Z9XUzzKQZVInF8pXZXF1dHC0XoWsq2J2/euaPF6bKW26Vp+DXwwyKLDF0y/CFCn4x/c+DNN9uBVYEN2/dCusv/1+6GGHjxnOJ+NF0VQn/jq5Yiq3DAcpbJsioSuzkJn33ES75vCJilKAZApZoK3jLCplZ/FyG6dnxSlBLiPRLJdJq0JUVbwjjFxLf1FAkDM7sanucHaAJIhnYef0YXjt5F7YmsAYQmbfACumCWQH0x5ANkWyx3VkLf4eQPZGOMP6shktJOcfMndpKTPVlXEZ+0/ipAZgDzOXtYgLsKOaHutiIJMd8OMCc0ll5Gd50bJqlyATssELRbLH4Gg3jHFa+Bge2do+EqJoUTRkHDUPu4t1HOXyTtj5wT8Po9ew96buF6mdIf1/DoM6b/3KqwyQMhhEkSsISv1IXo97r2ZI+VBhDvc0FrjRWmlq5bS21d50MpxyOOUmvhwx0ah4X0ePXtusH4+qbOymcVC2x9cIsibkjMGZQFVhloTgdwMyK5sogQb6+a1mB3BDF4KzCvDLLPJlQrwMZPRZTUHG90kGdQDwThwk/JrWTMOcdl8YUfo0jnBfv/9LAdnREwZZ6BPIpuGD+3vwyACyS2+G6QWsA9q6GuYjTHCzwlHdQM3HIKMkD7HWKfQk0DEvK/2m+maBDB2U1P68a0TLT+mR8SCpGkm5zNXasFye4vuPFCqD7BiexbMvxSP78oMwPXiJOgrIxm/9gEE237jIc4bJ79OQloNz9AR0gNdkobo1lQMZn1rsB7xVoNAzpfIqB7Ypr6QIjN6xN/k5Cer0vsyJyZpAfsVJENRGPQbZEZT7i7CDRIhrR5+HrbPnvAfjELHF8RrWWk274YvdaXgxei3M7/w0TCFLZwOca8cnjVMX5iCT58nYj3NkBqEIaVmQT03EHhnuQb/lxGiRdQ490nyXXegMChMxGytZ+NEUMSX8EMiO98IYx/gQyNb3PuZ1c33cnw5B2p0LyC4QyK5DHgieOtYE/OY/LBvlqz8rZUbUVRr/NcP21UGWyiHfZQVynsKZPZWBSiTKtH0OXoNVFGNvwNkTXX+VY9/m2GI59TmtIPu3f/o/c0lKRf2qijxrDRXSEhw1r03ea9jbUYm2KXovqL78TSWiEHOjtw1Ky3p0FchS3ySFdN7nlMAqO9UUnA/JitZLIJvphI1MotMPNnztEMjoPDIMUoBs9PxzgOyxeGQDAdmHFFqER3YGK5pANsdZUuyR6foxFQ7a6EE9JvpNACOQSSZi9NTMKJCi8Y/VRRSaelCVhq61lQfZMnmsyghZrNoS5b0p2452Pu8c74bOi7sCsi+wefD+C3wwZJCtvfV9gAyhRYCM5gwzpUH1M8OsogeWgSwzTM4BMu5L94zzgEwGT9PSLRUXrwXkTtJ0e/bFxBeX5cwKMmTxEci2EV68evApQPaUz7obIbZIIDua98PdPXhkI2wWfPtHYXrxjTDB9k4zWn+nI5lCi6I66f8TyKRyyaO1RBZhk0CLw4z4HkHMQBbDi9qGRD3vgXj94CFGHlVsG5IRgHBwsg+IPQxrOB1ivPubMMJOJoMIMvT9NQLZHwJkkAcU/6uArAYiPwy8XBjEvF5bpptMP7TdL+oPHY/pvk2QVQ1yZ0z5z2sgy8qp+smXL7t/Abc4Tk1XxPImI6zNQ+18XSDLH8BmdOYB1YFkii0HmbcdvxaQseJZbcX7TrDntlkAfqCUICqFblkdyucYrFYpLH5GBjLudYRKzOOBEiKQdeQodwPZgD0ynElWAxm2FprDI1vAI5N0ZVE43HYMMl28ayDj7apksXsElnklMloUAKl/uV6F3eIBl7WHs3FKuHs4Ndq3UOT+u/w3KWtSrCd7ofviHtaRfRKOPsdxLrtYIE0gu3gDIINHRguiN3EmFeYMff349mwtq6OvHe7loFQq1K/lPFkEjlqmmSK2NV/azzXZjArKhZmiomAFr30Qv6xElAyhFKRgkFEYUFATQYY2oo2mBpCXIebFto8fhKv7nwBkz+CrJJAdz3vh7v4MIMPxLbd+FCYXYBThgFICmaQg4VlVkKXKxXGmxZb2knCibRJMaTaShi9gk27WpCFvFFQgbu1vqfdi8VO5CGQIne49Yo9s/OJDHFujIMPhqXTWGoPsh+SRGchMt6lXeY7Q4j80kOnwVCUiAlKDWOwXNQvLayzppuqXqgyyVJXRipqHxuJqwVr9bZ5ji0cW9bCBTCqWLOaahVwbTG2AMpC1AUHulRSdB4YJaFKE/sn53+cBnSUcW5jK163h0hchxWUKpFSuZSlrgrGqvLFjtC+ykIh7AN9HDSpqL+EXoBL3sJPQ4lBBtoYTcMkjI5D1oJgwwRGek0d2Xzyy04t3eI+8+TY8shhaTGt2OrzbvSge9sgw/8E7pNN2VTWQZe0o5GrUXY2LmqcW5cYv4nXy6dupce9zgIwUWJdAtnsfc2SfhINPcVL07jMUEguiATIKLdLJwDRnGJBinhkWMvyFE8aGQm4yeXYQ81v/cKsUhz3mMmOumGp3rbSXu1blQwrelS+TTV43phDmQphHRkaLZC9SGj7vlggA9eGRDTFvxCCDR7YDkI1oD0bI0Gi8Fo5wEsDdPQHZlEAWPTLZfFpAJugxj8ysGds0mMsXq6vw4nbTrarII8Mlkoaf4MZfIaWo7Sgv5UZe99g4SiFeKpP8G5wCZDjKhefInn8YhphHpuzNCUBGR9R0X3s3XHz/X4TRDYTfadhx49GAw79z9H9N9huKPeugWoyquGDFy8xzUllofsVcLWv4Osy4/C64bvdhiJmcFZ8nwySXXenn9LxaNdg41mfK58m1aXMsokdmN7RBskpJLwVd9MYSGOsuYR1kVBabY1ml+Jd/7p5vSnMJqLzALQewdPiqNvKDyrfveUQyU5xqsZffS/M2Eu4oQSbT1bCcaY4Mx1SMnmOO7PBx6ANkXXhkz48m4SOsI6NDEU8uvM4gWyjIZFI+BxkvnGV60uGaABmy0jzIfPmayTrNsCLXkf/X8plUSa6xUF6l/6r9YNZgxTij0CKD7BSLw3cfILT4cTj45Ofh9OUTPr6jf4FA9n0GWdi+Krt78I+6kvjF8mlKrNKhJci8RxZlQQc1Z97Rf04Z2zWMIx74qpyLcGmbLJnibpsCsS2LRGxIbcgCaMJGFzDr43FyFjJABnnhFHwCGeaQtidYQNxFEtGgG0ZYEM0g250AZNgd/taPGWRn7JHRjiiKL15H5jpU6yHJn0mxSWhRxpdtGBxDi7gyrSezpI/4Bb7NMq/CziGTaxzIcLTRGu23yCD7QIw9PpW6h4zMkQPZWwAZ7bdJEkvpMHloodQZXNsV+qZq7LZ16iu8n4GMalvAg1/z2DOYyc1r5Um9ltdXIKYGUw1kfOsKyFTua9UpPTItVZSRVpBZ1qK/oLYvXpvn0qpgNC27tWG4g+uhRTIXPbNLpe4boE1Q0vumfFRptijCtnvWGs7Xqa3+pcVVlrMm9LUymEJqk2GDGR34yEDQzWxptzpSQgMC2SGdgPvrMHr2aegBan1a8DkehpfHM/bIGGQ7rwc6R8o8sgbIOBajCoAXQA94h/AuJvwbbcBhN5em7Pq61g7++1l7L4EYfafshwg0Az8VuQCgDBQJnxHIupgboaxF9sgIZPAy+xeuh9Eb3xOQ7bwGD5WyOJMaJgVgaClB0dbv1o+NcURlXQYyBzEb1MmAKRWpqZzmfFEDaBYmVsOEt6Ti8SieE72S/EI5JXpttg+QYS3Zyw/D9umTsN7DQmkDGdyUL1+ehZdDJAq9/mPMkSHZAyCb2rIFurOCLJ9bNLfQeVEtIJOED4AM/2yhtO25qOSLIGvTOfQ+nbyRIC+7/Q8mx2HtGHBG+v3o6a+w08djARkATUfUdJHscYk9MoAM0Yc5n+CQTgiXKEVTyZcGVt2Yr49su1tbXVYxrZTDug9kGGr3kOg+qqkbj7Rvs9QVnik/n7+bpDXWhSEq79faxJ6XWvQcHpkHWemNnQcgVUWuiouBtMSNtKw3b9mwgor8bVo0bUAtWzmBglqZBqj9lubxDbjKarJ7typcvnVTkMvnrIJl+fkyiImAsasi9THFFEEmmWJ8nhTOW9p49EEYPgfI9u9jzgNZaGs4EPFkFj64B5DhdN/jHeyPB5AtcEw9ZS16kLHE6fElMmgJZOSNNUEW+y8LZ4jBwv/Yms2zsWrtn/WX88h8X0SFZPc2aHH/yv+tBBnmRii0ePjp3wrIoLp7O9fC8M53AbJvhA6gtsAZbSbG9AiRT7Vo7VwtvWCZAdPoTx78YrFmoHNjJsq7pqnb9aYIml6BtFC5e3lheMtzzSLPFkALyHjPRXxO3pmA7EBA9uKDsH1CIKPQIpI94JEhQh3uAmS7Ixw8CY+MshYnox0G2Zw2WxaNpaPa1FTUfFyOpOTkWtss2B/jYjDj7dPg4MV9D1Vp1jxaP6boGd4r42Nr8IAB9o1cO3nBu9+PCWQYL31kM04AaNoQmfZavPQ+5shuAmRYtjKnuWGEHcXfMONuOcjOq7eovHwnFrSUBOPrcZ6/v26QSdwk/cT7c9/K+3kL6Pjj95POzfQuXyJfLnXAK4cWa+vIPNCs6LWOaPMylBpcvxoMWQlH5aNFdiAQHaTUbnHN2wSj9HS4nVgRykLe8vOvAjEvSFaP81hOZVvUnl3eZ5li5HLQYk/WDSIQslDXBhhAhvTpESzMjUc4pgLp9z0c504gGwNk5JF9cG83PMDpvsfbCjL2QARkMbtMbhmfIeUmkMkei75dXx1kzSFAt+dnqIwYrJsCLwPdW74RXBUjM8och5XgseKQ0R7Oopoi2YNANnnxCPeDrY1w4uD17zDIupewES72W5QzqKgJLP1eB6Abvr6vygHaUCw2gMUuTSDTVPL8+5rQEAM5hVpxnieLhEKjMUb4Q5HeOKw025X6U7rZNiYTkNF1BLIxPDKaI2OP7ORxWO/gvQHWkY1gBEHh39+fhF14ZDRHRh7ZZEwgW+NtqtgLi0qZ6anP0oIYyNT4YODgbw4p0hEuuIyBht8+a9G2i2KDxRkDpZz4tjeQcUPgph0F2fgUi6IBsjWAjA7aHDDIQtiboF2wRdVFBdmkjyUFZMAZyKhePOfYUOPazvX3pReaP/E+hWHk61TKkr9LU/9Jh1eGg8hd5ja0FMoZXOUVMbToHpDVQeyl+BPluq0BWAbtX/pm9bgX1+adZSBb8qxMeTQakr0qHfgtnop1DK9JImaXIHM3bfN2ah1YBRk9QUdlCZ7zgq207O3Z5wVZDeipDerrxVgAC4FutoVaOzqBbztOiIBK+vTo8EnYfIxsLMyR9eiQzbmAbPd4Gn5992V4cKYg24ZHduE1zAltiUfG2WwGSlJq3npaAbJMeJxHZh5ktMTaBzTXlbcUkR8PLHtPQJYMJv6ODaqKtcf34JAZFPYptlk6fAqQfRqOPv0Zg4yUWxeZm/3b3w796wSyW6Gzhk2VdWLf4gW2+W1jYFcUUK0fE2RssNocGbkayRJnw8DumccqZIRVNFTy/PIPzTLm7zFMSMuopWehRd2qikeltiutGWOQHT0Il3cNZCdhDKdkjCN/jhGCewi3bA8gm9z4oYAMC8mntCiazyWjOlDauxSXFZVC0tSczQVK2UXuGV6U7EHMwXcSyHQtmVWfZEDbwupejjd73/+mBdEduHl9eGQj7PC/hnP71p7gpGiE4ocA2RQg2z2DoXb1TWQt/mEY3vwG6oQlBRRWz0DmDIO6OEf5XfJxuqZFhryuOo/hnMld9cHnBJnJmYsUJNHTObJCDmUcirFQ+1mFdwsAJb1byHLBlSrITGlUC2Dhm+K3VzY8RMoHVSwWKaT9S8oqttuSXjdLfFlZ09d11DiF13brElilZV2CZNXrVQK3CtK17yeB1ogNDWgNLdI5WfRDc2YMMtor7+BJ2CCQYY6su4u95OaY3F7HEfUMst3w8GwYjtQjCxRKI5CxqreED9xKD5SUc8hkQTSFFns6R9Zot4Z85IZNatd6T/D9kraLgzx6VVHBe7i6e6l17+UjljF6ZNjBHSCbPf40nHz2c4DsoYLscujd/BbS778Repdvh7C2IyAjaWVwkhWey2umNCqKqM0jS/aqwouVuFvkq1XKYVZ4ZFZt9XqSzNQHfwKZjbSUvEBzZNzraF/epAq/+wss4dA5sivwyHaw5+I6smHXsFX+ECe/nwBkj4/nDLKz177HyR6z9UtQ+htIjuhDAmm7M900WC10kaM09hkwEmNVkKlHprqQIMY74eMf7fJh+zBy1Zl88rs2XmoQ4+vII8NvAtkQIBsDZOuPfwWQIYMR2Zoz8sgAsnDljbD9A+y1SCCDB7rAEo0ubYbMCVH84NiNy8a7H+vluG+MggIa/vO2OtZGEhtCLcqOWzz2S/OqNF5U2F37chlMkPT+9DIrm41BHjNqcKvRsUzvkTSy3+F8uZpHlo3tti2qyrqXimqZh8Ky5YTUP9DfdynICsu9LI+BbKVAxDhG3UNslidXUK8KsrKuyTrOa7C63HL9KpCpXc1p07zjPa//oh3CxdomkA3hkVFocUggw6LPEUC2DpDtniD9HiCj0OLRzi3MkSGMxnNC4pHlIBOPTKxpCtMCZJR+70AW6+QA5KHr2+ZcIItylPrEEpHkXgbyIrTjIFbrX6oDe2TIVusePAvzJ58BZH8bpuSRUchxk0D2TT7ivod9FzvrOBGAlTEpd9vFPZUp85paIOZBlv4uZUL6m//N0sJdLwelPKqQRFnJ5a0JsjRu+a78T5AlC+kl2cO8X9lKKoIMHtmVlx8wyDYQWiSQDbBDzAnWfjw7WTDITq5+h9eRzTYuh9kQm1HTAZsUsHSgoifLMUDci/zPg0x5Jl6YeWbknSnIBGpWeh4kEWS1MdMOMtrZA0FVbBAwwA7/fEL0o1+FNXhkY8jBDMTcn6ANLr8Rtr73z8KAQLa2FhZYH9fDInBKrIoJD2TcOEXfNr7PBTNuK6nXKkPXJGiVwczXNZwJOZuNQ4wt4GTD0YDiZPt3CzLdQehVQNZ2jEs+xPLQTa0zGg1egKx+v2bWYlR8K0Bm9zMLveyIvDwaHtMBWlNu0s+rHN7mNd7S8GXyAlZTPsu+VypGX7eyXpJbRh6Cgkzy8CUdn0FG5y1hcp5B9omADLt7r69jZ28C2b099sgOtwRkHayhIpAJxOwfaZ4cZF3a2QNzZAwWMp+0/bh81o6uPW2cxHqrndjW4mZJelVM75UZtfaIRv+3mKEyMA1k8MiQdj0DyE7hkc1eUmiRQHYpdG+8Jx7Z1TsZyCT7TuZFfJ1Lj8vLWJsiTbpDk5H4S6JUOFmDFJnWo03RxPed8muDmY0V6QMtv4GMd6OnrpMdOCQRS0DWwy4e4/mBhBZf/Jq3qtrswkvrIREEc6SnELbnZ0iMGFwNR5e/Gc527mAhORI/sLvHlM4lY/yroufniSyJ2CjIojcmUKKrbJ4sAsxghm9FkGm9eeNs1+d+zFl7Zv3A2SLikdEm2iMcFjqi0OLDX2BNGYFsyh7ZAYPsTtj83j9VkGFD7d4YbULzZBR+l4eKd5OHhPl97eRSt7S9jtc7AfL6wMtVTccsBVojSmKHjNZ3xrf7+8xDX6dUc1Y1zR+2pfWqoh3KcZ/pOJYKGafJ8ErjrWxXluu/D5ClwlloIVUrKbpMLmv9l82ZtINMXVp9RE2AzgMwU1q+IP57tecvE6qacJqiyYTFDY5mGUQlcxeTAsK13QJkpEKGCJ8ZyHoAGW0Cu7E+BMiQfp+B7IaCTOaEDGQW/U3RPlpHJiDz21Nl5S+MAo5EVCzCaseqAItjxV/ky14JZKJdGj8ZyHCmFnlkM+yAf/b5z+GRUWgRBgFOAOheF5ANrgFk2KZqhlASF8UW9rLH20weqvW5KTjLJMwUqlqdPHDZwzSFqOc00WOcQvQVKuHJr5285AaQeVlWZmscTZFWkLGnSrYIWy68uSYnDI3hxVPW4uXnvwoXTh4BZJg3w1k2fWxTdQaP7AWD7Eo4vPgegyxgq7MZUvDJI5vhPvEEbVZSEp5NikqSk7i8vBSBe5vbO0FM5sX4NT5d5pH58WPt5ds8LoqmvoYOp2ONRgidjihr8cHPATLshIM5sjkewiDDbv4b3/0noQ+PbLZOJ4avsUcmJ2lLB1mp7TmlofpVQVYzeEuh9nLQavC4L9k4pTLPUc82TeshLJo66Wmup9VaRalmlMqKnQSzqPuLSnxtIGsHgTwxh0/76yg4hUdG988tQhFW+ZcrOa570fBNlZSXq15+sTx5qMqoadymrJddUIPbKiuqNoDKuvmB5Z/ly5Fb1Em5lf2gqkDbqgVkGKlDeB1rjz5ij6xPZy4BZOtrA/XI9mWOjD2yGyGwR0Ygo73PJS1Cusn6j3QbeWK616LfFd95YlFNshCbx1Em9ajiFRM8k7E4OB3EPMhSRzZpVQ66sk9lkSZQjfVDvSMcrgmQnX72szB9/hBvwwzH4aLd6+8KyLBNVWfjEvSrgYx9hSi6bJDwWK2ZpPJk+szWL9lr6eMk53mKsh24KR6Db5ua0vLPjrKTeQclxFLrCVB4VkLBIqFF3tyZj67Bujos4VhbHMmZZAwyeGQcWoRHRiCDZ/LilEB2ORxceFdAtn0dR+DsMMimqvBluypuATEICJiqJzxoVBy0XQVelq1oEGvMkRVJBX4M+fbJtgljlw+SPj/jMUEe2fjBzxBixL6LgPcCocWDCfr34uth7dv/OPRvfQOe5nYCmXpkBrO28b9Kd9UM4hoU/H3aDKbyWZm86IfpeSm0WCujB5lIRxqjsb8UZuU6Mr5W/3F/uvHBzy88tcYYVQPuPB4ZP+uP/4Me4+IGlS9w4wGZe+oVlG+KZrKHvw8XLoYOlfQa8hExdwN8SbjPBkESIBsozlK2weOs56ykDXdbPm0DXNkeMi5TTLsG4GWemz0ru4ZvKUo+toe9tnYyBSD2Ov5RaBHl5igBtT+9kDmyAY5yHz3+CIs9Pw0DBhlOWfIgOwXINm/yzh4B6eYLZOnRLnsRlBFkouDoGBfxyPQ4DtqmSpc3WPsklaXtyTDTPRn1Ih+OUXMj89piW2rfyc77SXbkNu0g820aFYMNIgVZHzvgz598Hk4++WuA7D70GkC2vsM7nlP6/YAyFzHfMyelxYNLM+Rsy65CEXvZim2BL84x5yUnQkuZPcgE9dbdKQQnocUk01ZfEQU1AgqA5kBIbSNGZAJakmN5OoOMZYt29qB3SHVpaJGOAgoAGaXfE8iwefBmB2uvuph/7fcAsh48Miwe7l8KhzvfCGeYI1tAlmYMMkn20ICsjC01JLhPtD99faxKpgeIN1NKw3feGPsRUWcRkHI5yNrB2pdGCe2W79sOXldvjk0DkMnLHtn9vwHIcOwR5IDmKQ8meM6F22H8zd8HyN7GOksYOcjG7GLXD5sjM0cljdbYujVxcDIr8hxVnKvPKpB53eAfUgKuBjLpAzHxaScXczJaCstve5Dl99R211/lmLMQofVH/PzcIJNSJRtZWqbhuPzxn8nu9+qyROXpwzlJ6H3zWifo+VHWOiqq9e84orM7bn2q96LmXQIuKWZeBntOm0dp7u8qz+u8rn+jXjqauKOiUk0e4DKIZZ3u6sUDuISjvVYhjO0kq035H7eMnUfGrwlHU+x4/ywMHn/CyR7jl59zBtqagowXRJ8Mw/HGdQEZTkdeQJHTN8U2FyAyaFBGAhatH+MDNjX0xIPRzirjPtRWigdzqqrk76a+5mFESt6y9Ir+je2jABNFW/yU8lJYfvadvH9JY5BHdhJ6J7vskZ18/Fdh8vwe0r0BMmQpdq++BZC9HYY33uXkj5kezhgdewWZ9yh8yfxgF4tUMhEXqkh9HxcqWMeFgqqsr4xiucbS9F2dvQKPxhD3WwJZ8pBlAEobyflytKcmp97TyeD6bBwxia3OTgAyHK5JyR4IMW4tsD8hNqUeYL/FM8wXvZxgOyeA7Ggb21PBI5th7046y22C+9Cs29yO7yEPMHNFXY+qFykGThxpzCjbY5HPJcPnsiu+yVkyJEt9kOkFljUNYdJvbj8KLVLo9AQnRGMd2f2/xlZV9zBHNmGQ4exZhvIQB632b76DZCjMn2KnF96cO+5ryoLLbWnlFrF0kEpF1fGqn6vM2yh2SlG+UZ18Sm9zblcFCm1Ai+3DfwjIYku36F71xdTYStLKrZ4Lr0BRaq4efhM8UT0URpgXdbbDtYw1A8zXj5/5x3/2H/krjQFZeCpNgBjI5HdxYK4vUwEf6XSuf+wEtdZjObKvL7lXGgQ1kIl6N05rd1Q6axXk2jpawKHQ8Z2i2k6srRYLolEOEXqDu0yO6wPoMYXAmGMhZUvCkzpCthfqISzUO3weekhoIJCtvcS/CDIsiKYtqo6RQr1+DSC7FQKSG+YIrUWQxeQGEnioO97xnuZONMkjnhitW1Uxx3y/iEhbTK/OcAAAIABJREFUW5BC5cM39UdAZh5KytIq+8S3ZSkdbcaCfUe6IysVN2h3eoKNgxVkv/nLMHkGkFFICaHVDjLVBgDZ6BayF7FxMM/JkHLnPhW4c7hV0/J9mcpBJq6DKM4Y2tL+TeE2vYM2TeN8MveAeH+6r1tzZpfQ5/78M3o/erPaFjz8ZAJDvC/1sOPcFYNMgssCstOwefyIF0QTyLbnOPoEKfg0R0ab6+5iK6f9/sVwvHUbIMPu95exwe74Im8pxQuadS43erQmz96Ac3KQqitzZeSRyTEucz1kU8e2jj9f91I+Mg+C+0G8EOkWzAECZCPMk1H6/drdv+LfY3hpC2xndQRyzhFyH3zjJwyy7uWroYOdXrozGqxpvawZlvasNp3iZcMDIhmm5UCXPmrIvL5letcMmPO0g79GklWa2ZENw96eVyiiGjCXgaw0RMvvW9l+a5DFStq4agWaFleVdQmyskOzjmDE+u5JIFumpPLPcjC9KsgygSrqKIO8bPLme6XbTN8r1xfVQJYDzsSZH6q+lVg6uWUqtbdiGeTotykcblQ6b4Wu46QE8ch6RzgIEeEz9shefBLWpnvIWsShgcha/Og+Ng0+QQr1GoEMYcWrbzDIpggXyca4MhthuxdwSJHnT/A2hRgp/Z5+6w74URBjQZ2caLv6luWQUzE4akqg1h9t/eTfjx6ZEx5+PmXNEchwqKJ4ZAoyCikhazNgXoRBdhvrybDTh+x3YWurqJ9tkjwTZH5KY3A6BR29MgaZQtzJGxuF9J+6G8usbTOkSiun9Mqkvrk3a90j4NITv+0UA26eNAMrB7SehU0keVzE7vAXCGRBQEbpDhOgbn8xDoeDi+Fw42Y4BcjmV94O03WADPLJ81rcLiI2SUklA7gBG5YJMwIluYNARse40O84R8Y0qrS562/rk9guJcjoJHUCGdZYjghk+D3Ga8SDA4ZImO1cD/03f4QlGe+G/tXXQm8N8sEgExDKuJMHnhdkVf3CN5D7yOcW5WmCrKhewytrA4R9j9tCtY2zO6t6T4dL9shVHp/1can/mlo1r0lsP5MValr+Z7JQbwv1yOhmafNX156xUZvKJSmoqF1dKZeCjLpIYabdJmEN36Kufm1KzKSHB39FGYqtIRUvy9+mPMtra/Xw5eEym1CQYGsbtJfZC6opQRsIMrAbFn0ptfpaXHuzqrnk3I/iE/HqnQSyp8hWJI/s+cdhDJBZaPGjhwfh8Qk8sjF2ZaDQInlkpIBoXoMtTlXYmuyBnQi5r/iMMlJ8AFkXKdh1kFFlcoNDhz3XoG5rqvfkvNmW6mf9Wl7j+9s/065jLAFkPRzlQun3Z+aRAWR8QjZARqHFsYJsxgNJZFQ8Z/I1TNkuH2QeLMmDEpDNSKlqoUrPsoRYE5A6AlqsZG+llwrEg4zuYgaK2SgS0RKY2QGtG8ePBWQn98NOOADIThl48PkxgzYOB/DIDtdvYANqyNDVdwCyS7obhwOZAlKR1gAAeec8nqxOtCYSZeDwogNZzLVbATKvG7g9FGJyLpkMnz7eG2HR9wghxdHdv0T4XUDWgSwgsTfMtq6H7h0c6wOPbPDardBb30KSsMi2PL4dZF6fcItqvVoNs98RyOqyhfYoQperymXjZxnIzFjxdY/1XjaYtX2isRN1adKZrUbvH/3p/8TskwrkoTAepqpQ8gqmayMpV6C2bCBW2Hp/Ubw1dZMA1Kx/riCjgirIfR4Pyd+7LSRQ3j9ep4Jn9k3bveoWkquzlVtvsNTiaRgMMiKlDcUjo9alKXY6XJMy8/rPDGSfhDEWf45GOGvpdBo+IZCdDsIxgQxbVAWkm8+xAHiKcJEEE6mClKWnc2R6fAUbIjTfpSDjPRejF6shOPp2NjCL/mQDIAe3yZsHY63tzmcoqPyaHPu2JY+VQIb9FskjM5BRssecdrvHBD8le6xhq6ouPDI6vkN8FzlFWbJqDGSp19ssYZ9kwAOc20ZAJotS858axBqDWLpZjZnmCPEg816bt3BZDfMYhzHCyThqAcd+o10Y4bHA+yKQXcAxJxdOHoQLHewOAy+NWgUSFo4Wo3DY3wn7a9fDyTbOtmOQYW4RxfLp8nIGGHcIt4K3Xam8fg5LqicyZCdET2jrKPbI1Hhl0U9W+jJPxBsUPrxIO92P6MRr2r6NPDKAbA1zZh0sJGOQbV4L4TY2kQbIRjdg4CBikTyydoOM+7mI9niQ1QxwkQ2Rj6/ikXGbnaM95JomyLwUqYZtcS/kylJOub40PArjyu5rqqutn+L3uQ2sX9tDn7E9BWT0U/fIMss2C7c58EXzrjmYsoZx389Bps9vabLzeGSxof4uQRbHj/l9zfo3AF5ewq5NfVD7S6PAZA3qLdc2kGHjYICs9xSHaiJrcfzsY95XbjjuhQPETT57chSeOJAtCGS6boqUhdjDLJn8ShQ5PDLZGl1AxiFGUoRWDxuKomxWGQe5UNOiZ/pnYMznCst+bpO4hkfmQmuy7x+B7Cz0JgSyzwGy/xKmTynZA3MjDDJY3tjZY+11BRkPK2kBVjEUWhSNrEpH1Y7LnotGnnoYpkitdUhqGGSWSVdUxiuJ6sAvFIa/pnx2CTIxWkWZiZdpyR6pRnpWK4OMDmjdwK73F3GC8gVkL24vEFrEHozis/fCSQd5jf1t7O5xDScpEMje4909prjCYMbGlnpktI+nUUx1H8tKhK8qQgMZ3wNty6FFPFNC0sZwJyOJaQ3RyEDG3pk8z0A23LsPkFGyB0CGjbUJZLTYe7ZxJSxufItBNr71RuhjnWHAtly064D500se2zpN0QYyKriBbDkmUxXbDN82YETZUhmojaME1Ha9/qog4zu1QI7rbSDkNhD5jO+3FyN0/u2f/I/skZk35gcAx9ULi8Jb3ZkHd06PLHlwYo1JQySPLHu+FtysdGkDE5ncI2uzfFZ5ZOe17E0hN67n4jRB1nbfXOAdxJZ0ktWbB6JdF9tb3hMLyDwy+k3T61iwCs+B5sg68Dr6lLn4FOvJTl/gZN9+ODybhS+fHodnE2Qtjq9IaPEazZFRaJHS76lqaUsmuiufQB2TPfREAT9HpgpKwp65RVq2SQPy0QtIO3hYdUslLTKRW5++CRsg8x+qNdqZEcgOwwLzh6cf/QVAdhfTIpMwHxLIbgrI7nwndHewSwUjHc9E/Q1ksr+l9aEMUH+USLN+TlGrLGfrmlwZV0JMxC7bOaHWRvxeVXGYgrDxp4YsL6XQ5HuWMUkaGvIc2dNwCQdr7mA92frkBRbWH/NcLO0GP+2tM8he9i4BZG9A8X8nzLG7B5L+dG9ElQcNV0oaifShViV65zzWDGT4Gm9Vhf/jZI8IMlVzNiasjlzf1JC+D+ogo6xF1A8e2RBp98N7fyPZi1Mslocs0GJvAvICp0T3b9KcKbJZsfNLQPo9gUzGJAs6P9TDyRtx9lkcvqpbo0dRGOB8fdYyXoCbf9eAVUKmLE9tjizeWanA4u0cjFXALD2y8vrSI6vpSaZR1AU5yGrGGrfV3zfIYl9p9tdvC7Kyi5eBTJ6VbJ+aqMSBFjvWBh+rM9UROVxFaJMo2shK9kUUZ0mcWPHD3zNr1Y/S7HveI5Oy0VlSfFz94QsGWffRbwAzbFV1+hy73w/C0WQe7j1TkI2uhCmUd3gNSkhBxun3pKg0RTd6ZCXIYlq9LqLV8paD1hsk8plvS3nHBtuq0CJ9nn6a9nDDAOOn2Y9cT4qqB4VFey2effgXYfL0SyyCPQtzrBOaA+q0IHrtje+E3gUkwpQgoyRwZpi7K4OMvL28Q71Me++L6lrzxtogVlUKIhyx7UqDKyrKhoxZIWUeLEZkDGQMM/I8ZS1iH4p+6/RZuHrwKbaqgudy/DT04c1yUhG2oQqA/1F/KzzvInMRocXOre/zIa1nlH5P9WTDRvDF/WxzuSRi/DrJOEtGBJTMj9miaM5eZInUWIFYW9IE2g5+2scHkWogowd3UQcD2eDe3yrIcMQP5GNCIMNc3xxHufQAsvHrb4f+1mUUyA7WzI3Y0hOuKmrnIFi31L2z1F6N7iveWOZ5Wb25XbOoWntosbbAmVu6MIp8m9r92S1xMumLeh6QSf+re6UFqXHB1yeCLCp1swz06ZllWwkt8mXMg+UWScNj8t9Rj5CdyaKhyu9Zo9hltc/jPdRq92VrCkSCmXSUXJFVNfuSKl9vQTkvMX5PQ1nyEQlMQ79xwzWVuzzMt4MM9GTNN4SWrSbrCD4SkSWB58gYZOKRdR9/HHo4KZo8svV1zItNFuHuc4DsDFAbIgwEkHWxk8UcoRPyyGQeAkEdUip8P/pPkz04tKiLaBlk6p2pqmIFze0odcz3SHSWeIvSz0GVt4fdM/V9+twPVFMO0sPeO5Q27mI+TEAGj+zDPw/TJwDZhEA2DlNM8NMxLutvfi/0Lr7GngUlv3SQzcl5hTRHpqHF2F+ksM0DqngFJbjaQGb3y2RADRkvilYvA2ebtWySIXKdwCsAkPk59sG4D7XP1MCjq8kjo909tifPw/XjL8PW4X1s7fUQJ2zvoQ3h+fdwrMl4I5zAI3vW2RGQ3f4hQPYaz6KRJyWeoeYasmConEawqX9Q8azKZA87YFPkU8cXPyMZK83lV378mLxQmeCREcgg8QPs6NEjkL38MmxM97GZ8BnKjtrTMgLst9i7AZC98W4YYM50QR4ZryNrRmPK8WvtXnoTNchl13B/5QOkVOglAM8DmiRDTZA1281LXJKf0tjynmUNZGxgNeRP7l0ag/xeC8jy0qRXXw/IpDTe5OUneFfWA4cVs46nqMg1jbUNZM0K541QJbZZPs5yblg+lj5baaGaoNlltcb3ZeTnSCOIten1h3tWDWRRSLIyyX1KC97EPAlJUhC0kzmdR9alOTIoa/LIEsgQTpzOE8gGlzi02Lv+Frbhwd8EMjaiLWtRBI42LJKsRcqwVBC70KLV2ybtS5BxuFriFSQ0yXLQuvr2aGtja2e5VspVkzWTQX1SHEjxe5gP6yE8xiD7AKHFx18AZKdhjpONJ5jgp2SPjW98P4GMlD2HFqnuaY4sKlM+O0s8j6ZXJm+n/pNDI2W3j4LmOnZ8+b3iyOTMKe9V15sIpna151MbqlHS0yM00gCNHtn29AVAdhcgu4fzTR6EDjI+yZvp4dTkwfpmOIVH9gyJ+UcMsvc5bZ0S9GkBs81LYnGWDAY6cJPnG6XuZqzFOsQ2tKxFWUc2wT9O9qC2VJA1PA6Fm1fK/hr/N3UKb6yNcvUJZPd/wSDbREIUgWyG/p5iXeH04m1sWwbD5i2cU4cTxAlkcvislT7XR9kzSNJVRjOFX/HMSpDJ3HT6qeo593mbMdPmsdH9DcX8nEIUfXm93EW9VvG8fluQRcPTte0yXczlSske6pks8ciyikQvSrvStXbtoecFmesTqYaFCxouUvIA83IVd1DAlmWS+6a5Of+sZffz9SjLWntd98Sagum/m4Es6nyNx6t121RsdAcaWAIyWR8Ea5lBhnVkSL/vOY9sjTwyLPK5xx4Z5ssAMlpH1jWQ0Toy1i6qsBkY5I8JyGhvYkk7Th4XJ31oyC+e3quD2BRlHJXqsdrAKT0pa496v8mn9Bklhvj+ajUwuLfNQ9TfAFkHZ1ERyCYILTLIzk4QNRoxyCi0uEkguySehQRv5SRlzlokJaAdbIpL4CRqmS+LHUt/GbzMO7Btq5ogM3ls88oYxk6C7TGlXMTxoxc021NyUxPIdPG0lR51Ic9+gOzXrbMX4erh52HzQDyyzuk+J0QMcCbZGCA7G2yFJ/NNBll4nUB2M5xBVsgU4lMDGGICsrmBjCx11VzWCtaWNkapOW3zYFtHJnOW1KRpXMSmtrryc0WH1NtRjA6C8QDlGuw/Dr0Hv0SyBzwyJEQNpqeYm4NHifP5zsjIw6bBm29/L/Rx+Ox8SuMj9269EbYKKHbtcgUtciTy5meq8ghFK6S0Hdo/9+ZDvJj/qBlOmZHJtprKsbveZN6MCGv7qDddJ7UZn3QJmwhqkHAbtIfIRFK/GsiMmalUvk9fGWQRik235bcHmQiByEK6vwdZxSBubbhXARn3Ayv89p82Rc3lE80by96wKp0AiWVrIJPv8E7m5Ftx+v2XmB/7OHQRWhycYI4MWYvkkT14ecqhRVrMOtkmj4w2RiWPTNaRJZCJsutpaJFTQLh8YskbxEzY2TORRudG4Hpa87t+iG/ph2V7LBNg88Z8n7RZrF5io0cGyBPIFoA8g+wRQHZ6jMSFYZhsXBWQvY31QwQy3ID2W+zqScqIqclIs7VEzsDIPATtem+RJ0XdDrJSkfC4LhQyt7u0bhSwVwFZAq4DGWeM6j1VWTHIgKPNs+fhysHnYePgHsLVjxFaVJDhTLKNTSh7HKT5eIqkDwLZnR8ryBDcpq63TFEAg8HEoUUK1UYRibJO5Uqeq4QPbY4sgYzaQ+otTnB9lElSXgor+n5gVUxblRHIECLt4wDaAcYHJXtsYD6wjy3MaAxMcRzN2RYWQgNkW+/+MAwuYjs3gGyhJ03EzATVMfYMP+pr5fNgaNcQOk9WAdkqgNk9l4HMG1218nr9mwxB6TcCmRms5TN8u4sacDrYyXGbAWs5rVa+VwZZrIx7cPNhqph0AEURchxqezB3silBG+R8n9VJD6mh7flmYecAjI3qFGcVQNwZQpo2YHrFuMyKKhVoArtT4BVpbRMyc/jbQCeDRcutHoDURTb7NY9MdvYAyJ5/CY8M55E9/BXS8TFRP+xg14J5eLw3Cc+Rtbjfw9oxAtkNAhmlTcvOHvH8Ld0jkefICHIK2WjJ66bBmbFgICtDKAYyY51T9uzkOcXsB0H5d7p96v9SObDVxypTfgxi/Bwo1S7OojKQzR59HuanR1gzNogg23rnB9EjozxQmiPju7EGFpCJMl0yh6nPL6+R15oVWihiLxfL4BRjCoWR1pCrqqK3kUt3KUKL2mKkqCT7lUD2IlzZ/wwgux8GkCECWUByzBD7LRLIJv2N8GiKHT62Xg+dOz8JMyxhOEVG45z6nz0x2tiaAo0EJpFT2aA4NmPRltyyei6ZbFNl68i8R+bb34ZYlEMeJGmcVEFGO+CTR4ZTIgY4t488srXjJwAZjBwKLQLQp8jAJJDtfPNHYYCNtafYW3JOgyAmIyT58nK6DDZtSjxXE/kaQ26rIipTUSuNt+rlKKIHDUM/14uspRmoKvNLQebaXcddbJfCICv7TE1fR5d2VyDqdVsQnYZ6HPFu4OeKIlrY3hKsQKxmmRjIck8lhfjaPTDfNzo34xRkLqDpWsssq4HMIkB+jJfgOC/IrJNYyIqBeR5B89eIw68Dg2+sL0Q2Yr/oqFeg6fJljtuLdqCgDoZh6GGHdwEZPLIHvwLYMEiRaHaC0OKTg2l4AZDtYZL+DAui+5jQNpDxs2yxLt8WHgmn38v8GP2WRbS092LeJ+JRikjaLi4N46YAmVcA5d/2mu9RwM5HHUpjI8qTNmMsg7UPjvBIIPsszE8UZOtX2CMTkNFcDy3sFZDJHB9NlLt+qYSvcoltws5AZgkXmQw4oVwOsib4udtKcLWAUtouB5k0MRlFYnHTNlQDgGwDILu0L6FFylrsngFkmFMcDvphaxOnQffXcSQQFkYTyN78KUB2OwMZZzgCGJxO70FGj7Km1HL6OssBm+KVnVH6Pe2Ej+trocWq/lCvLHaX9ZUaElQuARlOiXjyG54jWzt6FPo4QZxANgHITpC5SOn3O9/+SRheusUeWQJZc61kadj6vrW/23RNfq3XBrGR5ODVlh/f98vLkZJ9amXyfcAaWuVCRYa/UvXI2MaTHi37w2Gi6kXz+FWJ9OvIWitL19J3ZNPg5KbHLxThuBwE8qh0Ld+NX7Z5YllBLMzEXgU9/rcHmd2/MYBN8Xltl+RB6qEWm7fmawJQ88hqA0dEr57N5NtBnuG7Vj7VcZe1bxqE+rbocycsOl+jwSbuC1a9CBICZIPndwGy34TO/V+GPpTQcNgNp0j/IpA9w4Lolx2ETzavc2ZWQHox9szXELUOGC4qWdYCLl4Q7UAmGW+5p2xDUObSVOC0H2K7VYytmtFhjZHtsm9NoQ1R65/4Pd/SWhYGPbYmWiDtfsqhRYDs6IDy1+CREcjeCpvv/FBBJq1JHqlUxm33axa/69w2kORemSyGTmo83cCu8/JSe8+yu7LxlcmFyokqiLJc4rHmoUUbniKHBrJ5WAfILux+FjaRtTjCmrI+gQwe2QhHuWwSyHprctr4NoHs97AD/usIyWI5tXpkAjJptymFZMkw0r5guXfGQFKi0jrZFlW8low5y+HFvE1FoErP3EJd2XPoeVhDJiBbhCHmkkdPsWEAeWQHD0Lv9IDvT4A+XgPIMDZ2vvPTMLpyW0DGoXfW2o3n1frDnm3lk4KmK5uRCP5GfittI0sqKvVtBp8yEqJt7KSM71/KRBZVUY+WrlMNL7+13HGMO3CxqmgUuz7XV2un/PvyhDYgR12xCmS+0XPhSEqYy+wEsg6zOvhE3X91kKnUur5xLajKNxMcvdL1jxSeBVItUS8A6mFJ5+nO7RGKJARyQ7NsrSDLQZbawsMsllyf6Tu5vSPlKvMEdeJKysPxfyR7nABkL+8h/R4gu/dzDgvRHBnWQ4fH+xOArB9eLDbDSQQZdnuPx7iY5acwsp1IohdmqfeWim/zYVLH2M7Wpp7bXthjQ1ofpN82aqwPxBnMh72HWE3+RFrtgWJd8jo7Atmzu5gjw84eDz8L06N99hamWATbB8jW330/dC/dkDlDAhl7pKiXHPxGf2QKuOynqCTcQC9hVvjfPHDTNUm+RHHLHoFOBOMqgNQiqpyccPpm93Jlf1toUTxrbXEFdBdaaYD6rp2+DNt7X4QNgGwdGwgPzvbgkSnIthBaJJBBlg6wA373rd8Ps0sEsiGHFmmuVUAmI4PW5Ulo0Zc6WfANkJFZ5kKLlrm4DGR+3BvwS+jRuj/OvKR5MgLZczrqCCDbv4/tywBqtMEZ6nU0uggj751w8bu/LyBD1iJ5ZNQfUR4rxnKtrf17MTk00yPlt3Iq+DqU4yBBKQHdmbyqr7KBt7SIyeAkYdBLnV61t8qogYeRXOPGnrtN28OTgWb1SHquKr8eZAVE+XpvHZceC7PS1y/zyhLoTMnn/cyrcWKZ8iRTe277ujJftjTymlU0UHi1F60IdsXq37HvJY9LyxQtW9853FBqqZgCL4Qv87xEWaiKsh7Ki2IAzdq0XeZkZyTWPPwkMQ8kI6uH9T793QcA2Uehc/dvMGCfhI3xgEH2aO8sPD3BwYiLjXC8+Vro4vytQMeW2MGaca2U2WMqlrLgSNce6TZVcV1ZQka042S0J0tOlWyMt/Nr0dARWNLJbOYkI0NvYddRfRWS/nepICSNmXaM4JtyUWgWsEfnTgFkp7RpMDyy6cE+J3UssHEyeWRjgKxz+RavpJKVdNLOc05bJsuzHWSZwtGu8wNe/k7GUJLpPLsx9bpd62TL/RmVGnsakkjCPw4Wbd6utLH8i3pKB7hkLWI/QoCLwooEss0j7EuI9YgEsiGSPba2EZrujsPDkw5Ci7dC9+3fD/NLOJsMIJOQLGUtan1RJD6mSHoiVi9TrwZh6jV80MhaxJuyPATZixVPrjRmqiDT5Q8dniNDHY+x482Lz2SODPsuDjBuSGbOuiM+oqaHU8Mvf/8fh9HV17EMgJKhFLwitlk0qjRo2iNVWus0NBqD3HtMDWAUBp0qE9UAScewLcHlLQwh00JOOdeep2Kv8pTGoGQu0uNULxTjmuXb1Sj2NrWZiCbLQCOCwbKR/pmirkUlWMT/6E81tCgS32jEUvD5tSoXA4L/UgQHN0y6X+nq03dE95pizJ9dgiR2iaehNkIsesUiykGmkOFn61xWHDCpFr6sCWRF2Kz4XtlOeceI9dlsp/ROLeTDPXJukIlhQHMQAjIWDwUZFndijUwX8f/Ol38JkD0OGyNk5iE+82hfQPZ8sc4eWQcgW2xe4aXUslbMDQb+U3ZglHmvBDPLWuT0ey2z9Ky0WxzYer/z1rc0pEo54L37zg0yAo+ke1MdOImBQIYDNU8AsjMke0wPcKwLLO0ODoXsXX8TByr+CGdQ3eZNmmjWkb7D2Vpxlz3SEMmT8H1MdbTsO9/7tcHIIT4nv7Wtq2qDPZNPaW0Uhg7xdCBzhfJtZcMvgsvGrMGM5UlCi33I1XCCk8Uxd7SJnT22DnDSOLJfabnCCOn3WzsXGWQPjnAYJUDWI5DhTDeCABlFnXQKprQfhWZZmYmeyM0+354OZOSRoW4z/kcgI4jpTIqDWanE+An6gKZHhjoSyChr8QQgo4NncYr6GnbCH57ustd+1hmFPSRD9bBN1ZUf/NMwwn6kZ7ifgEx0WFVP8kc6Cirj2AwZHq0V3SX9k7dMKTulRyZ1b2pmuq705Nr0USvICjmKUacayEwHlHpStZMZ3GU4NSuTyrPNlfm6N9r13/yJbRpcV7QNReoBxV+pA8jeX9XBrBCrP5X3o9WTqQX5dovCN5CVK5JtfVcpKG1AarVkW8tfdEkB9rLKpaXVUNjFc3xHihzVQCYp+D1klzHIyCMjkB0+CmuYoJ/AI3uyPw1PsY7sBUB2DJB1b7wXFvDIyCvhbYDM8yCrmgecWZCYK2LQCaQ8yMzYSf2yHGS+D2oGT6Z8vfGi0ieK2AEzamZRlCYtNiDMxGJPA6HXOYEM55GdIbQ4AcgorbqDU6L7BLL3fiwgWwzFI+M5HihS55GZwvEwsjplk/LOas36r0VZecVj8lAO4MbAF+swgqx2faY02S3S7EFuGE3o53YW8Hfxj5IhhtiSikKKNEe2jTT84fEzXq5AINu+eIlBdv9wHg42bwBk/4hBNumNyVyQyX/6ny7AJUOAFbidstwi3/o1SfZwIJMDWfWwImdIVMezWv/ea4iGAu5JZSNw9aLBAAAgAElEQVSQDQCyAYPsy7COf0McutpDec+6lAxFho2AbKggox1GyrmgV9UflrVajvdav7Up8qamTCDzfb3MgIqGZuFZtSjn+Da7A6UV4r7U6A+WKfXTrF8qDzFAy/iV+tTKL6of1/x3/15AVloErQAr4NX2PXMKv16QaUjOhF4HbRvIUtnISs27uwYyX5c2C+k81zT7hQmsarcuGl8HyEQxSHqzeGQaPmOQPYJHpiA7AMgwQU+hRUn2II8MmVkEspsAGXtkspA1zZBJ2yeQpX0VWZB0MXS2FZW38K3PxIHhn1qdM5BRBUjYzaNTQ8Zbcb5VazAzkEm/idJieWcsCcjIIzv+5K8EZPu7CrJtgOwtgAweGeZ6yCPjnSi4faGGtR4UWrS6GMh8vfhvB6q2wVhawaXnUJOamozKqgDJRit3DWmMVUM8qhCTLnTvzzhuFWR92sZpCpDhlGjyyBhkmGtdYLnCECDbuXAZc0kEshlAhoX18MgWDLK1FSCTHiwN2tSG0nyWtWgeGYOMDC32yuqyFPWaKkyWAPXc6Hf0liPIMJcMgI1ffhHW8W+IuWUGGcKje51tBdkfhNFrd8IpgfUcICv7zetDqWN9Zxf7XhuIWNYqejs9T7VAxUCoeVw2dtr0UF1r1SMR/trMSHXgiqAudIFvH5GMBDI/zsr2iSBrfFB6OGR9V7yvrwoyLlR6aMMFt7EfLQXRPtmPvBS1FudETOkVV1oIw56rjM+vKjp9FcxKIbOGjgPICZqKXXxeaXEtszbahMiahGd/qOwk3CXIaI4MZ2719x/hKBeA7Iu/QprxozAmkHH6/SQ8Pe2G53MJLQrI6ERk88ik3e34Etr2StrQQogCacombHhlWq4cTqkTLXru696AkQoJt3UNZA4SdI2ENrnhZRDw72SoJSm2HR3EIzv95C/DKSV77FNoEdevAWTYd5JA1oFHNsfBkR5ktMiX29+BzPd/5k0VICuv86+tr88Lssb4M3BKzKtqxWZtrMNKjBQ1C9w4iKFF3GsEj2xNQbZzCEVPIDs5lDmyC1hEb6FFBRmHFglkdKq4nXjNgUX8Z6FFa79WhZvPkVGSB4UW20BWjpWo8J3XYG0rh2tSaNE8st0w3MehmoDY2nOAGh4aJbpgFjBgdpBBdvWHBDLUC+UmQ6/0RhoOgJO9+jhOafSrDLuajqjDLHlktfaoyV8pR6Un5eXS67eGx6X9WNYlGZDJ8DP9Vcp/lE8eXzrO9I+2ci0HmSoBDiGVFNGaiYIxpIgC0UcLYorPMhZZpV1rR3CZ4DlLvuyU84OMvplOoOZu1oKUQLFnvArElglGArH3HfLYeRvEvMDUB4HobKmPtgYvPBWPjH5oEptANjjA9jvwyMIXf8lQW8Mi1giyEwLZmsyRAWRhC8eWUGhRT4L2IJNDNk0EFWZqPBDM7IBNU4rSzvmxLPRZ9MoKZWsDk9P5rXJcEweyQtHGtiGQaVk4ubIAmfWAfb1La4c4tHgfIINHhmSPyd5L3gOxg/31elBYFlqc47wtBhnStTm4iKpTHSSJIE1Wl96Y98javK5yINvrmmIr5TUzEtQbEw8wt/Qzy9j6S2GvTRv71cs+tRktXaZUFwotCsgehJ3DL8MISUPzk4MwxFl02zsILcIje6ihRfPIzvprCMNSaDE5pjnIpPdqHpmUeQnIKqFFP05inZ1HZm0bQ4s0UhRkfSR3jJCtyCB79gknfwjIBmEPEYve9XfC1ff/MIwJZBqxaAOZH7ttukRrriNYX6nHKBOILlwuBRfDRCtZhxhfmN2z1iYN0BSGRE0m/Xs8hp2BZs9I+ltKKfIvUQLfJm0emV1jBih/V2sstrqzSFzFqqHFzKqws88LkMUbqqUsFjAXQ7Wrn52gtyvTetpRVmE/KGN5IxczBIr1yHWKyM4ayneeOaj8W5VoEWnML+fiVp7XuGr1G20gK4XrPILlv5PKp4M9gkx3iqC64iOa0+kTyGhLISR7LD77i9Dbf4jQIs2RLcKzQ8yRwSN7NlsLxxvIWjSQUU4ftVWElvafpZ3TQmj1ysyY4QMx3UnRPJy4eAlkthej9APN5fjBKQHRhlcWcW2fSY9mbUgKyQY+PVc/ZvPF2obKoX1Lb3HbUGjxBYHsrxFa/FRANoMxMN5ikI14jux1rJsjkNG2RBJaZI+MRF1j1H5gl31pMPMGS+ax6YBn78CMO1NorpL++6XlH8cDKw6XIVgMfP89a+v4CG0zacc0aqjN6LzwIc5uWzt5zCDbPgDIsPvFAiAb4XDVbUr2QFLEfYSqDzewQ8w7mCO78mY4wwbMM+zuodZWMiDJIFIlpwOX5aTZdvXQoiR7yIkElkdSU3LcpqomTGJ823OCFG7QxYFntC5ufPiAQTZ+8jFA9lySPXBa+h4iFn2A7Mr7/zyMEXKW5Rgiw7Wfav9ULoyhegOUwcop/ugsVGSiDsl2kJmu9b+tWDU4lW267HWuvwVg0sf1NqLn5qM4NZAHmSTTtN+D72NzZPzCDfjYeM6rKpUvN4aBzH+fi5d7IG1WiVU+tzRT9XzI0D8/G7hSeFEsFcvi7xtkaou0dlup4HxfVEeJa2sOH/FFkhhuJzpLGEyzFgGy4eETHOXyUZh/9uehh8QPSvaYQl+/OKY5sm54gq2FGiCjgepAJg8wj0wWRqctqjS8qCAzy7EGMt9H5W7+GcSyekpLlJ9n7eP6nxWUXW8mVgYy2smfQAYwAWRnn/4NPDKAbPd5mKFh6JToHg4ZHX/zJ6F75XVAXUBG66E46w7QZkZz4yesViHGAyWF+WpeW01BGNjK6718ZArTlEZUHvLMxrjRN0RZyDhNc586jvg9iWPwDp64z3B6GNZPn0rW4j6yFpH9GrBoeEgg274QJphLerAvc2QEssXVN7EjPoEM28iobuVMWH4+gUzaRTv2XCDjwzUta5F2+HBZi1lF9UXUK+YZKCw9zDiT1UCGOgnIPuL1luSNnmFd4d5sLB7Zj/6FgAx7RfJ5fVSFyoNfBWR0l5oOsP4vAeH79KuATMTReUw6Tspq+DLZZ6vAlunzv0uQ/et/RydENyHmQSZGtXZaMTAsacI3qAwQ2/YxNY/v3BxcZROaacgPVjlPz48d2xgIzXLKM/2A1RyYNlPADXLfLm0dae+3gVpHqarVOmhrAnO++3pvRkBGdiILKkGGBqh6ZLQhageHas4+JZA9COsAGSmB3eM5Ng3uhMfYkeEIHlnv5jcltKgemeyLiv+TWB1+PMh62TljnOgBpeYtO97YVYjC7/tkEKq3z+prGFJFX1h/lAM7/57pTJuVTPJjYLPwo6Tfg+YvH4TJZwAZPLKz3WdhhnUJCxwUaSDrAWRTeBsEMk6kwI0IZOYo1nYxyAa8UxqlwrL6++vblFpNgZVyJ9mBZgUneNbkM40NtQPZGJR/MpkgbSceWQij2RFvpsvryPY/hXEkIBvh6JftLezViTZ6iGSPQ5ojY48MITgcUkoemWTVUtHUi9FYY0yLrxigUg2qgyZ74Ps2RzbDRCZlMRrIvAYplTTLDe5hQz7zyLStOvDCaUuq8fHjsIYF0eMnOID28CkbhnRK9N5shDlTBRn2I53wCRCS8FR7dkMfVg1samqRU1+m7IY8dFJUgce208ElWJLeUPPZPbfWLsugWJNDr5dq5cjkjNq8AGZZt5q3Fo1Vriz1W/IwSw5FjhDIykbnjtfFrTbX8kogY2uuCTKviJaDTBQfi54xzYG0ATJVlHZ/39n/MEBG/WGWb52gbTBbDkhTVOIZyxN0YFD7m0cGZTNQj2z6yf/LHtn6EMEiAtkJQHZKIMPhmusUWgTIcHAgH8nJc2Rsxqg6o5YlkMlr6uNy1/sSZHFTXdt0WOXK+qiUg5os+n71MhSByWJSGDyqIX2Am0HqFIOtjwpYLD79/GdhApCdvnwKkGFtGfbXo9DimnpkU072sEM1DWQSvuWfQrn4/iwVqK+7B3mpaEpFshJkUXGcD2RScDUwUEgCPG99rz9WbvbI8G+Es9toB/wNnEe2vvsJFP0jHOVyEMYKMvLIHtM6Mk32mFFocbgepuSRkWRSsVhCzT0jQ0ub71wgI2+MsgUJYstBlrUVPd25TY12peweeOF9Dp1i1xva2eMxTonAJsICsk7Ynw4hD2/DI/uXYYzNg6fkkXFikRhuJgJJnqVtRV5LA1bf58/yhJwSTN5Is36pASl2mpSk+tw2HVPTxTVZ9M9oBYrrR27zrwAyaTMZuabT6n5vgnoj2cNagAvqOskXnCoZX2tILwp/4QHlDVx2aPmpfh4tkASy6n2soUxQWqweUXMJJPy1Ok/SIC48wWZJX+2dNpCZMm4TzjaQ8ftsrcredWZw0OS0DCpSP+KR9WBpWmhRQPYgbAyxdRAufXlEoUX1yDzIaKCy1UnakVqPVBn91EHGwkcp+NGqVxmmMlLr296MqihrA9Z7crUBHAXcWaj8HWoBp6iiB0hl0lLLwJDXdm8GGdVn92GYfQGQIdnj7MUTARk8sr6GFsUjs9Bi8sgE8XJfro8btJmn6UTF93O56Llsk5pF7JVOQzYcyLhVNJy5TFJtnoznN2sgU0+G2spAtk5bVL0kkOEgSoStCWRbmzh8Eh4ZgewIIOsg/T6CDCdIc5ar2tbSV3loMSYrOYPVe2S8swe+xb8JYgwzep0Sh6yemRHB46TpGfh+oMXjArIjbMOFI44QWhw9/CVA9oQjHAKyATyyt8NlAhk8MgLZogvDxm0AQA/ykVIxElhqLbBk0hhfm+wsG/++n1cBxtqAPb1CH5bytUwuSm+rDbCia/zgk7uWBl6tftI0bvwUBbK4nrydvLJauVtBZh5RdPNIYbiB8bsCGTthClGpZ5048X1uRHW9neWTN+4/XJD5wVcTiuX1F+XJoRdV2TG0aNYghxYBsqNnHFo8+/j/UZANxCMDyJ4DZI8otLh+DVmLElpcINOMLE72yDixQ0EWN8slS5RCi9L29i/u7CGcVSHX/nGbCpfeRVnPZSAzuRA5URl3A4rfp2exZOjAMsPEvUfKmQ+rAcjmX/4cmwYjtAiQTc8mIXBo8Q48MiR7XLmD8BiBjJIWCGRQpgpsvr8aVJly1LGS1asSYrQxVVMGbSBraxt1eTScIwN/tfISgHmQxSGnuoPqSBgikG2wR3Yf4TcBGSdI4MOtDQLZMDw5XjDIwtvYNBge2Sk8slmfwrLU2slzEZCVBkg+1hsgwxsSWhSYUQq+gKz8Xl5v30e18ca7oDDIjnljZAbZg19wdi+VesIgw5GyANml9wlkb0u4lMLoGcich1AYwq3yrQWq9bWNKa+4ayDzjoWywe7aOiVU060lvNp0k5e/2nd43JmnXXhkVQPWjd0SUimu14Slv7ZThhbFMkox2bIxvUXIY1iVSd5Rzil03lubUo4KXMxlsXGjJSNlKZ8bG9PqVy2HU6R/xx5ZBL11ZKZWUxc0riusm7YBIHcgj0sCNbTuizUqsur4Ewrh0X943T87QobZM+xHBZD95j+H7h72yxsKyPYRWmSQYQf8QwaZpN8zyCi0CGu79Mg421DPJTOQ0TN9mJG+I/pdlZXvn4pxUsrZsnr7a7PrVJ9F+SFZUvmwR1rMnsrHIKMtvbBY3EB2+vwxg2yBuZ0+QDZG1mIPe+vNu2toEwqRiUdGIOPpP4UYO4Wu70qFY6rW3vdJLssUSJulXg74+Fp3qvAWbDvMnAHC7Kf/02UPekPKyqSykxgMZycJZC8MZHsA2SJsrm+xR/b0OISjrRth8dZPwhQgm4w2w2yQQGbNxYv1Sku+Ihfm6NrBmskjE6DJFlXNVPCsziqDpUlM13A/UFko2QMHaa5PdnmLqtG9vwXIcAo2RtYEKaqHABkd63Pp/f8WoUUcdUReJjwyOwWi1E8lKJYaakuUfZtXVfVwIjxFN/ifNo/K37+E6WojKHc0ZKyncHHU61qQKvTUI7Oy+nopicz8adTJtzGDjKnB/6PBKd3tqVtWVi+QZ5tV7L7jQ3m+g9tAljV5lLY0yHyHlNZodGH/QYNsxTo8U/jut9V5OcgkZMLKwTxmBRkrJPzXpT3kEPsfIpWYQfbRfw6dl3d5HRlZyYfYNO45shYfYdfyw7WroXOLPLJrTZDxgZI0PGTnELHRaY6s6ZGZRySC7ORPDRUGo/5rNVAKpebbwb4b3ys0lIBMZdoJF79lypMhRzgWkC3u/gK732OO7PkjgAw74gNkBLDRuz8Offxe9NahtAhk1NYKMqsgPyP3LqoAqnhkcgspZKk4TLHUFEqrkqmAzI+fWnuznHCTGchMB0i1LHNxBJBtTl4ECi2OX3ysHhlAhkG4uQ5gwSOjDNgjbFE1e+NHDLLp2hZABm+WwtQEnQj+3CMr9Y6V2YOsCTNJv48Gk36poTBJw2kbl7qMQQaIEcwG09OwPkV9aFePez+Tbd0Q0ZigqIdTHOBzjUD2L8PazXfCoo+dXnrwytSgaZPjVeO4BlcvC+cFWa4X/aCTEtTkpc3jWyZ3XpYa+pzaOO6p2f7cWBbn5KT+TmNhFcgynfCveIsqsbp8ILdUHL4CMmxNWciD84bEZ8UkVKm48mhAAmn5vvdYGgqMyu0UUxFhcEX+uw8tZgNGWoj/rbJyapZTmwEgd5X2lxALrYmBR8bNryCj0CJi/3TWEoHs9KP/Gzn3yMqCiU0gO552wouzbnhw3GOQ9W5/O3S2r/FuDBJaFEjSgZLm+8kTMT+gc6glzBLI6MtOoOk+OldWG0TLZK68vjyXzFuTfK0+J4bbRMSiiFCxxCNDUHb/sYAMocXTZwQynBqtIBu+8z5AdgeKawNfAMi0SuyR0f1UMZfzdB5OfuB6pVJTGKUSrsGtTTFxS6unYzZDqSD8OI7jScc/2w7xBAO7Urxa2m9xND8N27M9bBz8AMedfBSG2Am/j+3Pxt152BxvINw2Ci9xcvIhQDZ9/X2A7I0wXd8Jc4CM51sZZNSABH0DmSquwoBO5ZbLbYsqmSejwzVtjkx9TzLoKh4x38eBzNdfPDJ8D/eitWQDnBa+ZiC7qyBjj4xAhszNq2+FiwwybKxNXqYDWdmuviw1WTeN4L9X+3uZvmjzspZ542W5uBxqVHpZ8ePJy1s2RuMX9A/tA/ruMp3FZSi8cbq+ZtCdO7T4r/79f9SlQsk2qBUif0/def6KFlo9OvPsMpCZtcdaQDWbPk4xqI2ZiQO/WA4yEVK5MHdzc6FwbNcBk3M28wnlZu7ZyzolqUYdMbEw/pPkkf0uQEalj4f8afq9GSWkgCj2P8QuBQSykw//rxCew+Lk5LROOEVq8cuzHnYth3dGIHv92yHsvCYg0509ZA6C1D792JY6xRoy52XlIJG2jC3sPDjfxuf5OxtEdh8LPHhFpiAT80w8pRhadIKRgezer8OMQYYMxtMTKKq10L16Owzf/hE8szshIItxgc1jDWS8WNwkhZ7tLNFyQPqB2wAVKVJtndr3Skvf5kTlfVcxbmSziCU30LdpXe7MM1bIcx/qAaks/2Kw8jIOlHOI07S3Fodhg0D27APeBWNAyR44PXp9DbBC++xO+th8+mY4u/2DML38ZphvXIRHRrt7yAa/EWQ8R2YJH2IsyU/po4g3QVUTiEkKvoCMwot6SnGhGLP6rgCZtBsMPoBsHTv80wnRfRx3RB4ZJQPRcyhy0cO6uIs/xIJoAtloHbYcwotq6JlYeX1VvtemR5o1TkJa7Tenrkx28nurbLBI5Lqtdj/6rm1UIGKUjIJSJmsg8/Nhq/RbrJn2qRuO+qeMV0kRS7E9p0FUruVyqR6u/dfwyLhwbj1Ea4NHakoIMjaRB5WJogsNcUcVoSIhj4xFP+DKzj+vMJT3iAJldjgNUt9qsTyp01PDyIDylkq9TbjiWYNqbYrq1gdnsxObgtdmzTlRlya0sI0EWthVEDuDQHaKIzdwCCKB7Nf/JzbJ/QwgEyVIa2R2YUU/PBKPrAuPLOxcg+LBHJoDmYkVL4im1tGTokV2Uv14nRhBxqXZJ7/R2R0OfL6Pa15Z2fbRkyjpRAOAJDveWwaC/KQBLfIoXgZW08Ejw56B9z/kE6InT+4BZEc8r9PFAYqjt2mO7A14FQBZD+EkVu7c3NIOapzZDiXS5LnyEPhUsgi5vKo4tN9qMLMBHfvc7pUJkPZ7aem6a/y9rU2lLdUqpyAiZeJR26giUT3BMBvgyJv1OeaRsPvF+rNfhTFARrt9EMjGY7QkEiAOZgDZBjyym99XkGFNIqXgo53ogCFJ+qC74h0GmY2fiN7YX0mqdBcPfGIgmyAcOCWQ4Ract2vKr9AzYkSQvBZ9IkND+oW9WAHZGiVGIWLRvYdz+5DdO4S8z/GQozPMQl++E3a+/wdhfAtn9mELs8WADJukB1eP1eaIj7Jd8VDs6oanQvVRGY56tJAFM3T82CmNKP+Vmlfmn98GQCvGV4OZDEuRMUOyjVU1n1lvO1A0mlD6VbIW1RJrwib/VnL/DGT2AFH6nhQ15ZPdzQTuawQZV0jvy2XldhI14D9Lf+cQ0/Z0xcznfypiqEq8GTJc5sUts1rKz2qKPQqYQYurIet/dMYM7WCKDSEROsUX633CQ4Dsg/8dB0l+hkWsMhrII9tFaPERg+waQPatsNh+DWt/yCOjM8mkDdPyARUcSgKw5RneaFHrztaTxbLyNXk7lUAqB5Pvy7LtG0aGaj0Oa6gRkvd5rshEWcuC6M4+jiN58DE8MgLZl2GKjXCnUFIEsvE3kLVIIBtuKsjIs5DMRa6Rkq0KqqQJMpDlCsWsSl3Irgotgw63nA5n9cTMS5E62uCvGEKu4Uy5mc40G4TbUtcFYo8xfpLsW6HKRWlG+1KO4ZURyDae/pJPUR4hbD3qTMNwhHbBri5H80E42bgeJte/G6aX3sKRQK8BZJtYQNyRU6F5rpXqisxQegaDTDy1NF6T6WOY4O2ocCWDjI5zAVwm7JGJt1Z6JrlHlicgpG4hiCnMaN/NGeoGMA9e3MVJ6n8NjwzbVdGcMIHsFGXF5tHb38N5ZAAZnVcXeO6vqffKMbtsvLeBzMtu6SGZYcPat3i+1M08qjzE1wAiXUnjRQ2/cowtA5+/Nk3cJPk7j2cma+LNkPGhYdFN9InsO5BMmryMSX93/s2f6MGaxQr16NGo1OeKWUOLOorEOtCBZpZqYRlZAcr7yGVN0NQUV9t77dBI5WxXih5mzgaktnReQ/0ZKWR4nvKyiBWKqvzeste1MnB6PFucRBwyMLQ+sCRNv/WxLmpMIHv0EYMswCODAc2K44Q2tqCsxUPxyDrwyBaYI6NthWSOzNpQt8CyhcYRZLIg1Bsy9DftuWjyx3pwBchyD6FNcKV1ahBLCiFd45WB98jkJrbXIs4vPkBGJxI95o8VZMcEsgGfDD0CyHqY65kj+27OHlkCmTq+YlW2hHDi+xWvzLwFDi4qLKz/S5BxRiEpc9rrMcLM6tqUmkxWMpnLn5V5Y7xThXpkNHfIEmJ9QUfezMIaeWVIu994+osIsgGg1B/Aa0Kfw2QKpwDZ6bVvMcjC9s0ww76VDDKOGkh27aIzwZ2/CsgorEggo7R4AxkP1tgIXvHzm+rBeKmK7Wt7fdIJ0QDZxvQYZ5IBZHcJZEhqIZAhNf8IocXOpVth8zs4IZpAhpBpQMhU3NnU/ueBgpfLEmRejuxevw3ISsko9U9NL7bpqDavTAy6/EltILP3VeM7j1z0VjRI4hhdriFtazUHMrOM1OJW5RQf7AWFH6l2gfOAVGaSt1uBWRNkqyGWK6TVQhOVwZJypruUIEsWwmqQ5R6fb/I2uP42ILP7p3uLZ0AAawMZvd+fQr3Ay+Bkjw/+DyR7kEcmYtMA2S2AjEKLBDIOLdJAtZAQ/kRIUgQ3WfE+gUMg4Y5TET2iCtGsnHoftnlkNVGueXM+AtEcoPlIo7rbzh69g+ehg/mx+ePPxSM7PggTbKrcheIafgNzZFhHNh9thTnWQ5FXIEakDLno+LaALIZMCpCVyqlN4dicMh9rinsIyGyeUr5Vk7USZAa/ODYUhqKHpS/lxG/yyMhblUCgTTlQaI7CsGvwytaPALInPw9rezhFGUs7GGRDtAeSHyZYOH6Grc6Or7wHkL2JMPWtMEcY7gwPgsnAZ71xy8GLoyOBXt0jSyDj0CK1CdVlBcjyjaTMCxPh5PYkkM0B6elJGO7eDYFAhlOix7SpNLavOkZoMVwEyL71j8IQWYvdrctYWId5MvfcNoixtLSEDmseWQkz+76HQPTQV3hkbXJV0+tUlleBmJc9Xm5aPKwGsxxkNphUJji8KPqY29LGV00B6HtNkKn9Zd8pB4d/rY9i5VQqjBjpdO7qsnu1eWNtICjLV17nO6hWzub3RcGJnDU9gVJhlgLgQ5dL2rvxUZsFX5avbQCIBtOeZpC5ocralVUuK4oeg0w8sjOAbEFnLSHTjPrqFIqFQ4uHlOyBdWQUWszmyBRkdH/WcAYyScq27EEpjwGsDDVbu6r1usRb9/1Ztr0NaBtADc/MdaGFI8pH+YHKIMP8Tu8Qx3UAYgSy6eMvwuR4P0yhlDsXb4bhW+8jxAiPDF4FgczmyASa6t0U1mgspynYAmLLdvRoeFLRU6MwmO1NmR7Yqjyd4iwhloTRRoipRdqpQpZZ0BE3PM+qnjSJFIVh1wAg9sgAsvHe3dA/2cc80iSMxvhen5AGjwzrEY8vvRsmANkCyn823mGPjDJrOWrAHhmBklY/mgG9PLRIJZXEDgktntkcGYFMB3ClG6SqziPz/c/do9+lPhnMUTfMAQ7hkYW7OLcPIBsBbthFGiDDxZCH9fd+j0HWwzZuHWRqZlt6FUa9l9dVICu9xRpQEgT0uCKqmjjqjR9T8G16ZqleYdFODk2bd+UfWgOZ/7xxD5NPDS0nb8zJNqu49sBiNJFJrVBo0Sxm3yCr4GN5UQ2QuQC8jB2XGsAAACAASURBVIEEO6tY6ZWZYsoapkXZlff4+kDWhFipMPPwj4UUZCC+6s9XAVkD7goy7mwCTRFajCCLc2QfhdNfA2SYIxsQyPD9Cb63O1GQjSm0SHNk13SOjOBl4VP5OwMZ962+z12tc4o+hVv7MToRln4vjZtZqk0vShZZZ0aUG2C/Lch4Q2V4Bf2jlzjixkAGmB0RyKDUobgGb/6QQUbhsQV2cqcFsNHmYWue/i/v/di3BUzEo5JzwmoLojOI6y0lZGOJIvLd0mJvyEUWSjSllBRTNs7YJRGFIVvSIeZMf9LcIX+QVMkA7TUGqsQj+wVAhuw+AhkdPQkXv4NwLO2AcgqD6OjC2+GMQIbTtedIwadAIt2RjtZOIOMzGoQ1DLgUqk9YU0MT1/g5srOpJHvIAZvqYenvqoeq0CoBQYaetCnkACBbw1q5IQDWUZCNkQCyAMhOJrjBhRth/M5PwghZi/0LMPrWNtWLzcd/TV5rMPDyvgxkDeiQCWnjqkX1fJ0g80Bu03PLQNYKMb6xViBurXcekHlDTkoUkz1EepcrluR60lzMcgXOnaQgawdU06NbBYRS2dnrutWQyllTksueRferewRJcgzUNZCVnlv5rNLiabN6Sg+lUJmadEAgs70QqVdJVZhHhizhKexkzJEtHnwUjn/5nwAy7FzOyR6Yt4Dy2oNH9pA8svEVLIj+VpgTyDT9XvQM+S4AFmcjCs8stBgNFWeN2p6LnLlI4CJL2tLTGXYkv9KOyzzvWvvXPDZ/n/R5TpdSuXD/arisRyB7+nlYAGYTeGUzgGxGSQ8Xb4TBGz8MHdqiCidGC8h0ZQsVX0FWwiX2kQOKXWMQK72ysi3i6IowVIWuILO9HEuPzKQzKew8DGlli+1B7UD9EEEmc5sRZKoX6M2+gQwe2SbmyMY4TXmIdWR9rC/rQp668Mg6lNgBj+xwB9tTXQTIyJvdwM747H/hn4UW6RV5fGoV0K8susH1lj4yfcffx8vkkdGei5p+rxA7r6KN40/7kOSzD++LklkotNhFsgd5ZgSyMIVHBnAudq5z8g+D7BI22MZib1qv6fVmmzzXDBDrc1GTBvTUz1zvIiTJ37H+os9XgMy3x1IvzzkcNXlOul/K1HB0KgZd7dnSmZnLpJcV1qDVs3hbmqlyrZxHJhD7uweZdWDTa2sVyHMowPTdrxtkBPqiZBWP0wvgMsH2yqsmZP7z+n3SHBn22NCuJ+GmLi1Ci6eHYf7gw3D0i/8tLJ4SyMiYhJWMOZE9HOPy8KATDuCRSdaiB5lL9mCQKeB5jkzVra49igMTbSJp+AoyEj2eVHfgcoZOORatiW2AS90FgCKrZjro34VM1Jz5qlcHxUw7N/SOXoTesy8EZI8IZLsCMljgGcgoS41DbyKvHk5Nq1m9BAVPeS2BqHEWm3onuYkoCr1UChFk0ugpxO+UX1JIqnioLKYgzBBteLgkGOg/Ci2y72RtD5ABPmNK9jh6FLae/ZJBNsCyjh7mlXCgF4OsD891CpAdbN8RkF17S9aS4Z5yCKYay04+xSYwb0w9Xt2LUUBGcq4gVJDVshatlWp9USYjxPa0ZA/87sEjo0Xf5JH17/8NA21MdUNo/hjbe1A27+itHyG0+G4YXL4ReuvbepRLcgBq47Q2thsGOXdjc47qdwkyb0zXDD0vc17e7X1vDFn4tk1vNzzhtgvd+yx5DZA1IcZDwEBWHjXeIG6mHRIgSs+j4UEUXpnvmGRNei+nbmK0AaHNIzPlV9s7staGbR5UUqKFevFEa4FZKQgecLV288qurf3z77ksH3hkBBaZSMc/WifGFq15ZAlkcwYZPgNoCGT7ANkDgOxQQUYLomOyB1eC+tsSP3i1Bm5PXqDKgS2i9V6ZwYw2VqXvs0JPLcL1U+8sQoqsYw6jyXUGruiZuQZVQz5X4uX9VgyWePDo8UsHsk/D9HBXdjbfuRH6d74vHtkG7VCBLDUDmd6bQlsRGEJqVv1+4C6DmLd+nWngSt70qPLvSENxGxXPTfLmGp49MDJI5GkNZRaTPcQQ8iAbQJgIZBs4JXr7+a85tNjF/GIHC+55vguhxf54EyC7gsM1X5fQIg6jnG9e4rAi59HqGmhgXPpYzGgX4dGF95qAIcKQQEaLkzlrUX9z+j1fkX5qSrM610JhSd6eSsYRgWwID2yIbMXhg58JyLC8IIIMW7cN7vwAIHsvjK7dCj2SCRoXaoCIzOb6qwYiK6nBwXtk9tmy71m7cf9q+Dd/toWfk+dUyqMfGqVXX/PIVpVLzsFrepZeP2d1KjyCmn43z9NMm5onFtvSToguQ4W/Lcji983y1if+rkCWBq0XpvN5ZDwInPaMoqjKwTxWm3b010fvYQXMWjtUhb+08M8DsjSEdY7MgYw8J4l9YQ6ekj2wyJc8skN4ZAwy8qygzGit2D7myB7sE8iu8M4eCwIZ71pA21KJ+HCOH/elB5nFGc2jl06msscNhO1cOyqKE14/eGrekh/sds/GdWYkFQArrV0/aDPFTbVij2w39F6IR0aHa84OXnLdO2iH3u3vh4CdPeabF3C0C20cTOnp1N5yVwMZZ85R3d3DSoD517ZZLb+n3/EDV24XfYyqtW7PqymB1Nb5nBrJOSt1lVe6ziBI852ytRltQKYAkcbH/7rikSFISCDbefEBg6xDSxeQuUjKpsce2Qb2V7wcDjZuhVMCGZT+HBl+lNbBd2Q5MJkSQyuBLM23WiahjUv2yHDt1wkyqvscGYm8Kwv+R16ogAxJHg/+NowAshHWlRHITrBP1XzzauhDHsgjG1+/E3qQiQbIvLC5HvRvS2AhB15pvp8fZCJ0uQzkIKtBLPa7Mz6tjOcBWWZQG8SKutfGXXzvHCCja8+9RdXvAmSNgVV4ZVmnujPPau3Q5onZtVWSa+fIUEyhkfy5IjocY2Y5TjadDPSoJlhSVllaXjGInMr9a9/LLGp3nRfe0mOryog6ifwLSRs8Yc6agSCliohi/zxHdsRzZIe/+E8A2Sec7EETxnN4GG0g4wXRqmh5d30GlIxBniPjTEaFmA1aHVQGMkvWSEosWYm1NrIBZm3XNuC4ffAs6r/SolwGsiQ3okB7uE/3mED2ZZg/wTqyB58IyOhTLObt3v5uCJjnCTuXeFui/4+6N++27Tjuw/Y9584PD9PDDJIACQ6iBkuilpNIkWU5XyCxMvkb2bEdf5I4yUr+j2XZiuKsrCyLGqiBjESKAAgQ05vfnfMbqnrae9/7QFIZLnDfueecvXt3V1fVr6q6ulqnAuM7LjGKf/CrhANWhxh+rgMyamUqa68d8jfNJLda59/j67yMwehqjaR2fPm37k1gjH63NLJ4xsne2hhtICM4aVSaYwPZQXpkALIjARm2LgjIYBAAyPYIZIcvTvcOX5ueEMgUqn4pFL49MPJpYIeesQRkRjunxYtC1wAZ+xhi7DkJL7nQwr5nZ9CbJq03DaXJkyIwvgMC2Xvf1gGbhwKyk+kJ1sgub6GE2xu/ICA7ev2taXv7hRmQmcxVl9T5GICrkZv2+jUA64zA4BbTLean473kqWo8dvzTXLumX9euX+JxsciKR9Ze38r2Eo3MaqGXZXB5XuOT8dF6X/j4Zwlko0Lpnjx4ZtkJd2S0R+qdnwfIZqDBib4GyKq9OzJetVhzNfUnBbJxcm6ytHLkTwNkHelQoUMyxH/kbTm9nrqAQHZ48ni6/NFfao3s4sd/Ne1xTUOJjhXIuEamWovPN6FFKmmqgVjULkCGRXup3sz+oFII8KenN54cnUA2Cvba/I6fjx5cEbQE88EjXgez1OSOvpJqWwIZFvYLkN3/1HzzzCvT9MbPTzustfjcnenq6JY8C94VhVEMZFT4A5BdC2IU+rIR18q0jjeVq4FxrQZeSsx18tEZ/aFoRr6q3hhn0x4Z83N4QGsBsphnVvswkP14epZAdh+hRQDZBkBGRtti790+gOzs4Pnp7v6rALK3pqsv/Tw8fB4LZENLylfDD0MvQLxEhLLTBcgc9ksgY43Fc2R4MLzos8lq9U/x/wBikr8QjKRZvcZgJoxDf+iREcgYWjxEiSpWwSeQ7SSQHd+Zdl7/eQHZrTe/ghR8h0wztHidbF/Hz0X7LPR91Ac5njS2xyUhX///PSCbeXAdOMz1vWSiaO+Vizm36Qg8LZD1CigTAPoOXAtkZQaCgTuPZR3IRsU3vr9e4c9DiyNJMuunb8ehlNZGfhoga9u+ydKZ9SOsuOs8zBRUkbIYBrGmlBtK5KVQQ4eHgD/lkZ0+Do8MocUAMjZBD6NfIzOQsYqFwyZ6mADPlrkrhmy0by09VX7ezCtBpS0OXDTq0tyH6DVW7BoIjfxlccW/enxjfARxx8/sddvC5z+CJLxumbAAILtC5iI9skt6ZCQfQklXr4MeOCF6eh5ABiVNL5UKX6UqG5XhtT2rpFSUbWZiegDWMeH/zxRXBbFsawSyeIBeWnqMStTskZEFd7RV8i2f2RaIuYSHroM2I+s14FT7peiR7QeQPfcZPbIfYg8ePTJ4LQAYAtmBgOy56dPdl7CX7O1pehseLfgp0+sNZFV/FHBJ27tY5KodJUvf/3Efmg/UJJDxaBUCGfuXvvB1XkTrMYxA5hR8j3krIINHRiBDuPno7IGATPvWjl6cple+oTWy219C5uKzdyIbc+75pHwvAVg3dw1wLwHhOKZsL+rsrGQtfv7Q4tN4gq3OYj/KPemNNRfc6NGt6DuPL4w78eV1bk59YDkh+qY1snZirECS/SVRq6G0dvAhfVY8/idebwaynPyRQX5qIDPZSjfTQ/xZAdnYv7X3a+NYA1ArMfddPKFfAg7ngxZszVrcvTCQXSK0WD0yr1owm6wFMntkrxUgk2KW1xVpxgFkO41HZlCtIFXeB8DU9YAKNteNa00JzJR3zlw+Z1DuvN6hTbdoMllBivMIZgFku1gPufroBziTDKHF+5/54ltY23n1G0gh/xJS8V8qQEYIVLJLtJqAaoyyEI4glkDm0FryW8xdDJihRv+2ocU2rG3vof3p6djwcchX7tPS+Lt2C5UtlgRmGSBeA9wG/4TZEkCGCvjMWuQa2Wd/odDiroCMHhk2lmMT+f7B0XS6DyDb3lFocecrWGN84bUeyGhrB5jlQn4JJElBsrMOK+aAC5DFRmgle+C6BLJrFSfH1ijOpIOsfv2KU9ArABl2vO2FR3aUQIYDN0+wlnZ+iFDiy1+f9l//+vTc29+Y9p5/CfsweddPB2QG92oE5cysgUujeReBzPfVUHcLOi0PpDwlb/ScFTLTGJhL31sEzJetFv/ZAFms564+uH7xUwFZseJMEQtEF8+Y96D7vlGARayG+0cFv2atj0/S5EkMYtoX+lUUUMPkBciG+z6vR7bUn5Zhsr1VZl2hY0sPARlBK/jW+planVwVSgCCJiCL0CKTPRhaZFVveWT4/v7phKxFnOyrY1x+AWnnr+F4etYVtF1OFs3QYql+DyALV6isr+T8z4As5qH1kNb4ZO1zKZ3GYIpuhcdY+a7zNIqXVmdDRksLZHi/wabeXVjhUwDZJUKLwrvjF6fzl3FkBzyy7R14FdgAyzJLLNCc/nr6C1IQkun0qmq4UXOWa2GBNXUeU4Hx3jEl34Cb4tV6WKlfGoPeV9o+VF8i+NsMPk22VusYkH0tb441skjq0f7BMGS4brZ/hcK6jxFavJtA9vG0QWafMkBhNGxxasDp7u3p7u6d6eTOl6cdnOdmIHN2Xyq7PNl5BLJYMRMt0iOT3GCg9sh8hIuzFiOs2+D7kgIN267opzpHLJFlIGP/lLACINu///50hKzFI6ybHp3i1AhkZZ6g3iJDpucvvoN9ZN+YnvvyN6f9F17uPLJWltc8sU7Ptfw8AFk7jiWdl8lG5r/+x/eG9mv0ctvmmkE919jLIDvqr7U1slG/6b4FcJwbZAmOc+NtqY8VyFICQkNYKFY8JX2eABHSE9d/LiArElqfc5OlXr7PCVoaVel7jV8v9WuJCeZA5vGNpBjn4tpxS7mE/T641GsGzw32QDUYBGQGsw7IIjREft6iMsEBrObL97/rZI9cI5N/wtAiauYWIMOakIAM5ZhgnXuljX2PE6IzZFk8slR+rbcVkxJ8Ys9x7o0t0WwEq2sFOoA8NX16+UX5i4WbaIHEewHIuKkXlc6nj1Fn8Uffmy7vAchAzEtUOL+48xUB2ebOa9N0jD1SCqlGeS6pPiuMzF7UE7hHrPF+yuQUjeP5khJP1ufzdE/vkfm6sE+asRRFFKROyCs0iGdpCvK5Atv8IkS4hzHTC/9pjUxGkYGMEQoBGavfY43s9t3vao1s98FHWCPDOhKBDFstNgKyW9O9zQvTKYBs89VvTVcovnwZQJYQm1XPKwUtZ3W9qQey9LwSyLRGhg9Va7EbYhoGEZ7SeHxB0Wk5N3F8i0liINsAmvYf/Gg6fh+1JLFGdnRyV1mZTwhk8DTPX/iyPLLn30HSx4uoSYq7uE63qLAb3bQKbK2gJ5ipv3Uco0zkeDysZk7TSAqeLJo5aRAmjnVFgl1hwBkglu6ncZZibYGrnKem/PAR4FbpMii+VSBbU5ANbfXcf/Qv/sfK2WHN2QJPS3BJAeeFCWiWtJnFPDysfdtZGTmZN2jvdrDV00rW71pXf8ZvZiAp7l4G6wpoHtvqT7u13pIS/zf3NHNe9ZZVz03A3z8358Sfultm5MtSA6plMDPrBh7ZHoHsR9+dHv/J700XHyLZAyEi2shcB3vAElUPruyR8TwyWNCXUEjMaBQNNcZMyEa6ssxBfmYF1869FWHVnYWOLT8NvJVjXLI8F+kuEvMfhlAbxRxK2RNQrX+2myG29lwqp36DPjgccnv/AwHZBY5zueSxLhReFLu9ZMICju/YufMGgM0bYFUhMPaTWWcYHHkP50FgFMkfhRqhOCyXvL6dw/DkOJOpNALQfF1VEs4uTL0RPo6aizBMjDtLFFUQC06JfpAmeQSITgCP/7zdOxRSGqwBZMpaJJCdfDzdvvdX2hC9i9O1d2AIsBLIBqHF3aOj6Wx7PN29xFoZQoubr/0Hop8qxQTwm23b0CzHHfKaspaWWfSXYCXQYqHg2EPG0GIme7RG6Sx81nBk2WDLdlkujCeq6xnmkA0iFXsPPpiOf5RABqMG0QwB2d6z08XzbynZ47l3kIaP6h7eH1eBbE2eR96Wgl/SKyuKu7s/eKKAUXtP8IK5K3WMtEU8zsyTEYSWF4MlF0SuGstuKX5S36VhsHRnAlwV8uhaNTTa2zzOAFmS6PMDWQqWwel6IDOje+BOCEgQe1rFPFNasv6uAYwULj0zmb614So5pHxTCAfi9mDYWBBl4mPS9RLCNutW88EIZCtKusxjWk2aoASy68c9n+iWVFG7r9ilUTxYz7EdKyBDeOQS3sajPwaQfYD0e4SIdMQhzh17eIZjXAhksY+Ma2Q8WPKSR7knYGHDtRQ1sh1pA2fIKdO21+Z/BDJPXwJy/+qvKi1mhkdj9dlbyDEG1naGQeUnc3Q8iyMSbZSj1wDZhyjdRSD7roBM3tEBylK9gESPO/x9E6HG51zBnUkwUapKbRXwSY+qBzKLZoBdvHpOQ5npKwuvdVTrmfm61HsbGQ6+tf4EsgXAF9L0F1lnRTq7dRDkSOwiFe4MTv0VcxSb4D23W5WoOrjCKconn0y3738fQPbutMUpyhse2orNxJvd7bR/CwAGILt3gSr4UPrbr/1HALIvTafgM2f4ZfpImhbk31zR4QAYug3apIHAu2Qk8LfuJXsaICs8FG12QEZaYO2LjaYnSwNg/8GH09EHfzod34VH9vgTeGQPtY+MIdOL574oIHv+q7887cNLTyDztLXZp+38VL4ePZaUhS4s2d+qd6NcJL84pFeZYQytrhmHSyHYhceWj0bjIL8QDnwOIJuNf3joDMgao++6/jUemRk6FU/q5yVgys57EuomxlRmnYiFYhpjsuPkqK0FIBvvy/6V4yUCvX2d22g9sbH/s/FoX1C1cN33ar0sY2sNNSYPlXZtznYM0I61CFK5wmr2aX96xmwUZ2bjhVeiFqW0sICNGnL7yLyikn74R79bgGzLiwBWD+mR3cPhgQCyzRd/TskePFiSQOZjPahcAsgQepH1q/mKEFsYDf6oL/Jb5qtniqCyabXGN53R0QgLPy9JHKn0TORKynHiGhIH1wrItoQm1KHc3KNH9sPp4r3vItnjE2fEIftueuEtAdkG4UUCmVJkgsesPgKgCpjZsEhLt3SD34vPArDoDZjVogl/n90s1xWlHpxZGwyKxh0DC+XbvJyKWvNWwKEhlww2r/rR73aQDS3kXgvNaWyIRgmnIwDZMw+wxwpZizxFefMElVBgLClr8RnsI9uFR3aGECNot/3ar0+XBDJ4ZFb6mT5iILNRxNeU25AH0Yu0jVBr0M7rZK63qL8JgryMWB7XdKCQRhNpGwaDAEdThyfQI0sgYy/gke0//PF0/MGfTUd3sUb2+CN4ZA+nEwDZCUKm58/gRARkLb74c786HaBMFeC788jW5HgJUIrRUviCHuFylGZRD2ou49zBpo2bwpxL4frs9xoQjm3e9H5Gh8YIHZ+1TLPkiBpZWbqu0KWGFi1VNwFZj6hhQTXEXwOOZUBquvYTAlnJzuGcagjhkaSYDwqt71+CZ5NKunDfEpiPRK1AVpXpjKGK6mm1zk8OZLaEDFZp6VoN4b9i4SObjDXkULGAYbMH3/5XWgfag2VNINvBJtYCZAd3BGRXDZA5hAaaXjZAxpBeJAFYHVUwKkAm0l4/NntVc8FNYMvXtPhaHhKQSRmF8i+aO9CgIXEBjGZuBWYYx5YhMYTGtvfCIyOQ3fsEyQRQuQCyKwIZwoubl7847QjIIokojGAp0KR145mly+RuFLQymMRmaN03WrRiHzWqO1PZJb/1QMemq1EVTymsKerHFBjIoq8BEjFz5hfuHxOcpRmIOdeGMr7aOPE+slMDGdbH6JHt331PG8qvcCjldm8LIEOJqu2RgOwMtRYFZNhQTiDjmdDJp0jy9/gS4AuvuFeVppllmvv1DGItkMmjuwbI6jgZTaztGchyLc7ULkD2IZJZAGSHj36M0OkDJXucwtM8w6GhBLI730QV/JfeVLLH0hrZqB/EBQmqadzn+INvxJODIZjtLDoCbDONprhwDYjGdpb6t+SljcbkWjujrpu133iNoz6d35umjWWh1ZZjuwtAVhWSpjTuvt41/dsDsuL1NT2vBGiSOCzq8W9VjEsTv8xMreDUh30e8Oomu1WgzeTp2dF8s3pTPr3peWvfG8j4X6TbKjTTAhn3xgDI4JFxjezBt38Xe6W+i0rfjwFkEFxkJz48304f0iMjkLESA/b9nDO0CAvbhgGBjBtaqUzgkVFplH12ZrWxJJWGqunoDYuZQaMQnX9mQNWAXIJZN4cJog1xtTYkMAiuCAWXxO/Bk0obPhYUldbIPnJo8fzex9MZFNf5PkKLCI9NOIqEHtkOisS6nx6bgSH7X9MWal/79OEWkOkJhI9WPDKjsrmjE9+Bj9pQkulRlWTSsnhigxYoIc4YhCt0sgFDS+wcDIDEJ6yVGSeFE8iYtXgIILuF9bEj/B7cfR8byj9DZHEEsv3p7Pm3p91v/IaA7ARAdo7HpEfGqjDFS5T8WnZj/0jlhyYFn5xOb6wkfJAflbnoH0lCAGNhKk+Vjz1pPDLRMDwah3INCjxsZu/RR9Pxj5HMgsoeR4+4BvhgOkUFfALZKQoiHxDIfv7vCsh0PE3bbjy4N/j7+en0RfB9eolL0Yl2LOO45pkAVY7aa28CmhHE1J8hWrIEdEufLfVXRtY1YJb3pAETHFFKwd2oH+2RhdkmoQgVcCOQBYf8LYUWr2OEHq8TyNzh1orP993kVxM1BhDjHUEn6bDgEtf20hOpn9hC5/sw2YdZzfUZNz+n+yrTjqGyuNATn16ZRFbt2lLD5/Q6wiNj1qKB7C+RyfjIHgkA6+H5BkB2NT0kkL2JfVMJZAwtCmhGj4yPyOw90yAtyax6X2gfwrBkKWquAshGoFqzTDvh1JvwzKQHIwUo4reFxEFqv89QeGr4NtnjB8rsPL/7Yymu8z0cpvk89pC9+CUA2ReQtQggy2mNefY509VubL0zC2Nn2ZT1hEtWl88EnbDIzcAJwpzD+WjLJ8UTTb73N63AL7OMlXYqTsFJZibSIFGfDagKHTdAxiAa11YPTz6bbj344XSM0OIhPDIeg0OPbLO7cWiRHtnpHkKLb0973/iPp6uXDWQ8XDNDibmhPlYFY02+B7JcK0y3m/1mOLF4ZAovBh6FxCWYtZSToSVN6k/tEfNG5zvqb8UnOZsEso+n44+/ByADWD/8YNrB9gwDGdb9EH4nkL30C/8hCgd/YTqFwH9eIGvnyaoi+hDzd53SHuwSzdX4mZvs9c/4ftSva4DUAmvbxhLwtTRf/HtlnMt9CT5MPh94e2wfa2RxjEt8swRkvXtZBcekcshiRO+bBtVNVlreC2GmpXZaICvWaeO2t95cD2xh9cXUW7H99EAm4Ahuct+sLJrmbfGJWqZZBbJ+hGtMvMrclL8RyPSsFsguFFqkR3b/D/8VgOwvsPfHHtnuwcH0CED2o3sX08P98MhwQvQZ95GhcPAOD5hkCgA8Mh9iiOKp0rBeNxmTPdIzKyHDQZvOLL3m+xbMEshGJm+p5bUqz6FoKxCoYFYUWFjjvs6z4GxMt8asxV0s8O98gsLB7/0lgOxDrImcIN36GYD6l+CRAcheQcIHQovSf9EJK6FUI8WCMQfk/JdrfWOuU+U+qXATrMxGZvcDkmPi1fwTXKRBe8RxXcpBvWxstTO0CrhzI3QLZGwzSo2xSgtpTZDbg0d+eHq3AtmnyFzEMTgKLQLI9glkm4PpsxOcFo2w7P7PEchwNtkG79HGJfc3SkiqR+YpW1FtHAAAIABJREFUzDlhWDHEsig+ewfyyKI8lQCN/Jh1G4N+KX/joFV6NChnDKvbHAxqTAJi/VEUDkaCxzHO7Dti9Xuk4m8e3xOQnezsTyf7LwjIXv6lX58OX8XaXwBZFo2eEfuGD64z2Ntb87rRuMmUuxnrNAZ4K1et/Im7GsBb8trWAK99Xtv+Wj/0+YJHtqzXPItF2Dg3jX4fn615/Uf/4n/q5KcFsiU3t+z/CCXS3vx5wGwEsqL4gqmvn38zvYY7eEzLHlljs6RHFg9YU5RPx2D2RlKxGJ3aRf3Gw81+Njb6dZZXCvcSM3e0SeWYyR4R6pJHFunpuwotnk7n8Dbuf/t/mc6grLmJldUb9g8PDWR3L6YHBy/KI7tE1fdzANkl1s82yDZjxppDi1AkBDJZ7PbIWsBpPbPCO0KXSv8RyAqdYy7b+Sz8ZLae/QiqjV4BYmkskPFlLnjxXPd7nhLIskF+ukE9vT0A2QZAdvneXxjITp8g3RolqZ5nxiKBDIAWyR5l31LIm+YqexcKtfXEHM5rQSwt8FyvCaEtbcR4E8iKEm4jABkSTENMmqKAupuKXnUme4AeHxmbnk0szrM9+fTINgIye8381EB2ISA7fvAuPLJ3UcYJe8mY2RdAtneM9PudA3hkCCXCI9v/ZgtkMIa0UZ9ddQg8ZybDir1/YboUrw1vGVZMr6xL9gha1aSPoEdQoURC9LE3q3vfnt8XIOM+siefTcfcQ0YgQ5UPrgHKI8PoH+8+Ox28/rXplV/+zenoNaz94YHn2jpQvaoFVl396CYdkDdqbjiWThAaBmyesBZGHKMeS51a89xMtuUxXhdeLO2F/hvlW1w6GLth6cRLzM0CkLV9xYbo/3lJRxTNUBV6WIE24cyLObjozIia7fslArVKzHKXwDAfXCrAvM77TuY/S4zhz5y2XD2lTrqfmvf69iuI6fOgTcvUM0BsgGx5EufgvHRd6YfmGU8MDreh4dUHKzaukcEjwxqZgAwe2Sk9Muwr28XmZgLZ44stgOx8erCHWnJv4tgNANnl/iHyO/a80A+PbEfJHgQOA1muaShJANe0ocAW0NbOuRuNnlFITM8uMFffy8MKgyGmoPBa8WDMp3W+RiDzpl8q510A2T4X9XG4JoHs7LMP4JEByJB9d/Hsm8pa3L7y9nT1DA6IVMoDAlDGJlnxUv4haObz9rmehhyf95lVILtSiDGBN6+t7GhFK0HT+DOrrSi2jnOrJ5i8WOTKf9R+Bn/4tATQhgYL/xOQcdoNYtuomekgKYCMvIRqF8cP3kOJKtQkRPht7/GnKNmF0CKyh+jhn8JzuXcG3w37yA6++ZuNR8aMT8+bM2E5j7nClbJE7y8GlYMPMGP0z7+R7BGhRZ1JlqCf5NIrvazGyGCzCXi4twIZr+G1yKvkmWQInR4DwI5wwCaPctkgdHqOogKnqDb5ePMMNkR/bXr1V/4ejnIhkGELdQDZUyuRz3lhy7l5awUEa8FRv44Gfl4zfn4dcOU9rc4b5XQNNMfnpeJd6teyzraAlRPCQ8ZaOXtKICO3BQmlNxLIKgCMQCZRGZAzFVb30AawCm/55pC7/nW8N9juqYFMrKwwWM1OfFpLaOS5G4GsU2i+u+u/1Yk+K15L85A1xlqcbCGzKVgt0Ro88+dQ1PDI9mExM5FBQAZlzUKvArKjQ2z2NJDd33tB50dxjYxAdoXCwSpNxTAi0u/5EO8jY4jRQMN9TbTYnxbIkkdGPlkSiPGalr8KyXI9rFh1AbJS2rqjoW5VCdLdGAe9UgPZRwgtMv0+gAwe2fkuwPyZ17FG9oVp99W3UHuRQMY08q3Srk165zHm46uhFOnlOT9UwMOp0AoJM/27uT/tD/N48E4AoTzMyGordpNNivJT6Jhjz47JKGiBLCQP45exISDjPFcgw/JYA2TeZ7bLM7tOAGQPUSGeQIbQ4t4TAtk5ai2imX2GEPcCyL48HTC0iFOiGVo8V9KI5TyTPZxeH3ISPBUcbUVGbgvgF/Dgk+KRRQV8L29FI6KmQSwVBB9ZFGj87TYNirkxfgfzs4MN33sY3y2EFI+w/rcPz2yD0OkFgQwy8GjnFjyyr06v/upvIbT4NsCNtUDWAnyj9vj870MTao6X5jk3vq8BWSszLQiNgLAka0u9XTrlYW1UHegteGTtfb1+81yKqmGIjJ7czPAdQ4vRQgNiIwn9eIFCMkW8b4m2RphFBRbW9/rAzIhlsHr2cr96olrZzizkpr/jJHw+gOtDi+mVpUgl8ZPoqUbX6NRen/1a60+hYyqBxLRg95KWy4QOqN4DAdn3EFpMIEOmnkKLB9NjhBY/QGhRQAZr00CGQyQRWlSaPT0yAhlZix4ZrWpqpACx9MByXHy/pVaT55T6pK4BPa3QtO11NAviWCc2ijx50tASnkaIfwhSAkACGdUQgWwXXsXOp++KRufwyE5xftvFZl9HuWxfwN4hhBY3t1Cy6spAdhGVKpQzp0d5bWdu8YY3RlmhFxBrMxyCDIKoKZjzXfWx+81KFgUcCUThIZkebqVo7GhELME+JQ0KyJsm/jwVhYGMG+NdhsqGkI9yiex7GjOsio9vtgDefXhkhw/e1z6yfRTW3UPWIgKJOjx7s8c0+93ikXGNbAKQncIoOmelGOUiETLxPKGaw6sqRamRdOrah14mmPFqvKU3rONcwiPLyhozZa4Ge49FvNcCoyfNpxlgbDvYc7l3eh8eJzZFwys7+PT7AWRn0wnC6492jqaD196ZXvmVvw+PDONC2J3743Imch7XePw6DybvLW2IVBGVSPo0gJ0Ua+c/jfWic8rcx9VFDqLPQ3vX6T+2mUA2Xrc0riUgG8e49j4BOms4tnRtHZLy+SKQpZSsgIC/vh7I8pr2dZzkbhBNGvbSPf2Avfjc2yhLJFkHsrVn/KRAVkG2slU7kdUiDI8pGGzNM1lywdsRWiBBgQbIKE+pCMo+MnlkADJYmhfYP8Z9ZPTIJqacB5A9QV4018gMZPDIGFpEFXMme1SPDBmMVCS04PVfwDI9hGbvS3qZBDKPLYW8AtnN8+uRZltLvOSWCdKNJR4Gjs6uCiUuxR/KPtd/fNYWPTJAEkNiADKGj3awNsbCwZdIvz/nidoAq+nohWnnNk7Ofv6VaecQRYOZ9MLwIjwMrs9pVFQ2MZ9a9NdHBgvrCf/Nz0tokW/5Xq/LilDh8xI2C/DJZ6WCMhs0ohBAIALVdbQSCiZQJe/JyjCQcaxcC2UoMbDG6fgJnAA6hjW3uH4P++4IZAcAMip6hhblowINWN2DIbj7CC1eILSYQHYG7/YCPHGprAt6d/YAlVkbY2zscDOAaOnkkIAzARmTPM5UBd/0WwOylJfOE4kPu3qYaHMjzyyB7AE8zo8AZBjjp3897Tz82B4ZNqs9utqf9l77KoDst6fD178M75NGTb/FZIlf277k3ze9mkdbYK+GUr23N2Q+L5CZzFWGRv3Xgsb/c0BWOaFfE6w6YRa5+q//W2YtDj8SwlBUA6K3ilcklLsfgts00xJkiTjdE+N5reLK79t7a+dvBrLWY2vbXQOIG/u4yHVUCn0lixS4kXHLc0PJjWMdx3kTkKXuslXLCcjwooWqnuPkNbLDBDJU9jCQoVAuQOkAaxqPL5zsUTyy51CtHEDGZI9U+TvwRKgtlbUoT8I8kiDWjqc/Hdprk8Uza+TyujEvgVjhieA3wogUEOGkAbH8m8+VIpZfiZUtWt6s5MHsNPzy7KldbAxnmPXy4Wc4JPJT1A5EEdzH95GFhyxP3oW9Q+e7SGBAqFVemPQqS1SBNgqVZYjYoUZ7WCFwDLlm6DVKS2WpJfdau9i6U4YNgNXTt3xVQCIwp2zSI9aZcVm2qoBUGBAJcvw8jQ3t/4sfKbAI1+m8OZShUp8dlmVfCPpK7NHxLjy+ButkyPI8CI/MQIbDNVm7k4kcWCc7A688vNhHwWWHFnde/QrWGwPI9HD2wfyUZp/x3x22QgqDoL4rZaroiel8MHoIxUypCnnJO+hCYrIgHLIkL6vgMflIdRfpkT2cbmFMhwSyTwLIkCx1gq8fXRLI3pleBpAdvY5xAeBt0PQ/yb/5uhRtWVQp8WGu7aWMzBS39HKutfZAlMCdUawRjK7XraFOBr2vGQlPdkk3rY2veIY5rmj3ZnpUDd5C+ZqjsbMIZGHNtpbmOHgRJwcXiqWdmJuAofv+KYEsiSlbvLH25wyRocf6zchQc4Lkmgrvaf++lt0k3OWnKI76UceA6daHwlmblDrOuYEw9oZAppkQkFllawRSgF7N0oZoANklztp60AEZPDUke3CN7H2uke0+H6FFANnhsT0yKReunbjuYiZ7OBTUA1nyywzIotMpbubloDH7vCAgeaDkEo00l2rB0GpljH9z/OENyaLFP/TaGABiWIyhox0cNLrDfU8XT6Y9bAwnkJ0/ug8Ag4Kmp4qtCSy5pFJIyFRjncBTKHLVCqQCJI0BZEyEEQxI8ZvuXL+hJ6HPtHaIkByPN2HcDX3xOk96YwGxycsJYPmq1PKgmsYURkG5vgFB0ST7wWsDGETqXFvLPXQGi6Qh6YYAq9rfJvgGkCl0y3GCBvyeo9zDYZOH2Ch8cB+hNyR7MCxLIONmYl5Aj+wRgOxSQPYbyPj8CvbkHcEjoxfr/hjIIgFLDB8yK/xKNLMyS7g1/jjRg0DmyvfJARUAPQW+K8GyeGVJ/KCrPWgbOVMA2T4SoY6RuXiI41wOPvkre2RnADIUd3x4sTvtvQog+9V/MB29gXGx9FbMfcYcRhBbA5JRltv3PymQZRsj2KwBx/VA2fewbeNp2l/yhMfnLRkdfmqaehFaja7cCGR9xwwU13lII5DlkNcALD9f+34sUmz5MxaPlruYk5ZoPDQtj7zWn1tMb/LAahKL70klu8ZkvaHS2goW0GruxnS0brvnZzamaxl6wTLqGd5AltlgUg7RlQ7IoLhZNPjBH/3rSPZAWSZY0IfMWsQa2fufJZB9VbUWeRryFVPwJfgJZH1o0Z6CH1ZOhG6Ut+dtoFHQ2J5HdJSPCDDLObzWIwslS2IqVGe7Wv1Qn6i48aqMRP0iRQNKagMva0ISxxXXv57g6BEo5N1znACMrQiX+HwLZcVtCjwR+AyvVJZc4KcChuuqPXWOFYZiV+aduEaAxW8uWbGDn7WgRCCLUKu8gPAGqrLNGQ1PLOiW10rZdsCU/F05IaHddA26Fxl2+DfFooSfBXCUdYT8oJD5Kg8yDYFoSveWDFYA2cVjFQ4+QKbn9u6Ppi2SI5jsIUjBPai6CM8FlWFQ2uvg678OIPvydLF/DA+fp46ze3wGQ4ugWY6Lz8xM5A6IgjfEIwY5rpExtMhXpspkVf2ELl2VNE5QLAZEeMwhivKgmeQhTxqtIYS4D344RiFk7iHb//Sv4Kl/NJ1hX+EJjqV+dB5A9q3/ZDoUkKlaZ2Hz1EXjPsicqVFxr+onT/lT/ATMp5Ec+uJpgCZlTWqp0VPt50v9XgKfJaBsZboYd0P/lgdYZ3IE9DU6Fo9sNvAUxFAMRdQacLFx0yzipwZtejcHo8HbSUW9oLCLIpTOC8WXxlpaQS1QdG1VICvKtqVaIaiVQgLYOm74+b19MExDo5j1TVqXfkJc7AFc5421jLVkTHTDKO06jblVUp4ZFg22R3bxAZI9AGRnzFqE58HQYgWyM3hk2PCLsIlOiD68DSDDmWSCSSoZrZwEaNQ1skRmAZnWy+yBULEHUYMOaVoEHWWVU4lSf81F1uP2SHtapQfk9SmGOiO4rf7xxxsGWNGEXhhCXiyfdP4Enhd/H01XPNIG42dVc4LYhO9gcuM6+CW4foLHdopfHt5Ipcykl+3hkRIZ8glU+ppVecQeO39cyy9mKJQ0+1+BLNbJssafPErzirHYT0jvw8kh9ZKa+cHGHZw0mIpQcX8iUBijbjgek16KAYVniDGkmB5XepbhN9o2E5A5GYTv98BLRxf34b3enbYPPp62CDVqfUlAZprRI7t47gvT3tu/giNwvoRyX/bw5SIrvOkanll82vsSI0Sn8SYRw3aIT+R1E8Dwj4AM79Mr6+5KvdToJ+uqXv4uItnGdMQvgGwP/HCMah4HOM5l77PvTxOKCF+Ad05ROPjRGYDslXemO9/6BwCyd3w8TbdG5smoWbyV9mVigz1KIkpybupWvq/D72iRt9bX0L8rQDZev+4B9VeO+mkNgOtQkkn7tfDqCVtuzabVwZiPp7RozRPN3tSfnf/qn+d5ZG6g3FAsO31avltSwI3cln7NPayqrBI01KwUml8Xf4LBWxBp53jJonEf25Cf999UEpE3CoXi4wFg41Nd5g42Hmos8jcdLkBb7nP7HUNKhy+Pc82CWvNg66Pd76KmiuDmc1gY10B2LiD7PQHZFplZe0z2OKBHtjO9/+np9ABANr32FRUNvuRZXHuHeIzPJMvdPqrpqKFJS1v1xF4kARk8D4XT6L1kr6qBlaQMOkSI2NoyLw9ea0Y4rPhqdikM6kL2zLcrxxIKiadfbWBFX6Fy+RVChheP7imEuIdw4haeGdOsFT4EyF1BeVGBTfh7wj2XALELgKDWnxBC3EEZry08VxZY1ojV1wANApn+jnR7KUr/msVktcT3FUyyeG2ypdnMcynhjw274YaoDfFIzK9JkjOTvJys2gBaXJfeTAXZpt+xjpdAxWdc8PlxcXp5pDl/95C5eoBQ4j7KnO2j8v32HOHZAmQgIYyeRwjBnR29hIzFd7CF4RWUrfK+RIWMNZYwkERLV4ipBk0va9YNFZzNdQxzI5gpIMsQpemcc1P1Ssir+KVqK7Fl8JGz5LgdAsks8MxvwdDZQ8LHdJdAhlcYPGenF9NjbPTevvzO9AKA7ABAdomtBjZqbPIVq0JJMhnKjf6be0Iv+NpqhzfGdKNXLGxV43WO06BK2rdjhCObfFogy+urYeX1uE4fNcZC22WzXAXYp3nm2K7oOXiJ0jrF0OuQfroGyHSXGK5t4CYPoRCsQV9/1lO9hJbcePcM08EKIC21mxC5AGI+SwBZn5lrLh2Rs1cLz+8mvhGk6zyp9rsCTD29e0boGPbp3syeH4ZAVZEpHDF20FEboidsiMYa2b1vwyPDhuhdWNFSSACyRziP7P1PTwBkz06b199x9ftDVHpHkoOsdQFZWLMCMlI2wmrV97cCYQiNHplKW0WvGhroEwGgFVNZM8mQ1sy+8AetAkrg9rRZgTB5Q+nT9KxYZYIhQq51PXkwXQLIzglkLMsFj4sZdtzWTAv8HCEq7uXivVcsrHyKc9sAZA7nQUEhHEYg24VHRiBzFic9sFROaUhUw0E9btLsk/9bW00lktyS5Sx4UUCmNH2GKNO/Ns1EhUhHNw15q72gIJLoZEC08vb1IU9Be760fMS/5UWLlzzPBDKDX5UirTfiH1SimvZpBF0+mQ4YnoVhIGOAvhGu4SnaD7HJ/uwAa67Pf2G6OHpRdQppFNgAwbxrrTENmFbhmxDiL010pXOrJ5RwQ1oJyDSicm1bNi3bEP/kFKVo6BkGwR1lU3obwB7m/xZ4ZR/746aHODn8ic8kO0O2x6MTABnW/F741m+jCv5XkYXJvZb01BPIHF4tuqvRYe6lFbRmPKdNqm6uAz2p1VBbDOmJVnGvb+jC9PFRne/GQ42LzXstc+ZNzWv77HKtjLVBwTV9aPnuJjCbRV3CaBu78tRAljyRDOQbKyCsDbhzGyv1YqBpIQ4EIyPGtcueRzL63BW1oIpUjUIoD47J5QMMiEsgI8YaGGjd40xBuXnSS7uSDfdyDYhvYqAZI9YhJuUsN4WSlaZ6dAEyeGRYIxOQwSPbhQKSMmKtRUTT3vvEQLYFkE0v4JylIwPZFc8hQzMXqsiQYawAslwbyBRt0jJDjIXmvQ+qd2XSueZm9uLazIYAmQpaRBNm6nL9ig3tifETQgrDowTqLcBrEnDdF3BdIfOQR9RvAU7ytKBoqWzTq7Gy5K/XR5gEwusIZPTUFNJTth6AbP9g2lNokUrLIVN3pVLdXWqs0HxfBJ08WDVXhriqoebpzHYuCbBUenxWKIwKYpWnShKjHp/70iwVo1Wepl2qPX7P0BrfbxFiFDaHgjWcVc+OXxUgw5s9bqbH2WQHWGPcogrKBZQ/15i45sbN4jxRgUC288IXpsvjOzhsEx4ZvBfNKbqfSS91FpKxU2TcyxShcdOzZ4Bj9CpZ59nEzCagiFqpwqoqi03ZzMbk2Djffjarl9wCPxxePARf3YUBdG+6gGd/enI+PTzBxgEC2a/99nTw5lex15AA7ZBzemTqWYKw9IuNH3cjgvUrrlXrKFj5e3tC/nSAIB5uBlRJuAgw3ZWymPowYHN79+e4/jX3nuZ3jvckL45AtAzg4Y3FuGee4EJHZx5ZuSYm4vMCmWerMmG2l+30gBfCplt6sLHHFkxAhTEgfwJZTkUPCFVkl0KPEpAGYBaf3TJFAxPrlpPbnH1vs/ZGIFub4LX+V8E0Q5ZSPKH4JTIFyBBaRC4ZT4a++4cGsr1zVLOAMmLW4qPTq+mHHz2a7m9vT7uwMgVk8siwrqHEdYZwLFDpO6hsVSj1Cl4x95q6qgQLD6RmkoJMcKIVn8c6MqmksTDFA1Upm5BuhEV3mWDANa0NwGqDdY0rhIOuUOD1EiDG3x0oWIZVlZGmOefaSu4xcyhQZaqogAVk8MhwzxWUso/HcWhxIyA7FpDJS2usV4NsY1r7SaFYl6xV8kP7uVWg/w+1REDCycVs18eP2LOqocXqdXmflwcnIGtCkmY9e3U5H+UZIQP2POG1RzulJJDozLad/OE2lF0P4wG/8GAEZDCINggt0otV9h+BTKHFDbYs8GBSA9k5tjFcMPMx+lTKQ8W8uGp9q+4TmO0lefyFgcxSStTwc02bRmhDQFxJpP8qFbqqi+CXMLOBLAg0cDFPwj5mOJ5n9k0PwRdIDoKBcwIgewQg20dFj5cAZIdf+KoOEeWeQrNq0JpdC/qlQzCMLLwy07ii7KgHzeej7lv0jtqhx99LXtAIZjd5SmsgWvTtoJezGy2QjQaVZbEaY6JC6xGmngmenn2/MNad//Kf/Q/99GeDPwWQZYP52iq1m4CsG1AAGdtZ82jKNqqWEEUlVAAcgSJpsQZi5foE5RhM2/+2T0tAqwlY0mXXTOQqcI2TV4yFEB5NfgisBLdKsIoGA8jOAWT3CGQoVbUPIDvYXk1HKPL68ORy+v4H96d7O89MG2RiEcguDp/HGhlCi1ptYnZYeAieDLSeQMYED4faHG4LPW/dXITUHoIH4dCXEwfYsmU+Fv8zpBRKXYd/qp4hsuJUndx/U4FdwQObEDrkOtjlEydxMHxIUGN4kXXzGHK0OmcOo9PVuaHZnhBtZbSJ6+yR9UCmtBFUpNhEaDGBzGs5VpwtkPU8kIJagblAXiv8DV8FbguULghkUN75WYIYQ3JsJ7MLvfabINZXDmlZxjROgyEniQoXz6DjqTmtIJsyR2PFfG6OkleGe/YCyFjlg4k0V6Qh+m0gw8ZhANkpgOzquTcQWgSQsQAz15Pwn/fSpTLzM3ObgSBTz3P40SHOhONmRFJyDAu3QNZ6GIUBdVPlvxquFR9ig7tC0zvof1Tm38Uz9+G9b7GeegWv7Arj43lrZ2dX0xOcpn6IcmWv/dpvTcdf+Np0foBxgUeS72UeFbTojfPa+wwvpnxUeOkN4eCuASwWAarTf35SAogN0P6n6Lf4eNSPS3qoBaRsbWw3P/88QDbqUc2+rfBFz9K07p/8MweyMoDmQZ8HyLpO0hMLhfy3AWQjiLXPtseXTNl7hO191wGk2TSCICuWy8Bf5W0+Y9ViGoDMx1Q4IKQ/cy0Hf6o+Xq6R/SGSPXAeGRfqDwFkhyhRZSB7MN3b3PIaGYEMocUrWJtM9tCiegNkBiKDgQCpAJm73xqjoR6t8EPx634dGxIgxT5rrYJhzFz0N/Qo+5BeFde+kKDB/V9Mj2emIYHrChu7LwFkFyd4j0QNAtKG2YqRlG3lHAEdJW/4GQlkBSTRPoGMbWi9hwBIGiO0KCDDBvHNXi7stxa+6V29svp3gtBobRbbJoQ1aZa2OeecQCZPW7TWA0IxObybxYNbxaF1J629CYZax9FcyOG0Kk3jSy+Ar/bszUnBvcXg8KekpIAMv/TICGS7UPjcgyVTITyyh0ggOsXBpJfPAsjgkV3soioK9yUGiOXGcDNFppUE/wSQ8SslnRTZqYE0K1V8BwDNU56TrvnaqjrLUb3CtMZ/pKUMJPAVw5Q0HjD/u2fmhwt6Y+C5K8wHp+QMIdNjlCt7/Vd/Y7r1pa9hbJAT8IdLthm4GlgqstDKub4v4DIo5E5v1pm4zivTTF0DZH0EoKVxpUjeXrzeRSIGDxY6tmNtR5hGSv/aRqxaoJzp0PDIxPYrenMGZGPWYulOeGTFro6Rjsp/EbmzkQHMLFyeOAOFETetv3ZCfJ0XhhsTp6cWBxp80A8s4WNuLyy5tHMmCKsQL9fhzxItOo8txnvdhJini2pryL9m61RGNGARDCJHk4KduWYBNAIDAhmUzpnWyAhk9sj2keyxh5RyAhnXyBha3KB+nIEMC/V7DC0qLUJrZFJkeKkeVYSdaOnnej1nU+RLofaaVqwMhAgYANVSjD0tcY8pnhXleZmgscv0eez/0trXY4R7AGIEs80VlSjWtLCmxHBcpr9bofS8o7lRv0w4Ux09i43SXCNjwoc0lkZNVwXrH0j42BLImLVIMOS97HeMk/1NBWCwThiIuWpBRfxuRK8rbDVsKF6Jmoy8O4+hcUtCM2ufZI98Xn4V7XuIQYFOwRoVC8tpGnzwpMmThlcqucz+9QPkvYA2XJskTx1ijcxA5jLKuyhRRY/sAZYlT/ZwwvZzbwrIzveeUQiOXXe9xKw+T2DOmUh6sR9RKWWWNNOQIYowZ1kwtRL6JERiesMxAAAgAElEQVSjKvjwzHPmSQWFFBlWZcFjhBGxQIpdGABGZC3iHB95YQSxC4zNRgI3qG+nZ17+wvT6L/3d6RkA2dVzL6EKDsKLbRZmsHAxQnLuPLw6yJhGGXuDDqg6qQXg0JufwyhOT759tMkUPJp81PBThbf+LrFeZxCs6+Z2PEue3AhkrQenVuM5NzoKiSfXA1lhhw6ARlfQMtMr3n5vUFUecyCz4Lef1/b+XwKyBNFh9peYbfScRiDLtP81sGoncImOIwMWOQh6yxDEh3CuJOEXAC39KY/HYRN6ZHsCMmYt/h6SPgxku0ihZiUHAtmPPkP6PRTPhun3AWQMLTrZg2tk1LwGMrZaS3MZxFwKKpR4A2RpvFxFll+qQvca97RJXuIDKjaHDuFqwTr2+hcTCjZMpX+EUCLCiNoTBsWzRUgogUQKUg4LO+CSSsWjD4AtCQ1FuRBMI9lDCSMEMnpk9BLJf2gHQLaLIspKv5eBELo35JhTUZRoAlWnswyq9qyqYsrkAD2r7BczUGW2ofgn5jhGVvSMwnSZxZiw2CioNA6qUeHnqwep8APYNZQC8hUvBbfBW3o+3vRAhlJn4ZHJUxOQbab7CWThkQnIeJoCniPDiMtbArMKZKlgWwOxLbJcpiyA2IBvUG4NiSSQxxR2kZ6a3BBhUpYpU8kyVHlBBiaNmItTANcpt20QyM4wFhpHAfzcMA4wPnrhlemFL38DocV3UOUDxaRxvM8lowlhPNpACw6XYVA6aN5hTzSn1dRaBrIexNZ0wernDeCteXSlOG/qk2tActRVfm4PZmse1Ahm6Z2NQJVAmacwpE5cB/roRa6RzbySEKC2o0UgBtBaJGRYv/mdDNiwDNvr06PKDud3ax7ZDKFLPxswlS4wx8wAtgi6gXcE0BaAxzkdrYi5JxdEbSzg1vluJ2N87kjDmwCu0CFYiStMHLA3CPPDzK7j4jWqFUDpG8j+jYEMsf9dhupAhodPDGQPCWSoH2cgg3AGkKlyAr0OJkaE+AkkrZn1WorLtouCxQOKyhIEhrRcU9hh5doyZniHafEAMK5NoJAvNy0zaWOCJ7YhkDF0iE3LDP3Ii1K6txWU1lzCX2CY0nt40nvKeTGNCoBo/hlaooJGm/TImPnIxAWlh+Pq8Mh2sU1hA0BLulYgiAlw05qB1o1nGwUkAsyqESzEUogsMxKLdd7wafJQZfUwGXAN97sVvmr4zp5cgqAsC3XQCsVApp6FAWIK2UrnBaYnf+yR6URrzXUt+cX0+8OzFsiQlg8guwCQPUC1mJO929PFbfLSi6jswdDigdpS8hCNDj4nPK7oXvZANKv9rWslZq8A+xhHjsc2Qm8oWM1yfl3/Q55nALI9ca6lwqNECPGK2ZcEMHhkVwgt0sPXWWei4y68TWyG5p7CY5wc/syLqIL/1nT7nV+cDl96AwPHPkOulcVGefI5n51rj7lJoHJfGy8Iupv6w08PZmseyuKtMZd8Wb5vHSjHyNUaEOb2rHz+GuCMHlpePzpFLZApArCCNeN9ZY1sdkOzT6Z96BIYzYiYD286kUDWElV0Dqken78GZHl/K7zis+FZoc3VtaVJLNdL4HWRWD7iTjNXfwQh3Z/3LnBRtYIzVDNn1uvAbLRg2vHNaEWBUR8CyNQ3F2nij9bIYHUy2eMu1sh4wOYB1shY+Z33PHxybiDDhmgne7wxXQaQMZRC4XPV8gpkbj9yGEWKALaMRImmabyw0ofpJcZPa5XWPTSmi/iiVp88MCRwAMQm7HO75B4w/E4n2HBbkjfQTNxvPZ1rVLmmmXuDXEy3NUbMIim8aZ03CR9cC2H6PbMWtdaENln1XaFFAFmUafJTi9o3UlVJjh7FB9kBgn3SIwFNGthAZnQxzaSn9VnSLxvPUKHf8xonQ8SetACy3LicHlnLnuLjBLNiWFaQ83eVpjnW6FQoZ5b9in1ksUbG9SUm5uwjjZ8rlEz2ONm9PZ0/gz2JAWSXALI8mYBAZg86smGDhulZpReTwJvPt1xbliqAhccUY8s5NpBkYWmVZ3a2YNCd1VzogV8h6/IKQMaM1Ut4ZFcwlib88tm8S9Vq6JXDI2conhu7HyNxZe/lL04vfvPXpltvfHnaHj2D/YZIxY91Xu21zDnXtGbSUYHWmG7z4fLPMtCw3TXPZ9bOYLj39/1sgazVWTMHYfAKRqegM9xjftbpMtfpJf1+5i3k3iDbk6JPC2IjYhdRI5FThgtVa2ixvS4aLYpgNkGhkCVMw4TUpqXNFuYvFGYHcO5ZB8YFwNjMOpDNHhD3VSu5v2INyMZxLFkca1bNGvBJYPX4Zo2MJaI4HgxZ55EBtM4SyN4LIIM1ynsKkO0ByOCR7RDIjumReY2sAlk+J5+Y4BF0S8WoKfGcuwZju5MmwjoERSo/FfFlDUSkcDNpAxuXmYXIlG6FFZVRyFAfN9ymmxA82RlMXr3hk+q6auXFsDvQl+DO8DB0B4GUz1CyR02/F/1YjUKbovGLMk1OFPFcBzfF+/Sbsv145YMFDPZmMttQ/CGl6o3ZnZwLTHK7g/k7WTwVffbAdSarkZRJIA5pr6iCJKMaDhNI4bNUtpIS/aYHUUaMDpAjvEaGDdEBZMoFxS27mO9LeGQ8UYFAdnbr1QJkFyx5hji0SkoFkLVp+CaqgbYYHAV447MA2QRj3x/gHD2Wz0cjietf4j3zmhN7WE8RNINXfwmvi0lCl/DCL+mRaY2UVV6Y9EFaYI4w51vM/z48LlerYdV9VsHfTHsvvTnd+XmslSHEuH8bx/2gDBdjCuaRBDLX/Kxh5KRpGoGWh2WZr0Czqv9miskfrIHACGTFA1rxfLL5MUJUHxt8kgZQw8hLeDG2N+q/nMs2HDvDJo4v+lvokmtk3QA5CQXIzOhrCLvkSS3hfPGwKLyNwksPaHk+QtAaC2Sm+EXHcdqswNvpXPSoyF5x700WRN8/35ePXmKazwtka657ywyLQBZKLrMWFVoUrsRBmOi4K3ugdiBCi5/9+38Nj+wv4ZE9VmiRSvQBPLIP7tIjc2WP6cU3pisA2RVSpqW2MFYepplrZPbEAjSShgUpwlDA5/RAdEZVwKFS4VOZMDmAFeiZxMGivSrki1+ugQHUVCMR/d7lupyebWVfqziksnDSyLD6EdNfZ8ZnkBlMinUfdxlQqcDokTHlOrMW0TZrDMISV9gIisxhJqme8szWM69PTHDxteq86OEKGlKSaXk2ijiVub2iApWF/TpPXc3wmgS9NCCsRJeMpJQJt88GMEZ1LzzDAoo2CGb+QgdkzlrcA6BxfUwZpmiSiQ+PUdnjBJmKZ7dQnuoQocUDZDACyJgBm7URlSAhBVjUW+DXHMiURUqKxMVJh7y/KORioNCXcoalj/Bh1ReXIuP8XgCw6H2dP2E1F2aqcguBQ8oOaTEDk94Y6mzSG2O5NvT9ApGDMwDdk4udaf/OGwKy29hPdvj8Sziv7pZOEVA1/IhQSAY02wRR6yRLhDnFhlXSoBoknrv/fwGZJCsNiwEz1vTbot4n/VNmos28bhWHWiDjw0rILMBMS/s3oLUnJCdmCLtEDxLI2g7JA1szHTzNs6zFDokbEOsGWEDMja95OAp1FYaq/V+6p4haY+mGLdKPvfEcpUz0n3+exvW+yRtraZ1/y9LXmDO0SNIZaPhs5h3uE8hw+vFn//53sSH6L1G1AEAGoaSCkEcWQLaDZA8B2a07iBM5/T49Mj7Ci7AL3k+EDlu7guCh6vMAIYaiCKgM59Dr4cGVTJ/fIIRI4LpUiMcWMdcuuG5lxUiFbKWu5AYKCj9DCEtFbyP7UWpOnoaVROtdm/5Wn8XHCKvfqtyFlVneylmL9v5c2QObeAFm+lUh5PTIgrfiWVVGUvkEPxXGsWy5dFfwpAoH23swwDRrQXjrKa3KrQMx3hFAJsoUD85gtlZ9PfmwJEkIyPK5ViCmowHbr+I0jcT85DllAtEBql7wlZukBWa4mWHDJ5cGstOjV7xGxtqdBLKcCW1MzzkzX/kngER/KSPEnmKAfVI9adNuFM8wrfcbNgDGDe8MI4r3sPbFWpp8PcXvid9fSRY4Rw6DbzEg0tDbNXgyADgY358zRI/2z7G2ewAge+nnviUgYwLI5ggeKICPG78zKpCwJa5Upy2XxfjWgJZM//7zUS8kW42v16rT5uLq4VX+atsaPcCbPLLkq/Z1qY9L45h9FkD2tGMRXxLIZgq2eExUIj8LIOutw87ljN4uuY9LQGZpopTHBMgTMMmqMjHElC9M3byokcsMPfUgNk5AYydVBixPCKs5aNYywAhkOcnFYGj6vMYoa+FED9hj1ppIB2S0/qM6Oy4ikNEjO5VHBiB7F/vIEEqhR0aBJ5DRI2OJqgSy6RkAGTyyDNW5RJWF0dDceEKFX0weCa3AlScwI9gCkJCHFXvAWAaKJX/ohbGGnTYiEzx4nEaYFlLGaERAJlG3f6LVII6bQEaLOdJPXBmi3m3ypChkaCeO6wjFkd8qbZzJHtpLBi+V3pnYh4ZUVIYvQMaH1yiFF7vDA1I/w2eMfmueCus5KUYfcW2Ie5YaBW1AslIbQyfJOy1vtkDmgyMTwiuQ5cPN/gFSAVz+jKM3eEiRR3f1dgCylChX9zCQ7QeQ7YEkPmGM63Y7ArJTAdlLCi2qCDUP19Qc2mvTrBg1K5H8qYfJfgbYx3lCMcaggrpskKvXKZUEv7GJXp52JPIQsJDIobR6AhlS7S9R0Z73umYl59GnN+xiQIxKyfxBGJEng6viPuSI6VQMnx68+Nr0wju/ND2L0OKtO69N21vPTxdIBrkgmMX2gTStfACs6R3pTfE88nM1YNr5LYxT+KL/dundUyl/0qthzCU/5ScBspFHnwa0lj01y4VF8KlGNJVkj1EBSxOlggpBXRamHgTkZTVs2YOLO9Z2Lj2yBNPue7Ylhq8/RcDzoxxnqzgKiFWQq5fHZyk/+mItDBPypEuqld9a32Uf1EDwAmJdv8ISv4YfW0Ar4clou6MbFUALZBozN49maNFAw19Wg5dHxjUyZC2evovq9zhviUDGArCPkH6focUJ+8joke0QyPYZWrSH44JJEZ7TQrbbL2wWZM11CVrnqpbBNScmUPDYFKxFsGyUNzSz/iE9MIZz7AHNEx4JZvaACg8E/+hokY7mDcOXi6tCDPgYlIaTV7yqgVCn1smYxQZFyGfiHwWoaBQkkMVza4Qhgawq1xTAGh7yd+qDkMLZehyUIDEUsWSg4/ZlfumF22tkHKltOvMyt1Xwx56Xw7LeQNwqzZzHAIQAQjZmWDQ0Vj3gvpJeAi6EFPdO72o/md7jUn7HMmAn9Mi2ALJDAhnC1NhgzzWy4pERIPSA6E8YmqZmKv0KULnpuRH3uDfWGHUoZnOumMKEPpJHyTvy9pmN6LR6eWXad2g52gCdxVNIbvLxNjFVdAoBzBcIJYqbsM/FdMEa2bMvT7e++I3pNpI9nnv1zWn/2TvTJfaUcZxnaEMmDcmHsamotR6VHlnuweQ1cyCzsZuKwt+3BnDR13HJ0yr8cl8LZqFH8mnt61pI0J97tjTM6OwYNRjbXGuvjDQNuQL8S72qzyuGPtPvbRBVxagvCxVTyS8j4+gxJJCpSQlVzGZD8BHILGRWOr7czyyC1I5lAAzdlWDRatXa2uCpDYRxA75mGGKlSwpzWuK1jUwHbsdUaBLjT58iyTyb3MUPgh6puFcsE61l4n4HEekPhAoKoLHiIZCdA8j+err7R/9mOvnhX+A05E9xpAksaqRLPz5F+v3dM3hkSCt++W0A2evTzm3E/FF+JzdEyxNq5ogV6pKNc6acFca6hSwNFZUykHF4Ca+LiRwENXllrNKhvWJWJFb8AYvtNDRjL/NcgCxUXmBVpbk5T7+ewOi3NIre2wPxdHsNI5IBIrzoI0nMvzoVmnvJFF6kdnN1fzO2f7upaSxJj8kdLJ4H+yDg8ueiYgBbK+TZx44pkzbB7x5NQk7yqIVcBgABSTT2GloLaiE2xSBxokd9WqbfW1+Fxyl09+poC2Q8aHMfIQECGb1oelunBDJUikkgu8QG+wusM5GPEswk92XDc/BBTFnMrsDJ3muEYdtOqs9EGoOYX3MdLIArQIyJHfTElORRCkhHRZE8rYGhRGXVOpwtNtGma7wieYV02GCQPuEB6fjwwA6QuXgEebn1wsvT3m0UEUB4ceIvUvQneGd5VpkTisiCnCe2xTZiQoMnqhqw5zwCWasmRiDzfFqBjd7U4n1PAWTXeVT1u5QDT5yBrH3ivF/57XXt5wkBAU6lwVHPegkB//8X/xy1FjVnjSsXjFu7U8FsDAGOQGZpCEQIYQ/+n3cmNJiBTHTwT2q29qPSZrnAk5a3JJg1n3XfRThoIHFRaKFJy9ez7sjC9bhqQDKIGMwzelDZmO4aZlc00cfRWjBumagEjRh3tj2nf5I7aF4UuFUxfwlkrOh99uH3p08FZH8+bR997MoMSGR4jBpy7987RYkqANmdL+oYl51nCWR4H/H+zGirfl4GSSIrS6E5Hp3i0lEXLODLdTDWQ2RRX9Xi49pXKJ9Y08kJdzZfZfpCO/GiSV+8dZG9DQuHEm9mr/rxCVoBKCX053n02gV/mdXGbDXuLYpwFZW/zXXoHR4KGWtlUkQJYpXOlTdym4K9Ia/dpEUd/GNktmIj4JT59iDS4rWghuebU9zxeHhjai75M/4OgFQh4eKJJbAG5XFPUiZ6pC8yG5Cv8vKaJJXMTrRH9hkMokcoWYU0By4pMhSLsNsp9pGdCchQ1QOhxfNj/BYgqyHODIn62VT0HlwFMqGxAFkel4Up6MqyWPbC+OpMRJ4nx/VWe2EGsFgTi9MPZESwLT6PU6mkDkce/FW2nx6h5ZQhx+0+AAwZrHvIYtxFcscGJao2XEtmZX9smp9uPYckkFeRyfjlafc5VP1nNRM8hAULuNXEBQDwUBpFMohSS+W8+LVk1xaergDVAcCgJyrv9LLUeWwFxExL8WHDW27Dhs34M3pccjjU5eo1+n3w4tDwEni1z6geo+UkgXGkxxjxMpCp40nAxvqKz00Eu8JPBWSeiU7YxwEUDyg0egGzoMF4anCxNkSfCPNxqEO/c2r6EI1DKG3/CwB7Hv3PoCh6IOxnOnTrjCb1ZNiOA/WmD5KaRj2QBe3LfNS1khHI/L7orqrEgomqJeO6g3v44FRA9m8BZH827eKY+oMGyN4lkG3hgb34RZ0QTY9s4inRVN6ao1y/YgaYjR6C0pbrC7m2BBDjAYQFyBhSZCiRa2SwPm2Ams5i0OQTinYYT2OIpIBb3Jt8U1V2NbL8GbVgWvcZsolQlZ4Z4dHwZL1RVia3U+EJYuEBSKFpog1k8sqgmAhsjjakJ0/tZw1c4ghpmUU2oDwKfh9sZn0cXJS3az7Df0/mC5Weho9ltfJWozM8+sFgSm9sVEDlulA01QNgn0y3Cn654d0yxLkiaHGNjKHFvUuWO2OVFaa8I9EB4bkzAdkxjnLBWWQoGnxGIIOiz0Co5T2AIqDUQBYzm/RMQ0Abv82DIkAc36KN7DQ+WIEDYUOe5KzKHAQxgRnADb8XBLHwguVZic72vETbUMgXrBYS/WoBT9mm2BBNENvdZxbjgWpw8rw6Avc51tq4NsaT1Y9e+cJ05+u/MB3g9YJRDWS8Eq8MZGEYyLunt9+rnqrPmknuVMkQhmz03xpILDkbNwNK8mvVeyMPWXytg9tfd9cDG+U5n7vqNeZ4kj/K+Ob0EC+mHN4EZJWGDqvlT0ucsbOW0eWBdPeH4Er8GwNAKqHHjYY2KfwDsKRSkRhKFNveBkHrPW34zxeGZZuCPVgSrduuHoTCyYdwYlqPrKWJvgurJZ/l72tygu9vFVk1LJJhkmnqc4IsFMToiBVBfkC1EUCGv04/+IGA7PRdA9k+QkKHCC0+QmjxhwFkOy+9BSB7fdo8+8p0dcj6eFzCN2jpVyV9rPQ3UBYbFu5F2vz5E4QPWTYK1rAK92qDMxQJQQ5jY5KDwl25v40CgHazXOxoYRWroiic4CcTw2KCf3KTcXKnZjiArFruDaDlPAnI3AMpxVCYOvuLHgA3xBJ81GenYRvIIntRgOyEgFSImoVIPpAXprYj9BcMXqQoJiwBOVeFzHbBpwlwhadboIp5bnh9SdG0/LkYymmkpFpy1RJOz9BKyX0jzfeQbLOH+oRM9ti/xEnRKEq9ZXUW0IeJEGeoEn+2c2Qgg1d2iizYCwKZI54GY5GmNQLM/+Wz8N7Jazp3rIQXw6jierDWWZm8wfJSLjFFr4zvvf4aVVNCIercO55iHtmjPsCUa8teT0wgyz7wO6437qJgNH+3+N2QD6IklbMa0WfsTTsHgJ9uDqYDVPp46et/RxulN6jFOGHdzLhMPWBPUDzc6KycBusFazD+zBR+GoD+cma4LDoMetySQp0bPpUdah9aFlkDwJ8lkKWT2vJzemSd45IgxvGtAZlpnYOvQtMTPBTvQKRqTK6DWbGspdDCPY0bbwYyTmLfp5YpfhIgS+Crnt8cKJOx1oAsaSZLIRbbW1fZtEuAslIoy9r4uLQrWa5A1o1tBpjB8DExNwPZ708n734HQPYhMhcf4ygXnB11djm9i+J4D7A4P91B7TiUqNq5/TI8MoQW4xh3ps4rPKgKG05l3oHHtcMyUgCxc6yFcSGd3peqPGj/WKxtEHAYnmNbkcKucYvErcAEQOm76nWnZRcBNtEtQUxp1gppVTVcYF2C3oKJn8d28hwvh1CcuVZS4fE39xklkMmbDxDTa+wTyr1CBuEch8Gs35flUKVnO0aRnlMBrpbfrORSx+s1DC0Ld8qm7yneTXhS6krSIw2zAhjV6GkVVEe9YmG3V9T+0bsmkLFaTALZHoBsF0WoWQWDWX5nqH5/tnOMCvgvTGfwyE5vvQQg49ldnoHE96y0YfkLY1DjyDWxSOBQaDHXwmJjMw0l1Ud8gkMv7YnRK7MnBoBTmDjkSADM1Hp6185MJOHoqbHMlxxxvk/6Sh5tXG5xvUAMHlnOfxS8Mi/IcERqPmIfT672AGRvTq98/ZeRlv+Vafv8K9pfxmxNRQOMaCJs61F0lA656KJf/WTFvP9kQDaC0Rz8qp4aH/u3CWQOKxf0KF6eaTUHdhuQoTP+83/239c7g7jZ+fQaUpFYaKrnkZOxQGNPlSyOTJBYAAZr7pgUMoNbaoGsAIvaa560AGTZn78NIOsYLeiUwNNbDtWdbq2gtDIq5lvbZGjRijCttJ6iS5ZbPcYjRhsK0c+xulTVB4IKQ4t4R4/sE4UWDWS7WL/aw/w8RqmCDx/h9FsC2YtvTjvPvTptb9/BGhlj/3TeGUL0AZYMGzp93q88/0ulfuilxdpSqKqcWvEAFZxBLA6mDAYkEGnGE7g19AbEklEN87rU9DBz72AFPYEsMtvVlrLRitLIZ5i7CpAFmV3rMLPecG16ZAIfobAW971WZmvchlhsTUlAbrwLe2Q9uNVK/8nMVfSqx59ykwZerCeFsSdeCxq5+w7tdDULU4hEowp2suAFEj1/je8SLH2d+TINM37SARk3RGONbH+Hm6KZ7clUdYAYj3GBR3YOj4xAdvbMywgtAsjQH2crxlzGFoQCZBoS5y73/SVo2UASXQk+qodIryuBDDxJb0xemI+U0RqLtnQwixPglXwYfVAtRa6rcb7ZJT42lAypxut3EUMlkKmqB+5TaS22GIZZ1vRkUsc51slOcRL20Uuojv+NX5luv/72ND2DBBB4oiAHhmx+MLtYAfenG9T5Ci1ofSuWyHnsJ2/NC+90j4yiHiDaOe8Asyio5N3reSW/7cOLvaGlKR2dnYEJ61LhGpAlL9b+lCgO2x+BrH+olUd2IkNbec3a55UE1X0eB1Lei58TxJol+s5AjTc/QyArYxBdxPL+KxlmxRX31aFMTR3dlwomb2tpo3tifiod/EEtumkDYZz0+Wdh1YcyT/SXguJnVPSp9KW0XDRHQPYhgOzbXiPbCsiwlwwCiG1k08ePL6ZHWCMjiDHRY4uK3qwdp/aZhciUeabPc/MywOycgMbjLrhHh0nqUQmmTaF3N7xxWUCQSRJGoRBkW6mifwqtiRCUDnpX/rUly/u5eU5rHA5d5h2p2CuQ8bKkt199fTCUrPA4iyrXZOJgS14iZRVAzHEIlBPEkiESNFsw64CslYpmMAWW3JfMHZSsJXiZK+r7TgmMQFb5cfTkl5TeHNQCOINf03BdArI9GDes7LGvNbLwyKTsAWLAk9OdQ5wSTY8MKfjw8C+wnYPcoqYBdk508bzn+ldWuiAlVJFDyRyZiZhrXtiUrDCiz6BjGPFcSR7OhOVcw2G0sRPyoIQOGdVOi+exP/LEGiDjdzRa5LnhZoUUGYJkan6A3zkdRTZMPtB1NNAQTuWZZEiO2rn14nSMY15eeuvr0/FLr/uIF6yrcR8mhhw/Hjt/o45AyxBhAPbeVqv68uIEoDUv6TrwWLpHzwi5dFhcGqr0uetk9yZD0dnnkMTUZ8G/9ZYWrPwMg7uvWAJdN5UXSBxC3kNn/s4//ZcdxFcvzMKzpFw93rnSzc8/D5B14k2eTt3SEkoc6Q/K5Kx4ZGWSx+tj2H2MtQGi4fox2aTrjukoRdhZvHIX+n4WOlW1uc4PzTctfTvwk0ds5ZqCahAzFHufSoHX4pHt4+L0yJ4QyB4CyBBa3INSxgnu0yePz6cnG1TwBojxWIrd42e1d+pcm0ahJJg+z+NUMrSo+of0+LTcWiptFHDwZIX3FEpEyjl+CpObA6qfkRZoMm4YGGFhR7OlcoWBJnjRUmCjos3SiyhCq8jzeJ20fDOJoNQ+ZD0+gRrHketkTJm2Z6kUfD68CLvHYXlLrm65m8zdT32OWWOqd2crMeLgtA7YGiUXbTr7b/7TWvIF4JvLKpClqkyPrXpuLSDyVtLOoUUC2X0kDT2aDu/QtkkAACAASURBVDYAsg1Di/a4wDYINh5MT1CI+gxrZBfPvqoK+KxTaOMNPCHy2GtyiJfrUeQgr1sWIIv9fQSu8yesCoMwojISDWaXsQ6bmYiCKyYGytgxf3KcOjYGTTt8aC9Wa2R8vgbG9TMkdOB3D2FE8Uh4wOZQlmpjyTalOuI9xwB+YLHgW89O+9ggzT1lxwgtHjz3sqvks6wZaJXyaaOdYc2QG/Fv8nqj3xRNSd5fnNruwyVQGw0Zs2a0GWOr/JtRDvNBqaZy86ODrSuY9RksnUYo1/oh1QzP920f66NTcHoZasF9Zx3IeqBa86iWPl8CMglrKJzSQQmn1W8iWEQcevLZVPD/aakP2SAz66MZZQXn6mKPAJPNPbVHph6ZCy0oQewCZB5Cq2T7Kb2eQ1aBLNRcMqm3u7RAlp4GO5KhRZzmSyCDR/bpH/3+RCDbPPgAR9QDyCBo53BG7gLNniA0soN04h2sjW0PsUCNDDSuFTmMg4xEKAx8YgUjLcT5C++kWLyp3DX4jgbtiHNOKq+U1UK1WvKwxR9Ou841C6l2eYBWBkUIAlSMI6HsB5fD8xQhQ7XMhA7vjbJ34KSCrLwRA3AoSTFMb5j12kjcE5Qwl1ahM2/nuIqNU0N7FTtiCAYtNesHW2nKYOIzo4t6bEiOxuk7+tckvyEyMxBzc3S9vlUHOaQBcdmDRnZ7IHuAgtQ4bTyAjBuLE8ieXO1Pj7fPAshQ2ePZ17BZGECmtSjOWs36yNCuuEmeFOY7MhG5LsuEIdbAPH/yGLWlsbVDWYmRVs9wN8OQGIYq3MQ2gZIEJMDhlMIDkxcWWxGShgwpi9QEva3WwbYCM4YiWdUj9uCRzuGZc92YoUQmAG1wivoWKfe7L76iLMVnEE48eB7ryyi4rSLTmlLyM8HSSwnadE0w47zqJcHFXfFPGCZzl7m9qDGk3cZ8vavO7yyEKH7XTTPHJLfbdA9bedOCqP+ufNzyzZIX+HQhzypDVXj6zsyAzELjjii8EYNsLbvRQjMfVKVVlZO+Cau8F5gKGHGN1ZQFuLm02up+RulbEKuzMKIfuicUfDsWKYbWIkke0nB7pZtjmIFvTpMAjEwwjisI3AKpqaAvWjqOdBsZsYCVMbzQxd1NBR4MnMJQPNUAMmUtMrQIK/nHfzN99id/MD35m+9M070f4bBKhISws5WK5yHSh5GDqDJCV0wp5iGI5XBOk4fKgXuI0pawZo350z4cvJUn1E+i54MT4hlm3x2qss2dAzM9ebUz/XLrLP921qOfXcWk0tXA5fuTo4rF1ymDqqT5cdlArou9VqYkD633eS41D1ojcbwqfMaY6Pqus9M0jgpkmi9jirkhLg4MKvLZtS1lmdZ/S9MaCjddoysCrLTkbWEnT61V+GjlduS/bLV95fO8RraFR3aOWosAMmYtAsj24JERyNidMyQQEcgebVB/EB7Z9JyBjGFHrZGVOBvnrSZ2uFp9E05k8gY8sDNlxnJtFh5YVF/hXKmSTfCUQoFMyGhkwyDmc9scTqzerOYH4xEAInt3yyN7GEocjBTRJeZdwU555QA8pNofPPcKPLA3puM33pr24JFdHnNNDGvLzHLVf1H+quTnGsR2mPXC+UF4vBrRHaXFLK12GXXX2vy087ikv/I+y1unbpsmBy0+OCGjB9iHraueHsFrLQy65FG2HmkTy+mGXa7pPbIeSRPIijAHsLXvC1F+SiBL9dR6RqkAU05bICvqbASm6EemdWdfFf/mvC0CWbCLdA2t4KobloEs3PCiyHuW8j2VQ0zVnwTIfJ90oEC8PkfPSMXNPwPIXCkip51CwlNwmewB5fLhD6e7f/oH02MA2dXd9wVkBwCyDcxgrV1QQAlieFUIiKETLpLHr5WqxcuPToAynpO0Pl/K/ayvqTxq2FBrC1AYCWR1aFbMTlSRGtIzM8uwJnQ0gBbeSYMGhd4hq/0Elf5lJRRnFRLImADQAVnSPqp5KOSsiXBlE/EXp7rgVPa/VwRpiQQXNFmt8ejsU7aq+Y4kGSlRPSmf6PcFoP0tFXbdYDwCWQ1VZVgtrefWuJpZ7YVyYRwWIGNoEQe2kocIZEj22NsayNi5MzDQyeXe9HAHFfCxIXp6jutF2M6RQJZCXbYp5DEr9sZYXkrlpLgWRiBLTwwbnLlmW7L/wg5ysV8nZnAuHEa092UvzL8ytJKKAk3yFveI0QOLJJ5i8IanEnOuPFx6eNxLiDJU+wgf3n7jnen4tbemw1eQJIWQ/MmG62EA0widakWO/KkDYPnjkOomFF04Zh2aWM77Gfd0F4vFYG0m6Hi7flTHmRck7xUWi1tbsPS1A+92T6hvlsDM3y4D2U8CYm6Nv/04sxdFn//D/2Y5a3FU4AkiFSWjswsKtiVD7xENFFEPAzyLpdtfk3ZtbznGPc08dt83QCRCxDM6w9zkTrJ3zC1FHbNrpupBhO/Tj2iVdX1WPDOUGx/jHs9ZpjDZYPEkQyWJRss5GdkRPlApIl0pA2XaubcHozOQ/c10Fx6ZgQwe2fnD6XB/Ox0c7OMX+1+OjvRL7+OUR77LdPZItT6AwZ7hs/NQDhdU/FQQAWjag6MNpVUU2oCh6ZMy2xAn5qhSx3+ZtkSJyhMtX/rj2JfTsk16Z3pgECZmOi+zJ5Op+fQAQEMquVwzyfWxOkF2ScnvDEFliLF4RGzPgF0EPPouz09ZeLzXyQTJk958W9WRxhwgVrMi56KcfJdsY0+sWVdJuRIdK8Al/dqai6PBsWz5V2MkQ4tK9qBXf4ltHACy3Q0SiwhkGCeP9HoCIHtwhYQPhBZ3sKVjOrhtb8yUEL0uCViRWn9FI4Ibl7kvjKn0mU4vMHM4UXULw5RSeBlZhUqpzzVLgRjDiMxIjISO1uCKwZI8W8zDFkacowOxjhbrZU4mylqfnncl/HBjPEBsB5mIR698aXrx69+a9l/5IpJaWGMRRZEBYpy3rZI5bORwyHRANbXRdxqX4m7qvUb2i5wHmKx5VIqUhXhU1i/WkNtuZULPNm91P4Ue7efLQLYERGvgVOCnlYdRAUdHrmvXnDLvz3jPzhqQecyNapFwZWguGFHzOyr5SiytREQbqy5uTmQjeJ1OwiAs2x2yxLSYWdq+OoRTQy/1uaEMhonLSgLVSguylcf1NMi+ZUrFaJWMgGrmKaI7sFZ9u+z5hVUWdJ7NSQCqmFYZfBYcvZcAWZIKkP0YHtmf/G8KLV589l7xyA4P9qbj46P4RcyfHhpL+zB1Wd6dacBF8jN8JiCjEtIvgSzBzJZw9NoCql+Hx3Juuv6xr3lHWqnGhDIGA0FoBF3fgJySBCrPJUWVfs+PU0kVUidIGshcmirAUGGnTPJoACloqazQ8E65jpLGhCtG+Pr0iAxICejZFhWjrX4qSa6X1F0CEYjkjQFkXhcLUR4UUKsT/Fxu7K2qq+Wn2q9epiuAGexaEK5qMPm/JpMQz3mA5h48sj0BGTdEcysHslvlMnNtiYWDAWSXKKB7+AL2JqIQNTfYxzRK7hTug9fFNTDVQPQxK1yTJXDlpuYsM8XtHXn6tWwKgKZCgQprW27TsHJB4ApkLYtkGwxFCgTDSBM/A/z4Iy8tfjO8q/VRlHSjN8Yjjo5xCO1Lv/gbOCn6S9NjbgKXANpTZ0kqA5kLT8uTEym9rQAxD4mGTjFvzVzNtyREv6P+7PSNRT6FoXD4dX+MemaZZ24GjnzGMgiJ2h5FA2RL/VrTnwWonxbIfuefukTV2k9LSAOZaWylNAf4VlkVb6tpPNsrDxXfh7JrTe+4Z1iCiim2sNR/fbFBNQg4AyJfPf7cBGR5/egJBJQ34F5bXgLvINfTMVvwQSFNYwy01jL7IH9DArEMZAyeUehxLOR0/tG7070//XfT4x98Zzr/9IcwmVEBn9/Bqj3Yx0ZOANoBasmxkLBLSpnG3kjqLEmtXmm6mPggVi1AZG/Fc5D16zI85kKrVsxSdAJB9EkeXK7tmLeogM5pTePXyogbVw2W+h6v+d78aEYUT4WxVZnaJodCzQKX5AEoidyrlGCYVm5ei9fW20xvTKFWnRaMdrGxKEsfGWDtFenXghJsJ0qaa9WFtDMtU3m955c0NPC7+n8NLaYMtgqihM0WLN41RZIeoWYwiNUrlV6RBr6KfwlWAjJ4U3vw6lVrEQkfu1DlDv2iv1gDOmVoUR7Z89MWQDZhY3DS84qAQfBCJixrI56rIocBLcEsS0yllywKKrPQa6wuumv6yQOLUGLWrezmQaDAPXD2wpRWz9C2eM9h2Ur7yvO5hyyzVXk8yyWPaeF+MQLZL/09JHm8hQxN1ryhYW2gcg1PzpuPleWJfPa8uGaGdWuAvoCMQlSiBqnTSMJr1bL7msbdwrwXPRjfjQDWfi/QaHRMGmUtkF7PR+Zf85JD0P6pOQlrnlt1jvKeeM2xlY/n4GpxtzzLI1vyBjqFGULFW7KT1wKZn9AojQogI5AZqAxki/0YsKdOb8JYWjBBugCzMQvR2uNnD2QD+WcWVJnS1F/jDSvvtdk3JqoD6IYxDWRuOGPwGmHobKlStMNkjwSy+9/53xVaPP34b6arR3d96CVkaQ//6BdKgkK+RzATkHkxXCGYNF6IYc1GHU+hPXMpX4JgKBoDGX4DyNrkBQKZf+v6C5vSZxmybEKVSSoDRv5WizZ5ieMOh0zKitd7kT9gV/cacHKtxWR1o1mRnQBVgEzAxPFx8AZ2eVTeflZ4S+2Gd6YWPYlhciT/xZwlmCWQxTPcmuUnEw+KcrD2q4AQ9zq02DPTddZwlTXLRVU0NYToac0+J8B6fskzuwQyeGR7Fw/x9yPw2ZmSgRLIzgLIzg8IZK8JyC5YE5Ggg/x8roHhWHCFELUvjEDGiir8VYV6rlc6mUMUSb4K3rNH7HD2ObNrS0ZiVcymiEEs+Vgp/vLUVVkqQCyoHvqDcmXQjHJWnG9401xLvkB27zmSoY5ee2d6+e/81nT06tscuap38LwEFQeQySfoxdN5vCx3clKauOaLtcQAMm2uj/X7mPVQU8uKu8xwUfQh7P3Uz94tAVnLH9cB2U1eVT6sevX5iXlnDcSSv2bfp4DXwWoOl35Kv/+zf/IvOyBbQvK0DqXWWkWaim2OD03ctwexCmSB4OxiEdi5RzV2/vMCme/PdluBNdu0jnx5loChH9ToZYUz8lQM4x70EzG2N07mGpC1DxRoBDgbyKiYLQdlnS9Di1w3gEf24M//D3lkpx//AECGyuUQKgMZN4CG/WGKqc8udmslYKCiUuBDLEDFsAmxVbiOSkOmeYCC7JRIHNEGU5cIKl5HKBavSzj5xErEIJglgnYJrqFYtEYVWZWt0ZShOoY7FdpW2MlAlunXtN7PsefAdfUCkALAZNlDKZ4xxKW9ZAF+aEMAGyIlS5IhI4TQlFKd/NJcb9YLzyvALlSy+2U9HOFFA0iVP8+0AXsE4dbyjWzRVGzBtgnMem0AMvmndHcW8rACzdBsHgSa95X0dgEZzrPDPjIDGU4cVwV8eiUEeB7lQo/sANU9nkOpplexRoZaiwAmhq1Pn3ANDLU5cZSQkjoYToxK9QQwEiX8aAO6eMS8Q9lkaFuLi1rXzMSOWHcK6AvRN/DiPkUZRI4IOWptMsPesViQQMYoRPAj50R+Fp9L74oboLEextDiawKyL09nSKm/4FxLDsl7PGOPcsR2eSIACgorlEwgQ2vccyd7piaYFCAjx6ZF2gp8/F3MoUaljCE6s95cMY+ftfq8f5T5ID2msf22nfE782v/7Ll+W/7exkkwvl5ykD2wj/pzh0BmgttKzNcRsKQyOVHXAFmnqgsReyBL5pKQmlTx3Aw7eQKiUz0Qxxg9ywlB13tknpy4vul/Eej4buSXaknH/TGMQkC2GkorTHXzXsM8+T7skoCc2t4C/tfeCjAqsLeMU9ttFGg5FddglovIHAcP1jxAptflx+9Oj773f05PcLDm2ScILT6GR4Z1jl16bTpI0GteeYihkx8smIVeOociECwUbJu1502p9iZ9kGNY1AWknAXptSZ7elqrCPCiwtJnVDwEMta5A4CpaCurjweY8W/XbzQNBLt6aIQtc40sQ4C03PFbAE1hS17uDa6GberGSBRg1XSNPWicgBR8a4DK0FF4hfGM9BbF4+I5A6kTYQyOxVMkdQWiCVYyH6yc4/MSjguyc8ykD5XFBUKbyhTl/fovuc3KIPVAJ5s5hvHDMst+ttnZPJgg671aDHmCZ7C+tRWQIax4haxFGkVmTgHZycXu9Agp+Bf7z05bFs9F9QuC2BnCiKfY2Mw1MBaZ9qGXPieM3honRhLbAAm9YEZtOFecFaXTk9eCRzuvIWVVt0Q2o5JszM8KV/N5sipcqUXh4mZNMp/PjvAyGTF8doQWr7BOduv1d6bXfvnvT8cAMlBCOyy9Vs15iMNiCWQyljBfMHo0lyFDelzo1UCuRv4bjTQoCvWtnTvpIXFbzHedu6aVRoajwcbAiWlrLo82bM5a76e+0wwnnzWfZ3ulP7W5gkfxUQeoC+0m4xpvehBLvuxe/+E/jsoeUgbiniRJZWR2W5/3FC2K1rMexOxJNyJnpaZBrHo+bru9Xt0vE0aFkj2YQ0B7nwSvzFXf7mximV3UjltaJgHd426BtQD5rCF7LA23WBij/7V/cUXDiO19vs4qMp/dgZiUYKNcFV/n9a5Kz+K+sqhzgRmvXJQ/On807Xz27nTygz9G9uJfTRf3PgCQ3YcyYqV6+xkM41zgvc9+SrBq1nxEm2AqAm0qO9ytMGR0y/c6aaLsaxIx7JUlPaWQFS4K/mroN7eDfE3x1hSKblkyvBnSg0pHfYvwUGS1tckT7Euu/XET7N4eQZKbYdNbjA224QGWhX+NkeFF/AHlWKv6OUSlJAOAS3qGmhmGvgCcZ/ACzxBSO+c16iMTaGLNT0AXnmOu9UR4NQHNigR4gJJHx7ewVwlz++jRk+nk5BRtG3gz6YFcpr+DzwrI6X3KajQ4aDGBQrBpx3sBYqS76lrAm9qePph2ebAmCgijDkwum7pMFQ7XfHy5P12iNBUPoeSRQE8AYASyC25oVoFfl5bK6h45pZprZocyqSaSORRCjE3N7KO8m7JNw8rWm6PNJ/LkYfjwvULVpbZiwL14yAaR6zA6SiA6qy0Dg4LFBDQhDyt1wCPbAsiQev8KgOzota8gtOhSARZ6Ei8iJNZqMrDsQCq4WO2jSI5p1UmoU4FFnZoqHJ32axKk1PGVtbU1zytlOLs516wBI611pv4XBWuYie/FOYXnPCq/XWo5Pm10YUsHA3MPYiM/lnElkI0AokbUX8+MlOoCkMka1jwtd9Rjrp5FioiVWQJZM0nRTiq7pN8qIA4CV5R8IWAlYmcFJMWCEfK7mScq7bxkE/Qkz3Hmp6W/xsUOoDW5BQRimptxJ5CRsLU4sFt26DDAlZlvAXw+XoVHrQSQaW3I6wC7qI+4/+ijafPZD6erD787XSFjcQfeGI9g2aiCQlaycO051R3UrJuJ0oq1gmvADN9Kn+u3EToCWGSNlWy6IpFWrgIafEYgE4GK4jDz2nMxbQyISSda2JWf6szU79XzUMauhxdrHVJUTqBgJX6DE8JOUHb7SHaRxwdAM5jZM2S5ogqeDnF5/c9gphOAyR9UVHimE1RS+DkwbzgXmMnby025VdVJHQeIGeBCgZa/w9IOgad3enx8SzP0EEB2isKGFyVUakUpuaFBE8rTVnW1T9p1ydQj/j6uq1BWGT1k3Vl/BDIe4/MQxhDCijibjD6JDv1BO+fKWkRBaoDZBUqfbZixyOrwLDHFSjECfIZvmeDBjEvrxjzPz/vCvM2BRkfuBzvDxv3kKXNjAEZRIdAqmjuHoentc3xaQ2OxYS6K4WFlb6SySCOTVLJE7ymTj+zhSgoKuhjIWDCAyR4v//JvC8jOWQWHIBfWdvrr7paVu/k+4xvmezuBve4MjbuoN+pkxF9KKIkJTwVBzog2O0/VGr00UfvW66DZM9T8Kto0cprA4xZCe0RzHtX4c31OyxzINMQWI1KPjkBms3r2uBmQFeJH5tB4xyIgxOBq+08DZMMkNxPUDir/LhMYt2WsdhUIrwGybFNTGGCW4xyBb3x+3FKsqkUQ1aT05E6PTGAWBkAHhA2QhaEnqkpwIqwnJlK4jGFFgNKDj6fLD783bT79wXRw791p/8lnWt9A7pXWxxQ8kPaNUlBSKAam/M7JF3WvkkWcR1xEEkhaTlICXmey4vB5TxyoBHlYz/Ciuz0ZV2owiNUKFSESIUdOHmkAPj3EAK6cKINhBYA0yGzl5ey4bVv/tV0pGP3G52EslLv0uUEtC8o6KSN5tVr3Lm1lZck6fi6BlKHVAES0VxJGBLoGXoXSrAOLZyU7IpQ8Z+AcNZ8EAngGX+ntZUYnX/U+5k6vDEU22aAuGRVhz5wbPdQhpQwx5tj4GUVeIMEaiEj20AkI+GUqxAGMAt57ig3RLEb9kFXwr+DB4JyuC6aox0GXTIhQIkdjsOSG5no4Lb0je1NnGhdBrCpLW//kLfOr748MW3k6/DozX/1q+rkafs6L6WwG0yUySJy64fT+qqcUKsa9l0r2QNYiPLJDARnWwARk5hIVsnYPyuSJ/2MunRcQYBZs87kALBWRrcDCH4mJI5AtnfhcNGuCwQCo5RHq8zqQ5XVpAHT3lYf8dEDWPr91jIpe74DMGrPtR/w998hyEkLiZ/d0rmwohbKO0UxCHsCZH42e4bhouOQ5tQ8vgyTDJR9pWB7XDFBuALLgy8Xkj+oxrIQBzdJFvS2B2TKQsZ9FJIpStYjUNutU2fYpDMWxQzhVmgqAdfnpe9Pjv/7Dafrx96bjRx9Mh8w0Q/sEMSZ4SBDomeHV61W5DkLAsOQpjCNmrjFzCnjWpAu9ge8D7JRFF4om6G4gq5uoPR+0mCMkF+tpGQaiEl3ixowC6LtYr8u1p+pV2KrmGpL7keMIjy/WrErB2EI9Zx2m8Sp+SsKLVGm9CmeKAq3C5RnKTbp1PZB1/PamPZ4ujFdlwzVhVY+U4BieCACPoUuPJ2Y3prh4Tfo8K1pwyzsrajDE6LhHAagAixawvAbHk9jSd4jrk17N54WvwlPRU2mA0FDhkT44j+4MYWqeRXew531ZpyxRRSBDIY4nFwAwgJnKUwmI4owxGhqDwdCesJ7sQ1A50/qZ6/WkTjX/U/YCWDNBKAyP3Bdmw6iVJwMejYusZVlqKgaQaQ8lZYglr8Kry+UKAtYFNkZ3QIaKHvQ4k2MXgSz6XiJR4i0ia8h18FpqjFWdVXjVf4wgU/VMApxpvvSz5BHx/qcBrra9vMeGq/Vh0UhFgAZpjgsWZbyMy/1eGmOrT3d+55+4sof+CaaaD7iq4464CXzXILnaynZn1617ZO6DhWwkWDuwVCC9B1gTR0Y74vMCWU7ILLlrgSuKB5XjFI9aC60xpS4lfXJS0wvLYYspmvsDGH1beGLRFxoFzq7yojh3rxzhFN/zH39/+uzP/mC6eO/PpsP77+N4+gcs9csroczIeC7LxPZ2ZdHGehSBSuE4P4AhOXsTpq+BjOE31rhzGIfKneHCTOHPz6X4WgHxoDx4MWqsxQlU4UkgVGZPzs9uQyQ19FPX4arHSCs8vMLwQFJJSQHS2uZaFkNxykqs1qz/DiCOnmlOaekHHbyXzUEt0msMcyo/hPdqfJlEEooh6afQpiddB0uyWzFQq2rfqxmSEdGAccN3RTXLQ7P9T6+LP1TAG3p/SmTI5yXIZlYoN/jGdbGvynLE+Y/1TN5rLg7DAFmHmdmJkObJ48fT4wcPpkf3PlXyBrdv8H4Woj7F7+NzHBOkxA98xqNbIlKQWbnkWYJ61kgshk54XgZch2QzXBwUFvukMaBwcDCqgCv3HQa9YlR+Pp8pejlxpBpYlRcyqzbPIXMWrCZW8sVQYoYWD5GGf869ZRlaFAU8ow5spiKmvsu5jpB0kWEv0ayB2JIRPMpFskZv4PrTlJ+5/ksrKag66Og1kOwclaRxGDrtPdabVc4b9tWfYw5Bd68FNn77O8dxVCALhbFGsAw0pVazDkr3eA1T4+HlutkwwtOp94/PT0u1TlIqvuoFtYzSg0laBbZQzYdDX5/KI4t2rhlmC1TlGWFK523Vaq906IAsGLm7Liwpf+b+i/ShADfFPLWAlMwqCBv3iB1hEf7sg/9r+uSP/+109sM/mfbvvTftntx32j4VRCkRZCBzRpo64hCS1pg8115r8ppRAhn/LECmMKPf72OtSb9ae6rKtAhAKtfBWOGjDVRe68txl/lL1lZig5m8AlvMc9DEn9fwoi02Z/kp/V4htgxVEWycZZkhqGCY4nXp9lCsWcEj59ahzLD8G+spPURlFhb+M3QJEB3LsgVLD0lAauH32llNtlF/it4plo+uTZ6TJ8E1ImV48hfeX9A6lbg3BWNOOC8Kd7rquzyPYtE68YEepUHVKsVeLpNWAGIn+H1yOj159Gh6dP+u9oLZw6d3xw3RO/DK/HsKIKNHpgxBArpYiAZXGAo86gT3ubRUG0Js5zfkRjLgqIFDie34m1T8oKsMisawSF7WeEjzjBJ067Aeu+YF0+U1XQsFjUTuGzt8lWtkCC0ie5FAdglwq/qqGplVC3leFcosesg8nK7CksFbPovh50vyc8Nu8VVV/sFpxaMxrgTXhn5qm53p3zCixn5dB2TilZTBojOXwawFsjbC5T4tg1j2t+3rrETVQKvqSQSqFs8kwGmGjEGk/LzIRXzeE+Amj4wEMRusezQV2IolmcAZfJOEbSe8go3vL/2NCWjHlWNo+7FKpwEolRUkGYjw7Ph9M7/+swql5zJEQ8La0IFtEnjMzTZ6BGR4B0GhUG3BJYdIDD7/8K+nT/7k96ezv/lTAdmWQMZbNFafK+bntJlWQS15ai1bxTuNB/egIS78h4yX5A9XIgegKV3eVFknngAAIABJREFUyqbOgwXXAmWLP42ickBnhN2cih8ehMJuzS+sf3uBbfgvDkRUer69GilkehykWFiNtRZfABkVFhMymE2nNaWCGCFSBJ2qJJX+LQVYPaaxwkaXJEOFYEYLYvq5rHBhHWkgy7AgrysALUA3QhjYmkSYItVmg5I2n+uIMljMI+LfmE13I1WseU7Pj99Ur74pt0dkRRPSKWsZMsLIECOyD5G4UTYCg/8IZI/OcKArvTGmoGvPVIROY06VyIEHKySqbM66dy9lpjVUErQF1phfZptyKFqXDUCKgYYseR1SgKz5N51y/ZGGQ95nr8W0cPFhX5/hT++FtLFIIDvARuiXfolA9hUktGCbAbIyvTJGfrZIOiLTKGTOY4BqCISuWdNvZpnQUTnX7Wvoq05IY64TIPX06EPOuw1GfRHGS9VRffOt1px3YNSbLRiJnk8JZNnyHMz6kOjMEYkbnxrIyrQUPVYBoEPGEciG63/WQGbG9qT40WF9NQwgWZZeyknxPWak64GsWhbBmW27w7zOmLGAxQqQpS5v2hktsxHIcryJXWkrcxQan/QWRINAgr9QIAjHt3x/+vRP/9fp9IffmXZZ9f7kAVdWnEKtSgRO9MiUebdAmkGpNAdM5j6sohKVQumSPPFUgytuZnjRWX9OsY8Grbw7lWogk9KSwon1uVjvGPeZbePo+dxnlt+7NJYVtUJV9DRCGVXPIqgUXpgy4QKwXKmDHgH3F0XaYWMQiQ+ChzSGADBvqk6vLsApgUOfV9Dp2cUKxDsd3Ha3hkXl3Ca9SKlGyEzeXXpu1ssZOspXsXYiE8G79LG5lnQoHp8THRzKrPveXDialVwc/tvFGh/nymBv+cnzxHKd1YuHKFjFrEWslRHIvH6UZ9d5c3JuhyCQqEh1rK/YqAmZ0bxk8kVmG4ZxIjAzUGveNBYKaGY/BogxK5FGTYzLQQ5yalTG7+hj+KmFhK1YvDnfnxvIYKS98vZ0ByWqmOxxgXT8SyR8lNqJHIMo54LUKVPFG4uws75PZTzozkG9+LoZrtiIbH/a8JzBOPkzdGRz/bh0lsZD4Z/koxW9NwJZ3lf4Uc8yTRd/rLLKj3RD6uqiK8LwzaZaOiS+5IbopYd0g8rOBIPl9WuucAE3a5fa0bAg/P1TeGQDEXrCpffSAJOeVMFp5lk13y9T1p/OLA3LS/dde/8I5np/DZBV+vScOQOylg0k4L5ec5P9MSXxLzmAi9Q6gEVZifTICGSffOff4UDNP5+291H1/gTlhHj2Eu7gKgHXyC55gCG9r/DOzFBuL9PfM+uNTOo6d/FMPS+F1UCmElfa7Cw/KCztuD4Jl7fjCi++O4PRrJHKLI0AvIYVXjdPO/yZHllamwZ7U6cYIs1kFeAMHtSifqwRmbZWhAZLe3apxMqakx4cKyGt4m3AL5UxJ6pa1SmowacMM9ETRFp5Zhhyr5T2mmXGnepOIlU9ztTK/XkeElPTa3jMCoTbKUJ5aQ4rkBUFkwDG17IeRSDzulzZ+4Z+5Xxrvx2AjPQXRhYP1WWneJ3J4irx9MIewyM7CyDTVoVYnTWv0mK3os0ivzlNbQRDa2RMRkLbDJXmUS3y1HIPGlGVgBNzlX+Tz3PzucaFbMpM/NAYCGeh6DMs2K3Lx3x6/g1oBKtTjG0fNRZf/EXUWgSQcV8ZazCqQr5MO/JfhBcpLzHdRecFkBW5TZkeUamRcZOsyr+/mgNZw+rlzwJuY3ZHiLn5vurNvNEhdP8sOSzjs0aPLKxL9Lu23V6z6GGV+Rj0hYeb/3SPLpU98tORUHpQCuwCsROQevqHIkmF1DyygIEp81OtkUlhWUsEo1goxknpwWzFMhhmpFWEIudw2zgBS+/Vu6Y/I6P4fW+SGN7nDFUBThcUwfC1ubDsfWQ7WPfaYdWFM1Qlx8GHF6ji8fD7fzxdfvSDaf8EqffcBM2NoBJSe2JWRC4NZEXIXx9c6CzCCME0i+72rSwJVSBhe6NdJ3k465HegxffM/PRcyTSqNp4ApnHUoUux1nntGT6lVBrfpeCNgBYCEUKpJRyKrxm4d+bYoOXtIYTQKZxOAVb4BYFg8teMinnAN3wMqyEEwwjLBfPyiQHM6lDXtTB3CithAZ8rI2/AWJS1lqX4v6+ul7mvzn7Trv3OXBJ1/C0mvW1bEdeS1kTivbYASr1UGoEsTOCKUBMpbrwXuOnYcINxvJuXG7JSTN1b5fH5YMnCWSnzNBHiFGlnRRezHW4BkAEtOkFpyCGcSqD0N+zD3vYQyevKHhSQBZuBdfelDTC/mkqa0jR4Mz+ep+f+C/kLCM1wvzkZJIy9IrLY+X80yPbsUf28lvT87/wmwYyHkgL8C5Aloo7wSzMYJ8Iwf5FSL3xyFJvzZR7qIjes0qFVPnf0lI1bOrk6qHFdwVVySeD4tOwq7LLZz4NiGVLbT9HIGuvKTM9GJ3WDTXKYbCuun3ssWT6P/3H/51Gt4iM/sK/g3KtAFa/Kw+Qoq3a1v3skcBNJpDNielP+mcvkLwoffex/rSgkX1dfMoCEWeEImFX8G+JbsWaHICspXN3n9pOq631tKpn0QFZkiapGn1jluI+D5PAJtXLB59Ml/c/mi5x7tjm/gfT/sMPplvn96dnt7hGxzzz3KT0ZA1e8r6k5GIfGNaLuGbkzaQGNFrvSpbQ/qTYf5QAFR6cyhdFlp+BySAmMJRCDoHi/bFBNZW/aZ/CSHlPqI51uCb8aJbK2o4OKbd82Qpyp8gDzHojrAfAnCuvrVRLOPny/+btTbctS47zsH1v1R2qqqtHNGaAAGHJpGRKsr28lpf935Y12K9ki7L9JrZF+S1sc1paS/5hEoAgAgSIGQ2gh5rvUI5vyoy9zz7V3SCp033r3nPO3rkzIyPii4iMjEw5I+23mkpFylAiA89BFUMS6tSeOxmHAjpkFnJ10tpVyTQGCyhV9nVWbQ+dJOhoS2t/AlOHxKD7HTbk5mH8Xf9xX1n293EDdcsEtBIHmGH960UB61VlJaIaSRJICLJew6LsglcIZOIPnU+nYBkqy9xUWSZkKl4VgOH3DX9AwZllyeQaro1pE/7QNyAkxV/jEigpbIznAmDBOxh5zg6DkTGyah1ypNeFH4AY+Db77mhYCPAyv7nW0CDlyS4l3C2DSx7ZSQHZVweQ4VRoAFk7Lc1zMr0yPsdARq+Vrxh3c6zhPXdMZDEvTFDy7QfApQElcjOuisx5PBqbjKQmbkdxoD/3KFb4Yf3avazFYx7Z6r4BZELa7lhs339KIBM5eyNqfK5JhWi+aOfaecXomIV6de948wmAjCux7lsDm7VSm30/eM7fKpDV05rDte+RuUdt3xgFOMYTrUJb/JE6jzOky/DvoIhr7RHDBmhUt7+p/WMvqxTV+bNfLw9vHy0P6+DD1y/qyJZSrDjlViV3rDDI6AYdeE+lnK4RziogU9klhRjxgsdABQdmixIFd7gN6JCc6IzrCSJe78kGaSpfW9Xay2V3QH/ZXRNtcn8sswl6zm5EaLNlQUbx+G55fhRaXS+BObRMRohpCJH5xopwnQYfDai1F1LPVv/w+krpwYM4S41I9zFgxjVBbCAmKeT13CllOCuuA5E0Nq35Zf9T+g4qBsCj6C2PJKeMh/QnB07KuzYdzEQiidpj8kVCnZ5nAhfHlyocXnsxILL8E74HEJI/luV5gcbTysF/joSPCulh8zXADAMeyRcjacZZqvamYsrMjMtp1EH5ApAB0PScN0lAsyAzDCWFSTV2gTlnlRmJc2uJQEzrg0n40IUxELQeJyDDJu+KOnzmK8sbf++/Lo/sG1UQuSqt1CZpwhbCxcO4qL8sF+JHCDc3IOrd6rsG3LzfjKUbhyxEJtrH7mrXzzPkSOOquV5TNyZ56DDZ5BAwpzH3iYEslqQVVLB0r+0+lu6NxZDbjnVLjwOPbDxkdGIKTW7uIBFLcDyIwjAZ4NXElqcTq+ews58AyKTmB4+IUfxWbt9qkg+e8dcEMg11/xnj6cCKzTXH7uHeIvZ6rWhJ83zagCx5FEy4eF4g9uHP69yxHyxPf/ydZfngx1Vj8dFyWdXJL6uo60Wl4nMjNDLG7tbBLsgY0yoBxE/PpfzYUlNVOHxAb21Y/PUJlBYUwd1qh+sWQ6GkwoLS9TMFEqaEIk0PvHdYiplv9BASPsMj7fnF4vc6THiUldSRZchjM8Qr4b30W+1pDOmDOW6OzYaCFISBc4TqBCY9TV/XRckozBZlMc5NI5gr1JVSSSQG6Fb3q7afeJWWMWmTCVjPPe7LYZDkAyjuKNh2KZrPfj3NoxQV7pk1JO3hOFyG5Bkd8mnA5BpUW1fqdGhyHX6UI6/+EwTK03hRYPHk2dXywaMny3u/+nD58NGz5VkB2jVqUDrFaM6XOprtDAIOtKN+ot94Abj6eg0+47Es9NTm3rB4uzz4FYYS6Mr+ZU3P/pbXsjwl4nKGS8UdXW8kUxanX0N2IBXP65+773x5efi7/xWB7KSOqOGBm2wX10SKZSBmiWEcNuu6jN2fF3k9P2JZG3hm1farezX5uAPUGmy8XGAk6ddtPa29dtN+vvtUQGYQi2wN2Tkc0uqTgNmrPMt+w1Egyz6Hdaen1GzBbKtEOrFWD9yi9Ap0tqN7NZBN1b6RZuqHCWivBLO/RSAjYwLEPKwOXq8CMomRlHJnni2YBXgYyoP1/fhXy4uf/WXtG/uL5fqn31nOqr7i63dvlvvlidXSe11TRV1L+VMpYi2hfiukY2GzwmTQIfu4vBZFYawrU7tOx1EIyKKop2UsMOt70kY6u+cmQJ31OHp9BrEuOCp1NVOrk2WX0Ba8Rh5sGRDzzVm/m9bd+ILKYXxO72toDVGCa1JzL1OqUeg6zea8n0gkMHLYlXNGwEkpJM0mPUsAS31N+oD3OpB1r8DhwJXs4OlUdJO2PVkgzxRf6BsCZ/2dLM6RKEOQqPlDJQ5gsQ0TFCRmgstIP5dmj7E5ak3GsPJ3pA2TPCrtvgDrce0v++DDJ8svfvXB8sFHtc+sgO2qvDKdjpcU9blnUXxuz4B0sUInjyJJYwJZKtpzX6N5ljODv5HlWP+pLJeMA3mS0xiZHpdAU+FhAxkJPiR2BZIBMlwLILvz9peWB7/zX3KN7PTy4XJyfo80iEdGNrCR2OdxVjPSGnJUYsbA30LTIf/9/lVb4V33W6TbGEJsR5nF89V1+fx0D8i2HtSe7jrqZZG/IzP7Y9r2t8vsMSDbguoAsgNCmZlmB4+AGIk23f6tst5F8WhgzdzuHKkdsUFvc6XYqQXW9+fa9f6FObnbScjUHpsIKSVZiHuvY9bJeI4t9y1djgKZH2IdtwYy02L0xELAUlS1nH79/s+WR9//M9ZVRE3F124fL2/dP1senCN1ukIwuL4YmoEP6tDE511jsZ7N/V5cxAdATJCjqqZ1q7DUtdOdFYqRxTetS/UQz0i1BW30Hebu9KDwPF47PQUlVThkNogexdauHcpOadbUSVReY1b9nk8YLcmTc8kjhzdnRqDPLSsgy9ogkzCYBENt7db1HK7xeGz5HZ7lmOjtyDPKGiMaALDpSBTvK7KaWaXg+3kW/0GnEZr0eFf0M6APKhBT7R3TKDEdhLWu3JKFdHl7c4yTaqFo3+YwlDSaBP0JgMhWrEoeFUd88vx6efz0qkDtannytI5uqVT8FZDF2CQvel6dMEOZq/EjgzOeWIBqhBtt7IHAmnPtLcO9w8NFYgjayZqgWV5RiHg/GL83oNtYSWWPbpCzYg2LkyK0WEMuILv/H/0Xy3kB2Z37bxDI4JHCIxMsm34eXxhw6JrMy0a1jGiMPahdxSNuGF/Zdhpyt39PjLb+bQ9BdqAz11G215+/Snetrh2sJl2O19arDu+mRzTA2jP3gGxPVxeQ/Wtp6u3rlUAWYMAMzawtAZoILO9h2gAHCj+aOsy8ef4EstaeBxmmdwxiY2h4LF3bW0gyy/Orzgj7k4h7zNu7oPvxQDYHFi9xKO01L65mQZZiu9f0DF3GrXUdNj4TyD74eQHZN5fr8sjOPvjR8oBAVsVNzxHeUpYigx7lhdXyO6vlM1WfbUCpKp2dSclMEgCQSfLVHwCRylqlAgZCOFLyaWt6kgEyKnx6XBbvEFQTyZ/hZdhTUTKFxi8xmEBGlqEScLp1W7gPWIp0JqCNIvGLhIlAzESTuTdLQua1IBffHUkusZA9JWzKtMCpx6n4ISA1YHBc9giY6OKyWEkP7HICb419S3adPUKPI6ST2ASQpGQmbfqaTwd0eYSrF+/TdvTQJdTmLNEj3LJ8DCC3xo3w8MzREIwJeHdVILjmA5mKLxDtRq3FCivCIwOQKXNRT5YHaQCzUZI+EvzhSTmTs2+KpwwMW8U8ibmrj1EajdU38DGJhaQTr+m2kmQxSqSnDMl8puiRqh4TyFT15gxrZPX7qq47feuLy71v/OfLWVX4OH3wVgGZjtbh+EzuLOEPA7vJQAyMrTE/ZmqrklaqLVf1eR1EGVN9TD9ROtKXNWOEwyk/Rz2trut9x0rmpvRZgjVlAaltvw6cFcpRk+EhBwbjFS2K3P/D//oHBrI1ox8PLar5KNShWC1g+lLCpsmUGsprDCCWoXnykODtPjN572EYjEzD0MCcdT1WVw8G6n3w9/26PZd6TDYfsabPqxhEzSsraqM+Rp+iWx3XmlTaTBCt9ybk/bnpP4/UKIVy++SD5fnPf7Q8+8lfLk9qz9hpJX08PH+5nKOMB+S8mAPghRBjBYAKvOpvWJnlqmHfl4xNLKBDISjsgRuThcjrmHAgRaa9VgpDpVzQWYWqsndMQCZhUHq/wxtQMhQSrbUl7Mg5xDTae+FJzpU1wMMWCZjrNHRe3NoycRv7h5gpteQ1EGroyZmZo6xpJTw1NfkEpsbI9Sc769CVEmJUmYOT5u5ob5wSFHwemb1BpZArfT2AGe8BG4RxPTHPyQozOtRAPRJmhTwU6LCiIxcWNMuJOHMqQ/GqgBefdiXSRNXfZ2zAiRptzTENGs4F0tMrfxZrZShRheLBhWgAMyR88ERtPWmk89P7wTPBDw7rwhODXIO3ciQLeIz9Ajsz2w5ACr6QYYV+Jv1eM6NnKfnEHvEKHDJS0QLXEshqDHMz/TQaYOidIWuSQFZXvfmF5eLr/2i5+7laI3vtnQKyWicroBZ1ii+iNzI35AsQCWtmokHKhq2BbnCZHYKuFDJnYuK1fjkEMumieNxTH5KMBzwynxsuOIzIbfT/FAhOzCRv4zvzk2S+TYAU2MCL1VjMT8PbBi1JOt/PKavx5+0EMjfqjm2BbEvoNZCtCRTiqYddYDbXgcDtsVNJH96zi+Cj7TlRoesK4VfE1psDC2A1sXNCB8BFwv3VMSADnXlpvITOG+3eiYugQKLIUS1WFLk+/aVAtNdQXhKQl3V0/O1HH1bG4k+XRz/6bqXgv7dcntaRfwVcSJO+LeV4+/RJ/XxUZvKva6/ZMx5Nf1YIFoAC8ACwzgFIPjWaZ3bxujq3qz7H9SgmDOs3JzdzvQXtIN3cIDg9PHlt2rSixBIKUv1w59RgAgm5QMv7p7zhVRFPAxk9J9PNukhKVHLBtvNesw2NyzYZquIkhQ+mOicwo/4grrXADCPCWWaDv6z0o4FTrkoemR/ptSwqSXsX3JflpJWxP28DZPieZ4y5fFVoQYNgZmsPQ34AD7/3VoeEQk0IKhHeq+QXAYey+jAjSsyJ8WKVRF1pxeXx9rqGcnj0dKXe26skmKlEFYGstD5+I2vxJRS9EzRy9AodrHqM9sspTR4ZhvCKkPWp08DVv1FOyolB5KXyiLEFAN+fVfSB+8zQHvgLqf/1N9LusU7W51V8wkH6R0ka6d8EGc36ALJ6Ds5/Xt743HL2W/9gufvZArLXP1tA9poBCl+W4QaZBC/ZoJXetgwAyLh9wgavFcI6rBaDZQ1X4cHG7vMjXjqZf2N/m9kjNG2edRdf6ucUpFDILYtaMdTmHfxrz49af94EE/NunXYQM9gCmfs39DFC0Okv+Pm//18QWmx0CEGHRbklopWsRjsGlBY6QNASGEzSnzIJsc5aTHuyDKeKadfTCmtaiAvHh68t0AQqev/6XVuPbAvc2+zKPWC1DtbUYoIOuMiMsvpOCjnMJ5GChpigFlqMYY+O6+pAAxTeaSn+pY7WWOrgTJwVdVrZiieVlo9y5C8K5B799EfLo598f3n043+/XNdeMwAUPDCEJ2cBYHlpOXOL2WFMPVY1/HhmLBbMDcIO8zGrS9fxHnt6PRWfxY6r20oMcV1EgiAqtbfPclozlJMPvgRYMnsSI6YnqeLEPHwRFCQGepGfggBtZkAsBXlV6344TfmFwWSsbXHNz8WCq20oVFzL0CPbNfASpCSImV/OcaYQc+ZsxCRF9I3WuJfJHvUfjICcfDz7rmcJsPRMhljxSI8joceRGMPHC/gRLuXerxrf2GBNo0AgM84hS9i0eIKnDPBZXWmqn916xjAxpzlxWYMWj0SjCDgAaqqtWBn8VTAY55K9rBBjAUl9hn1yyHKl51TXs7QU+kOPKWoQIUes69bWBW+ABp0FdPJeExbDypY8sgqV1zXnF1VCCx4TvePqDzJzqz+Yyl4XUxMb5R1Z1YZtMOh6jUwCR4OOC80IzBcXFnjd+crfX+58ttbI3vj8cnrxEL4cG35ZxiPnhUAW7wsks7TWWI8B2RDvpkeOhfhWoMPrdfc0qDlN8xWPRqaM+M036LeuT3EAf3kAcuT/XO/ber/1lQisCIX75b7xXVgHbc1L3H/D0ujUBFpJ4eQ7Nv/P/2eEFvVaA8SkylohT6rsKeuVpzYU+RYM9SzK/8Akq3Decxwg1xYVNcdmpiY5BxiFaptxbsFK8ylyqH+ZiG0/G61amx3IOj33AG1+Fi3oOciEhlG2fTYD6JeIp4VqBmv4H5I/cOx8uWglxM9K0FHpo/bzvP+r5aMf/MXy/ve+ufzqO/9vOWU/qwr5WhdjNbz6ndqIAjHIrNZdYq1nPY3XQeBzP347NCmASq1FV1p3ogGoKmCUR0dvsIBKnpzCkjil+Rz7r/wZwOri8pzXKRMySuV0ucT5Xs6wAzk4fx1wrMiZoFIgD0U/NnjDO/E9Q3HzvTw/gokFaW4LaC4RlJkex38oDx7ngUxFaXgbg0JXcHk9h+x8XwyXl9TDbquixeh74wWtJ6kSB8KxDEv6bLGRgh4wxMZor9nhGo09jCYajlOYIw/1NTMtUUrMchL5yFhTPeOq2kTmIo5xec7jXArIEFZkyA775LQlAUhzxRBqaG1vCHxAsDPgNRCbafghvNY5AWYwqHDaAmiKfY70AJFFyLT6lN5aJx1Z2mmA0ChsHtLKWMH4a+A0pqr9AWRf+t3lFEBWYcbTy9cpfdQciIIYyKTPQDcIt+XdQMYKH92wHdpYam1PR00NZ51hpR4DeH7vNU0KMCZt6rf1+/lQzP2rjHArR11D5TNEZAVY6YPkUWPx5QMUpSM3eq8N7hh4d9wYhuU/+5f/6hMC2RqMtpO8FlxNnBSLOzpAbb7vHQp4BQgPFcF6+nLdDMrtfT8lfchp60cHmP2Qg0NfjeLHPDrN1GGIU7fuA/mc2kxx5jtAbmEF/7sN0T0MzCeak/BhCUVVU1BPoKRLodUP91nVRFx/8Kvl6Q+/u3z0vT9bfvXtf7M8e+/Hhj60L0uRP1zE9zP5rCEFVHICI8ik+seEEYMY36MnWEcbALgGswlkWnOT96e6jLgvZ5mlViN/I5wJwDOYYdC4/pz36yy07kHi2XlOUrRTAYIqC31zKDGnNp+VErwAMBZw6p5sQIbAQjkp0SVbAFgpw6WlAp6pg5htA/I2kHouAGXSSwv/af+VsiInqICmWbOSwqBhNRTRECqdjGplyEHRELL8YabkVI72dE0YiBNExaITupUwQSBjqNAZg00Roa1ZpcVrfC5TpQMwsQH6ZnlaWR4AMJRyQhYj6i3CU2OI14CN8lZX5SEzkuCqHKeVLIJ11ztlyGg/m2Qqxgc3Qsty0A89XHjo3hyNzf71DU+UbkCGjdpZb5ROsiFgaUnyyfwtmiekiWeKn0A+lNyqcbz+7nKngAweGRI/AGQn5XWqb0XP+g8eIQ1MAiXAXOu9WSMzWu3qCOHTNKg1kZrP8Wr6datnmPHnNo4B2Qj37+jnzZP4lrQ38KpvGq5mYwJi75/8J4HpQejR+oRturEY6AfPj9FHdaSWdoGMdBoXSx3q7b6HdIjc8/oI1xYgVp0Dkw5FqRl6lTUwBjju4Q07s9vBQ+12Eh/zMPV89VCGBBhvQGCjRWiS0fgZvlTzMZWNurvlwMaTnONVD3V5FFesJDPDBDVNJVsGf2FxvIDMIyghKosXSSDeZH3z0fvLix9/b3n8vf9v+fW3/nR5/osfMWuNKpOL0FCo8OQEZGK82Q+FveKRsHN6Xy+srfF6KBbqK82WdKAUwjiw0wqC3pc9rAHOdVO8OSmRgE4pKlTKGECGJJTyIEtBINyZrDaCoUExlfERgtSxMgDCsvKxIRxKifuoyhMspQkPEGGpy8sLrctYsaZmZPqRUl6pEjJOxB2jTSjPJb0YCoOH5LUxgoOTO5y2n9Cf0vMFauMVNgoPk+b2ooTWBIfJuAIthVs7kFmeI8vxBMoIAI+Por3hf3A/npXsRT8/oVut7wF8nfVJ4ECItirZF5A9KYB6Vr/hkVVUkSWqsFYFcEnSyw2MgHKbwB8qBoz1LZ+RBhCrOctY51aInEAM9pM3BtkZPIOswuorPDKAF5NPWK3EQCYXfPBtgETSKKNgSLz5dEg5eJM6y0D2sIDsi79TQPb1SsUvILv3erWtUHCFQKxo1SY2bhPIYAihV1R8Zu6gk2kffRGNIVUy9dAAs/a5PKTewEblRBg5r/7Ohih1CBl8st3w7tpjpdb0ga4HLQW0UXdpQVdxAvQa+m/ytv6S/hiPJrD7qSvnAAAgAElEQVQJb1YaU0QZNlhC8Hp23ZPQ4kEHx8M/GYgNAOTj9++ZZNJfHEgXwhCo/eZ1IZ7bXoGCCXTo9YgM3TUnfx1c38klICY8QFl4InSfCLn93ZlKfLW2S/ZB033LLBNoVtOmfqgjIhb5rDFqGI8f1f2lWE6LJwRM+gz9v662s4B98+iD5eqn31+e1F6zDwrIrn75owpBUnypDABiN9e1ngbl4Ox3+l9WnrHeCJru+0y7mAzaQWklg6LgMFa6d0lS2wug+vFak4ZsZsU6XsVCqRPc77sAJIJkql1o/S3ghWdQyTHUiXUXeW+gq5JY2gnXrNivQ0BBRyWwoE4ifgKWToiA8NiDRILIAEgCJgDXJaUI1OKbeIjiMW0LVoanXgIOg1nAKrUS/R3XicorYVYjvLu6T16dvBYlk2BBKO2tvasZLiXX0MiBak3lkhFpcXJFMm832zU9h/I04m1IHeF0aCR3XBPMPnz8nGWq5JUpDf5FVRJ+Ud8BCBFelTeGYsACX0ZzDGIjm9NrdjMETIZRSBG8gHVeeu2oXVnhTIAkvFyek67Qokw+Cdao+OKQomQMQmZpiPHIuYsukd0AibkB4L327nL6hf+4gOxr3FN2YiCTJBSCc54NZOxlPZfJHpFlKxvPvxhBvDIiU9EnHSl8nZlG12dsEk69ukrZIM0M21HJDN0S7bUCxm1b6a9/R18OGhK/DGKtD+r2Ws9Z26qlAaxen+e1HNzqpYjBNOjY/w5k3RtaZy1ulexURvMJpP6g3qvCaVPl4fJmTYb+DWwmwc1MY8LGxRrrAYHCfF6L65YE6anv+/ECmYigfJ+g3ZDiwTMn6IYurwKymCvhy70pHhaNmSlUkEFXY7NSPsFiN5RzfSybUr6kdoIpM+r28Ud1yGaVr6q9Zh9++0+X61/+sIBMJ0XRo6KnACBD9Q/LtZE9qfM6mXrYW1Kk+CFjdUad1+CLWeJJA8k4HPnivVnnUfjSDIwxEmQhoA5hEsgU6iEYUNnMPVRMSgAgmR8DItoigLUpzRPGIiBsgoO2xBkjuaGDGb05gqbWS+7UZnNkynFND+BFUKs1vQpTqsZi1gINiDktG/2uzjPZJkaJwRzugxRBNmIDldQnEArK/fnz5/wdUAzt5Pn5epCMY9Umdm0PSBKH14zwXZsfTqFpr9+ihjYYWzk1Oe3p41J+peTr8S+qb9g79uGjp8sTABmKB2PdjBX1AcS14b6Y+E5VhkE4UTMJo8nyimdWX7nWxyxVjT/9D31AI/J8YaCyaCeQpSSWihhjHHoGW0qbHcjwHeSJ/RD/drlnC6BnjZOnQb/2meXkc39nOX33a8uddwrI7r9e99mjK8AicDpELA8M9zpsP7hM06qH6Z9p4OGDeDuN9oNHfZ/u8v3doEzo73DuVgCSDqwese8RjSc2ZSVSCQKH9JhfVq2wi74x3R2D18ND91lcOw+aRMKTUm0ngLZK9ugTN/dNTUDI91M55yHqVWf87gmNdq1YhnU3+japsgsYbLk9C2QD9WItUd7EABvDY9B9PmrtLW6BLNmJwwuZvDKekY9WgNyu63Qc125NWgpJGHfLzLOxMEk+iaVGkIXAuYo2Njk74FENC14EyBZghDwKyG7LC3v2gwIyemR/VUDGAzaYtXha4RBtloaC9EbpeDpkOCh/hRbxPbDlGorVDMg1iKHwBEABsFTG6IV35RFoHFEeAxAt2aRxE5qeJUeA8tcS+UElewkGwSZg4hFZcxjHHYLm0CH+y2OlXktRWieo2PtjKBMJL2dz/S7e3ghpOuTJ7E4mtsTjw6BF34RW1XMJcxTmLPPlklROkMEFOPAU4z+v59+FlwpQ732Lp4n1vnpQxitlo3/GdgQD3DjVYLMZXCnx3u9mQOR7rHF5T1wULp7D8CESPCqmiOoeKhiMCvj4XBXokV6Pck53UJ+wfs+MSlnbhxVO5EVlfVHjUViRdBzrqIgx1GZsJHvgWXROIydKrOArGZLWSSQJjeq1Yd0BjXzCELq2F7x88M6yVOo9gewzX15Oq7qH6uYQcpWtiNMJIIMMXdQ3tZZHuyW6cEx7A84VUImzjRWSinG/mvR0ruREcyytyf6MJQFdn9c0G3Kd+xFgHA/Y6OgwEUF/3aaGJF7ePOzgrTxc35FBUrVPY3eM3xij8dgjk5ZbTpDsceDNZLJXk6wnrry2QcLufs/r2L1OCM0AWhkD2rN88pxO7uk6e9gNyLSXRS75pwEy0U1TGVARE1rRHc6PGLA/KLTaztnq8znZ6/FO62v0e5LGek0M0V1+0RX/0h/xLMD3QjgDAhQ/SePjwjKE6cmj5WVVxH/2Vway9wJkBWYI29V9dys+qWAMPrPXkXUsA1kqdqNP0EeK+qtPA7jw3vt2xHT6flUUWD0+ADIBognReHFanWL8Lt1SbBZGfm2/lMBKjhp9VD/UIXixuTHXjVasMLSGmNBg1uBQkqk+h95zssoAHnO4Ko/MDE6dcWbPEToNs0e9aZkxD2X9Tidsz3CnQp3apoA7sL3hooAMmZ+5lmt+CIc6MQbv+UyRQJPAsWjYVOhek0vWodbwZkktHWw5vbms5SG0iSQWeIZoFx4fPKjn5W09qVqLzwrEsBkaafj9hGh6bBVeRLgPxavhxeA+tBcPLHp/zBWgwWBKHjJcJDyr8lHyyAJk2ASNzdD0xgp4ciI1yTz4ZeokybaALHPSy2NJy4B+qO5Rp0c8eHu5fefry0mdS3b27leWkwdvaj2OpN0AGRkdk66EmoTuouu7zu/6eOsQcBpb/zSUeffqXl3M3gxDxtfO68z/5r3IUTcexTpEkfFaAfH24qGt5vWieX8vQE8JuymDMJbHE8dtnG/TjbNgIIu+Pvmnv/9/rIBsEE53TSGLsG0VNIV8fV2s3jbsmBFBjM0ItwSawq3VvbUXtbrZsfyjDWaC/DsToLfM7fOfh+DK8NMGqCZ9cltHnm0vZr/Da4dANkNiAYO0MgC1AVl/ApM7QBveiA2YSOwAdtWdPDATBqAYg9c9KyB7v4Dsh98qj+xPlqv3fkiPpOxhih9ArCJlFW7D4ZxIMEblDydfQCmT8RSS43oZrdNoRQHSAK0GYp2PIii4DQI/irvCoKh2VVvPwIc+Z35tcEQox54gh8oGUNqY4R6i6p6UylRW1l+ce3GA5l/zMhWZv+Tn5EDL8Qi58ubYs2orcqrw62Sr3J8PxdH+yVoUmwO/KHSZNTklsSgikQ3EqUOp0KTAMIDJwy8NgNzfZ6CkJ8txCnS4PljPO6sLzrhGpeonJ36eqrboHDW0iVc+U6WN4ih4ehknjBqA2LPnVSz4o+XnP//l8v6Hj1nRA0C2nFQCzdnFcnnvPkHygw8fEfBeVliRQGYQZGan5yJUFE8pSUbf+ww6sh48ZkUEAfrnlXXKY1YQwoTH6A3fqAM5zwCLIWOeJXU19zqRoMttA4lwDdfwzpbb+28tN29/dTn5zFeXs8/W79feRGlu85zNIntk3gctuWzMwT+tY/YA6cDJGHy138d9x6ABme9f/2oI03RNfKI18PICM7f/XGOcZcHjH4Nt9+XhDch4tXXVqm/DEI3ARHIScqVGWAhkomUAg+/U108BZGljj/Dz6IJXAFKboN6fpKnsTmj6d8Qr6gQZtPc4STeO07HdDTNtGWLQPtdt+rvLH0NdzW8PmfUwlNENl255bEwaAZTBCkyA+26quYAZS1Ihtbm+YQju+UfLyw9+sjz70beWjxBaJJDJA8PJ0mfV2GVtw4FnhlOm4aVdlIWLslOs/EGFqvBi6jDmKBLzIRU/gShA5qHH8kq9RRo7UH4jmUHeHBboWYGByyIBMq9bcM6i1LReouxBhaLIK9Uu/VF+5kw1A5mAVh0KoMV4SNLKSH2xstF8WaWieYLUnCGGrbxHSZeiHxFiP2tcP4VP4BaAnXv1CGT05FQKLAA0+M9GncBNc6vtD/Ia0W7Khal9HeOS/Wgs5YT76ivM6QWUPzac58w0r/PB84N3wyQWr+sR2OjxYc8fQquqa8j2YZggkQMJHgSy95YPP3rM8GJ9zJJV5+eXy2sPX+fc/PrX71ch4VrnK9rBQ+O8e28bydfWquLFd49MG86zlxHPr/XO6hcyT0EIJpRwLxl8I4D0GY0iyT3sMO+dc+3HzMWrgIwcWTfTs6vkFADZ1Zu1NvbOV6tw8G8tC4CssobFS7gQ/yu0eMpz2MCi2rs45nOju6yNpP6h3/x73oHe23nwh7wnOAHi8bliBrXgqEQHhTRoXhXHrkEqd89+9EssA3KfVgb/SsfNjh/8tfUsh1BGXpoiHH/OWOTaEz3cRyZAm5GdSfWt5zXFVdeMEEmbnHFkwRGw2fd4bCENNN9vW4zRuGKHaFsPSqI+78ma2Cvovf7qiIe2vX+ExnYmeU40YWF1awcxs5bYkF8kTDZvAagQ0OiAKZtKMiOFC6BS+KwueP7h8vKjny7Pf/Tt5SMke/zir5az+h7rZACy8zsAMqSzl7BV0sdlKa03Xn9teXD/kskLWM9JMeGXPD5FQcWeks2QFEorGVz6gX4COddcdB8HUBOQNExmmNkqj5eiDasGsroqi/7yvAIQAgauvfmzgJcwRhCUKhdQnkgJD+Ap6cFYVE0J7Lqg4gN1UqCBf1IEd4IU+sneDl7ZzmoATFA0FQYHqPeDTWVN8ycGQqY/qOxHRWUJJMXmwkoofSW5CGS9rlQf4LRwbUpXYgozQLnepOxOHUUjL5EZnd66MNjWY6QjYxDHpvOnBVLMHCyaY70MP3fqiJiHDx+yCx999Gh58uSZgS5eOOjrTjtrUfOcBBV7FnXJ8DQ1TK2TVZ8vavsEBgpvb4YW0e8CsvCQ19poLPEz8ZaJZbrt6BUxEds5qZDozb03lqs3vrQs73xlOf/C18oje4sVTWQqsPH6D3s7i34I7+N216Y0e5uMedaU74QeOyiR/4eRJKCKATt+mx4C5jCKf3c2FLO0EJ11TG4jiLY2rH9mi5xwA+38NP1LJENknR059veqpzQW1b+8SPrWt0ELW6RcI+PDRqclAceAbHZMVsFWEa86ju8tUa9ykfsghme4AZze7hacDtTEDthM0NVoQ6edHIzN7G/ertq2wtnyizsU2nR+SugttyibSq+hl9oNc2wJt7XR1nWsOl83ntZiOgSSBVvJAwKyu/zeVezLIzt59PPlBYCsPLKbOoDznAWEAWTXDCvevyiFBmErIEMiweuvPSCQXRaQpUQUshuRqr8CMgKRAczemIRL4VnNmUBPSKAx++PpxaHXBJc+ToXcRKPUEow3Fu/LQOL5UcJAwMu043tdz1AWFCy9gYQ58d4eHqnnOYHitNLgOWz1hSqMSNEnBDMNjmBYm1sbI5N3JTsE1y6wXWH4dhkAXqPC3q1mRUuOw4cB09lgaJ+NvVEONHKq/WxNUDamPKt55ph0CUPKBrOwP/l4SJGgANcxA5P9FQei1BTmAd4RwPTe/Xuk19NnBWKV1YjN01qPi4Qm4UI8EIMlx3loPCvMGZoCZ6thH+AayAjbArJ6PjkSc8wyV2BApfyPV2LH/mCltwzUHG15qrcFZC8efmFZKrR48YWvLycPy0OjR6ZoA/mbQFb/upjwALKNzti+3ToFg2+suHuXx1wE5EifLYrtP3AYSeNe3bd9fvey0pIesdW+E2w1/vk6GFO7e01n3Zd7QUsGaHZeMp7q2n/2+7NEVUf/Y0WD1VYUkzkKHVpZh/6+Adkc/JrAxzyylf+9Q9i0l36+OhTY++kREISl8A+nYo9iW6tCAqVh702mFMx2MtdAZmXmx22BrCsKPoVzNsFBEywX4m4HsuoY1xEQNqRHBhux3r94vNypQsLXP/53y6NvFpD94vvLOargo/5CAdlFZb+9dq82BKN60PWzarcSPrCWUkqO4UVa6VZ2pp7sFIGUzKGoddFnrKt4P5YOdowiEkDhDnkcUV4qQhshEwCKx7C5mBlzTki4QUYcQ1IzGSH30dManmEHMylahLzwk4oTSFxZb6SdgKrQqBQgBpZyWlH+mh+BTMKRK4Opl4GqawfQYvqEuI2LoqwBBGAypaKHd6SA9XPbjUmy26R/uJJzQjqHX7vhukbRIceeUsGRFuVtk7I/E8ho9sqY4nXqGr5H6BFlxvBhP44FvVTdRMwDaigGgPFNtYLxgtampYCr0SQKFPzlEXePDNfCI1NosZrDXrV4ZCAngUyhRdBlrMWRfB4A/4yemwKaupQva83tpip5XAHIyiO7+BIKB79Nj4wbAhhyw8MkETA02e14ZJYYtzxViNXMynNJv0zXMctiDfFbt4as7qaBpYnvhlaeu6u3R6c+yR/SoiutbhANH6SVDmQTpOYz5IXq5Ygl/x56uunaiAD5Etf/09+HR9YUroUhEzoIms81PVZeVlsQpk7IAF03ndLBraXQOq8ReChmgC0RdMkk28cBGdrzUNl2BzwRSOCwek0NkF5n0OOy7FuSQB/eH8OJN07ZGMpoMBKVeH+6V2DIpESu1rqUJC/39wKysoSZmQiPTEVKtZk7QEZtudypIsJ3H/9yufnRd5bHf/7H9MjOCshwpMtJAdllhZYePrigZ3ZzXesXtTn6trLSQG4oJNVE1FoZU5+tYEhjjlGCn/mZaz2upehNwrNiR9ZuZsgvYJCiuGOqodwAZPQGs7UApZWypmbaNIHNHEjYrcDqD4S8nlVSAtZRUGOZzkDRDUrvBVLDSXN5tkkGwljYN+zdqs+1twy0UJgu/VwDmScK7SRuCtJ5LKqdqH5FGQ3Wo3RqMzX77zU/8srUkQIythkmm0Zm12+cE3p/Q1UM3qePzHBbo6GVBpV9fT8AiqzagQdKBwNyKryVGm4H2F+UYQRPPlmPY14l7HU1gCsywEGP1HtxegyivkkWPVAsIz/cOwiPLGtktTEccykg0xqZ1t2k+LEZmz2wRzYiAKZ7JHIFZjS2BO0vy7u7qSLBVw+q6n15ZOdfrv1kr7+jZI+u40C/eGScAo1q34C2sdDUwdB0bnNrsGuaooGm4koXuicXA0u/t1BiLRkg7zqp6f7WNTOiFFS/ZACWr5DCcoMBng59Bv3oEHHGvCUsL304ta340rrnnzDZY61sxTxNOreTayYc1+V6M0m/X3spRLRXursrgBN7zn8n+VZtuO1O81w5P5tgu54EkStEWt03+WEDYHMcok8YUpM52hC9BULml4TWBEzz+oDY5C3RvYduJh+sIZMemRtgej2fF0ER/QRwsD4rtFNAdgYgK4/syZ//0XJbHtlZ1WJEgeGTl1dcH3t4v4CsjOhbgtgLVpGA/HODL7yyugYL67dYIyOYWZU0uRgWIjgLyhjrLGMj8RRWKgnG7DBehAw7wwNb4PnkCA9YuaIwgBBJCLD4dWy9Mu60pjOzQFmqCVXWsd4CBVkPgMeF9RkkIzx69HhVdR1K73kdOYLNu0wX5xwrywyPhhK7qVAYuAZ0yAkBoI/ATN7q4KxUbBmfmScso5w6PAvz5sSVGEbd4wkg0cNkIWA9g+eAVdt26DoLEpgD3mJF+S7JAibNcS9+xJE2sg6liR6FmbtbymOkUC7lKSPkzE0P5P+KEpTxc//ePa63zXPGUCBYUQQFv90v77/CvdMYmIaRMja3yld9lUJDsoeADPMAYwUZi9jnyIIAlR0J/22OUxomxYJDgynFk9e6zqFnjCciZHr2YLm6X3vJkOzxld9ZTt94l0Am4zoKgBPFrGE+kf1RJEW6YeonSqx5Lf3YC+lt+4gnuSnxRZtCyIq5pc3vhNG1yFk2Q2b3TnrOrfiP6T3BGw9zRGvPHoYSKwCygZZ+DdVvkBt3u3Okt/sk3aIBa96NE//dKmvRrGnltAWNNNa72Yubioh6ShSclIGEfA/IBg12gKxN83jkJwGytSha0aJXq2eE1eb3u0zDr+c1oWiEyr7BAQMp624LZOIyzU+00WQQfhLLC5dYwcx7QgbdK+9lzKtp3wWkFDmBDMpPQHb3yS+X2wKyZ98EkMEjg+g1ILNH9hJAVmAFIEN6M6qKn6OKRSlwqHlUAFHmogUUzE4FlmoUfMN+UhFS2UcxeRwEOQgaxtFCiQGFsW9KR56Eh1BHkMd7AMhIMiQiYH+VqqprAzB0jfZdaW0E2XHljRWQfVip3z/72Xu1re6xaMPno9Dsyyp2CyseXq0VEtJCIan4HyFMAxnOZSu9Wc9G2SwdJ8PKElgzo9DJn8trqGDORZtzJ7b05Jgo8shs7B4mtjgZhfNf/zndRp4WuxkpFw1YpikJLJ4raFD0DIV5L2sN9OziQkkcPkUA9FKVex2d8uzJ0+X9X/16efa0jgSaM25VXc9hEgp4SCcoUHkByIr2ALLTIhTrK/LYmHk8Dq5UaNReme/r4pG1vdTpbCrVpFVYC/MA+l9eYC2sqogg/T5ABtoQyGQ0RIaljLUP8xiQheeiOwaQoUbl2f3l+vKtZakU/LOv/u5y8sZnWV5AjzD/4w2NLc2PPoYBAjlF31V1p+smgVKbz7VCGzwlHtBwGvbw++gyypfRhJzONd7pwY2m0TfK56r5VeMcCq/ztaGkFBq/EKyMng1az3C79MHqWb7l4NG9K9GLQ6ekD9YxATLRLkppNjkIbEA6jKmi2voeSKmtDmTrfukZ6zmaAJhrhzfnCw/B1e10MySMQMLr+z2vUBPjUF6b/NVU2mPorDJpErBR59QFMWBUyg5n+FpPgJ+/ssBNl+NA5odVE3NraDoADwJt90VmvC+71ED28iffWV7UPrKXFVq8U2eVnZY3xtDi2cnyOoCs1srkkZXS4TlPdcq00/CRAILj7Rl2RDiJSRiZNy3Od009BAq6pHhIG4IpCX4vRaJjU1QQdggnQQFem5Rq7pPiktd67bWjKIReMZ0CzvnTBgQdeV+KuZIMHj2q420KmC7K/USaOzwGVqJ4BgWIziIUBf41PWE0IFRV+6KgrC8rKUYnkVSSTNHm4cMHy70CBJ7XBWCsz/FDPhDCK2TG6vcCsxGWJrg5HdycE90gXnTkoIfgwGa8Tz/DcIxAkT4OvbIyhwBNylzh2NfeeGP58te+trz97rsVAry3nKNg8jl+ziuNvZIm6vWiNjb/8Ac/XP7tv/m3y09//JNpAfP5KAYsTkcPAeLnyHz03MCouLi8ZN/gIdFLqnAu+qssSpWOoqfZAH7Kn+Y8++eo2wdhpubgGh2eX8++KI8MfIbq96ztiHU4MoKSOgJkUqRenzVNooNXoGIF2oGMMl2G0+3ZveX6/M0Csq8sd7/693i4pnZk4lEK+YeZqYX4XvoIBb2HnLofAZw+/q2GzHfGprDHvMXPCVRtgWmGF8eFo414hPwA/OlW1cZc8uA7gif+axrcn+l26zcTtUehcr/0hhvLCLZ6nF8fQtzEBRH5pANZFNLeRLrnA+nVGTDCtJTX1FwDma7fx9yRFLEDpOM+AL7omX88AbPNLShuZ7kDEIk9QGTd8zkRndAaz+pFzJpu+tDAmN5MiA2Aft/K8wtjd0vdbJCWh2WeHvgDeRLTwpdgyAtgxlhL+2X5qusny1l5ZC9/+u+Xq28XkJVHdjqArEKLBWBZI0N6/S0PPaxEkBpnkj3OCuwAbDdMvxeQdQGIoEhwrcStaIZSohKRN6ZCsQKE1WGOO+Qm/T0FIAFr8fFQRXiB4scUnlX1h8kvADIoXVrqBVgv6gehyAcVSoUlLyC7Xh49wf6juu+09iPRveAKEucT+6RuCGQny717yOIsxVh0gHf28OFr5X1csuYiQ6/I6mToNR6D19ic9BGFrHysvTTm2EMT9EYIMSBI71eeLBUbAYHNUdOIRt6bx20R8jxViuqWAPY7v/cPls996Uu1UfmSAIZQLM8Lq9/Y4Pz06dPlL7/7/eVP//BPlx//sI794dwJRAGMBAoCU/FIAck9GgY6jRteHYARvWM6PDIUKzkH/eIp3NVNGBfa9pDki8gYaG8+MZhNRW9JH+yA8FZtI8G+OB+sifHhcE31D/RgRVEBodvtQNakeIjqrvGLBkAAhhbvLVfnbxDIzjZApnkFVmU8mLT6G0lZoF8qfPDYl+mxBQAEE03lDFTRh/luXj81TAf7QyCTdsg1PVQcwNIV898ud6Sd+zW04b5anx16xV/yilvfGzBGrwz90jGTnVWSEbszgUzNxZVO01uPrPdJXfg4IItcHR+tRd3Oy9q723W5J6uJqUjzPqWHWjDtDL4SGbzxdkPp3Zna6f8AsjHzZLL+6s9bfS6J0g8VkBVWg8YOZGM+8oevV0gunEXVIHJk/woBDS2VAi4gO3/2q2UpIItHdrc2PtMjq99YG3utFDQ8soqhMVwEMAOJAWQqgCsgQ6hSm4M1hm4BTupbHNhBKWx0llxDb0thFb1aGI4NDC0lr4NrE40KmXaAOb0N9eDUtScVAtJ6GmvjAcjgjRVKQaFeA8hK8WFrQYAMVSgePUFKeN3IdG0oLAePsYaFRJC6FxXz79XO8bOiE+gATwTnmEGJIrQFhQ6jQhmfKRcFgJAXMiMfQh3ur3XoNJYrv6lxs8K9vTgCEMDUP/RgubaWk5O1NWEguA1DeYLyyniGGn9uls987vPLf/Kf/mfLZ79YR5DUtWhHBX2rvFQlwzytUCKA7L1f/HL5foHZB+9/aAByO0UPHphJYELdx0qvL7oAUOgHIeRbwI59gc+LtohEI7kC7JBKHjo3DP0GQFj/0BCcumiEFam7rLgMqGID8JXm5YKhRVUKCZAxr8MemZJiepKRuRXAb4MlhuYekPlpbO/m7mV5ZHV0SwHZ+df+vkKL2RCdKveaYk0Jw/xOOGlARhkycyciMRS8Ff0Kx2LQdf0zZEM9FP3gqeuLhgGDhviQo1fn5jUD/TZPtVwaKdSu1+SHZPreY2t7W2dG3vT+a4tFq4H4ptx78o//BUpU4RJ3bwiaGlc4h39snibH0letAJ35op0AACAASURBVHAqVgx0tnswuNHmVH1b5jn04uwljd6snFuNdSj2RvIQuA0D1/FaC01rcne8lqFJl0xk2gm9GqX2gCzWkEWSDC5FPP/L2tccT66mNLPfWiNbA5lWPwTSqDeoElYYIIDsaQHZrwVk5ZEtlewRIFvKMwOQPbis6gioIYi9Zz5CXmEbARmrTdDLUAgxPKDwVhRReqA+S0SstM24g0lHNozbchsjolt3Zg9VyCqedOy//mSozOnUtPTrUQIyhdx43HzRAtb5cxz4CCArJQyQIZA5GQFA9tHjF/U9SIe0cSzsaa0rKdu39OROlvsEMq0Xgh4AIlTHuMDnpdCxrsjz0waQaU0v49ZvjQiPQUIE+9qYjFXr27aCsZGbh3XOAz655uIDO1dKmMp5arJ4YgKzm+WNt99Zvv53/+7y5ltvM8yKI2BQVR/g9fjxEwIZSk4hKeaD9z+oNbI6GQEjdtIMDIIqp8j3AJsBZAhNwxvFJuraOBwgu6nMktOqeQhPThuWkZCBc8PMww3IolcCYtID4iRqC3jz/ptGUPEqa0+WQQHjBSHnTwJkw5hEGNm81mm41T/8zjx1e+dyuTp7WJU9Kv0eQPbm5whkLKvoNTJ4ZOR8y8oKyNB/7i8TkAlPjC74tAFH2CIaDd9xWZRAsoKppn2s1XlTv0oPw8dYAtZj3YGp0gd1fQXfT3rowhWQESr8+RiQu5Pvmv7l8LpSXfV8GjKbj9fjC778t//T/85aix1A9sAk+masObG5CVJ9wkffpNlWoNAFdSikhsnHrCD1fu2t6SMTbj40Rtt4dsfg7ZRnkXzrsR0y8DRkBr2GFWdGYHdaf8yIg1E8hkMgm5laDmQZ0sgpczxiHYOYkyPMMMnswfqVnqd7GV4k15biBpA9f98e2R8LyMobQ3gRHtlZVfa4f1nrGqWImOeHTEJ4ZPU3K70zeUKn5NJ+rYdoX40AIxlE6uX0wDRNUnZI4WeNPgvOHh+DhEn3xr05rRh/j429Mt8pSAKyHLhoIGNISZa+QnIttIi1rgICJI0EyHBtgOz5i7oH1c0hF7ScJeTJWkSNwnhk9PXcX1a5j+fKLDsrCytoUsqeYzxZ0mZ4ZFZmk60Hz3PzNfrDPUpD8la1ASVPngdnq3HNsj7DehVoTQ8PHmy9uVOZn5f37zNRJl5dzjRDdQ4AG+iEI1ee1VoZTsPGvi8ensnv4ZEpnAmeQCIQ6MKQK9wvAFnVV8RWBoRy63bdD0+OQIbz1MApMXisCDnOqcjWsmhe47qp+BBhFUQP6JFdVni05hVAhg3vOE4G+wTpCSYzElT0uisiStFRex7ZSp4pVwIyjO3m9GK5uvtwOX3ny8vF139vOX3z86OyB0+CRv8CZJQnAIdC6Qgt0tByaNGizV+SlzHJ+qAprtCG+LcDZNtgXdqcVNZfAhJ/KxQdz3cvwmjNwFr3i3fsgNSmoQaA85uGaSsDLuM/8N66It/2NEC2vblbjn2IB+d3NcKvLUqx2WqTDUjVNNenB7KQfzw0fzR7A7Pbvt8yRCcA9ZPBOJaEqbsHzB2guUGWQKYxbcMRc41sdkf3r61ui6K9K1lXZHEbSBrLvCftqir3tLK8SkLAIIMHyEpxiPHLk7iZHtnVt/+Ya2RnBWRI+BCQ3VZlD9TdQw07NF89QVo1VIBT6OGFSEfCI3NFBgio06P1NPQfQGth5fN11AayHwGKI0tvKPYhOtYT07ZLkgSuEJBJqce4QirzPO/Ma0PcX+aQG8EMCR1Sokj4gDcBL+o+NoAX+KCnCH999AgnG2MO1kDG56FNhBZrLFDYSHxRGol/QCPQrsan41lAi5klhjAg60hycsxoDHUlo7Mxp9iLwKUyUThfTYdY0hshyMJjzJYDvU/INlm1oAGeBCBDg/Fc8aE2hXuNcfCw+pdKG+I93QfaMTxbXu0TeGvYh1eJMRgO18iKHkiCwd9I3oEnfKfqK2IrwwtUwcfm9WIn0J97+OA1OzS1VqEyWKfRErpYAQOYHYrlsUIMscoju3QGJsuPEci8rcNZi1kXl37TGr8JTVFbVbvnNZqnyPghkD2oQzW/slz+doBMHhnT6wlU1hH+GxU+2B6BTLI9t0TwQbbN5ZENunQgI28EBiTv42XWat9SHvXQ8c+4fNx6zDNiJ2T4qLsbmNzRl603Kwepf779exutO+bQbMEt7TC0ON60iTsEsrVnsIeWayBbM8heB/SZAwRtMvau3aUz73docYXWoW6fcI/S2m8lOK9Aes+e+WDVSfEPFFwDsoMJmmykvnogXZkNMKwrqLQJBAKzcGl/xroN8yjHACEIkFlAYJBLRJe7DcheFJAtLFEFIEPWYgFZxRngkTG06HDNKDILb4OVGnSoJEtUOdWe6tZKlAqUitA1FQX1pBVCk6hOzmQA0ywARF/DAkrvj4pqhhWTNjwPcvSiOfpJNpDCBc2Y1GAQQzKIChGrFBUUKUKLUKQAg/v3zglkYIsXBWQfFpBhjQweGV2l01oLJCsbyOo+gDySPS7gfeESjNGJHSr5NI+/ERjN+RzzOgwVK8qYVCulNA0VBfL1Jf8ikCt0qB/N+5Rb84X5KCyuAK4VNOjLLBndp5O1fUI2/i6PDYV+6bEVgZTx+aLA/snyq19/UGWmntPTBe21j6s8otqiAR7E8S6A0NPyyG7qmmfPKoyI9TScS4aKKtx4bsONLCOJjJzPklimj7/AOPIdDQVmyRavFXAytFjrlAB9tI1yYwgvou892YO6ngrZ+keTtAKy/vwOYvwbHS363N4pj+wOgOzLBrIvcDMLPEBmJZIv1kCmUGK1ASDj0CALfvhWeQzpV//yErvnA83+uKDRad7hPjcga3fsPPXwo4z7wFPc63PTp8eA59hDjwKV2zzmpa2AjEJyAGaOj3hCBjE3yv/wAdqEOpZAdq8PMwWMPB07wBIGX1tuEutZmPgQuFaeVbiVXJGW1kxyfFajMHRFtxiOAdmMXofpDj0rgZja7CCWDLX0Z/uMrQWj0KKBjKODcEDQ9QB6ZEz2qDWyn2WN7AfLBYCM6fcKLT6wR8baIAADaH54HFRsACKklwMslLUogYA34HR6Lm45C81FhdUbhLKwz0eVHhKWVNV6AZ2scP9wH5MVLZXVnHnyqENnQ4HzPTw9eRoINY4DIWGd00KHAtUpxQSyup7JCajJVc8FkGGNrHR1kU6llbBGRjzDOhvaJQDKI7vkqQD4DiFWnaymM9xU1kvriZrBWfjW85J5J6DFA+8L32vwk6YN+pFYVIBJXR/2PeU3PBojfHpYKwPVCpy/7PUh9CswQ0myArKLS5Z3CpA9LZR/VOtnv67ED3hmrO5OcME+Luyng+cHGtf2DPS57sUGcwEZ5rMAoN6zPBUMHoSGSYsYbuGDdRJZj3goOiA+zEkMBDIk3VSyB9YilZ2p9HvVYtFeQkbCh/w2/WMswXNID2bA8gkWweap4iOGFqvA28n9CWRvfaGehcqlkJ4kLwXISBaHEgVkUkc25GXviVe6btJUr17DEOH4p6EoPlMjGsO8basv9Jz9V3+csG9qst7wplvrPh4BniOPHB9/HJDNuevzWGNFaLF/2RV03G9SnL0+3vV1B2wx7gCZGCUu+xRqUX87axFKez07VIhVmjEcc0n7fjGNQv9Oplk3viVoLN9cdfD9jlcWRunqKffHwpEe15Urb0z8oz76ms6M4/nWbbZn0cpKQE5YCh8XVejlZgIZ0u+XCi12IEP1+/tI9nBoEcr5GgqJafY6uPCsMkIgmje1fsLMxTaX9Khs95CyzKgbx25yg+y92qsEJTSKtk6CDBmhYoySNQgOqYQyoOJ0iIaeyOQnKvcAmbPhlOSAsJb2kSW0hRYuAWTa2cx1nI8eI2ux+u41MnhkBFduGivlaI8MITQcaglaMUePe8aUCILMTp0GLa8S6DrX8FpIi3OutU5OEVWLgF286T+lTfRxmMpABkAYfNHowudSbCU7c2vDlCk+RG4w/yRdcQc/oo/MCQUgqS6lPBwYAtiqoOU3eejgCXlk2HiM06FrfQ0dLjpeAcie4+BMARmLNPNv0HkNZOGnhBXD52sF7SOF0EdZLqQ/jIjzer42ymsD/BV4gda0i/mSiOIXerWNnrEVQgtcN8EsQMuAoTIja2zPXl4uy1tfWu799j9c7rxdQFafsb5JsvniAFh/ogo+Z9P7yFZ6ZQfI9tRu98wpBTYGI0r6HUD285oh2K8TS60hTc+Ebo6RZSUT/ezfyXbst2/17zF9vO7r4bvtvOeKrndXTleATH2PQtDfmvC263xrGrTnfxogWz2LE9sA0gpsNi1B60q8k314Y+5/2ub96W+UvW88hvqdnIOQ/tA+w4riK29vA2QjBBGNspmrWKDjt+xyCbeZKwb4ALs28BWQNQHQ6dBkYyki6BIysT2yF+8vJ/DIakP0CUKLFVZEwsfJyxf0yO6VRwYFjZAZgOgKQOZCuVDMWOOC0rpeARmJPYAoIUKNDesXHJkrL6iKhIq2qpdW2ez31KsaVPZhDVvK8wwPKWwz9bvGjHaZ7ec5YZjJR4lkfUweGTY2TyDDhuik38/KHvLIEK4CLW/La0MfL0knrSee4kBTVrZA9qLWAhGulDIWoPMUZSoXydTYJuCDLjlnnPtY8lM/TaDDRVNWMK0CMrH69LbEbEMhEWgDkFZs4ethuktI6D9I11s/FojZs2GlDKyVsamEFJN0kX1ctZG87n0BIENSCUpSM0tRJ0XjPnpLDP9iOOb3wdvSQVnrGwMxmGOgOXmbvMI51lou3qMmKPiLQFb3oA8Bsu6RzdJNIkQ/Dqp7f10nTh1Ei4FA9vS29hu++cXl3jf+UQHZFwvIynuFviJAg4gBLnl/AjIAuNYHNUttTiz/c+48Ue1XvsNvtjd0T+SJI7L8gEhkrmkDDeawoRQo69c0Xb/y5oZ+Dh+aX1b8FtU7jabteIZqXmPoGKW+t27o17R+TYOrnvPf/I//Gy+bQhAA6795wSTMIW0NfPni1R5Znkfl1yZSDNUbF4j112E4edPP0YXJIGyXwtcmd2cMs1/zS/VHYZxVzzb0SNsdoEwwjmFrYRwAGaxmgxkV8wA0/x2Lyv1ge9bgHpWVQs4IkxAxWYD3VtADa2QvPigg+4vl+t8p/f6MQKbqHncr2eOiNjxDOZ9DIxuwUKgXbTHFHIv51TRKDfHzJjBUQJTxafGSavBISmtBATHZo74PkE2TWBbkqLIOahDoEmLTYPW9zsciDSTH9nhA6ml40ROpu1TJQmtkATKk4aNvA8jqbwEZNkTbI8M4WKLKHiKM//LoYPlfFJAhtHhe9MIBpAEyOIrxyLJe2M/TIoOTTvLWsvbHcXis4TONK9srCIPkRWKNlZcrDg0gG4CvbvOfqUTMw1YM+OWVnKFKh9SYzixAjfUxeGJYIytPDEYB153AXUyYkMHCDckwdIpuyHbkETnFfwCwHLCJBBACGdbInOij8ZqfJYRjHqexOLUZgQzruBhbAzK8hyfME63rOQCyUdnDocXIStd3FqNB09C/gxjZODJIhrBHVkB2Uh7Z5TfgkX1pABlCpuTeGOqchwlkqeyRyjhp/6iO6grcHYz2JEi17OFVX0FLXj/Dg+GHodHMT8nyxdWHiTbjoZqrgB//GjMY0mkOx7sGaPPDee3eX+P+3LBBPH+vTGkDWXf/picmRl15L68As9/EI3sVkJFnMhg/lwx3QIghert9jcUTwe9Muk+/+YDV8zae49ZlXnmMUKAjRC5NcgzIwITywmRZC8ym0IT9YpWLa8wYCFvQIDKrUnhS5gmKoa4jmKFBAdnF1YfLyc//gpU9Tt4rIKuaiVgjK3VTXtjNADKcHkzPC0fLM3FDp/HC04CHwqw0prdroBT6/OZ6i5TcqEnpLEsuopvwGlNCYwIynkKtDuvH3zOdu97mHLAeegL9sJEXza1CUiABaEoay7NgeKy8Ma3vAMjOqYAxCoTMHj+t9TOs5WADLVHZIRpcDQ+DQIa1GABZKW6eBgBFoly1uUYGj4wTOUW98cXwCPI99Tgnc2gFAZn5w/Muo0oAKOUVfjDfeqtAFxPNi5Ovmj4gkA3lzJY9h2oT40faOkOLdTHqVHJDORM12GHNFTukDeY4t077uGQ8XBME4ZEJ2FDHkZ4SqnzMBSuoeI5kKnKtHa2BzDDEdVSFNNkJhxaxVkkgQ23N6hifM0pUIXnHwGLDskddaPR0WvgaE3jVN+olVIOp9bCnN+WBAsgqtHhaHtltrZvhBArKMfnP+imK1wrstvZ1ak3b+8hCRvchRtow9Hz/FjSSPt8BsOu6PfplTJHZGEaUE8tpr20q2DKnRRe7n4eORfjRPETeO/xs0nUDUJvnbPUmW2o4FOpxjayDUIAsTLQNsW0VeJ/o+ZBMHnTpPgSP53QPAwQbl1s5t4F1YNHEHYLYGMt4rq5ZucfbTh97Tyxwh44A2bFbGTaZc3lwWWe2CJFASYA27aep4A7GQC6aSSjy6WRjJ9lD+1TQYAey7y5X5ZGd0CMDkE2PDPUWUS9PQIZ0a9RbZAxIYEXhA0kb0EjMh7ALkHLasNLGaXAzxFYoMQCnbmE6evwCpflzMR9K1COZStsBU/QjKei08LUvLBtzh1dGRQIFxcdIsXqNB9l3aP8e9h25RBXWyJ48g+dBSMJ+cnpkg5XQ19LoUKAX5/A+SnFj8zO2BhWQcSaKLsxcZKKHkBS/4p11D0v8a9KNDT0RVCcJUE/7qBozFMHZCmcoe85NgGCuyvIWi0qiHxEx6SLPo6SEcMJPLF9Q2PSi6lusN+EgTB5146QaZtdgjHWXPDKFjpMpCiDD9QAyAMsJ96whQxQGEhmBypw8AjJOC9DyHdGZIVd6/vUMrc0Z1BlaxKkEKjCtNTKFFkf1eyTssDkBIUdvQwnhZ37TQK57ZLNf4AmdqoBzI55cF9C/8cUBZDcnFwIy7+8KzbknEe1bwb0sIFPRYP0nXplAPplO4x9qSJPT7Z0QaPR/H8g015pXh7h95/DZ6jtETsSzIK6/4d/px9Tn4ZxDKOoe2NYbG9znp0+90QdyzBteOV2knFGgp99nIgMQvTESoFkpaw9s1QUjZgaPePGK1nw0P5JGNGtJcEOw/BEiDUDVfJPYEj3f31B6NfP+vhlbR5lg20t3Uv1vQDb7fnDH+EBWs2/bXLb1DqM4OqAlC03sp/HOcadBAxnBDP95eylJE28Mi13oSC2G3z4rj+xReWQAMm2IPrt9XtU9cB6Z0u8vzwVk+EGrV1UcGACkbRJ45RyyCJch1wrB/iQFk3ufks4dwMHaWikXKiKiG/qmPWd4q+w57MPSfrURQgtBOeNSROFPhg4BZBbAoYxItvRIig2hJp1HpioV9wvI0BcCHPdI4TfrdSgKSMegngmaAsjqOihQ7CG7rAzOywIzrCdSoQMI6kIVR5YAD0Gj+6C1qsGLZu7JmxZqUN5aQuEpAZmjRwIahuWawjmQscE506iXYEwRI22s2PyN9GmyHGUwMOGjvoBHBa+MmYAGMtCDPFH/ImkGlTWYzIM+V9O6B3StA1GLoMqALA+tPGKMifPoPXLkLmTCDs04lZ6MHb0GkNnY4X5Gr5Eh4QRtjjUyrJVyL563U2D8NoTm8+yN1eP6qd/hI059MnQBojgyqNbi4JERyF7//HL+9X/IEOPNae2b48kJM+zuTqf3/E2DUyyhcLnnZXjlzQHoUxtjdmvUdgX/KiCzNpm0pFqfT1jVOzWtxcRrPRvumtwzmlx5YHFYdHtAzep7aOIAbG+je+MT4FdAhrkwr4z0+zUwpZHZ2BZQzFKDCGE+AbnEt3tz00ZsAwoBGyG5LhKAs1BJ+CaxuwVwLNljbSXM7KTuCrOXh+bEEJaQVZd00J0Tu3f7YLbMNvh1M8ZVKJL8rMlk1QX+HZab1hcttjH5bHRaeBQN16zjuEIzXINeAsieL+dXTwrAvlclqv6ofv9lJXs85+enWCsDkNX6GL0NLJpjPxCzFrGXSov6eWmexcYSPmffWTHGqiOQcT0IyqX66CQP5cehn7hXIIyXvDHsZ3LGn+kyNljbYldoaVrVsCQ7TRM2mUaH1mZYpqq8g6fP7ZHVhugBZOVtPHNSArLrIJEEs0w3PTIlFWC/FIGMiTEaP2gBumQMIx8lqERDUMGQKCwpHVFVm8S1uXt6bgkfy6ucfLHmzhhdq+jK4FtfOx4Uxow3rAHGCse3cYxWxX2rA8wCBIgVYQjKeEOZNZBhHxc3X6u/uB4h26cAsrr09M45AQ6hXez3Y9muNpfd82EvSRvJxgifkUd0XI/c0FmBBnyD9TOCL55fIMr1PFbbT4kwhbwFUMmq1UQremDZMU1oSKByDMhU/eWRQeWRYa/h01sA2ReWs9/6vUr6+NJydfKgwot4DkKHOqW9J9DkRO+pT7tmaQJGq67Nmyd+6FTP5TGHoocazV2k4/a11qwTMFY6bOj0NehJ+vUz1dsEqwlcW6/soBur+cW33TMWH2j+tx6ZvPL6Lx7ZXw/IZuhui5jq8gx/ZQgSmhUFVqObIEi7cwVk80IoGjFkf65Yf76m/G69PgFZV9Cr/q17xHH07zOJ/bKtpTQYIuDcJmV1H1Q5gGz86NsVcPnecV8HMmRBsQ0N3qYEwU5L+ki/r3qKVaZq+cV3l+ff+sMBZPTIAGTVRuVycN0HSRAHQEYB70xLVaBeJsSECwxMmJN52KVKR0lB4z4koYgzeL2Vfe6BdR+PjCuHVPBQWNoVJIDUfMQAiH+h8RtUhlKCl+AwFwALHlndfo8nGFdJI4ccn+KoEUY/Va+DF/F/eGXIjtMxLtgvBSC7R4+snjzWAMWLPEg0PM7xgU49pLVRGtVnrpUCzBiCxXjDA1rbAYmS1RoeiEel9/Y2qNxBhI3cgNSRjIBrPB32tcZLz7GeNRwgAS0AFgCE6igK1RrIAGb1w/PA4JFhzRHbGZDQU9eNUG6VpMJ+spNaQwKgAcjgkXE/2CZBZytP2whG36wMWos3VEpNh53CA9sDMhlUCmXKmMh+r1fpPyULyVMk6IL3ECItYHz2sgTmjfLICshO3voygewGRwARyLSjTPvHJIo4IYhGLQ1Nvxpm9bGPPmkCNMO7Rn+/a+/vqak6EOr53UUwvzWjIdG0lYEUuZPkr/Tvto9bvbz3/Srq4jEe6PNdIGve7G8KZJMgaxg4CmRW5CtLIUjfJmc7DX3NbEtyTc8ayA7u9wfJOjzwyI5A5LodCfd2EvB+uwZ4zPXvnuPW9SczGMB4pIUn7dB+mr3ic7xGJuQSS8XzlcsdTxRWoYDs7KbO4foZgOz/oWd2cVOhRSR7IPRY1yC8iEy8NZAhBT3JGy3bLsodYGZrQRaSZoaeiRffoTygDLI2oqSPCUQje6/aAfidMWkAxrZALD/c01atSwF2zyZPFTCKM5zOjycxiy3rNUr2wAUoUQXFBOBA2Ayeg47+aEAmStLyz+GRAbL7Di0yGYVjVsLJ2Nht8cicp5LJPH9s0kAYYw8MfGAwiSeWtbKelDDA2xzavarBLQSwGCG0NGQ4wMI14Aut7YWScgbVxou6GgChxBmucWHqqWQr/Z7ngdWxOFinqrmBacXCvfR04ZFVu6XkAWgJLQbIKEuxOK3M8tlWXtD2DC3jPq29ondY2+WhoN4UjQoi0yODYZKQ9BBpe6KiVkJrIypkbpZMymyDgQDP7aZ+npdHdloboV/77X9QWYtfWV5UpQ+k5d/CuImVTIPT7UNOhwEKmtPq4uzI/lhLPftBdhY/bz2yree1BbrQUNGTNRCK38gcq9f0xtC34/qd3Wr83dvf4sBBtKR5u9u532tnS5dcg8Srv5ZH9h8ayCyGa4JzGkzJHTDs8/PXAzKSjT9bV/6TAJlZaDDF1sKkAFm5fFIgk9cjy06mooEME4u1iM6jDG8UkKGe4vWz5bbWyJ5/8/+uWosCMtRbBJCVaLIuAY4nIZCVMKLUkLwNZ4pxbUqChV4r3y+UViKEBC7VQLxOVtYr6vrheBCARldgaCsHckIpKc0/afrImOQGJIOZwgtJ8Zfca24k7/HuBHhZf2Coyes1SFh4imSPagclqgBkw3PwycLY7ySPLMky1NgCshokgaw8V9Sm1J67WQEF62M5QFROmZTg8Cq5TmYLnx7FsAM0Fr/P5zHIO5ANK5bUD/1nCEfT35SUDUnNXRSmRqgXOuofzyif4bWhXIP9ddogrfR5Tj+1u7IW4ZFhLxe3MNbXV3U/q+SztmIDMid7KOliKsuEj7rC3lOCAjL1SkCmZJvhkXkv2SGQxWuVUudRPfEwqsPZuN77Jfor+B2PGPqIWwtKYu7W8S0Pfut3mX5/ffZaHe9SZbmQCQuvkOFvRB9ssHhO+B5edoBsjRdjVjQzWR44BLLVhbh247GJPvKYD67NB+2rFYjx4X+7QJb+9d96rJ67Be50mXMHyv5NAVmUyB5BJ1EVAuwMq14eEqp3tLe5XmMbV7ER5WGsCb6K8VrR9Xkbax+exC1AHcz6bwhk6kfGr1b3wo+CheaNWQdNJbXp0cCOCIhi+N0jMyuwZVb2AJDRI/ve8rSAbClAu3hZQMZaiyWWALP6QZWhFH8F+AjIRGPt4wITCbQAdkqD5sj4+QjrYa2rzqNKySO09eTJk1F5fngPsfq9zkYgs0emCiACsgCmpjpK216ErVZZzuovrgujs/BtXYN07AFkdc39OlgTSounF6OYLQrjInwmMfEPgAp9YIaDKr0XeiFjESW9CGSscoJQGUpTqaqHQqNqSdb2BNqEUmOAB7TG6dH0cgzQCONBmWJ9iqAv4I9nJo8+MzDNCulM+2JC1Ml7tH1sYgXvAKqi3KBfU7/iLQBZ9QeeFjPckLPAmzR2zBs8MtCUAW144cxaBJDhqjKVir5M4fcYP172wn5TufUNzcpqtUdMA6p4o0J/DaGTIgAAIABJREFU6Jb2vOF+VW8h73pbCK8z84q+Cl/jNfdRuVKM6S08ivePzNbaN/fgreXs3a8sdwrQTu6/sby8fG25Lc/0uo6wuUKFmBqzD1TSneBRFcdnn7Qx2pTfMcjJBYc45AbW4JUP1zpmts+ZyrwbDBLp6iCWx2m4hyiraAixePe1BaK90OQe6PbGXsUXAbIEz4+skXEqPelh5UNm8iec2O1LDJPPjwBZiNQEbEuAMTE7z1g9nwyhT/okTsHcAJ3fhkFeLUwThD+tR0arVhw77OYtsyU8lPCidbKBaZ+D1W8QTuE17h+z2sLnp7DCqAvRdwhPgKwKvf78e8uzP7dHVpmMPJOMlSkQnikgY/YiqpjrOI6EVQhU0odDOUOpa2+XRzWy91Q4F4Vno9jhieGsK1rPWKtw5qG8LYdXETokUKiGXwAkYBDaib/QkWnRx+tZA5mSK+TNwEPA5lycfAyPDKFFnV8VIGP1Cq5HKYyWgyDVD53RhrEihIWMxftFJwA/NPoEMoEZE/6GgjLRrPSlS8Qb8nwEVAQyRmodggJfA4T9/T6Q5Xqpw84xQxYsiysvjWA2JZf0M1vhl+bVIS+2C4JrozHCsEjWmA90rUUAmY/qEZApvAiao0QVjnQhkLGyxwTgj1Nafd7VN+mnhEgVmobR4DB49QH9JZDhK6+NRS9p7dbgjnkAfTkPIMpM+uDMknfm4Z8yosD4NfGVvLJcVIJHgdnJ/TeX0/uvF7DVYZsPHi63BWjXd+9zbxkMAEVKRDOLiUV4DWRbBU/R2lEDkol9JDkGZAfeLaVDL7GkefIVwEoWCT9BRicLjb+OAdm2v6/yuHaaXbUfEEOf64Tof7XqRzyIWC7jQW5i3ZGA1STmCu0HmH06INuit2V+Ens1QqvVJqhRDrTARHUqg0/y2hJW7w/Hmba2imN8bqtHCgmCZIMgpnOYJ0BnMB8lqsZ9616vLTMpFinE2pcTIIPARCttgOy81skWAFmtkQHQzstDu1ufAcTgjRHIqlQVshYRQksWnax//ejE6el5cfNzshobkPF8Lq+RMUus7sMZVPDw4o2NuYanUT/ZaC3AlMRzlC2kie+yDhVYTTupXSivMPtzBGQptYRzxxharHbvGchY8QPrOQAyeg7xxuBWQb5t9QPI6gOEsOCR5dibANnYB8fiu6kJGDUhJdkNP7zVuJHIIl6ZYCaFic+gkFUE2QlBLU19gKF5fTyN/T706aOwvLoguVpdW7SDt1L0GxvULQdcH8MWhsrexGZthcjQwgwt3sHWjfqYyR4ILWITOj0wwAyADNmEm60IFFPJyKuNSn2/NpSNDFBoBrITbnJPcWI0ao8MRh6zJANis5TZ2CtJz1M00fqkwooxtrKPDFsJ4Pldl1f24uS8QKvOXjurIssP3ljO3np3OX39M8vLB+/UZwVm8AihR2xgRqdJLUkFs0t7wOSLt4Ah6Rct9qI8U3Psa6mDZxFj9ZStHu/vZ7vWa69QrX1OP25eE1buPLDVxz30PEj3cUAWBU5CufefFMjSmQDibmhxyLS8ioDOFsgiaCHgnFCDmJlf07UTjPsPDGTDRR9gNoGsM0n+Zo9N45HosQNk3TKzyJOVNeaqbNGATGntlg5qYnhk18tFZSjSI/vmH9Ya2XeZxaisRXlkADMknaH4K4GMp0TryA3Fr5zYYWALqGRNCJ4Lng1vRAV0VTJobHgda0PqW0KVEmdYxFq4R9V9huswQihUZwGST+rDnEfV+Wx4tFRo4qc7TtFnxh0Uav0EyDAaABnaIoihqDDBQkA2wUxABtMeNf3Q9lndg+xOnqiNOrn2yFRgWP2lR5rsRZsZXRAHPwPIkJRgj4weBIs9TyAjEDQgi4EUjTv4fhh0AacOZkPK+OgJZFKEAcQkIKimocOz3kzc9+IBeGkqkjVwHhgOtqxkDxZhtmFCjyx0xXNw6KVLRxm4u2LsALX1THLdHpAxhIt5x54/AAKAzHNOUwgeEcC5J3tUx3tZJlBEJbdMDxpXCvnHt+b8OWSOzEV4ZVhdrprI/H1b+9VO7j/kutndSgK5W+tmS3lq2DyNfrCP5PXAF5peJ3LsAdNWb0R1rjfFTEq+KrQYmel077x44LU1oFzNSTpxxCs8Pl+HT94CZQfAVYTNOpU8IO4jJU/+yb/8Axtoe3jfLJ/dzq6BpBOjKxiVx8laRkN8Gj4NztncMavM1236sfW0elbiJBdNHTGjCdGJvMck6+8PxxlwH8IPcra2V39bbWRs/Tt6EOyZGDvp98EhgcekC91oXu/x2ONCaBEixwwtZkVlPkF3aJqyCQukzq8dWqRHVmtk5ZEhmxHp9wCzhTUXa40Ma1TVFOop4kfZXEjuEOOwH7YgAVQAA+o0eFsAMqxV1HtYvwktiv7e8IrvAlAO8wTUAGLPnmEtTXu2WCWEobp42LbKNaODPgQy9lP9o0/lxXxZ17Nc0uMnRYf6nkDmZA9ulmb5pQlkpLYkhGFFpN/D20WfkOzxWp3fhuQYbG8gwBrEAGZ4djZ24/7tSdfhsQFgDrdxmQZzSM9DWYIAOpV98mGm7lLkh15cM4g4ReYpkUN8JriabWtOZEjmHv6BPVCgn+eY1TIADNW3JMbgmTw4knQXkGE7w10kezA7r66vf7KXDB4ZQosEMnhkBLJ1ePEQpNZytfbEHPZkGzKgchL5FsiysVsGFUYmPumGrxSjODx8tKKh5ZAeHbcYqOoJeIRnkOEH83X3cnl5740Csiom/MW/U57Zu/TYkOVoSq/WlqLSmiYMaxz87kYye0uFPmm09Xp0/Qo2d9vunk88T1zY1yIPbqSq2dfXW49OpJsjfJV3tvfdnt7mfAUW9oHMqtIuPAdwFHXntX2gKxfQQLaFyn2K6lmHgzkkmEBkPf3zLSQwE/y3D2Svcu017vRhjpoKAKJEAbRCsBW4Ytgt7aFn3KYYCU9oxYLxNGqv/swJZLf0yAxkt08FZHW+WBUSrPuwMRr7pHTSrzwybxoliCq0SC2F5keqeUvL93VUGUjB5zVa08B94QO8j+cyPZhSdAVgTx4/qmw31UPEvbDyk3I/mLcJqXhhAlks34AtOgsYZup3JR4QyOr6S+wjq7ZTHV/JHrTx6kdKagAZvDKs7xEkK7RYhHrtPqrgSzHiWaos4RJK8ErJy1aY8DaFUlYQpgdBVoo9+8diqMjjdoiMQDYTgqhoqHjjUYmyooV4LnTpvIbPVQPT45vmgO/HXV5vqstSqFlrdU6pp4coj0x73wrIauwAMmYtkmwyrxiK9BoZ5kAndbeyW2QnyUB+okC3G6TXQGa5gpHg0wfoQYLXmLU4kz0CZNqQDpkLkDUtZCsfN2abRIoTRH7Jw1lfA7g7K1Fr1QpF3lao8bayF+8UkN3/8u8sp29+fnl+917tLzPAY36kNi3H/j0Eo/XJf26BJldMj0yGyFpPx0h4NZBRl8QgjmEhBtqEcDf9onDlsWs9vB1B97DS7uEo12DXvz/mgAyeCZDlJt0QIGmA8gmBbOsWj9DijiLvkyMBdKgiQLaizScDMrUjJpnAeRzI9ojZP1MfJz36JExrTWC0fU0wmpbL9pqUopJ1aGVswd72gxTgY8S0I4DG0ITARkdHBMjAGPKU8CFCi6jkcYusRSR7wCNDskel4NcBYwYyHFBYe8m8IXmcEM01EwOYw2ykhYVa88wBuH8Jl4g55U15HigsAkJ6ZajtWJUS8INQHEKLyG7EUSDw8ARk9V0Ds3hdzozwLgQpVCrFCGKISMtZe8lQ2ePxk8rerP8ucT5atd0zGuH58FwzAkRMBsHCCTP1AGig0eny+gOVqZInEA9UYcUke8Rj6d7obHVOKUOHWSvLNFNBqh98dI1LXpmy6+4glCXVrJFaTuPp6N54PgLBycP2xoT2jd3CSfGq5RniVpxGo0r4OLgUfCae5bYJAtklgUyREfUK9EQdS67z4VBNAFmyCe3RdSDriRzrfV37ipXPd63LsfWhiA8KKf2++oLJoByHPcWnkdr+/CgPrquiOHZdibJUSvCQPJH6yH5EeBGfO3GF7SAB5LyArDZKn33uG1Xx4wvL1b3XC9xqDQ19Qdg1afcSA82JOxNjXLi0o/earrE/tq9/yENjhBr49kXw1kuqRbol920Nh5WDAeObHXf/j2LE+vu9MR12S43u6dV+7d8QkNmsOEJwjtGDTUAsnx1StH0SpdhNFlOrEzI0n6wwJ2TtqKWfTeBf2YHtxOwAuyc+4HOM4EOh7ExyF6UOZLPN2UlOGOjZQG4AGemMIqSwMo3gVOYTyCCyDC2W9wWP7Mmf/V8EsssdIEOlCp6nBU8CCqKa5FoPwMjZYUl3VuahwjGB1jAg+0sdOZXk1nhhsIlJIQAxJUhAeT17/oyeGatGwKtDWSCktVORDG00gdOKk4oP91C+prfL7EPAfdEHa2SPHz+lUr9E0WCUGypaQeEyu45KSckC0QNp74QmN9bKbnnczevlkQHIBGLK1MyPxor+CHhS3WOSI8IqgZ1ApvDr+ifAqpR2nW/mk5JDf9LawV88j4ogeglzqfDm1IPyOm1RNInAncrCZHiY8ijvTQeUKqUeHplcCwEZDI2EFgcb1tc8ccAeGehPMLQ9wLtJUiUAyeiZGYkdyLoC7EYinz/41Hv44C1V2yM7cgvWkSPwTQeGGALJErXBkFJaAK0htysgC0yAXysJ5OzecufhZ5c7736d1fGvXnt7uT2/N4CM57CBvgghS3RWr9BvT3a2qiuGyp5K09jyc3jFNvIVWoxsbsrwofwOOba62YLTMQ8KPfg4IDvWp23vO8iONbLDIToUlC82ing+bIJZ72T/WwIl9N528tjAMq+8nnRcWyaTkccqyRwCiLvqb++j2hsT9jFWhBpde2SdViyR1SzevUnQWKhlxq0DuMzBo42wXayz5ll0ho/nrNCGgIwL7HgDAOP6Bb6wYqs3AbKbDmTIWiwvbYQWsSxdt+DQSAAZPbL6zROPCWRoF5mH+pxnP1HhO1QTpUAQ1foW/hgbgA8YTWttSixQCBIDyMGYHEtXbu3+6KYwNNWvj3sR8BvI6i+dGoziwEtV77haPnr0hIBwrzZeI7SIewVkPifLipsHSFJROpkAo6WJX0BWyySv3cNamZMi6DnGG8vGca/ZsS9hgcT2BZQCMXg48shYENhAlhR1Zc/JVFCWozYioeBuvO7QaT0faj9JRFyPS+OUKcyPDZHBnjaRwDMAaKeuayO0T9nGMSxguSQbEcjmGtkEMgAXTpVWyJbrfWMfmSZT47WUNDDDd6uq81v56TLCfXxlcNHoKdpXXwK8pKGZZcin1xRFU4U12RfQCjRiKTXxXqIOATHSN0YD6E9jQFmRsgvAebXG/No75ZH9dgFZla56+G4B2QMNmPrJ8wfdkg/N2wHKjm0HQOFrZQgcRoTWQHIcyLbiOOjDh1uHcEhr/TuBLPrZQzuiT7f69hiYHQPEY8AY2T8CZDuKexfI1iDGOdoMWOT4DYCMXOT22OYk5AAxt7udDD5zAGC4w234848DMoxjTbwNsHtcc3zT+u/9GX1tY+jtJvwylE2624Q0ADZhkAOnoBLIGFosLcG1GJlIVLb9ReuvqnbEI0NosUpVXdYaGdPvGVrEmpQ3RGMfWTV1U5+j6wg1smoCGmdosdbTAFQEMigol5Gixp1MPa3r6QkwoGNBkWr29QH7MVCFvrrlNQE/DwGPaE0Et7FsEtukiI9U/9MKwYFWqvN3TSCDksRJzxgDbkNigpI9wHizRBWfSYAEDUV70OCiPLLXLtdAJm8sa1C+dmtuD8NI447iZMiQNRYnkIm2WbMRX6uosDbA2+XFH8NzpQxyu0ADMCu7JJaQNvQGbGgMXolhoUQPTK/oD0/Zp0XDI8OxLLSa6gJOZ1WFwSZxZC2msgf6Xj9cVxtApjlQOn6YfQLWUEyvMDC74hb+ySPkjBnIZJwIeDGvuGwAPWTb4CmDUkCWdlXTk3eMdVmBj8K8VkykPemH/WR1MrTcchmTAOw7999ezj//jeXkbQDZZ5ebCjdKj1FAaQhy3tLmJAf7dAzINpItXdC8SlJk9f6TA9lgA/d0eGY2MMRyFlDTZHXP3zCQZSx7QLbrkXWLhMRtilesotcaqMTgW8L1B+TebWjx44BED+MDNdkbAg2PZKjBTs5PDmTru9okhanIEIehxRWYbhtZ3as3snEPX7Rco2QscKb0ZEaZjWTYAzpAfL1Glufgd/aRjWfSI8OZZAotPnWyxyXS78caGYCsqn+UIubxJtW36zrGBZ4Zkj8AZCwsbo8MikNp9x6jlWfGQxFNkkdoQh3r/WJQPFQGBp2At+mNtwImAINrK9JixnoLNmprszY6kCr7oTDXyuLGsB9QNggXVqq9S1ThGnqeXOKQwovXwIy0JFJQ6WEztC1UrxEiyeP1+3d59E2y+1Q6y9mSnnkCH6dPv6d8hHB6fgoGi368kvKVJAspXXg0Ci3ytxUeWuLxIhUmpVcLljFfDSPJGY/qh4AMz0jWoknpbFIfjqolIV6jpUFV5UCtRIBEXcUxYS4GkJWrinAwgps6l0wHmnIfGcEwIb+0Hf7Z0mctLysDcChqG5wsleFsWXjGVVEGE3EAZKjRiTGDFgaxFZ0cSkQoWp4oGN605N+OQGh2pP+wTlnrYjSUCqCwc4JAVpukLz77dQLZ9eufE5ANgVRykJXcSq9iloPxawqQeda8FLnaAFnuy1y3B6+a7AC+fZY179gis+sVDh190NPB66/ypiIP/ZpdZ6iB9Z6xY48soQ4Zm2lcRN68mselicxi9FTTmaCudKclY6Z1s3GsD5/jSfZkr9uiZJknYiW1Fg6IS9MhAxMj7MLKesRtRAPYp9Ke49gFqMZYWxBbX6+eTE8jLBfaTxCTWTn7KHUkEBBM2iOD4s/7MW5kLQrIbn7+l8vTb/2RPLLrx8udqr+oZA+Uqrri2g+K6cIav65jXNA2aguimgUSQbhO5sX1rJ1Z281jWiYjWXGbXrSGpYgxZmXPUVOYBhqNBEzWPL4mkJkfAWRXtQh/XX1AKjheSs/3+lndomxLAwLpphCawosomVTjrXGcVQo9K6E3ICNNGeJUeIp2BDyyABnX4bBGVoXPHwDIfMgj5gbADN3mrQLDe7DS1Bx6ozZB3HTR9I0QIPeVE8DVB4UE9Rkr0Rf9WO+w/gZgiOXhDZZSHWuW5qUOaO47myJreXwSqQHC2czN6akX9LvKfAnIUHQZmYeqfJKsxcrkLI/srAhzUhYPuBEborGWRgOhAZkqboihxSpdKuyFhzb8OhIrecjVNoE4l/zBDBvIYEQRSA3qMXjYnNdSI3vZSD/nx6HC3ocGZJwJrJFxfxrS8CthqIh14/A+DKY7D94sIPsaazDeGMjGEktGsDHUpU8lyXt65TcDstC3U00Dw+M1f2voJB/X91kfFXiI/wYqUK3uYIRppvb3MMStUJcZmDeTys8tT5qv6XUeAbJ/LU2xee2h4uoSD3QQ3jTqVsbhQNzpToldsAwBptaeASj1YnpEBrI2BNHbH9jqXPe9CcKGW/R2NRhPuBTuFsgoiPOO2a9oBU/I1mAazLoCPA5sJaRr2NKD0mUxu5UYZxGhxgmAUiVa42HyOVLrC7Bu6kDNJ9/6E2Utvni03Ll6WudsaZ0MocUBZCXLArJS2uWREcgSxmSZKSWBZDM0+q7aiNR6QxSnEHju8I2TEciwUTQa/hyfFXsUupjea0T1DADZC2SV1XWjWkMUo9vk5mYqcvEJQ4gAwkokwQs1ExP+VJaastyUnWYgoyA5iYRxI51/hdJU8sicoegwnDLnVGKLgB3w8FyHP0eoy8wpR0mAlXUygVLARt4rKQvghWfKJBIDNmVSNLIWEO/ih2yAe1BaCmN0QglDi6G5eIf73zjXeA8CCsSU/KLN4wjPAowI9vawsXeO6fcISwPIMH56z/LICGR1P/eipdai5wktqZ8ujWeaJFSMt+R7y0e4fHC7gYygXoOFRxYjAPeNSLvHmqQg0VZrYuhAilmPNUVOijz6EaWiUodRp7PJQIMr7LesZ+O8MZxHdlPABo/s8rNf5X6yl7WX7PaiCgq76LLR26MUcG9fZAd/vI6YHVw6Pvj4EKM4Yuox8M5c3+4gQf7kWMNP0Ubp1PF+jG8CgJvxrXR0Lt7gLJ+aZ9sYY+9HnwZXYEP0/3kE+NXZXURtn3cCc8rzYBLrcHJGn2ndZKY216Wj7eMOZD2sJyA5JCyfzZFFsNdEP7RN9P1oe8NAB271ACB7pG5+WOAinjXIbHe48lRGtrzqj2OMuqXhOqRpIIMiT5jIdOWaGV8IM2G0tc8HQFZe180vfrA8/vafVBp+Adnzj5Y7L54UkGFTtEpVIa0cxXSR9HF9VQBXfUUWo5SbPDL8wFqXR+aSP7bMlZ034TakMIVD6DEhM5Q2+S2fSY+AjlNJJ1SGyuoAMp407DDQsBcZCsu+K5GAa031A+V/jayP6iMy7VTUWOnlADh5gQayei7niWHT+hh/AwjqVAAA2cOEFnm51sZG1iKo7s3kbkTcaLmQQPbQrPhkFAW2VzZ3z06ZEubNGoDqo0GbcGbv1M+jgwlFy/CiwpKDtuhVk9UcDEpvTOg6gQxKuzwxHMtCIEN2JwyAohsAHFmgZ3WoHf4WkDm0yH1jkhUkiYwaiJaj8PVM+AktpGSH3Ay5s0KjhKuPKSaAaxVizVE/Mn76VpeEcj08SUoRCWtraBFG0jytWvMULz2b/NU+PFKESkuuwCDgowK3mwo13nnw9nLxmSomXBU+lipXxdqLOOKFlgOFn8+SfPz1gWwLYpzxRq8hcON5mdu1RxYDa8/zOdbX3vb4W8w+xpc5/KRtDDkJvdpDJr2kZ6rWIjyyQ0JuCbvnofVrOhrqc62dHXvN2oOazDXKmgA7QDYUuS2lMIKUnRmDfCJLarWFftsZ3rLPQKLOvOHTANmcSIFop03vv9lo1at8f8wI+KRANstr2yNDCSGUnyowE5D96XLz078oIPuQQLawuoeADJUqHtR+IBz0e1MeGazyZC1qlUmhTKyXjRJMQ+EJxCYTgrcmqKn/AIpJGYEW7puL61HMII4ZVHSysoYiGpU4so4GC5IhSK2tcfNwAzNWXqj7mXzAElgAMu1hQ/o/noniwdy0DACrlpKCzz7gH4Q4CGQF+ACyCi1irYzr/Hg+vDFmXxIFCBr0i22cjWMn9hQXgInJHjlYU+CZQzXJkk0xKCw4FTjX2My4HcgGL5OfReuppC0DBG6xPB7B+pmRI+tcebTwyArI7JFxmwKBrCqe1A2Xl2flkWGtDmu3WFPDWAJoWiOD84NwYxJ5uvG3BbKEoCMk/Vp5DNaVNDimQsb+LnraTsOHp03es0wPgwHrfHUv9r7xZGus7dnQ0Z67KAE8SO3BC0MxbOg4jQ0h3trzyCxeEK++q/qKp1Vn8azWx05qQ/TtGxPIGDqn223Cmje6og+7bT2yrizWutDisQGuV+kR24ekywFdN2vbee4eDqwUmN8Mw9zkO9Dv7aYYKr2dA/yxCjnEJd31GwPZnmLntNsjy+9di4D4gn9s8MF+lMk4XwOYPEFGZarB1WQJLMYAwdADyDjEV4LZ0Yne4Ns+kOnZg+n4h0KDYyLb9/p6whqZB581qPs0QKY7HVq8dY04KmC0qvRehhZh0dIju1nOS+CuC8geGcjOn72/3H3x2ECGNTKFFh/cB5DVXV4jA5Ax2sbsMHljzGqzMonlLhDT+FM5XQjgGHcHMgMc+qsDM10RgwkOa3YQsIi+Cb2xYgSWrhw30hqR+AglnVSxPKCm8kopeksgq/+QwMLN2Ge1ibVeADKG69hj+bVZ1yDWAsjQbgcyhBbrK+4jM4h1IGNL9lrpV5o24eyMFGNWCr5S8RP+GmfprYRZGjxhxlmJAh0GT1qeApiWC98x1hwmm9uYNIAFIHSwaXqKE+uwRlbbFIrw+K0kEAEZ+OWitjMgtAggQxfikfE3lH6SRuqoZOKK+5d9ZKMCjGVlD8hCryjiIWsGMnR3ABkBTmCzOpCUylvyiLlB6Fygl2SimX5Pk4t91QZoJhYhC9a04DydVBZvrR+T/+r4luXsQVXB/wzXx5Y3PrfcPnxnucHxLr4PG+tZfNs0iGcuWovgEQEm0cbKaGKR/ndJ2erbjwcyGVxbIDsGPJ8KyIYNcBid24L2RtoPPNSePdmvHez9j//FHxSm7D8INxwioHp3oNhb6wGxlUvTJyCyxtmaQNQHdxgbtjBF+dtaWgMnO2YmMKDIxvTTN+i0pV7v4xEgW98iuhFKBijNfuovcqHhZgvCQ8Wrz7aM9uie5x4YBknhpcZNmFNAJkGQQkOmIcqbnhdQXb/3V8ujb/7xcl0eGYHs6hGBjMkeKCyMGoIFZPC2mLVYLSG0CCsdnp5KNKkWn0owsfN4CERe4bUobtJxghiy2wisuc+RT6zZoMPmrgP+mpa06QSrHmstWo4TmQEQDBEq1EUFAzCqa1jVntazN+jyTBEoHqyTVeHfcxy1ASWdJAp4N6GnSjMJyJTo8bKuQ7LH6w/OqsCyyh4R3Ft4ESNH6SSdoDxfArKsBa0X2TEWemQsIhwQcWhr8MhsCyPkfyKffsAHI7Kce23g4QorUBk4ek/as+853VrztlpLgjmEZI+iZQcyeFe4Lh7ZOYAMp0Qj+QEg53UyemIwJhBiRB/5s1aiWyAbtTNXFOz6Z/KXvFN59gGy6bWIb5iKb2QmD3K8XicMEIahJDnkCx07hDWxZEPKSLrhPkMYdaj+X/KAtP8CMhzfsrz2mSoa/JUCskq9v/9W7SOrKvg+J+2U4XkxrmQhJd4EbmuGsZocemx+u712D8heBRpbrywtb/V7x4Fj4EhqBVnyN9VvM5einw8GuRmyrxvBHH99iEf6os4j+5sFsvmgDiCbiYFiMN+/AAAgAElEQVSIULn7jzGZYuzwj37LGuKl/MdezBEgE7BQdbodE3Ev6eOwW+OTAOl2YjfkFpC1/g0rajNR61BqZiWKxxbYpwUyyZiUEHJ+qY9ic8cjU6gNtbnpkRXAwSP7qJI9rn/yneX86a8r2eOx95EptCggu8c0/GskgVSr5zggk+Eyq3cIYr2TGIviAjGH2GjZz0VldU6hNl5r4ynzJSCTQs28T4NOAWApaQOZ9S8Uq1hBbcYTIpCRVwxkrGyvYrX4QbIBoAqOA9bJBGTKaKTiRZiOprD3mDFMSZduhhbLc31YQIYN0R3IuI8s+9qwTWAkZEwLnFmWBLTAjwEZQAY6uaCuRAB0VJr7VPzicQKZ6aZfCbGZlCNEpJmirzmYFGp00h28xH7bK9N86XvNbgMyVOrgUSz2eKu/WiM74+neOFyzAxkyHWE7aJ0SfZTX3fdzzbHaGN2A3L43ICgfw6IxAXDikQT0blncGCMFkNG4Ca/Aw0J2ooyHHpoMuPBOeGIIWTNUiYNFvZYKOtZ7GCXgI5YlKznBUS7XldhxW6HF0ze/SEC7uUCJqiomzG0gpjvmFqCbNH/PryVg/mpgsMW4da3ZNQgKCySDe7gREMuD9qJnneavArC0sXKK+ID1aNLGNvLUn61ue9FnM+CjQNbXyD4J0h4b2NQ/YcLp5W3bDdAImAR4B88eKB7gmgRZj+1wo3IU4Wh+3IoZ3VD2gGv8gSfhWKhvTsgUOj1v/X4wSfDUCjj3ZwGa9zYg64xxrIsap4R4AJmRLaslylqU4ADIzgBk7xWQ/fkfL1cFZGdPCsgqtIiMRqTeowr+8MiS7MF9ZD7pGYqiAZey2iBAOTdM60UxYxKiitcmIJtpvZSyCBqljajUJtuhU+G0aTQxb+6BmkV7pZigwKTYuQHXIPb8RWUs1uZcZN7FI2NprPLKoLCQv8D9ZNxICy/G62reqAwr+hZKuUKuSvYoj8xAhqiSKvVPQE15qqFQDUo6EcD78oYijWLXOEknAlEqnmj9ZoBZfZ9jSPSZyKdwKtLy7Y1ZUQbkcN0wEgaqTcM5+ofGg109NM3zveyRsbiyzxQL6GJ9iEBWJyec1Y+ATLRW0WAZBwLF8lwwBW08r+TzIZZTVygMqDVIyBNoinnMFgTQ/Pnz56qCYu+PBhOvRSjRRi8BznzZlzg8VwAxAl71W/vhFKZEhiL2qNytts4LOO/UutlL/NwrEENJqqrscVubol8WiL0sD+1lHbDJmo+IQkBuyfo64ijHHGVuD0DboCT/e/8lltl+u9Z3zTmSXth+cKTtbnj2S455gGzXMtuv/8TPI7Vn34+FTNP91RrZJwGyDL4j7yFhp5isENojkiWZN1w1mFLUGDaAx+nZPERvtwA4Bz48sy1uHQDZEWD7mElYA9m0hNR88yznMIfVSEUyFLOZrwPgsAoOuSq9HeQ4AmSoHMB+ZK2EocVKoyeQ/dXyUYUWr378neXO418VkD3iOWQAM/zmGhn2kVXbyFpEx7EYDoWfJICoI9r4cpM4JmUwakwJMxLMOBSEwBgDbZtNO/09KrlYuh7tiqTGbNE6/JDtBQRSeldKhR/p01iQB5BVtj3KTz2vJAWUS4JXhvYxHgIKNrXWjVTWSAYhkOG5M0GEKdr4H3u4AGT1HHhkAH5oZeyxI5A5vIj2ca0yBU0nKK4kDADwwvpQjAAjhjDtZUHh0ruQN0BzJO34ep4Y7fRpS4QTWpKVqPtMxRXtzKkcIxXpmAobD/TEROwkyuD0bB5QiixE7wUTkFVosZT6Bc5nKxDDD/dxwSgoV+w51h6Z9q+EEZpDBtween3VGs9Wl3A/XfPwAWJnZXABpEDjnEh+Xc8Ov7CNIrroae83BiRwidsm5OXLw9c+MXrmDEsj47PGC1rRAwN41nhPL+rv8rgQPqwTom9frzWxe3UOWZWlur1TYcaTi2oCBYar7WruFiViMLclla8CMs7R0NY25g7Vwvhkz6vqlx96NEf03+YZHch6Gyvjm8AvD1DXWIbdFj/pfAbW6obUeGaHMH248tga+H5iINtzBffBaUUuDmIPxTlwqShdw8EeAllaC+5sgWx8b+nTgEI8EZLP8TxNQmwmzhcc8xr3mGA7finWiT42jA/YrQOzvpxhyaGtqTjmrQmb+HKDfhQ5BErXbz0yHh0CsHStQCpaAlkJ/y9/OIDs9PEvl9PnALIrZjXeqRpw57CsWaJKQMaCsNwMnR8zq2dSYT2HFMPMsZIdphoBX7sNmq4ZehT9/NPGr/tCLRsApjfDKsm2I4gKyMgL4TN4WaWAsKbzrE4/RLYdAE1A5vPDCL5Q5FL6rNaO6u5kUW9IhjIfYcX6rpQjsjvfeHBOIHuJ07VTm9BrhKA5zlabm00131CO9BxAG4K6WZeK3etS5icliQjMxC/TI0s1knEqNgFJIUilj0vGRoJcWKuxGOjO9seGchPbod7UyFT2J9pVZQ5tcBbo6jeA7KTCipXFWaFFAVntpwKQwTOqDegILwrIZGBRbuQ287WNSGyjP13uYhzcuKKHQKcZCfCM6gHwyHAcEPoJGgLowCCoah/Pivd6G8lUwFK6WGsDrAOMmQVLo0C8e6fm/Qy1Oquq/elpnQyNyh21d+y2NkK/uP/GcnXxYLmCF1blq+4UenHzNLYlwFNF5LPe36l0fMBZ17ON/dce0473dKjfJi3VTem7T+IJ7V1DQ3IA1NTpkUmaOlP1SaMLsaTSMrekouZojJVfr+U77XYdOD7b/UP3f6xHdgzItsTpxA+gbIEsyn4LZPHI1m14QiJXR0YzaDgmWVph9BvK3EKyT4c1+IX2xx14MUUXqjGuMWld/a6fugYzMZmsv8PeiUG2cW8o7wZknvE9INN17guBrEKE5andvPfD5VGtkcEjO3n0XgHZRzoZury1s9NKtS9diL1kuBO1FmltG6iSpajx22JH2rEZd4wDCrvuAQD+/8y9iZZtSW4ddt88VFU3m8NPmW3Jkr/I4vAtNiX5QyzKlpfttSgOkskeSPZYVV3DmzLT2HtjIxBx4tzMqmpSzle3Mu8ZYkAgsAEEAkENrTiTKJSTq/fbI2kLLFWc0nE0QXhEPQV+OmUhHBIQAWSwrtQGCXGue4WshGsLIEYgC1CDawzN4J4vA1k6TSGwfMAm0RFggBIhyCCMsdeMUYuPL9//+EW4XWEp4eRoWGU+GVu5H29ivxmFQaKVPFvar8Q1sgyaMd20JDUCPdQ3A60GXpRS9Kb3TgHMJCiUAHkchprgSKvDk8kuNX1XSLn2REkIqQ0AYq0baS1MwRoh1IOnHLgxNnsr2AOBHgAzrDki/6WADO7ciHLE+iOtOLQ+gSzD4jmsZI3BG5rHnm8ZHMPnBPb8ZFQLraycl7Z4URRATJGP4J0AHqxhRRffx7hovQz9jw3gmdrL9JYMg3IjRQBBQNr/rRB81oEkAeFKffL8ZTB6gNjL718eYT0sLLG3YZm9e/qCp0aDo3HYjhQGuBaDLgjTRxm4k8qHuXZosprr/pGcHJfo88j7qyW2WxL5NmB2Fcg8ZpZBTYgVgI5OsRsGMhka6XkgE87Apz7Psk+PmSBgFlMmKLGuka0m3K7zW4JMkliT72DlNLPKLjjZZCWtpJWNscuZlo1fpH0HqLkuA1kChUiyBXkfe3Jo6wmDrCC2NpWTkfVl3TUx3YdGfzyXYLUrx4PJIU2iiASGBbt+4soUzAJkxAcvakULtRLIaJFF1OJf/G+Xdz/9y8vlcwGZQQx7owBkT55Q1KQrMAMC0CsIZTKUeul/7FUKIrnGdJq0NkwPsJ4trOaGYMRjBoikUFL049DiqDlzAsi9RyFUSgW+yDKsUecXBWsg0EBg9j6tMuVptJVJiwfWAiyPeB4frvqlZAeQ0fJIINOG6DiPLIAMltkt03sJyHCdUZ5oa64dEshQZlpJyhTBQhMmc7SThsMVKWTxuPu3Oikhq/RVI1y8BD0BMa0mzivRWDwqKpHvOVedVzAJSOCz9cdmpjUFKysiFwlqcZ9rjXqOFjGEO8AMFhmAjJac3KY8/oXH5KDmkRGEx+7UfBPJZ8tIm8zJ980iZT/Nj6npS8/JPibg4T1Z3HL5C/ytCDk4xNYcQusF6tyraEsMCiHqgOXKfWSIzAxrCieph+V1CfC6IDLx9e+FO/GTy9s4Efp9ZvHgKRGAbvAyFAacxFB0V2aQ+UfelAnFOFZdkKccSMJ14FotW5fdle+lwlNZ3S26nezrKzWrDE3Onao6tmEItobZ9Y77Msq2N4jiJ38SyHbWxVnnz0BsttyOQHbQGHKgCsg0q86BbAExPN5B71sBGYVGm9CN5GeazjqwK0Oon3akdQBqYLyA5M6vvbtWgicr7RFrzuxBujiNFCe1XFL6K6ytdC1iQ/Tbn/zl5e7zn3ON7FlYas9xoGYAGM4jw74zbQcmocU1lIAZ1EEuTWFXHCUNylo6huxpcyVQxLApQ9NKNUaaZmplEq4KmODRMfiQPaSgoA5ZZMPtMQWVqNHZb60PVbLbyEiB9RrsF+tAhnRDkB5azLcLKQqK9mfvj0DGgzVxInLUgVyVALKgCcCbSZYD4Ch+WQzQ3KCTF9FMmie1YsyRNRAVL03KzrA80C8AmfZoeQ0usVcljahA/G3dpqBedB1pzaDhN0ThOxmZmC7B23CROeBDWxIWIEOmFKyRhcsNlgsiQAmmGINoI07nBpDRFo3rH2Cxct10FtJdaO7k0/CCSJrVKQvg+QTPyZpAfQBTH7yaPCa+85YDuHwzWwfaG+Uw0wvoBnBDgEi4LBHUwRRYsffwUVhjjyK4gy7FVz+I6MRwKT55dXl/B9XQcx58ijXc6HWWL2tvuLPX/rNXi2TvssccnhOnWbJ6aQdm3xbI1rFgBfljObk1eKiAJY9B4cj52983Gh1A0FjQjB+TxGX2cipF1QxE45H7LJAhdKRV1DlJud4wN7oTIAEEowVGaUClQWyjaK3DxMvOFSAvk2AwRVuDwuDi05mjAZlbVnRYwGa9vyN8DW5yGeuj9rtoUury9ueai2D1LzNijclsMS28qC+xi2M1OEnD1kr0SCALF8kvfxKZPf7D5W1YZHef/Yzh9y9D6D4PtyKnX7gZ79LC4HxPDsJvLtPHH7BkaJWlZTb4RN2y0CQQUUM2HGiS1UbX2jag63p3uBzsvuS9piS4DoOjj09x3kdahclHCjvxWVpwcWEzryw6AK3ci0GnuACrYWRMF5BRwUK7mmuRG6IBZJ/AtQjrIqJJ4F6M8UCfX4R7DXkcFRwzPASyngSy7FMK8eKd7HvnA4FJp4nKY2AK9sbBdUdXqQ6nhHtVG9jlHk52bPxGtaDo7MAYj1DJjlQ48J0nO9Ol6DWy3FtXa2myyOAyRWDQ80geTCBzcARBRAdsMq1h0BvBM+8jaAbW9Sqk8d2poNBwrzP25zqf9L1gaBJcmi4D7zPBcp4YgO90pUJJSdnDkwOYN1SuWe4nLB4KWgZ48RPghd9PAGRxUOYlTn6+xHrYXXxuIrDj7eNXkU8x1sViJkkpyPkI5RBzgS5cKDUKeJHrWj9dpqxyaAcUHMNFwT+T42sd63Nr+d3C2wEZFcoq9Nj+cStdhq2Po67mWtzQoDHsAGpybldq1YqrQNYRdE/IUaCjgB4EZBDkOQB0iS1Axol3AmSrJmbAOwOWeZ/FDGR0r1g+NkL2AVqBZZ1wfcC6BmVr8exA0UPwZBa0A7LOSM6AUi6S1DAfx8QgYJB20HARTgwUcrJTbWJG+D2A7Ku//HNaZLef/ePl6YevLq9iU++rADMAGvI33Mb+MYAZZrqALK2iqAGCmQllaZH1fWFah5Carw55TUspqPRDIKtjVlLZ4DiIsQX+dgbntbTAhoI2wAX1OexdACsXYY0BLBdQhEEKueE5D6a08EIINS2y2hBNiJSwSyuQ4IgoxHgGSYMBZJ+ERcYN0TzaJsAsriNbyEsEPDDt0dhPJ0Do543ZohlCjPCbNDARB5B5gzSAQMe7wGUK8CUwx3t072FfHFybcOvmuHWh0LX42j+FOuMhgZoHioMll2IDMGxl0ObyHKVUUnSSNxL2Yp0srBWsBQFAos8AFgJupqYCX9IiexdAlqHvfW6Z55k2Cu1qVpvv9blSkGH+SeXBvKAcmnInkn/LMrJFNlyraNc77kOMZwE8aYURxPiJiF5YY5Gp4y5cibevAsRevr58ePLy8i4sMaxGc93LtI95Eol3pAFSMYr7CWQUc03WrfLlmsUjIOPknIaXIDMmyuGepvOw3Pr3mU/07QzIOJdtdFqed7kNud4K7HgyLs9gdmoguD/5e+WBUyBbmWrXwd7J4v3UNu1z3wGBhG0SKf7omM3nKSQHCaxZk3DZka4xJLW3A5b4fRzYsvIWq83lz7yx1ZbY/+z4juGocKtxR/LZ4jsjbOtrp7MfJw0pfBT1xSPTIXA4MSiSslpviBaQwb14CyD7q//INbKbT/8+gOzLy0dhQXwvEgX/7vdeM/z+JjLiIz0Vghro+gHmU0j4pGQIYaRSkmuIbpze1QQjW2MVdp8aqDbaSohwrGviYexzojWy1bgT4PQDbFRwhEG2TY+0fLTmBfCAlq6NzgBR5lOMOil4Q1gpRVWs/TDXolyLJfBtveR6E8GM2e/jYE3uIwNgYP1QYIY1MqT4ehEuNgGZaMeMHRbsmYIqUVvs3kDHgJ49LWCWQJe1onRbtiITyJh5Pyyy3KfGdZniP1MuFThRsf5Pfs21Ng24hoXXGeShqEVsZXiDgzKhGbQx11AKJOBeVBvzTDJsWSDtUaysEY5NBGPoFHIN9k6QdUHqZ8hvjV61xYFlKAoTPdNxN4o4BH0Z2ViJrmWVKSoU7cEaXow/3LRUYsISgzICS+x5RCbG70cAsnAnPgngugDAXv/+5X2siX14/CwSAofbNYM7xpqjxhWRilSICHAATR9L5DEZgFFc3EDuILjTIpLSN346HbusXOl7zTBpxdWf3Ru0a5/HpZdrub6C2Rjn5L0T0O1lVhmUQTPN+Jyz3+8Qeo+gnXPB7hI8KntMlH4mUiOzZJYvgBGFUvVIAZl6wevj+SHvviuQ2TSW2wmVmKhqSm+WBHROtOzv3Oo9Mwls+r02pF1I7zgnG2Gx7Tb4NZad/0BDr5FxkyanYQKZFQI8E9cxvW9/9ZPL138dQPaT/3y5+fVPL89vvuJazw8+eX353e9/HJkqwiX0/g1D7yFo7LJiyRTWWhdBpB5cbJWGyUpIMhvaqHdyw2n8poXGaxkxRhd0H+Um0Lp2l/2tJylglbXDATvkCX8SfGgN8CP3HByKPphSFowi/ZQEFkJaQEa+YP1qH4EFchu/E8iQKP3jVwIyxiKANrTIcHqAgIz72tilAWQ6o0t0RPJYyatcT9DDmqzJ+LZU6ZakkIVirxOQmaWE0YDY9KsQeFilPASVLtOxTmFmJN+IgcbUoxaPIoZF5ibIIlPIPSNAmf1eLtiaumi/vNsECqwh2XXHtakEEwMZDwxFebVGpkX86ntyxWoNdIGeqgZ5SeAjsHI6KQWYZJg9JJWjRWG1w6WMcU9XH8oAHZU0Gsl/kVMx1jmxLy1STj1C2H5YYlwTe/nR5fHrTy53L78XIfY/iDWxsMaifKyJkaweS2knkh1p2d+SSP3svCaUkw+KEJr0pdh1S6vkl9mEc8+KQIcOjed3AbJVkcih0di3OUqThH3X9WpFQ9qjwmImr5ldxbuMrrBw/vVHs5JHf/gn/z7luAqcEDUHhBpFawzhq1o5E02t6Nf0XeXOgnyMkyev5par6m2x4B699F/JKMcbWd/alvlByqb13ZIh6ufs5c1BWq478GKn6Uys6sk6c8NA6NYW9jkljhUGt8WON2f2AJARvgpwc2UIbsaoE8Iemjmifm9/9dPL17DIfvIXl9tf/+Ty6u7N5fd/8Mnldz5+FRZGBC/EXPsQh20iMu8mBDNkK7ODc71Lllh9MkzbqYxQmQUvAZW8Y8Gts8ps2dXaTPaxC1JZm8lnQQiuKy08iEtMI6UZZTHCb8y5GL/HkSgKV8c1LeIjnNp5VTCYWi8p0OOzus55EzcVCIrADqRniiNxYt2DQIZs7wlksGAB1kyey4CPdPERoDJiju5FmZOPITRRKgE1+Y00a51FPxPE4PpEuyCECWRRBtb8UC+BDKHkXOsRiM1AlgpEWqu1jsgpmq7pnIAeG0wARnFGc+EWBHACyLghuizXHIKMbAGQoe92fzo1lAAXFSiDPLr4IfyUY59dzvJUhMA7FcQB+sf3OkAV1AQdgz/1Pu6nJUZLVe5M8xHD5tFHbAfJvzE2L6KdaMibt+8ItgAaWmLRPuRVhKWOv5nsN9bEHn2k9bC7WBvDmtiH2Aj9IfaJEewtSwymEh7iIfCXhWZaZEOIpuy1nPR7mm3i7VRwDmIOz5JXxxIA+XV6cMjAVb6v5e0sYrKHsSBfKMPHQJJSsp7byc1WWQHa1NCcoG5uko/1+90CB12or2dANiEnJ9YREM7M0wOxFyAbZfcnU5sx4naCURBPtsl4sWkEx3pNgj2YGRy3QNaiGXf9XAf2GpDNPCXmbKzLYdr5tK+5BlyCIhSjBANZDjmFLkEMbhtIQm67JEjdEMj+/PLux38RFtlPLi8CyH7v+x+FUI71nojAQ+TdLV2GyIiQ+4MglB08AADIjAq2NoZrUY4s04f7ushwYFIFJMgaSyFDdFFvZPXYchkuBFp0lTNPmE8XGLBg4X1clAKcwS/xsHMXOveigYyZJqLebELbl5XAkQCZmgCHkeH/CBYJS1VAFhui84RoNIyBC/GczyTjOhUtAM3K6RDDeP4xBHT868e/kKZNo2V/DWTcE6UUSyjwQ9IGCgf6bvCqrQsAgyyPdCbdROPJfcn60qQCTXI9CX0GjWiNLUCmTdEpTKg9qN0CMllkoC3pn25VlAHo5pok2o/1RrZFYslrqZMllgKrAxtpzUNCdRyPnhdIoU1c44K1yzUpBVUIoPDRBnOCfnzAWwAyAB9yJcKVCBBjdGKcK4Zs9rdPXoQFFmH2H/8gQOz7zKX4AfvEIoqTBxslHxJ2si0gvMLs1TbO87w/1q5nqVUWZyr+8lAlP2xkXQFKKj7DUmuKoGXClffdih3QnYEY3+lA1sButbwmd2C+aBW0U6Ak4yKyvYQzyWJhuEr7LkA2D0EWuAWWYZHtTEuOFQREMixZ2hppdqgE/1L+CkIzIGwswdbo7wJkJF5pWEer7uD63NRLTcsMnv3dAdoZneVKEQXkWvSaHAiICRT3IhIRrcOvp1HHixC+cC1+8Zf/4fImXYuPI2rxVVgV2EOGLN7cpAtAoJbLeViBAw4pwT1neldaqrH+ACGLqDmnDMLf2Fcl7Xq40jQPBHSy3MZGVx1lonUfCOl3kRnCmjuuA0gsBJUUVsDH3HsQSJLepAm+E7Ryjcbh6trfBJrl2g2FkfjQ9xwQpLbqA0tAQBYpqgBkSJDLG5ZmKZAptTR65R6UfzJ7rvsU0MEHsKSewk2ZuRrFX6n42DXKdSlZZHTPgW68l9n8c8kxMYUg5jGU6p50YlvRjlznYisNZkNx9JxU6i5FLPIYF2RHYYYUZYFnW6lBKEBiAJnduqK/9pApJRh+18bmAlaMXdCBuS+HgqfTqjMYBZYYAZl+5exfZmBJVzI2X9NyzRyaVBeQixEKGfKG4vy5eJaZP9KdjPvPXmA7he4/DjBDVg6kncJ6GCIUAWI3sW/sQwAcDsnUmtjYoqHRTrlTxE8wRR8k7ASuUC1XgZ1gUEseKrDArL5u5exOjg45tQKSy1p/dyWi13eU3e1N6mmWt002LoV7e6v6NOY+vqY6u21WlxN6Ned2vvWtgexMUO+ttHMgG4DlhqkfZY20gfbEdk/Xd/t7E0NZmiwkOgUy1m8n3hicHYWLoAtD/nMAGbo1LDLglntkARj3A8EASk9j0j4LCyviqghkX/7Nf7q8/fu/vnyIqMU7bIgOgEO0IkLIQ80ViBHI1H9/hs4OJXdsWBaoKXwZwsOHVeqsL2yQVa5GtJnBWwa+uODFdoGPxt7Z8PU3XGfYwKwQDAg/ZmaAsOKaTvYb63YJfkIclQV3IdZKEN0nEMv1MrrGcvMzhSNmiDLgI6WSDmPMUadirAhE1P8hgAy5FT/hGpmAzIdm2jITeNnVKguojqtJwV+KWHynNYWQfVixubZFvKG8VptlvaTSQBdVjEj2UymyZIEVrjDrir5LeKTIcMEdyNiYsWZpENNv56Ecx7gwAXNkSQG2Kvx9ABkAgwEU8abbbdqDxgPIfPaaFBBZXd7PRX8tmyy6+3geuyNlzXKm4n6OtaIkKe0EZJneCwCLjCOKWEREZVhib2ItODqAPWIIqX8W9xGoQouRlljkTwzr6xKnPd9F5o6bSEN1kxk74IYcR/00ZTbni1yKHoyRIEIua81RDkkDJSsEVtxL1uX4XQWTVpbHrg16zeGdHOvXrgHZXr7PYLn2yWWzx8XweqcbAzn5E5qy5UkbUWuRxZB/ZmtbZLvOjYok1q793NfBVCmqiMPz0L5aBSuQrSCmNZN8Y2WEqaGDYdb2XwMyEfX47rafHBBNnDOLqr8HzUN6cOkZA7hLcs4DuQVGAhlKgYsKv2VNCYLg8hDQIf3Uyzhv7PmHry/PcPbYpz+9vP3RX1zeRRb8D5Gi6i5OiH6CDZsBGFgX07oD1sFsUuRaRc2qBA8IHsxVcW4KoREFVsIULhwKDzQ4N1RjDQcCDZZI5h7kmlKe1OvUUT4ShSmdKKRFa7RMYOiozNTocg2Oe+y4v+oDrSdYdMyXl9nLed5XFGLXokEL9ISb6bPPfsPfGg5UmC5ArE1hjS3Cxp+EkvDRK+SllDXlVFeEgoFQApq8oHGUIMNfI6rS6zyqj/fQvjw4VEtqcF2C9sk7oIX5KP4AiD2jRScLmdmQWmJijke6OGHGHooAACAASURBVGWZASEFIIPfxyxpGE7Lj9wVBOIJ0W9gJcMyBlAJyGhBsU5ZVEzHlABD8OdeLjAq+CGDa5BCyvkoeV1JdNlDWGY8JiXpVJa5MtVr9uhZnwLA36BfuhmdTgpghjbxuJ74eZepq2hN4l5EJQLIAHyPAX6wxpAE+OUnl9sAsDtsdg4Qex9rYjfYI8a5lV6klD8dPDTfc10M45T08dh7jAe1Z8Fui2xVlLvw7xbrKpf69qUhJmfgPJPZms4zaKwKbW+3/96VV8BL+TT/TIDZFaz2GJ/J7+OvZFcxgXjhPiBzp9IhtGu/Cmpgsg7OCmJTIX5veX8GslJHsgda91h/9trKdwAyCrBGrbN+etAp747tWgd6AKiBzJic4q7UjOPgayJkm1K9oZoR7/Dk5oRIZVbEs7FBN/aEvXj3eRyi+fnl6ZtfXx59/o+Rb/HvLref/+xyG9bYXUQoOnQca18EslyTKqHJ9bG0LmAF0TJoa12t32K4XAOjK2XkYrRVVYdvxrMCsnRFMtJP33UsB4SiXFXc7EzZKCtOofNIbpxoGtXK+hjuOIVfO3mv1mdMVTQNIlEuR7m+INh+8+WXl5/97BeXL774kkLagSaqE/UJ2BAn8NHrCOzgnvO0HFi6+GZMXFNkmhkEJG0NcN5A00z8wDRZAF6AV7RDkZdq7wSUWZM2QgtUGTjSrLNK32WrN8eHSJngyvGtVosJBXxa68E9AplPiEa6qQAyvF4bkvEOIiYTyDQWBiIFpoAyAjJskJZljR9b9BbQ+I1tBGiXLOr4MFwfChQgbKyDcvyS6AAxr4txPQx8xO0IaSXSpRieiWg49oPR1QggQ3h9WmJ3YXXdhgsRrsRbBnZEiH1m7FD2fo2uj2OxyUv9uuREXyOjFiELugNfzpvZCkqlvmSj5/uQswVw7f1Vrp4ZHysYsnSMU5/DC5D5Ge9jHfK+CauDRFZXh5SbH+D19Dy4q3bBu74OhHpb9VVTKd6jnB/+6f96Lnmr3mG+D0G6aXUN4NJgtnIGlAIqtfgAhAPIhjjoDe0ddqd3v6+B6ACU0d4JkJu8kChadYoG4BoxMsMOzDrISptrNKp6soeto5wUplH+9ps5lfhVrYP1JW0Vh7bg2lMcqPn2s8vTz//h8uSLyOIR2e6ffBVHt3yN41u+5KnRSK908w4boDMwJPpQ+3ISyO2eKQBLN5fO/VKIewUQ0E1nsBOV2VbTBkIfDCxozN8peOmitBC2lTeumZGpi9O1KQtQEWvKcagzqQSEEF5cT+K6i1xHzyKM2idCe0+ZwExHjvz6088vP/rxTy6ffvqZUlnluhSyl6PsF1HG6zh49KPIfP/Ja1iVEbb99mtGMtK1SVNKrkQDWgmemoUpOCz5SKXkH5GqBUpkEAzAzZYZXap4UFaSFQQfIQNPH2+n67XWH4ixcvfRlZdjw0AJhgON3JwEiwxWYeACogFBowBWZj+BizaTL2MsCFiwh2Iu0H3HkHNxJ67h+XfYmxhljI3OAjZFI3rz/pgbdC6mS7EsNwAnAU75Gp04md4JuK+jLVxJTFe318UIiNwnpvVXRCM+fxUnoSMyEe7H2At2CQC7exbZOWKz821YYzcEsdeR5DejE29DQQSQ4SwW0DKjgksQ12xEA5K6pei2tbIc65rL+Qz5xPKyK/epgKwA1t8vqvUyBinVsiyzy7kObN3zs1plfn9vtBxhRBiT89zKd2uPQQ507GXuvE/S2Y+yVfSK/37I8PuUqkc5ndUaU03kuryQaW5QJ9wOyCTi9LMSjYCQ91YSecL3ytcBGoTZA1CSRZO9tWHtkF1BDwGy2X00l3QVyBamPhD1hAHl7ipWZk9okUEIQl8Nl+Kzm68JYHc/+5vLo89+enkaAPbs3W9i79ibyzMc3UK/TWi6CWQ5X2htKdrMxJELx1FvZiqt3TSLwoJTUjaFbTpKOKaiNtfD0PimBVoJGGteuSYEYeuOEhtUhsHM2eGdVULWnBK7ArwMbM9izeNZaN7P8YnME9AuP2AvHDsJQS2g+Pw3X1z+/u//8fLpZ59Rc4fFgLoYxBJC76OPXl++//1PLp9wu0KAW7gY3wf9kOne54+hMPzNDeXxN6Md47eiL3XECoMVaF0J8MyL7h/xkAqB6Cg3ZFppLANE0YnF3OAdJSAoQlquaOv9c6Q8KkhlS0CmsZW7VhY33WFsUpQXX31itFyE2GAsq5UjirYwo0iOZ7wdraIgVgooWcb4DiUAbXkLIAM9U1gzoS4BR9aSRlU/BKkEHQf+aDarvfgLFitpxKbL+lK0oIAMuQ0Jkrgez2HDO490gUs7LDGk0kKkIuh4FwEct3EA5m2sid28jrPEAGQvkLEjTvGL9jOoYwIyVIL+5jykktBlqVycbHEtVMoi21k/QwamJZd0KHBr8vmoLCfdrDhUfbNQ34EQrvWMQZxbHVjJSmO9PJulOZjFr/3xM+z9xlBxHf13L3eqg8yg/1k29Dby7x/+8b8jkBkw19xdKrAB2VID58YG5f3Y0CDU465R7EBkaK6aaDvQ6sC2Dsz8fYDYTpNhOXzk2DaSrQlZTzybUmu9m90J7O/52tap1jC9dzrgTZvGM1h4lm0DN2OCBdbEvv715fKrv728/9H/fXn06Y8vL2KNDCD2HC7HFJ20shDGXG4mAY8MiwS0AhCFt0tuDGtoaN4jglHamDlIbcLqIK7r2BBdocCEoEyLiPt5uFcLyX2Ri0/CkcJ+HnzxZgnvFOBonwVItYGwJ8sN7WZwgtqDsqW9K4sDgkLgVvz66zcR9CHBi4efxb1Xr19fPv7448v3v/fJ5eOPXl5evXwSa2SKyqRSYOUifsNCe/N1ZEiJfqD5iL5klFyAHl1qWBuixZfAhs4lwYxvBjKDGl2NsIAZ/IJB0ChinPCq1sdGYIGsFTN6YiYBctDSwMC5VhZfuo4T+GgJAjAQBAV6OXVUpcYyPRO4aJGlwE4gQ51v27Eq4oN0gyaYci01AQr0GcewJOB5WwU9AkPRwv4wABlAjHvFwF+5ZwxgijVRC2Oe6BzKDANS8F48y3TaT18FiCHdVITXA8hin9j7WCu7SRpLDqY1BosM9GI6OI8bGS+v6+/uStQ9W7w5L5rsKYEPoEtGWEEM3yevTwkeSmJVwQma4OlrOQ/nXzmWDbRWeXUmX0XLIc97uYUHbNH8TC/vDOC2TVXE03Sr486jH/4RgKxVBkIdZOwJkHEgzxG3l7tmmbfF5aYdLJbUIFfNY+7KkZBHjUNgtgIZy22DPrf1xIQV5w6GSWarNm2waQtkLCbRYDtqeKAow3ay6FJ/2BACFlIj4S7S45j5MxD58jTWv5598Y+Xy8/++vLu7/7Py+XXP768vA0QgyWWWiSrAVMmo1BDBrCkaSaNXmBGzVOyIgMvIDSVU46tyIkrC0mTylhFzTzX1HCdmj77k+sdcEPFIwzI4N4iuK8QUDAsopz6yXT6RsgVcfhNloc/smKUjV9Cb0Q54hVo8q4f0ZbaAIv2ox3Q3hmanUAG6+7lywCvV6/oWnwVZ1EhYTDyKr4KzR7BKgxAiabAMuK2gQAuWGAQ2ABNgBs+BDEAGPM24pObpKNZsoStSCxRf8wFKZCXFSZlSedypas13ba459yJzvmpKMp+XbSjgERZBqxcM0SbbdUZEBVAARebtkbgHVnYduk5WjCFLstXSiodi6LxBa0Y3EFek+B1oAdclugjD8UEn6fyoShN5W3kWiGAJYU2AypgfcEKg5UVtxixivyaUR6kmAM+XryINFMIwQcPxFaAm1j/un0Wltir32UGe1hjH56+jKNYYhxRfqqJVM3oWpTvdqyR5UQWkmh+0zJOiyzBSbN6FhTd+jFwdSDj2OQrkyFATT+Bs1tMBrGcg9myw69DvYd2jbZK9BwFnEUS7+aXWYEd1Z6BWL++lZfsZ7rqWz1TnTsg4+SY2jyAbKrUbTxB5l7RQ4HMRXJS5SRle05G40xjaOSriVplJ0jI7eGyB9ixvoM11htgSyMXZQc/bZllLc8aEwHqrGNV0gC0mZlkNfHMsAQyZiWI95SKKkLu33x6efHpjy6Pf/ZXlw8/DYvss7+/PL+NaLvc6Cz0yQ3M0V9FvYV1wYABrVd4o7cBB8EXOlpFg6LgA6UIclAE0/1QU5eVYIEnF15qsHxd9J8X+a0oaGCY6DXdmx0ozRPoggV/d+0y60Np7YpgFFikq86gR4sMZMhNsrlRl88moHgVz4oE2uGtB9z7lRnfsV9OASixVof1OQqyyIOODBLhyoQ709k+JJgVhQnBzD1x2T4BVZ5IDHciMmKUYO9RmMiFiaS7cl9S16DykPyZgOX1v2HlJcAXAOK9DEIgu43Jb6XAHmaiAzgPY8N25UnUKcTk0st9ZADvtAgJnlBO7FaF4I1/jK4kzfJka7pjlQnG+wa1rywCMeJZRZ7qQ+DmdeVJhAX2HPvAgs5wG+L06C/DIkaACddIw7rCehgDh/AewBhWIwI7nn8v1sR+JwI7fpfnieFk5w9xHyDWp2inrYBM2lolQT8AmeaRxEkqC4uUED9JsZM8G65FA5suz+PihnVDhWWgrHItJnR2xMn6J+Cput0417V3KbI3S5krkK2wd01WHw0QdbdciQKDExSIZ1cgK8QvAa8B0NSYhT2FyaIprDUNDUIPThqFZOF0vQso/l2gs+/DdSBTm3dEl0UojTxbUM+e9aFfL+Y0gx6VlUN/630zJZhHsvz059zUl84mPT8sGWQTb0D2NFyHTyOw41lYY49//leXS3yefPWLOFgzAIvaTaFDtkHrK45600GGCmsWQEiD5j4nCGDdHmsUJUilhTtlVQUBpNuSx7Lw2cwsARguRciUyMkM4ce9XGM9pya6WwVhwrHkKPP/rl9uueQhr+NV+LraoVg3WGUWJE4263pT+FAQW8COzdreD6fAEoXgE8i4l04gp1OTI2tKCNiXtNwgSP28BPgIllE93A4Qgp+bngkcWC/KpMNhBcFaZVYLbpXQOl+NaU56nculd2gJ+f28rrW6DL8n6SiR+ZtCBLQE8I9ZynvOcVnl4pkcA7SVG6IjIEb5INOy5N696BejNIdw5TE6DJWXa/k99+8JHMUXuTcxU1rBQsd95f/EOpcsaJQNmr4I+sIaA6jhua/fRqq1qA5rowyvDzBDkIeCQuBOxIbniE4EiMWH1ljsHVMCYFmYUrnGLJV1pj5gDYz3EoAMPFZWrSDwGfAq35mnOwH9XiATYHb5+V2BjCOeYOQ1sn6tt7Lf9/UOXHUty+xW2epV24PWTgpK7rBNC4YdyjwDMg2fiS4GHxrD6GIHMgn3HWoeAeXMtVhNz4nBMlM4zcO/MMNWOxgajp/u7Usoy4lqwEsJfVLZOgiVumuj8XSmmOhCcpZqcBXIejOmugmAmlAYgw+eUNBSY9SfPYqcf5/9w+X2R//P5cnP/yZcjJGK6sMXlxcIWIDAjQM00xjI8DiEYXPTEqQXBYUFN49coQadVmAIHa2pa80JQlzZECAoFNmnrB4Ko2daILyTVojW35SZgW5Lu8pSC6dFEi4luvYyyszPyqWUm4vRd7QrykX9zq/ogxXBOLS0kogYYbMnnUUEMolpyXGnOJKFpLU6RWQy6W0KUIb0ZwokqBJed6NmHcXQgiCNc29ZrgM5AlDCTuqhTFuOIsfDqZNwC2t2AL9nsSWB9GX+v7TkuKYXFkjQGR34AMssw9g5dgQtrzMGLQMgsJcOUZigKYJc4BaURQfgSIWArkcpDjrvTjTmD5UGfDSf8Q4yaAgsR/QgQtgRFQrA4GtUAjIqNC1dlABeQWJlCCm0D25c0JWWpS3k1Jj4Pk6Y5n0cUunUX4p25DE+sIyjPCin2CcGRUbZPMIaDncwMnXw0CFan+FWjH1ity+U/BcnPN8+w5pY7BND7sTcAI7GWCYJzNC4IWAFYLk+nVYNwYtrsAPgOhBeAzIROt9LmTLAcbGCOCxDeSv5TKtMZVgsTQDYhIrf6bJlZxys73csKEBDa4oGkm+26M/k2B4vxGxdpP6WgIyjT6KtYPYwIDPBh0W3A7LGHjV5/vmALFkoBUsn/NkgSMNKTeKbABnJKWE2x2md1bowcAoVUVVApvMpZTlz6TqADBuf3/+X/3R5FBGLz9/8PNyKEamIRKh0fYFRMjOGkwDDXcO/cX2E1TvknnOYUWZKTKv9SiMVFaMDIUwC0BCirs3NKdDxO12WDK8nk9MvyTUxrhtREEtzt/tIWeKJ2gJXA1m+D2Fr1xMe0r4xCWuHzYuqksIsq+lazr+YSEZgkSvUGSfSqkl6MAEyjoFxsEWu0bgKrFsS0DKUXGyRkXW1Z0ycrnWrUkeyHxLKEESgH4AMtAQwMHEzFQVF4sHqQ9ACqmDof9BNjmIUD9eoLTiNJcDYioGOa8E4AxgMZANw6NpLMKTikGulOhVa4IThQiZ/Z993Wi9thVDSYAI1gSzXqxJsvT0CvIh63r5BAEzmTczAm3HGoVyYSjMWbSHgi/ewzuWyHMCD8QGQYRxeBIA9exmfsIjjYR5Fc4v15IhEvEOWjnAlYsPzJfaMIZ9irB4z7ZTBScjNicZf5FC6UcREVkc59yzEaV3l2rE0pHQ96pliP+Mi+kNwFZsKAEfAjr5rWGeQKUenbvp+Aqi8xRsvWjM2dkA2lZVldiC7CmKb58/BSkC31icitEmKMuevYvH+7r0WmXTFGrBrQFYtagQflQ0gdCPUXI0QrYPUTNdG8nsWrvJyVMk8yVAnFtl4trdOf8vtYZ28D7raev/PoMtZ1OJZGaUAmLL3AOHVtsBdlxRC8mDsa3oWrsW7SAj89q//98ttANnTr395eRRnjN0F4ulcspjoONSEx7Lg+BGlpeLuHE4sa3MSjaA7F+dzTYiblhkhl9ojQU4fr3lx8kPwpHbFDbshjLWWFB9aMDHqObgCJFl3z2nheVO00lwptVCOU/IKAZcCWaHVbyK44utYF8GHEYLMyQjLQ6Hw/JS7EkpALuPToiUnJqkHv1a6qARZbwSnGEOQSvwbB4VKuHniy4LU+WfOEengEVSEPWCyfgSA2vOW4jEFUa0hlqRTOy3MQZSKWkxr0EqE8xY+59loWq/x/iquTeGYmQwOocsQe8QQ6IKgFAa76LesuwRCrmFpc7M/dgdiDms/HoAU8ligAOIyWXO8A6H9IoAFvHMD6xDWGHJpBg3kclX2efAcAImWGsdM+9rAAyibFl2AFI9aiT6gTRhzjIWs9HDlRlDOk1AC7jBOWPPCfrFYE3sU7sSbcCW+f/UHXBNDwAcstTwmNpqrdmM+mSMoL4JZoTTylInEF/Fvfue8aUAG7uC1PGiT87wFb6TsK4ByWelqNEt2OV4WUJblFlYZ4OmcJzpRYZZlK3jswM7yZgtaDRwnSYnr7M95fd26n6bb4b0GZtl5y6GdLDxdI5Ogl7A3kNnETegRGGw1hdGZhwNZeZ0lUNKkd6OPQGYAvAZkFkx69gjq0pT7HffxYUCGUtNxNQ2eazoHQ9PNGvQ6+IOR+rAt5fFraofl/sGaQyQHDosMQIZzx25/9l9iU3Rk9Hj3hi4grKs8vnsbsxERYZmOikAWcxwuQAhUgAw0a6aAsusLWTi0ME+BU32WpTOcMIpi07qO12AUeYb1IuZhRFAJrAvWJ2HaQQyClxtZuXcL4GbNe4TPk7FrfQiuJ2niSB+FtRSHbsuiGK5SRgmibXBXBfnIAfjNa2mlkv/yJtko13jSvVgjjH4CyFgmTBUDmaIw+x47AZmzsoOqsschlMuFJ41O8y7bXN4LWkVaP+LzKQmsDPbACaf74qGhQUsAB92vtJChhOQYkMZyj1KtQN0MMJErdWx2t6WcgT0I9Ij772IzPdbfnHgXfUEfv/rqTbgBFZDBfkJRSAsOdUFRIVAh12Faz+QBtlGbnVH+W2xVqK0G3rahvIpwZb8KoMJvUAP1YssEyn0e0aXoM0+qjvJgid0AHGOz8yX2iT3iqc6/c3n3IoI7ImLRUsDyTjQ1kJHTKBIAZEzXRbDQzBiqT4IGQU7ApZGU8iCAS1nU5MWknNGv6nJSOogl6meAy7DIJvnh5zGHE8h0P/tBfh9y85sA2QRsWWJrWBdW89+W52VFNVlmheAgQ7PXAoSdAB9V32uRVX3W0A1ji2axoHA3RVWbnu+uQk/Eqcc1+OOqBI2etkU2Bu5hQAbgMECqOXnBQIabIOiiMZ2NTFmGHAS+qCJN9NZnVZcM7IFM7UWK3BhUPTfWJWayegyahYoki/DoUwJhcToEU1x5SSD78eXrv/nzy90v/1+ujz2JfIt8LIDsUZw3dhffccIzgwXgVoTVlRMzp/EIh851KVsbaiYksOjv8GuTVs9p3D2HZAHojC5/nmMdLdfQvI6G1yp4ocZHgsTBFYyqZBMic0lUoOAKgF64Tvm31pXglvMaE1yb2Si5D6NPWDPS+hcEtFIgcT0pggQQOo99bALF8ZsRmQAZAJ9Gi+VpHTGFUGrUchl1vhcvwPKCwPa5XASODMzwOiCBjxakAEXrdcP1qj1iFlAq159+GgHXkywcCSp61i5iCbsGcBwP7auTu7i570B3WFngtbDm38ONG1bb23dez7y9fB1uws8//yJA5S0tKYSqPw6Lh4ErZBkpHbCOsbbHDcpUkJSZHg00OGqtCxGJWS/6kcIZ4/s6gjvQHtDpXaTMehvlwpp7Hfv9uE4XfcUYRSatSPb78nJ5/YP4RALg+Ny+iIMxH78MK01no1E1KDmxQpTkg49l0WnPY+aK1c3z8/qYpvcYG4uGvixRVnEKnDIaWEdK+iZHClBSI+5ARssxy/HYDsvMa6CWm0M27ZTpbv11/rJcbHBUovIgZ30nwaxoxbmjH3PxLNcHfE9WJF7oyI73f/hH/5ajZ6Gj8UihmzVQxk8S1ZrAILAFRHVwFdwbIFN7ZlKMuq1xWmM+A7Is5QRI0TfXQUC0HpvPc/Mw/oMQ6gJnN0I1VANY3e96tzSOPtQp3FB/04Q6rWe6GcjUpv4zMSwnlnr1mNZAuEZioRpA9ipch9g39vV//Y/x+28vr2+/igz4YYGhMADZTVhkIURuuOif0WuMLNQCCIpVrgfV7/PASC6v9cBthgMd44daPYS3OqXRpsCUKwgfAlVG9zGdFCP65ELEj9anIeyQXR7BCwkYtEwSaCGAaVHIzYhnsaaEoIHncCWF8IIm/rJ9pJnLwvM6CuqDQHU4t1Nt0Q2YOf0AagQ3Clzs/ZKb0tk7lG1d7ukCG68n1aCVhiStP8ff7kKeKxbCCOt63htl68zuSAOb9pYJyPSRkOaynwam6hgpqGQx6nnwlZ61nwVJhc27AFe5dL0Wl0EmvpaZUrwHkJao197othW4v337/vKb33wpqywADnXilGXMRYbgM+AEtM1TrWMcuRmdYIVMJYheBM3DnQm3d445IhG9PqYAo1hDJPDp/DEGnsC1DoALIONRLRibqJeHX8aa2OXj3w8Q+z1aYzeRxQMZO+jeTbnA+UG+ajIwr0mTWkCKfK5nDT5gzLFkMub+bDVJdnptzVlNim1S2RgW0KwY8nrJzpQR+CVxJuUq2zT24A1ZIj40mLX2t/5UW/LaznJb5dO19bC1PHyX8pdAVooA7/THh6JoeZhyu2j/wz/6M6kh+aMNfPXFNbRLXbCqCUNjGAzRLRDUaaAsiydLtNtkECQZKKspt8oBIMRdi5w/CP5+IGhZZZ35JF2m/q2MMFF0+VIahUHwHiDbDSZ7MnVkMNnx3qJo5JADkDHhAWQIen59946ZPN797f9xefTrv7u8uv0yUlKF9kseiQ26sSkaqal65CBDsalBZ8BCjq1dbk6s62g4rW28I/gpa3mbtDmdpOTif1oBxY9cYGmVBQBxElvAk//kVlM7kjuzTT6okrn6vK7F7QDKaIG3HR3pzcl2uVVarGJvWSWyXkabGKxCaw4uOVl0Y00Q9agAReJpkzOsNqzP4FgQWnC0EHBdQQygraIxpThwwkMuRpsBRExlhbY7N2RGUOpkYGnRKZmasKIKwzbYcgPdFNQB4LUbMoNnDLIM9NCkdHi4LcmRuzLrJV9KEylBBkEtjaXJB6Whwv4sFI0ISaT3gnWGoUTkIOgF1x83OcMKi3JI1wxuQf/qrDhGN3JiSMOBFZaReDwmKLcwKPWX3qNIzOhFuLABigjcwFEsjE7EmWK2xMKdiLmi88SSvuA8gsv46UqwmHHs0ZLcEw0KxHxtkqljXrBkzxOXV/MmkUgPFb0H3VPaur6lDvJkB+SUK3Nof+vcAhYTIPfHspxrFpsfXxX1pZjTr3SyF7TMIIaXVous5oPnsoDMPya4Eb4zqp45s8xWSwqDbJdLf8873dm4bKA1h6yBv7yG1F2Kx+6t7Tm2cQKy7OYh0KIRCv345wCya5aWdaojvTf9pTYpasJvj8VsHDLxKtbAHn/6k8v7yOjx5Nc/CossgOw2EgMTUMKKCdcjtztDqwcIeh2pA5mFWLcCYIVw0T/DuUN4Q1IxMCNDpVMVIcANQIIgViQd7o+oM4Xm21XLSZf1oWeK/sOryjii5LIWwDomg0d2cNwo0ViPSOJsGYjmA/NyoJOP1QaEryuoRG5PCEhYda+YwQMpqGTdwaIDwLmfHD+0k9aYLDaGt2OfU2bdEODL8qBVhHUlugq970sWEiw80FPZLob700DBZ+jazS7UvAFBlDFD5fog0jx/LSMPa8N6W3NTtKYsAp+ZJnNNJJKrNC2+BGytg4o7SWEqAApsAD3kisyTodkmrHEhyzwsMqT+ugkrDcmVwx2c63Sgf89DyfUwHSZWIKaMHWnxQ/HgGq2sawOILBs9R+UEwR3RHkQi3iKYA+5EhNiHO/EmUlF9iFlSIHYCZMkpObukKAIca63LWlYH+R7FmvKmW1UJtyOiM5WJM3ngd7s1dGoZ5RzocrK/v5Mn4gdmBQAAIABJREFUHbY7kHVDZP/eLGtr/mXlO9Arb1gD4CRRRhq45Xsgm8qkd2E8F67FDmQWlCugAVgKLlMQSFNLJ1IBXAFPPj5VVgMuq48TJSfUwUTN+ua1sUH2ldAmyKpVaFL6bso3dwUTMXvgJ3r7d8A5l6TJ7IHmYJ5YZGftW69nC1NcDODq9On1IKqKCkNGU91grSHEzKsArSeRJPjD3/1fl6fhYvzo5stITRWgw1yHcMfhN4IdpNEKLRLQyhKStULBZSsC8AcLIN1DWE/Ce0o1JGsqKSK3DlMMoT5pm97g7Oe43sFlG/EcBVCUB9cifsPdRRdWJt8lWBad8Y7WTqQg2ZIb+SA5NhLXSdp0ZUQZDITgJtm0JmmdacO3AUvneilarqw3tJNCDfVrOwJdhbAKCYgKrsAaDVyn/u2M715Pg/WrAJCw5pDXEWtysOwyWEVWXqzNxf2KvGzrZYxMg2WaNFNfEwC6sOA8yxB6ApQ+yrShLPZaI8wAj1yLY2lw9cUzjP5E5KDUhaSo6E8KJwhqPigYo8QSBT6yctyGxRrKVDzB4BMoEQwCUXQirFU8g/dJq+wXwAmHXfKQzPgbPzfk0REcIpdxqVBUbu5iTQyHYQLA6E4Mq+x9WGewxLwa3Jc21C/3L8E06ailyPhf8poVDr7fgMwW9DSv874tPxZlZWx9v8mTLlf893rN9ahdQz7uljD2FlcDg96PRf5WPflHL78D6zWwGhxR4s26Gqlcc3SpbMUQ3k4gq3b84b/5XwKjBkjp7yOQdSYZRLVb0d7a1IqTB4qRSwtu7gky/3cHMrRl11EJ+wFi68D2qMEVFMnQM25XHQdNIwd/HejxXfScGJtzYqcY+CnrvUcg6221KkGAwL+4QCCL0PuXSEUVKak+xIboxxG9+BrJggPceDxiANnjx7E+YSBze4pgQ9gzvD4BiOIrZ4v3KEH4gNDe9GzphedoCQCA4re727PnWxxyLheQSSjK/aQ9YgQ2l5NuSLjT0DJtIDaQwQhz1ofhdiaQZd90WKjq0yZaHPNiIZhaXjwi9+FgIJYBOUawlfaP7QSQq462ZKAJXJLM4PFSeRnDojOocV0P75Jn8QlgqCATrBshoAQbwZWPcRwIKtek9tBliiZG8sX7UR4DTnKtbkSPSqoRsAhaGblZQCbXqIAMgSRj75xcyKIRAifwPoNiWGcCYakHsgi136+tw1G5Ev86QMLH5EDoYv8b6Y79ZRGkIUtW+9mYsYPnmSnLCl2JYREDxLQuKUsbII6MKbLONJ8wvNgndhMpprBPTIEdP+BesQ+xJvY+Nztrps1zcAYygYIUgwQIukBH9KGzrpAxDAK4rxEecrSArEkFXhvrbavlxZbl/zR3UsbWNctcTt5yu5JrF2V6tebU9Wxje/bM6jsq56pjZ8GNHs5/TSCWU8tDMFYUT0yHdrnEZgMydOHRf/c//c8Esm1nO6AlAbuAH8LYwAcqDuYoIEvpdrC6MNESh/em6FHDKPJ0AMnJNQZoELEWbRuY2vrwU71urR2gGwuT9/fJB+1++/voI94D2Vr33P8BZOK5Qd8VyBheAWssgQyCDfvEXmKNLA7QfPfj/xzZ7396efYmziSLAA9sliaQhXMFa2XSnHOHawr8EtianwkCAg7UDwtFa1QtbDyFQpteJUS9mXbQRmtDVHvoBuxaob5qE7aARNaD47DkZoPgxPvck2YrjYA7Tjymdm1wRjkoE1YFJkGuqVReunyWm6g5SdXXsZ9OwSreBK6sHc4TqIg7b/52Bo8CvRxs0S+/pCBQmbkloYIsYqNzBljQavHeKlh8qSAwupIBDrEWBYsuLDdYdG/bGh2AkKBYkZnaJK4tJyn0+WfnUf8tQQtFAeCgoBgk4E2wyvdtzSkIJoNQyFOyAhmsgRq4P07rmvpgz1rcj1OmP2Rgh4RjnkvGDfQ6Nod74uKDQ0ixPxBrgAz4wRpm7CPDVhAgIOr5gGjKsMTgQkTaKa+JfQh3IsCNx7FQyc2BoKvdNJA9xtmXdKmg0AQeuRYTONKNOAV25D7AATx72cp53D4jRVoaB9kkid0ma4SPNRdZDxUrfVYP1gqQNdwWQKW8zjKtyxzjfZ/bQ8IusrDfMKtzQrdJUNM9/4BXA7dXHKu5MsCZJOOzw7NAkf2HAWQglDe2zgJ1WGYlQIumLlEN1P282cFsxgM+W8ROBuqMsNLBIn3SCrpgN7EMZgcAUgNWDWKntVTbAGTmllb+6GcbvKuAN4NYf9/9nBhm6vwezPr4oPR00pZrkRFeyOyBDc9f/vpy8/O/u9x99rPL468/uzzOk6BxTtmjiGBEsAf3ktGKyQiy6HmuqedmZa05ITu+AY6ut1yzKB4tzc48MDhXQJRprgocbJm0Na02ZxE1SReYAW1wF68PIJPLj8pHXregtjVi07wADMK4ztUa6hYtl9yG4L5WJCZoHXVoba9ZZAQ0AUwHPQpEhhOOyMuUjhNIwkqD+xHW24uwUhCJB1fky8jOrowe3hwuQHNgDCMrkV0flps3L2PdEm7Idnik3YV08xpo0P9UDuYcj3L9KrrRgt4WlzN4JBBCiYnuVf7GXI+T21IyiVGhCWTK9AEQcRZ8nGwQa2hvALSZWxEWILJ14Gwy7jXUQai0zIIh0M+vA6hRLq5jjxgsMtCE/Yz3bx5jTezjXBODJRbRic/iTLFIScWMHuBqCnwxlICiJJeALFmiZEACDtfGbP1z8tkTIKeYAK7tF0vZIAWmAZqvG8j4zri/U+o7SFmOnL2zeqhKxlgWW2Y1EOuip1tau+urjO5y7eD5KrmweytlHOgPMGrY0OWieErPDkWQDxeWPPohXIscyXTFdCIn0BD1TXQ3LJ87s9BsmZ256NQwCfoC4gYKAzh3606SeB0jV01EZR6BZCXnuSU4G8Prc/XddEi6nCkCZ4O/B7IxcCvgzUDmLbXiAm/UBEURr/Xkw1eXx29iI/Sbzy93b7643MYpxrdw2UXY/aPYQ/boQwSExH6yR9jLE5o9AQsaKjRj5l3EB2AHEIpN1CiXFp8sKbrrHF4vNhSz4XIKh1QjZOUkGBQtSvnwRBdDa2KoOAaLSK0oIE3Uyu/5bAKZMkyMtZyhXKEYKzU5CRjEIFck6hDQ6W+DoyYX/uc1prQU2R5ZZBQyeC/7WIyZgkJH4wyHk6M2BYByTWLrgBM1ay0us6bkBJfROXjeAhh1QdDDglO+y9xLl9+f1V4wZ2GXEsA0XuHOe/NOGVCwZw4RhV99+TXXsZTKSpGDBitGXYK+HHbtR+MYJXhp3DynU7mgcAcAw0WJ88iQfUXRjG8CxN4GmN1gtzJ/FHmKNUYceMmMHdEfgC0ADECGkcW1lxGIAyCDIgBgexNgCIvrEnkT7179IIDs9yPE/nux2TlC7OO6z+tDLRzOknNoNCUcW6CWSDZ5/SsXcRNsco2WIjNTcWH8+YatI23aH+WRMrLw6QJVXRxP+KY7yBUNkyT5q+QheGwBvZ0M89uS2x6XKmwU3sDsDMCmsuZmffdvuX1otw1q9GtYXx4hUtAKB2jy3/8bBXtMgtkD22aLidcRVwxx7AvLSpv8IUDGNjUQW9vDBmKytKrWwVuBTP38tkA2NhSeDeIKZKXGdTBOBaEYt9qfREsGOzLiOZDVBEih5h5SpnBCJeMCyCLE/ukdgCo2P4c1dvs+0vcgOANAFkLhcYDX43A3AtSwSRruGU7JALFHzLkY13jeVIBfPAurjOeYxX1E3gHgYP3pIE9ZVhLocF3KXeBAC6Wi0hK7ftJlmBGGCp8nGg0t2VpYPE1rKJUtC3QKDtKQVKFAlaB12rGhLElQNX6IW1pv8gnRww2Jp2R1GcQE3GP/VkZDUjBh6wC6nMeZlEKjiQZOQttttdkzwP10uUDPTCq5L25sBBfPdwvRU80CUa4/pf2iRZcBJrDkKtgkjy1hZpRcb3SU6gdk5Qi+wNocgAtbBd7EJmYEm8BKciotdInWFdJSZU5MUjjX5URH0UTX0qrh4MCKgVsRgBRAFvz3VYDYl7HHDID2LnYqMwEIx1KuTK0z6rww7ilLSwyABksNAAYgA2iDwsDBt7dhlT396PLo49+LTZRxpliA2Yf4jv1jdidKjEjZKtW+hHwPlrBSP9yg5tpxPIrAnBu94TLlzwArB590g4R8W2toYke7tk8VZTyWwFXig/w5rLjRr/HEkE+jXZPm7xb3BmZdvZ7+91ZOnT2cs+38Njo/ZAG1nNaWikhlAUMeFv6k6lGW2r/ghugjAbxPxEKip1fx0x3IZpMyGUFmgpqSs3B16ZVwsWWThZcrcHP9jLjDBOWIFHNZyF0blN4usbqA80xLuaq9WNurjkvall5g/Y9yVe3sGlcfOLe5KxKzRjbgeghrTNQEJLgR6UrEmliADoSBP4S9ZCAACoEoQMyuRIKZQOw2hB2sM4AY00IFGAYqRraQNwGMsVcI2jKei98EOIAhAM2/mX0k3ZRZrxLwpgVkLbO1CaSJeIp02+WG6WRsgZiEXy2aJzj5iBiAK/kohaQFjZRQZ22PvqDfvKhJQ0srraXi9ZxkldGjXJ5m7Cwz1+hsf/lMNmVuAIk13TxRC5zNc1luV8Fqn1u5NYdlpqNeZNXZCiigT6vOSoKAWVk0fC4a9mPLIhwWHcAEtHJCaO1tk2XEvXIBeEjyi/RRiqwMUAqL6U1YdLScAqzosiSgpSqTbj1EG8IKw3NvYm0s/iOQ8dgWbMgO9yqsU+w7Q1tRLrKHMJYx3bDc14es+fEP4fpwG97AnRjg9ejjP2Ck4vvYJ/YBZ4pxVTgDTji8mt3ke0/IdBnKMhoWkrQkq2OpSHdriMEfCscvEEuwknU9vEkFRrTULJtU/DUZU3Od/DPLig5wp0slFC4DDA/PnQDZ6iLsMmrI0VpRnPpUMksvjceL/nnJtzz3Sgn03O6vDjeiuoR/aalhPM+ArGjNhlhgzI06B7IxOKtldgZkMoE18Cy3dYp4mH1a6D4sybqvzhUwpBZ+NtCroCKtLVQ4DjPz1CCdXD8MOE6SPSvHg5xkRV3WMEpzbO+KD9Q3CkJOggZkchLnPEkmq/Utp0GFAwdnkqlvPNJCIpaTXC5DWVS2ymCtwR0JAJPLUedgAciUISQsPQAZnkGmDzyXzxLI8m+UR1dlgaaOEaELk4BD04b1oz1sJ0BFrMH7BNm4q/D3IUg4qdF+WoR5khSZRUEiA/i0PqIcgmFJGMTMc0lfW0vTVBICtijA4SVAm5QDUdn6Oc34rDOSqKShUYr+HMe8Tt5vrlQK1jQeFN7vjd9iGJafwSnWbntOSYEc3JTqf7aA1h/W4V5EJODz5zr0E+d4KRsKLJ3YpI73cq+X0oohM4fC5L1FgJZcZj3RMTFhYQXQMfAj2gaQQRAKXYlvM/Ev18iQiSPuhdX3BsEeiFQMoPQ+NGysxsghwARABvBDto6naPPLcMEiDD/oAU54hyTHAVoI6mCE4ke/F2tkH13ecZ9YZu0An4u72AdG7vpbBp+MtS+vg5npxnYPR2EORdJK1LCOSkFJi4njXeA3ohQ1jzX1xNv5h6cvfvu9FszRR7KU486k/e8mN7siXI9wzj3sZy8HJS8wC47Wmspdrx/lfz5XiqT7zbcp3/q8yavZbtScyuo5kFm6ukChZNcmOpDtyTFbZgaI+VkD5SApxU9HrLzVyX5GuAOhrBEWFO4J7DYVkLYR3tW1DuxWgyFzrjvVWu/FwZsBF6V2PwVklVooowlzZFLEqUxyQAIAJ7D+BnQprD5Dt/FYVudnNPUTVCB5EoAkPiQWZAHLylAWfTwvlyMArz48ADItO2jXBr1wdV7efSW3J8Lr6cbU+3ZPQqRVOwyy0UhFDSJfYZ5LRZAT+BI8U1jxXQWoU1g4TNtBDhCS+LE1403FEkiiH+EK4NfXyRj1KJoK31JjTIuLpM/oSltlZIccVI+j97D5fVmGvVy56wzIOgPOheQ8YR/UDwGqojpRDmhU56LliwpYyWN1cFBq0tD5GSE7FPABpQAsrINCuRUCdTSrA6BCUOQxM05vpfKx1vbLX/3q8otf/Orys1/88vJFuBOhRsGyehxg+S4Q7LMvYt02Wv369ccES2bVD1BEnkaE/EMO0BILoEVgBz74DvzG4ZfIlYisHY8CwJC54+bZx2GJvQhLDHvZBA6kJvaVkULiXVlkqcjRchWAyRUqYCqLzPOUwCL6WxYOr0C6mU2ffF/0Qpl7YwAKiOiZFleXO3h3cSHmyNdYDwWl30lGaAy3AxBX9W3BTLJyRB1fA7MzANOQaH5Ve0omLn3Kr10pK6/LGZBRW3c5OXADyBroFMicVOpZl4CSYqGapD8MkvpmIJssq4na+qKi52HYAZnE99Ce9e5++KRBpVg4eaa/X5ZfCsRebndpbalD1HBfEoKqnD2Qud9i8AQpoU8BVU5dMUdaaXokmS7H01qqAQllOyhB5SU4UJBrLeyxLUA2F7DmNMMauRV05IpE6iu4HvNEY+QVhKsygOxRgNhduiYFdgYyAJKSIdMKrOATAROtk2iD2gOg1breI2b2xwctG6CmgAutfaGdPpyzAzjowCNA0DOv2eXAiUaO6MsQfgOZy6MlJgamtRSAooMivXUh+TtBD7yiTCWyysz8Ak5YZz2voqI+NT7Jz1mPJuoAM1plkPTxo4TMa1SlaAAGMj0MoLIK8cmgmfi7cmS2Y3UcUSjLDvvlsG8u9szhHLrcRgCX4y9/CRD7xeUf/vHnl68idB6HWz4N9yHC5rG29dkXX4VF9iiy2Mf6VowYwA8ghsATgBqiHVkXNlAjuCNcjkE0voOTnN8//z73iD1+Hb/DvfgeIAZXI2VjU76b0ug5RA5PV2LtReS8MvCM+7Zoau2myR6u7aX1NM3nBDOt/SU4dkHgeVsW2yyi9boVl/mexjuDvRY51eV2sVU3DPJiAcdWOImH/XNqkaXHY1fENWtsuncCZFbOJpJZXlbT0iL8l3/sNbITwb6AmMHDv60HGijOAcLoYCqm4K6vOaqekkT78ay/TYbaxEwDCMYA2K8MhjwZrc1l1rs0dx3Qs+/z9VH/2fMV5QzFwVo9qifdBbgrQ2lSqZF+jm4Gg08CUAcySUoItxh4HEWRG0hjS5mW04raTeMXGfhDa6cJS48W00PVUxam6TZJ60JrVrlXzX3Ed1hwtOJGiL/cjnJBcj0PQdV4PwEOrktabQFWd1iPSyCk6xPgGKD4KADxSa4LPoqN4dyOQKtD4JyqkgAL35AHkSmiGHXA9TFYID6NmWKfVlHq9AAKrmVpS4IP27RLkScrY6NzZnjHfVl8HUBVFkEmAz/kztT5Zk5MbEAsS5H0TqA06OQ4KcRelnFyh4JW8vkyuwmycpFmB8R7jW8EA6CFUoIZzCrHIQCS7VZWe/JD8awUIrTlTYDZF19+dfn8N19w3exlHHT54tVrAhfOB/syIhfhZrwNYEKy4S+++JIBIWADBn4QGMPVyU8s6GH/YoDbzeMI4ngeUYmv/4BAdhtnjN3GYZnKn6gcizoHjLNkmiey0EauzrKIuuVEf2xGZuL9tGIHkLHgtCQSMMkL+ruXOYNfzifPGbeREzpnWxbt+V3gmKPq2eo3dvq2ZRheOXXntfmd07x+bS24Q0U5J67I1lXRX+sRn2bPyY4uTDy8f17PeC6Tbx8KZHzRaGjtg+OoZlwFMgpKDXoNYwKFgbADIObX1I0GKgIyFzQsuU6w7wpkrKENztBLOqGzJ50BG9ULaIauTTrNvDAAVgJRAgY/FLobDq1J0iaoZ+kByJJUdDOzP+AUbJ2O0cr+4RSYEnQ1xp0zO9OgCI9YFgleqPfkaqScYNvT3bYoJS5dnJP/cvLSuiLItaCT3OOGwz/54RlkuW4X4eN3YdkZyLS1IKIxCYQIPAkgi/dxggsAzfvluI4W9TxNkMTaDixGWHiw9nBWGjc8G/wyotPcrg3asrS4HT3D79EjAhk3EIeAztRaxZ+wdOiibGH8cPMlmNF9B8vQ2wiSJ+wqFGh4LdkTS4ynTCo6KdqjpmEY+/jIBfheG6NTHKTSwYLyb7TZR+zgGtrGoJLcDK+2BCBUe3MrQ9RZrtn4m2tdSC4d5b0MEHsZmenxG05uAJnC8LFH7B0z5sMS4zYChOEjqTTOEeOpzrHmFWCFDc93z19zj9h7hNmHOxF7xBhiz9/c9l/WFmjgvZFiTqS/0p4286r30VIhBPiXBWVgSquK67LN0kvLyPOd7E/5KAtsRBc24ZB/kic4f/TbP/yrTUF9H/PEQ0Tpm8+t76TKVcNZZfepnXP/2DLxiJVb89IkyqqJVwopuXAFTNH1FLC9aSU7WuNGH606D+VSwR4UIksxRaCUMI34FqYqRg92Yb8jzHxt1DXWvfq1nEudENIXa+Bsma0m7177GKM93uvcMqweW0BTf0zBmUQcStKiM2JVMPGmqSdqVTnlBCQF7b4S33ZfvF4ffc3JIv7WdY8hf8slyFE5MIkYdCQ2uDZyDXhnTaTqYyhLY5HCzJqYakNZfEt1pp+Br9qNYrMPFLXVH/cL18YaHqyqvu9Na3UZrZnrc3Rdcn1OEZa03BBswiNaci9dBqZIFEKvl3vycW414LYCCMYUIkeWUFtHEuYU7kk/qnwMV/fBlblRPMeXJ07HsyMlFSynEVVZ0cPxjAIyDGwCU6S2qnyWtH5zK4IFE5uXCgbHLnMlJo3lWsw1trjNnIKAakZjwnwfkkKcP+rn2ENhQG5EHNiJ08BxzEq840M25ZLUWtf7CL3/9LMvIxRfh2civB8eUQh/nDzArCa5z4pHsSAKMTY3wwJDEmDsE3v/FGtiEeEIrlflbAQAzRGHnp4FMNAS8Zy0xVq/Sq1kuiaX4dgE7/B7zfnB/CUHcq3LIOXpLn23Mb8QrwBvmkQlUDV+AuLmvix52xSZWUzntL9HKm8BJOdqAZlm9FCqXWbywWECzJL+7JvoZVGYc6aau7Zb38diV0HrAFuvka3af3d59cYMi8CGXVtLe1gfpqds0fWLBsgkIQeltANxRJnLK5CRBwwmc8P5zff0nkfhWN6hjHh+dU9qMEbobZXPBdw9MWY6r7STEOGged3EgqNrbAleqdCJIfL+CggNVyeVY7BKAsPJ2HVL98AHmouropaPzdanLeluUVMQut1Vitszq1bqo4oe74y/hZZ2YdpVmfvhMuoS4AUgI5hhA3hYS9hLh71yjsTEYaOw5BhpSVAb1h3W6sZ2ArlauaWA60kZnWgLLl2ntADpPkW/tKKoNazcw0bLq2U94bjLqhOgqE9O0VVUifJK40fJdCsqE/90ynWWPcauCwkMnqJqxe+yqMtFmWA5WYhpSXL9OoGsFBVaIGGj4WgWgBgTJuvgS2+kRn2wsGBtvY+oxc8++yosMYTrQ7nKkH+cM4YQe+amjPbE/0LlCNCKNFMBYjcvseE5gAxrYo8C3GJNTEAAUBJAKYzeH1tVCRy0qjK4g6BmQDEdBriNrQvJq9M8GxPAclHgZOWWJOX/JnEjgieQZcqrRWCM8ZB1LbdzB5RzK0djfQ+IuQ356HGeey/mPOfMRytenIiP08sDyAxiau8sn9v3RIFd/eTFFchokdTT553wc9zH1oXLdkBGf1aCaZ/JfH+I1gQtTTE+ZABaO3wA4gXM3N4dkImnjsgzgVlJ7CG59c68RjTauaddH4jk8XxQzD30nblN0vDGo2LqjXBnm4ZFVv1d+NqAN2mJjZEewrBsQ5Zr8q0W73w9XY8eSwpC6nvFAAd3Bu/rf/ptTdBv5QSwupOapJMEO/jEe+PsspTEJqnEVwZCbgKHtab0Xf7IksNhnwJCWnvx+0lsNr9Fdow34eKMd54hCpBhf9qqoL10ADB9FLiS64UAhfwAfJh3kUmMNYa654z0Aii0k+mlnDQ4npwP28woR8qHLIOg09U2CWr12huYM4w5B6yAys/V5mcHvIh+OgJGbk2QUmtpmYw519FA38rVmEe0YG0NZECmjw+4xk3TiqBkEub4MElwgNGHWA97j0MwkbUjEwAj7dRNBHsExeOZADLOhxZ1SKAaoDZOyW4RhAQxW2W5NixhVqCxDdKwHCrNKufqCmLF1clfbf4a2Wxh7+WXGJRSZgExF70q3EO+tcrP/vQcONxPpWYBw97GDqpna3C7amf5m3IqhQZ5biOHk9HGZDX9O3171GIVsg5Qf6FXFH97WfkBZJPAaBMF36nXljAcI10uS2+oFlwOqbZUeA3I+r0ieqpIh7qvdWQ2C9ie2W4w4I4BOdNcjoL/xITTvJoGuH+voco/jhZZKgC/ZSArq2gZuzMFw9c70xvEes/X9z0c+0lkJBL88ZPKgMu085bWUwK8hjEFebrWnOVfuREBZtr/xqCSjLbk+lNYbDwVm6dsx4ZwRFwCyL6ObQQAMmTEx6wAGBaYpXXH/XcZmZnZUxDQgrpglQEznj3DQZPgqozG5BoewAwBEDppgODGAAmsd3YgG8BFGZUptyr8v9FGQl+WnPfUWZBMlnIJUJ3u7CAXWW6c0aS5soDYSpRl5QAJgJ1cqTj+R0DrTcS0N+BGR37FPCqHa5MBZAgGeR8gBnfihxdhiUV4Pc8Ui31iSgAMEIsjWXiUj+pz+Dxdrra88qgfg4FBTSCWzzVFkfM6+61gGXGTFE9ovZ1/xKFdsK+Wk54YWlPNHS4fbKIZ83l7L9C0iiZe5NNuXlk728q9Vb5p0hylXqaO2s3HXf+ugdnu3iSndvVPLTKzjXYe5MGaoqqAJgfrXBDLHHAsW6/3rFMrAdwsT4iJ8JjV2X73M+cNJ8/6c9bOw7g1onU9dc98x/G1eTDcjHNbVoXi2K4EFpsZmgY1GY412k05XHVjIkhz90Qav9saWc2hmVlXi+zamGn+zvW41Z7kq4Iyt3G8fx+Q9f6jjLVdHqdqP9R6tE/s0nTIAWVq62Ama7gi14WlAAAgAElEQVTm35RM9YwiLLX+5vVGX/NvTH5sDYC1BTASyGjLANN6BcDRcmO2kwA7pgeLzO3v3vCD7QfIdfk0wBDuTYAg1EIkcmc2E2wxCGGCIBVnU6nMKnQ7wrLDFBzngfnYHFtHdfo3wBlWHKMtvSYn2upYlARG9nf8q7FovFpBLWkZywHgNbfBY/hLmUEiAweCL3BMDHJb5m8OGyW00lIBuDSmiKqNtsW1mwjseB9ppmCJ3cY+sZsAM4Aart+FFcZPAB02U3NvGsErATT3xhGo0lor3smN5QY+W2CeKlZ0+Hy6eqmiCsnGfGuTvfP7Cmp6d+ZOzVXnZNwpsWMdk2Ti8+O5FcCmebUpbjeParIcgERtHf6hef73/t1njVGxXMqvcSA5HZg06hgyIGndZvW2H6DNdwIyTHOCWav6HnTdg9ksdOQHkcasjZmtAk+qo0nTZeD0dxeIMyFUhzWwDT4eyuxAv68QAK87aursOPM7ar6UgR0wj+f21t1g6iOQTcERLsiTMGlZ76fmdUq8vLEHstG37wJka92mG6/3wU+aiYeSahOQdbf4sMWmcrI8WWAD+Nj+FMq5UMTv3XFcQiwbjN7rOJqMisv1Mqb1wlqcN4EHaBHI4kMgy7+R8/Ipc14ia4osOLog6ZJEcqWItowoU1zH2h1AEc9pPU/H2ITYVrPxj2tqOv/NffbWhzrHLO/L5pOQQVg8MuaPyMtGGM+9VCrIB/GpMeBYWGMWRfWIzqjDMSwEMlpzAE7KLv4WgQVAzjWJtjDEJgM7aIlFdOIt18Q+CgsNCYABXgrDvwDImC1f0ZQ6F8/WmNyNAiTNNfzNwIkKr2/zP7s9A1nOz7RmyyLj3B10WoFMU99rWgPI+jzSfQP4NFEn4ONzi5Q4A7LRDrNAUy52yuhijJV8bHKh17XK76ylrNY+l3cgxvsY9gxmq7m2yJlB5z5Lj2BX/X2oa7FrA6OxA8jOkHnWFDywTbuwQCmCikFUH4Csa9klQRIAkpHaYKw5Hfftdg+ijpxQEmQDhPqArH8TGNeLFriTljaaWTUawMTpBWRHTaMkSD42aDdXPYCsJmCzTWrizPOkiqAQSuA96/OZa6Cssfbi2XivE6+NAP8k+Uj+YXnO7Um+INnUYPY36U6LrMZF7uoMx1UxbcDcXf1Oq6uArE+WRnOWN8ZziBbxaYZMSEpTy9RvRVOOvXI6SSD3euE6GJy5KwF8SNflpM5K/XWJFGB3YcnBmruFJYc1OWw3cNQlclh4s3hZkto4DcsOKb7QDrgmcfQLthiwPakMgLkAYDi3bByOmRu+c0zSpya3bW0bMDB432HTnpOtBWRhLcU/JRX2IGcwhlYNg3yxLhbAgvEKzyMPv3yHrPU4UwwnOyPA41lYZk+QsQPgBeAKgAxrL0y+Cchg2XHPHvvnkHkBmYXw2LyMsU6ISKbQ9MzRLSAS6Os/9zO5s/OV+bL9Fq/ioTPLRMFi48cFLvN6mZxn8ymbP1mP67wumchmqZ6t/MlmrYA03le/LHdUt16SwqPf3bLzMwWIu/qb9drE6dTGVbE+BHu4ojVqcQcI7EYCzrcGslnG5KAOAULP+yFccACdCebBsqK3syD6gI7BSKHoAUigMQFXA7MTtjPgqG+qZWBVXp7oiMIw6XLgVyx0XV3bOzAlByxbUpqbGKwz6MR8AyOlTbefdZzPxtVaoirJCb6iewoCT2W6oFIgrP1APXttT0/uaCAgU/9r3GlpuE3JTvk9NSSJjZwsXuXVPiJdH/PbfOgZbVrPUJgtlI2DcllUrfKycTQACNILkUA7RD167Yy/sSUAG7wFZrdI4QUQiyS9cFNyq0AAHzd7xwGqjyOy0sftaMtBZkWBezJdnUj6jPfwW25MLQpQKYNVVvvWFIAyW2dtbWzVLBHqTnp6jWyMFwM3AGTRd+RkZGJg2Lh0JeJ6rIOlixEbr2GJIYv9u0g79S4ydsASA5AhYwdC7G/D+rqjGzGOd4GlB7clysnTpLkXDy7KnFOVFoogJh6qTzLgAksHXpsEM9njOH4dhvr8ma2jI2CoLZr/808DMYPiUu83AbJTZf4MyJJ/O77u5YCWME6BLOl1BMkxDvt+EAFrzDRdZ/pRXkgwaMy2KaqatmYCbwUcJkEC2WY0joPOehfgSKFihrIlptZZl8EfjV2SKSkuGvKrXynIOne1xh0YrQn18djR4poBrKiiRvJngEcvx5rvjsGNcjlE5UVbAazTtrfD1ssEKktbtoBefTYTzqO3Tt51bCdegOD3J+lvS80WloGWFMochdXMBLYDXyxukJX/6nlSfgw2spb0n1k5SN7zcBFW20RMxDUQigerNwQisaVAT4C4ZiDwaB6otlwwvIN+uQnc0Yzpe6uMJ7TavIlav5n9hGfEpRWXG8QBeMhdic8Fm8XxHefQRU5LBKXcxHe5OXWagfbEad4IbJM4rEM87e0C2mIgF4n4EPcEcnRpljKi2aAjWbCWFUCG881gkTn8Hhnu4QLMwA+A0/uIQPzqLqyx2OB88wqW2O9EkMcnOvE5QCzQixk+niDLR7yvbB/K+KFAEYGYNjSnEjKLDcmfHNOuVK08vypVqyDl88lqq6jZA4douZUDxRmzN2J6toBs8Lcv9bbN4KmCd+0pA2AF5hz/VOe2744yR9ThaR3odavjTGEtObXI0V7uahlqLuaM3ANZdr5JzVMg44w+QY2lE52oB03HDVqA0cfJdKvMTEYM82QzUwmmh5a+io8C0kGGVeT4exeJp1pNV1vM2VmA2zkzLzmrhKHPYdtpLXO7hpbm6xI+ww1C0TIx/KI9rrRQUzjBkuVTyxkP7i3SnHCgf1ohtc8ptd7exj7uznFYNUC21VAM0NBEyu8NTJJNClRk+7SfYsW8WoBYpelhtz1rkYAb1wdJZifiaFPW2dwgK9+4Xc02WxqKJ2TJlBbD9oggySX1V4PrfB7v6tBTrpshqjKtt7v3ALH4BIjxN8+jy09Ydlinw0bwdO6NTd65zleby7EvLY/nUVLn3FJAciljCLOE5IZpK1UCMqx9BZAFjZA1H2H2iB3FNeRoxGZnBMxgUzbA6v3jV5evYI09C5cigzsiBdWzV5HN4wXXwwhiOIA0NlULvJT1Q58RfQgQ88GoHOqFibu0uua5WYVoL6sAozHfuYwQw01K6InMXBW6mkcbIBt8nH3UlKn5pHk15lAxX8pNATknwvJjd+A+HL5AHorLhv97YVtLapERORk1DzYy9FBeG89SLr8tkKUsSAfFQP3d4K9kEn2naZkTM7WlujeE1BphKKbqQLYI+jJrdrX3+k9AON9/sItyU00NeBOu0uaHtlhCbrFARnEzl3VGR7EWHPMkOjLEngrxPotvQHauk6iIBVR8jMJ9AqErLueCxZUPr7r6tzSqvpICrfXZRM/wnBh+fCrFczhRdCRndXBR8tOkIA2QKf63B2Cr0EhIzBajR8Jj5IaYf/M+5Ht+kuyswQYntdP4HikKqUzQJUqLSRlO+tE53EbAtbpM7ZXgxI3gOAzMyZzpelQSZyR0Rh5LWHEERaYBiw+uMxDF8cqt/XT3QLiJTlK0AioD6N5FCqr3ke0e7kVYTgAyBnigD9gnFu5DWGJvn0a2jrDCcKbY7QtEKL643MH64gdAJhDjeXF58nRZYjmvZJHNHG9FS6xxkNynlsc6b1Y+H/sox3JIf2c8v9f3d+DX53i9fwYY1PTNZwv/U9QMpVnafc4t/j6CmA2Dvr90bWN9fwCQidyid5/31ccGXhJF5/Ku3u/PWG5+VyDr+8h22sQqtDzIOwtPWrGEk0XGmPZyY65CrdxaIGpZWymy8teRbe8HMpQ1EfYeDaoz72jHqKcWiXsbWYcaeQ4E3wbISsyu8/DwfV2yua5VzgpI2mOcSB6Hs4lpUN+5B3aN7PQ4b9McmTi4pttAw/V3ADKJ3VIsJtXKAD8wvqAqRYdEeRvDMuk8OWvoFg5sik0FEXTLsdctbU1eaA9r/haQdYs0wZDa/zh/ruAewSf5qUCUADJYWj5ah65JABnBLP5Oa+6CU8YTyBhokpu7GaxCKw4fgaIitJTNBB8A2fs4kwyRkViLA7ghRRVchAyzD2vsQwAXIhTfv/idsMTikMyIULx7hkTAEdwB8OKaGKwynUVGlyjTNiFwpGXHMJg1EdJlxA7IpMssylJjSt/xsPCWx4N/DhDrCpvndYm1DaOfgUSVk2AzIpHnQnC6xQoSQ8YeDYydhdRLLHmdUYtnFqLpeNautatrvTsg2/XjUL9BbAHHkzWyJMDBBJxRVTqlJtLVDrf7vYMEix0C8/rMWGMtbrkOzaKbmrs2J+Ptpfo5A4thr98vq6szvl8hs4vjD5pcArZdi+N1a+YPq3fdXzKY+KgFqTutXNJuqAz3gdg6diuQjbqPbe90OlNuOiOvQLYKCPFODizPncp+JDJL6FPU65fHojph8a7fXfmQgbNTfzbXtvyRVkppvAYYtYNNy3ZoDg1FdGCcNWY/0VS7lKilPScZ2JMsYIxA9I1gGPdqrmSZ+Z3l5L45ZT7J0weYY1LWnE4f0H43RD46ypLJmhGAEkmBsfZ2i4CUTOIMUEOOSpxYwGATREbCnZlA9vj5y4hGjATAsMAiYwc2O8MSu3vxUUQjhjsxs90D7Jj1Pjcwm4Y5cjnHvL6UvxePiojerBErDlaNhWZtIDoFc9xExomD+pzq82dV7Bzkc80CO86vxilQCvoDvrVj03yus+YOYHtxM78nf2xEUC+nz6BD00oxGzL+KOvViVIUtnNOMgvvNrGawzlk/38zIFsJa4awJTQBGfjLo+JwWQuCK6aoeDcF+iku3A8YXfCszHYK4BaoVy25BLmJRedonJVBcrrJZeDP4SGD4VEgr5PNPvIdIO/q9jWVM3zpHoa5u6KtZERbyC6BsMxCX7fA4WtNQLFG/bhkg5nqFSqPEXUghervU2G0zH+pHigeAhZN5ityIvuFd479SHiaJV81PHnSbzYBKarqf+k8nBW1okGCZQu+IK3U1fLQuCxvU6jCk468nzSTYFJ/dCBpOvQJeN5OkGmzvE+OG78FXrcGM1pu2veGVF86YVwghqwoaCeOZ3lkIAu34uVlHI4Zn7uwxi5hoWmPGII30LgcE49NUdxuTPRCnTCvnfGuQDtpK3YRPy3Ad2YpbRXvkzIofLPcMyA7Ux55PRsnq4dMeexWYo5vjPLmZ78xkK2umlZzB5Y+q3rjuiLaaTYr9DaD5m4dXJBdHtTc1xyt8rYbosk7YqBrP6RhWhZHQs4M0pnlWpkrkNX3gm1PN5Vy6HQy5UTIatyGD1YZtLPurtDhDAAWskyTZaXVyp73TUYLq1F3E92lCRnM5jGcJmJOao/Nri+rJbmbSRKWO5HfwKsLmnq8rYVlwSom16maYGqQODWhelfP5m0iQro8RX2L5XqA1iw1PXwWIMs23HeOXe0fWwlD2aPWGSzGl/5wQzE1sx6TmqDowZW6EsgS5MTvBmIaDr29roO0Fo1GDJmZuoBry3EwGrplDdgQ6u8jcXS2XD8EVXvmGAyC9TkkQIbbEY1IK+s29oMhpB57w+4ieOMOmeyZtUOrcAZWRWqKDoTZuzytupLkJSq1uVpC3cie2N+pf4xPngfSYLQCzjVAW1mhlCwMbwHbddlac5FjcwXI1qDZqnw3H0fLVlff0mtMDI32VUNBruNrPVnrmem4B7Jpdrh+y7WFuGX5AshW4haIXae1hMMq5En49uIDB87tG5qD1ZEx9bSueWxU6mNsTxluOY5VXhWX5bUBWmVwF946EHEIl2kSpPBYAf+bgNjK9Csddvdtpahva5/TXXjFIizmNI2uTLD7gSxpswWyMXHP+rm7/o2EBApoIGbe4wbpprHZchtrsClPnYYqeXbwn7T2s1RkWW3ZBod+ZDLsArNSxPRkcXFafnWtrA+J7AIjfjMjpiZqEGtAxoIpsI/vsw4DZQqgafquSh2KWoR/f14KgD5ycWu/nGaMkhA7c7+y+Q/FgrGaeZwK1xn5rEqiLci/0z5G2L7X4tgm2Iu5fw1PdethEj3DZVyWWOP55NyrrNmBzJYIXph5dHgNRmGrIunvGul7bITmcUl+2cwvtuG7AplBcqICGGoFst4fK33m40UZY1l+f/y9I/SqSJxajlbcGuE6SE4boldAy6YctMEhQI0Oi2VEyZK61D1geGbCS4I0/RGCaUMJXqs6LMZ8If2zLErXdqb8NSDrVspaf+9a0dd/LMDppl91JbT+nQGI2zODmZhFY53SbZksvd7ZKsuJsiggDwWwMymwvj/VWWORdS863QpkvY4d/QbfNjHCuWWBn5aFGGDyNNSGzjFAZ11q03Ow3DX23vLr4WJeILBk2xKExfFpjTWrbPQLt223tG6ZBdx/mmx7gbIKjrKsc4yGsBh80gkxOWxTobAiZ0UCv5HTcXxXWcrGIkAiFVIeko87TxhNc6I6GwefwZFJ1b956HY8v+N90vAeZDmzyNgWDpsC0UYx80DPxR+BbMggvcdkxbayzQWtnQOYRbQSO0s/zubhoENRvw3ryqT9mXktclLI6rX0BJzOpFF+j/rsj8/jRMF2KK0/Mw7WzIGQdtsAxBOpFSMhKr2ra3jjEWtCsNj2ADTkxiwKimHWtbATibGWv77Pzl4Fsl5wE3js207TWunZNZUBlGtmlP7WNWF8TYrOIDYmA8agaydrGRMYH1A7BdTy0j8tkJFzkncm+71aMTFpauxnSg9H8GQCd2GqxyR4KATTKile3JRzdTyu3Ty5dwrS5NPFgijRMtYCKFKapekJPtEGRbVxtkNuNxPPNOBTzdg0TLlyplGLxm7rzJ9sP/9JPuDHzV2BszFEUSMndN7K+SeWGmsmV/hhGpqmCNw39/r90U4pHwU6Q7JPxZWyVcx2FGidN3RMmp4BjbeAZMX1mwCZzHXbSxMNNQ479Yt3+FmNHbZPA936ayBrgLUoRkUG89HG0jqO07gyzQG04V/88Z9R0qscaRX1k9d2DHK/ZUH0kOvxBIRMuB1xukXG506B7KT8e4DwrP0ayDSd79HSOqGn8hpwrpPjVBhfsRgH7+eEWSwaM9gOzLa0dYGN90zetYwOgnztlNFV6Nk0WOmwox3q6vXj77X9nX4H4dDqX8uZBIGQP7uzV0Sqfc0SOozltU6d3DvT7PsYt+nKHvVJKxBIgdPG4hqQaf7NPqgzTX3X7K4MHMZjxw8GJxZmt+GgtyxKi0ZxjfnGQV5T+7Zj0BAwlYC5JPXkGiDz/kaQng1rL2sIfMm5Qf/qyZF39eQovslXtr1oqVPIZ5E38ymfPQDIOUP29g3FpnHaMh9W/uju2z5Pi35T1dSkeOWgELvd5009vGM67GRUlS8gGwMuQucrXSAnM10VjFWO3zeYnbfawmqe4GbSMZRbIIM82oLN/e9fA7KD8L5C9E67euwKeG8F8RUQW5+f6S8t6dqEfQiQ9QnTAWBLh38CIHP7VyAzPXsfDorAMjZDIM4T6UxwHyfsIj7u6e8VHW3LNb8NILOA6NrzgS4pMHT9qCH/8wCZqLMCcV1L7u2OqC2QTUJ+M+BN4VmdWleBzCCWcqvz3zp4nb6zNWAg8xuzKtfnUD5ZACXBy8rz5QQnWj4dyE7Uw28EZFnFSRDHqsAO/tB7q+tSQKr2qguTFNkD2QPau1qEpF+SqSi8Ad1H//JP/u1EJTWorTVN2pU7dZy+OwFtFwDbv7yyTsK90MyJ0IG1cVgvdwtM3iwo43zizTMgW4XnNYY+fbabyQvQiCnUr7PfZ3UeafxwIFvbWoy60Uh3AnLVhtY29u8sctGirwlwj30XOl3Q7sC87m8aovkyxnudHGreXjhcU3B2ffZEW+/tJuQ1mu3vKVhiFTJ9Qh803rw5H2owgOys31fHE2OZn2ksmoCZ6NZkhuRdc402IeT5O5QPjkwayw9QKBoQdZqwlBMNYwKhJoQPisDiCjsHxA5kR54q3s66ZiE0K+IChCzjwJ97hfVKlPw8pBX8dRzpGZjn8RoANoNV8QOUiMki1RgeLLLElDP+O52PjcfWMe49OQGyhDKiocGkJN6W51ehPB6arbLBtGPQV0E2VZAuwh1j3gtkbrsVnVbwfUCGR3fPnDG8i540N16c6bajk/rPGg+0LZfvdGteVO4aERmM1e7Hax3PnWtlAjIRYmiR91gondn6tP4mQKbmzxO30xdlXQMyv9/rXyfKbw3ITvjktw1k18AY9w58OQnOfxogM8d2/uPY5GA5KMVg1se1wDmfJ9fyP/9u80EMPaui5o/VAWegvAfIBv+kxs85eG5fd56bx8JK6VEsWslpZsGQBzmvkst5fVhhOyXLTzZ5vAPHYzNU5z1RzKvip+9qk5o6r992RXhrkdlUW8bpGymV2ZfJ1tvIH/L///Cn/25HtVy8nI06PriM9X2CPcmQtmkGfyyNWYlkwo0x2W+72wHZUWDuXcn3ad5nwPyw/jZuMghotA9sRublp2t262MduMYguDRNgJnB1xIkBtpk3YzBKmiODLqfrIe6LEyWG6tW6/r6+F8bl/6ci7aw8PfVelmZe71/DWB3MmEF+XMFbitRTi/uaCPrZLbK1n6eFbhaZBBkq7B6SAvPrMGif4LogY4Ug7auhmJyGB8DX1PAErdYRVN3VeU9itRBYVmmnC2JSRBfAbEz/tgpKga7zhOcQ5NGZwXN8zieSACHNbbyQQGJy+iW4j1eBTy6roet/LrSw3OSG+DR9gZknV8IHpQoQ/YM+SGElUozB3Od8dPZvFqDmdzeQ1sMZLPC3wXezAkrmLGZ7mzv+TRLXF6LYjyxGLqAmhp78JQmQC2EPmU8kLUx1DXtq9d7H3BdUeI0iGxf0mgmcjLKsDyuCcWz9i7hOaeyaae17/rZGe3bApnLrbI4IRY+8mDgdxMk943LBFzNUjzUeQKmv00gE7uPiXpf208H53zUvhWQHYQnGyoN+z5gWpty3/OOjpyU0WY9jWEWn++AbHu9XJDimz3QHwl3Dch63R3Iahwbj9b9BeQO7W9A3sfffDG7/jaWUS1/2AKa50kpq0tXbbnuWGfIkXuAzJYugDQtMI+FgCznpkbg0AJdPXpr0DZvidgD3d71bxllgNz17TC+acE/+ld/EhaZNfqu4pdkSE3/xNVTbqfF8uiMMBqkJnYFpS/O7gRBMXAS05YLkRmkPtEYjozvetcBOZLrmkA63usa1lrWADJpR/mT4LaC4KTJ5QTa07FR9FuA845Bzq7dB2Zr+zp9PEbV7eYS5LVZs9BU2YBTf99CR+ygSbQTtqW5nQDoOiHWOg4TZuH/6reH9ESj+W7gdrTIztrdx8/Co9MG2r6dc72MdfzO+n1Kr0YXWyRVT85ZDfUMZLyWH99f2yUdJ2XGifVx1i5eF/Mmq+2B9Cx7/UOAzIIXFSBxQgdzVQr9ISeoU7AcJprlUbc9E7zJ4+rG1E/ephknmVJ0WhRGvpt0ONSb0ORqKU/zi70A5u3Nu9cvqSxvad89e6ogpaXHrp8pv1OBqQAAyLoAXS2u1jex5VL4qoWkNCqiHCfyABIzcge2s/ITLppmpt54H9npe4vlp6/nYHaf4NkBmZhlX+b0PJ9BA9JCXV4pQZ4gNt3u5XfwWrjkvvbfB4y9uPtAjPQvQSa6rmTAbfY4O6PHWwc8z/OBs/Z3Hj1j8p3GvTbodAJ50i6Cr/ex1/tQINu19drEnvv/7YAM5XOX56TkSKAVwLexc3sMRL1999IrLRK/U88X8+6BxM2jDKDg7FLA17oltqPabEnM7Z6necJY6k7D5UkX7GJ1TXNgY6Wt7cX7eyDLFGJCtH0HNletiIh39MBMH0tOPlETzPIj3+CvE7Gkeyp5oKG/n4zJsanu0yr7BpDJZtu82TwyUykLHxwNkmmUi66P/vWf/vuJwvXiJHjUXxEmtYWi0ARDui+K1sTp77kZ1Y8cB5N1Lb8GcCPoOhBac9vQrA2P7w6Bu2bZvw8IjoDZchCsFkdrTL1XlusywM2itbt2+p1lTS6FfKcLoPvavwLZtefP4X5hppKYeyDjdJkKs+Y3L4Nfbcsy/mfamoXMwdIw/e7R7NeJ0wV5F3grkJ3x3UHRa3OIdNlYKnNZ8xrZVQskX5QgnEUIo+EakK31ntF+qxz0ehYLepqvrE8PX7PIzoBs0GEsC8zjYwBswLQwraXTCmRqVMoyK5bL2Exc3sD2jCfMH6a91Fbv3zsC2aj9yD1nACS/0ixzS3ZOxWi88XN9Hqu8Rd8/jNdBwSIA+r1jDcd2nsyQdT6ezM/17bX8BwDZjLolekzp2peQRCNjA8SM93p/J3hIwklz6664WZNzeb2cHAIasd8MyLqmNw/CfUAwCSb2qxB+mrAHwjfOPILhWJO8dq8LBNN0Fbz3tX9nke3eeRiIsUXTxDoFmG2B0W8Lk2uqY+OfoyIlSq+C0sKx6JMDsgOCh4ADnvmuQLabB+uYHqe7cxamKH6gi60He5C0pP9xjeyahX4NxCwgSZPW6H8aIDMgSj4MEnQgO5cz7Hkp5jOgiP/286/zxX0KR+dLlOiT29dgiz6+q7Ix3Vvmi6WpF0jUnjO5N+bkdXkwnjsofouCdQ3IhgtYPXBbZ8A9cjaf3Vji+yfnskcded0W2TpRxfZk/WycKZt6xAHIBmGLtcF02ar7gaymxrmpvwi7GQjH+ztCULCBcAfLrmb5NfpN90YZGLQxgdieB2gUZ2BVGl2z7Nb2PtSiumaxzBNmHs8Vb+6bCGrPEA6753nXE2OqQEpPF4X3AfN9QK2q7JI7RoGtevF9Amplim8L+p5fD2Uy1KO2PQzIXG7xR/p02V7qlTMQ7qwgzqDFteqTlc/4bp090zxroHNqkeW8PGvPPJ9GbeO6LYoFoHYu4ibPTC8DWe/7Skvz1H28YGAiyfNzTVFgnStDlrzUHxqPSmYC310AABo4SURBVD3dUdxP4qnWtHk+3s9v158/tL8HDdEoG3WzrXFNSy0nHesNIo9eV9BWAB2AroKqff86w++HaTm0Ez5IavbaU/Cl69BCjBN1oyGcBWMUYzewy6FjhV37zRHdjsmca3EG22LI3uEtkJ0N9yrWC5azfaJQPZXq4n1D+P9LINOsObghrgJHglgtEtfEO9JzaOpNuSkQWybDZrxc4m8byOgeafUVz+SE2I3VcTbcLy7OnrhP0H1XIMthTTCbQX7XpgGg+2dXxaoD2QRGmfT2ftfiUDp2OuBRMUxRJu3IEkpurgcMQw8uK+GWL26VsBPFtOiw1CkZ+FsEMk3LlDPDBTiqPZNRDyDGwU15Pm/LhugKUQMytgLyw+NyH5D5ueayvdbiIdn3wBuuRWT2mH3Q04CSU1disdXbhUiv69iWP9thzwnD4ZkZ0Gaq2tBA9cT1tM/l2Lq9CKqjRXadfK5W/NyBLGnQLLJe0tmkOgB0vtStsUlQgjla3/vEPitLPDWP2ZnlUZQ6APw5XeqdpAnHcGGRTudVGA0qiobTOGe1ZwL+ACxZ2JGPJCBXC6N61ZSOM2vAz3bhbpr39lFnXgTeQwF3R+XZejvP7EGOPHHNSHE2pYMO4zSibXDF2o6VX+6zyDoNUastwXI0LQJL8x8rSAlkPOLlXJAe26f5aLarnt7jEen0arK0ivexTUcA1SN9XMkLo+Jxn0C2lwDzqvD5HHPfWAcfswCfy51OCdgz03zV87xk2WwRnc+XwUtVYG/SqgSf9L/oWvx5Xf0ovusGwyRzQez4734g04PrTwFWkrgL+aJ7WW0bCtv05/ujMw8DsmwQrDmpAllBF5HW3GaN+5sBmRh3BrGsL8myAoF7uhueYsoNKF8Fska+Xu4/BZDtrLLd/CjNK8fuGpBxGm4FzFA4VpIMD0GvfShPvuo1tm8KZH3Cak6N9aOpxuaista53j8DshJ60FzHpBivXxPcqYXr4WG1rGOxAzKqBlYybFl+AyA7U3p2dLGQ5Tv8jzDWgEx4ugN6jRmOeIn7eVbZff0TL4kmu5nPcVRD9JMCVq8s91xWf7Y/vzaGxanHEyA13h7ypQ1uk58al3x7Vf6m+uLBScYYNUbfTYGZEkujp3mXQt+kMZGaNTsk6cKcu+0DrUnLSmmK5KWM/Frjk23D96MvSI2Up+8KXENDQ7f+R+wjS7YgC66aOe3kwYhDIzGYdPBQSSrQgzWP1izw5j1lYwhWS2y2SmwNiieGvnIA0ySEBZUeT0Y8sVjchqNF0wA9mZ0C48wi6wzk53dWZWvPDpgm6nWtx3+fWKqbOfigS2fAvH+5T675iTOL5D5LZcW7uXtHjarrq70FZxr12g8JPjJK/X4QoZL3rJzsLbJsbzH9DrlmPdFKnYX88AjMa2XnbSRqSLXrAgrsS6XsHBQtONbf15Q/ts9ltkYNRSFlQkqZPv64pHPKhny5D0S1JmPrra0dNYWjwKx5dEhP1AXA7IKTeDFkwuCnhIfD/JpBKBNgsOcUlU02iBwDkNrXen54u7IvFqtFyxnAis/MWjxg9Dgv9vxhENZdKTwZVWkUKCRTu4USg95ruWcSXNrGht9NhAK1otJUdMXQ5fO9WW57boDWaH5XIOPEo4xPQV8CYWNEAxB795JQWzQ2A5ExyCFJeg+C6hOYXSGZUX9R8Y9ANRP9eN+DqnrV5qYtdIYvTaMxDPrxXYEsZwsp0eizZ9pvd/W/PZBdH4djr2a+wH0Dk59dp1Of9t8EyKZym3JigDhOcrVtqHobgXOwVPX07XrsSgZ9bP1vU8UNyFJ4i21G3ddcqeu91aW4lmUxdOZaXYFpbQetsQa4XaE4iMGc7LbI0tfCJnSQFg/g4THnBpDBmZk/JyBW5NwMV8mqkqyyED0nU+9Xm1xQgRM6S1xoMnPxMqQYNV3VE7dYY9sL19ncoz8rD04P580ubyuMvXBL5R8Bcy1Zz6lrG8Ba+RrKVZ+q1F4WPGjldMt1kDpfcL1QzNwnuRY7xfXaJCiXAV21rXyhBk4T3t0clR8AJ3s2gKoRS5wxt4UFtMbkM0n6GqZO8tXlNLo6hnMVfDtm8LCp76MNW1/4CmTxDg/Ja8JkBbUz1+LaltL4viWQPcj338d/R4y6BqpsmLi9f58F5qIeakFtLWUx7NTS4YsfYqBzeVvglXK1KjyjYfqrafxVTo5rB7KD4C/2T4XMXDpMrUZB0dOul2o5u5YWhWd//h7c2CVrNT6F4HGMzuh9n8UmUqwSfpQ/ZMOeL/p4G8CkvI/nPR+nElpU17gfNEnVfQWydZ7XO2U9DkHKNvO/DXJNTJOsUBbczP4c4VU8zVxpA81cEM8rI8ihmhrO5AebKEmnY54iWU1rD0afeh0JP8lXUxP5xbRJfux9Wsd+CPupmHqlBtFpq1phabVZybAsIU8nfswejwZkqUiSH/GZgawuc+LWXFsn37HnwyIrTk1iLci8uhbLkismMJFdv5isfiYg8w0tHK+TrImFI5EnC0qDd33qJW3uAbKdgNiB1EEYJL01cOcTqrt5+NTOytuMTw3LwQLIybmbTPeO+28HyB4KYrvxbTnK5l5vXIUe3043re0s7sVe0mLJz+66VFA6e1rQTECl8exChbc5L2euKyujWymllbud4ldq957I5pn1vRMXj2pdOJ6kMJBenw+LGphMlH3Mvq1s2EsUYJ4rELa61Mw5T2rxslQQsoCr9HhW3RsFZ1id2aIm6/ooGfxy8OYxtCAtYBHA70CJ0ilJPcdA4PkAMgNjJ9iEBB4nC/KUdVGu92GV/DsRYjuZklhRfDD1V5QtRagX26XT6faBA3vNDUspH5Uw3CcVmfGMM64c5BYsO/C8jRzPgxXIHDzRraSde6FPTAuGSbCWcBijs6OxD8ZUu8wISarGGPvoR0/jo13QNcNDvaKEGLN4ZJ64h/qaBjDEh6QIirpPGB+Y3Bq+u2ogdz1L+3YWHNv/WwIyUV90MaOejfs035b9SR1oV0H22/8u4m+BfwWJUua8FpE6rTV0S5oD0NcASaa2+9LAPSUtXLKXnY6Hjsd7khrDEBk6WVkn5kgJXiVxbVNdEzqXONCMGjc1dKyHbVS0IYxGiRZkpSHjQgPke8ePw7GMR2vUNMOibK2PpbhcFV5hVP3024PnE8lNlypP/dcE72JXl7RWJhej9VJXVbx09n6br0LiGAA0Iwp6nFsOpjl5xldsOgRH8sIkX3Iysq6FCMk3utwAYHl/52GYizOIm9CDX0Q2GQfmhaHgqF7yHvpQ8jPJvTLJNK6DA9SWtNLamXt+fR21rmCxfYMzVM6/Ctdif6mArDHAOrcHGqrImoMdeDZAtgyLmKowS6A0ue5yYuD6KZDlje19IcxxGktis/7yspagE4V6JoC9cE4EYyF6eUyGZTQpZJqkMc2a9FnrqO81H+eh/baAcQ1wRRbRbPdzAFNRKh9tva+uHoXIXO7C2KVlbatvF0uaBCXvWyOYx2YdJdEjrYMaxEWs1VxowGMO6kBmuZr8JXrNtKyS63Lp0uofXxk0Zesw0TNIgbdG9wPINP+6vO5CTAdzHvlxXBnh/b42LJbx1ATgk2yYC98pXGduW1zvYHYArixaNNCXuXwTXALdz8kqS3JOLOgvADIJaYsCPp7F6e9RwHhLtK8iWSGAbGR96UsIes5taQKiCD3q7HK06ph4QS9N8zeBm8CSiDzJcvL1GJ/ZehLfj4/KNr+U/pJ98AGvRRbUSXqJ9u7qwmlZ/vGqpP0JkI3ply/mHEmlx6X1/sR5ZH+W2LUTlKrOBERHu2WhKaQBWt1n5WsvLtgLtQ5kBWL5KKy1gslVs6LAtW4wCLUy/Lxh+khQDYInxOhv7zP+foTs1vxDjesTSnTfC+Uieg2J/ljp1a/18it6Z1Pv2o5N7775pWTKFfCkaWfb1YP8kvQzCevWNQepXjXdXKq62N6j0OiSY6gfvSXSOjaCovVe3RqTuhNGWidu+/6YSRznSZItwGN6LZqM2z1TwURC+atzLqmR7ezgMwRMCv7sB7YejH9J03xRGTnm/lhsuT+jXOcDnMs4A6AuA1BPf24FshlU1Z7JW9LArCMusagNlzOM2GMw+NOuqZyBfE9jVLO5RE8bDVfQ+cJKL1kp22r+873B+QPQEjAMivZmVf2t3AalHJ++1pWSpZVr4NqHp6ONtCuzs8ULrNhC1POic6Ln7BQqwrHp4+k5MiT34FG12zwmpUAkW+QgOHQWHDkuuO7+Zzmm+5h+s6LRpIb+RMFQZKMsAFlnrmp8IbxaAc1pIljTUvl+DrjJZWaahcACZsIiEr0EpTXcxnwsvb06wk11cQ4/XalwJr6S6AaybMeQWmjc0Ggk0GwxtsmYBFvtvlUAm66andmf6reEJRmR15ImaiJ/On0GaY6gWvXs/uiSod3voyJetAbUGpCCt3gyrY3e72V0VcNGAFSpXYi06dv7J+GgsZh+UpEhfaZy+qPjnf66ATMbKA9RG2tWmf/bCeYjGTU3Zlp4TLP9C6isw2NBsP6W3poWBNsol5ieW2Es6Z3gwEYtixj1Lh+1Bm46Hcd9kLbRv80DuuiSdssImbxqbeODom/8YYtMc21QZaVxAVk+Yj7V4A8BW6NQ82bMaL3aFLKohGtM7qT/ZHuPIzS9r+Hlj8aildMUcEuo0WdccZvHb8s3WTlZbmvXyod6SIqNf+zWtfKVj2SvR3+qTeg/CkKd0QBayLWfT+WWKcFm9wHyeWUx/umRYovymZo/7k0TDtINJefCG5sU9BiO8Sya/X+FXQt23DYMdOO49+tre6b2LL1hX7x5FTAfDCgldZ+7Xq1IAoPBgKSkjUVnfJAp2JG5+vrtr7xrcQS6nWt1bVW9CxJn6D18GskwOW/5WcBtgIihVWMtuvabNYYgRkXWtmMwSyatPkQOAkYKekUmuxWBY68yt/Ju4oYIDsrDLBbgByFu3JBUa3XGQiZSZqd5LkBkUuo1TpY1k2w/sJFYRQjpyqxSBjHau2YnnI2locTiFDiPIdFiUVdTQxhYGtVTCD0G/WLSdxpMR0+LrLWroMlKJ7BnlcyDTSkkemzV7dVWk2BmTXE3HT6h2B35AVlTATlfyVkWAon9rDfutDPmjUGoYuZhY6lJGuzKrMCoaLB44RhvrgPuu/grlQzLqM/0nGMnfDExlq0/Ki4YRw7e8/D0JIvGl4DImqV4tFszPdE4nmwSD5+hwtPeTeYhb3nMGCjqiFOuC7BdlwlV6w5pcfKs+ph/yXl2TeTxOeXPyJJbPVTpk96fBaU8EUdklxS4wCPPwlyospJn2qSO+J+9Cb9GL2Jp0q6wj8hHYK6bXeoa2VnISF9BYdFeJAviDAYL+d6GlDNLx0d8lSmOGWN/EwgzD2nfxasbATKzwFkHj/diGg7cEpYJv20ogzOF4a8LzuZYvwOHD/bFzDUTQs13YsharT73KpRuIz0eClfWbJlxJthTrQ0U7dUIE2fSdYCuuaDT60nzyD0bILEMwFL0GMMVp6NgeaZO8V3Yya4QEBUjxVm+pP25NZbC/1TIJrgoONp6cbQIvNkiW3Rgf+Aim9dxzJ+mUAoJvIWNOMsxZE6N60rtI2bxZCkyZ7iqFsiLSHCSQlwTR4bnPD/D+kCuKSDJEjRKod9ZAyu3KMNv2DgFgh3hJSuBeUWH60WDePJXxzifP9JWbk1OuzHlBvYxIovc0D36SLBRxHJSoGQSjrmnhDik+qgwJGaIoqdALJSBK+3Q40GbjtCWwrTLoNzjqyc5GVPln4+h+B4q6ZCMHsEfxM4iwseReMdmrQaDl8sghxttZ76ytyV9+72opuKzE7W8HoexSBtCcQgE9uDZ9vQQZ1o2PFJPA4+PYA3qcSeh42K/KJUFpGySODhoM+K5aEtf+nQ61EHD/yJpgsM4+ZxIDeFD3FllXegtGMicqAjTP3ww06YgqxCrLcxALOo/bf246521Q/BIzObcCGKOja+EOmbwEnO9Hn7gMEeyUANPPEfD648P+BHWSILBpGlYT9R275FSTLBG7MmWFjOdf7/ZQfHxSE8JLkE0P2Z8uHvgLCVbuJqQw2vFycIxrs/ZU9BGAiFquzAHf6iOnlyaLyxnXSk2f+1R40nuk4UoxPAxV94r1mShhewhTgzeGGqmRDyH9uFQcDAEVW4Jbk36NLHWaiqmjWvsfOMIpn7whC4EpPVMAoTJde0pC6Z8Cszm2usIpjLQk64wJhmbQs8IGEZvTUouaTsmBvsiTPKJgXQ8wYUAXtxwMZq7f4Hl1gXfCCIOrNeYCGhCUP1KY30ux++uZftzXj08R0bJcSAY8rhrwoLepNaFYrAp5PYIA3ydsJEFoW+pd64IqjQu/9MDbwId8GuIQ1QhZrBqhG1My2RFUq5cCfiPleQYOEVlmNHH7vpdREf/Y2fAxPYWX/VhuyQcalP9zXMYSOKk9r54a+1i8y1UjEeLIcWJwhiVES2T5Awq/BlKow0mLjM5OutR3bL8PhMDGjghSDEzcGsb5ksbe4977/nb1sHldq0hv0FDthKf1d6Qp3Wyb2RRKLqQ9QVtTYIGu3UXYn9OaGmqryl5uPkWA2+dtutKqp8VMq+9OE7gyozNa4SzNXtyNdvFBPGKQW25Og4ryWM1KYZIZIXp7WGkWHs8364cHAyxY/44BsQdOjhx6KJAvj4uKVb89WYKZ0rpTNylfKNK4v58e0YnVnc4uwIAY5Aln4UNPxumbSEffas+JhdUWiQ4KIRzc4np3IOzz5g8PRWybiMRUQyFo+2Fj/0xdRf+bbsX39lt21yPMDBeIBTa9vnSB2NYONZ3LV5tfv8L37WonwGs0R6Q+yy9JxFg7Wp8r/nR7qZLSsLpJh3sllwFKbFz5q0gwoJ0Yyp+bwVRkDPoakIdPArsFD99F1xzRPG2wKM8kpo7JyKZxzLMmEfYBpCTzu17CzTwy5muMEJwmEDN4RTZ4dy52lbBWXHv1RFjpVUDi5ojaCIN3qDFFHk9H5UFG8KB0bb0h6BoRqeAyLgUxaJLOB+7Zuh7AZPezd+nSGvq9dQ2xT32NNwZxGFyAh9I0OBszsP0OVwEoTRpEYc1aT/S3sghBIyoTiJG4Hn0XaeSHz4e1gcqsFxxz9ncA4wLq2tstEMhW7M3CqvyTwwwp51Uw9wMN3hqxTzMZeadtlJSNs+A2VDq6pXPfJmU+jgwFdYKa+5DNI9Cz9r5zlepAfJ89oskIDn9HivXP8QpjaDBc1a2JdMw7FE08KB+64zVSeiDn2Jp37JhGXZndGe/N71VWBjuVTMUUxGZI/UtGeRK9eM4S3N4cEqKLOQWJm3UYwCOpZ7d++Pvq5AFGDbqFIXITwgrKvzejIA1CiUGY+cr6MGrYG5eRBXvinA99MqTadSf8WRzsJ3GdbS+QK/C40QXqCv+irSDiIv7l4f9hXA8t4NRv3g+57GQHb5OBo6t+4JxyOHOZM/cfM3gXCnHxVb4r6nEsxFeOXmczj4IBnFrr0IQBxglzPhh4VIypCBcx3oXPCdETehcwRxp4ARI1GhBZybP5zj28qGInQgsYXJWqqM8m/G2EB+aZdN2KaO0gPP84ZdzhzMqQvs1Cxs4nf4XuJClWXEraTdOw0eJVQqXCucd27w2twq4/HjClyY161gEs8idfRqTNUF+2trdvk+fE6OZkCxhmkki0Oqfem08CWqbHYWsP9eQIEkobX6mDIv8ECXZBK7hJgRt5WE1QTv7vJzuIxfOf1F67l7c19zmK4LhHbZ40f9MWNFfXY05smsRSy1QyIiA+gsOG7fg5JOfwFp+4vk6rM5qq5VxaN9x/wQoTW6TP2qjGAAbxYvYdjNNjmHUL39eN3s4xsfspgkkkDxbG3JgRrmJ1K40emh7ey5BeLFrOAqH6r9+oPD66bvD0Atdx99YSop1PIFtRDNMihhohvde7PB500jPIVHM26OreOGRA/mIrE090SpR8bVZaZ9G4TEXaGLk2aneh2vywtsQKQAuaEPAmx3sS7jQ2ykGMQ2Jua8tmBkODiHHgceelQvLNeBKUHWKInYL4HjdCfn8I1qloOdK6WwnXmVve0VWqnK0kpAtE24B9aea9+oM30XG4I3NQjBWYRzLFtB30I4CRf6UnzdcyvxlZ5YxjKfY95UB9nv287Miplg/rVhd28KIc8V79r1W1GKVc+wp7if2+/35L1/72hS76rOF5/WnvxCK3cSGrZBGywnoxp0x0lYqJQPaVL/F7wb6OwT7OqiusPV3HWfc9RmKDvWKD1irAIy36EsFqk2sPOSvCyUxxQSSNrVdcmv0wluNLDbNlyiMaftAQsZ3f+XLq79B32PxuB8UZ9HGM2OwWZi9XxXq6/t7v3+9Xm/f6/f7qzGqn/qmlP69Oq9z607Hev9+tfn69b0L3PfXt15UXIXsH9hu//CHZ9Ei/3WCtul6wtJqD8cXeZ25WBGVcRJ8YMyZooky4+Xs3c+X8Ly66UKC7mQAc8iUYB7J2y9uP3Iu//Q9Z1i9jR31F1ZiOVusccaGs4iBJj/+ke05zsJZRUqMC3vG3qH1XGOjXwrgD0w4xxVEM4vb5UXdZGwz1jP+KTRoqRllC0uJcPiDZNcIkgC8P4XwdEfj+jwLwE3mYYfV9qn/eyE7x/+/7Urc/KJV50zszvhw9CktxONJ+O+FrHi8cTJ6y+1OSuAYvO+j1/zP8csayY70WRYexeOWdxmU8zGDg4dnvxtPCPFT3E++Dk4bB4SXk6vrL/Et8ZENdSoKXf0FrO6FzIqvkOGVTdKfyp3cbcD22RSyLkaQDRQ1FR2PjdXGvZDFakbyxqII/2BOXR+u3y4kjeOxKpM9/So36DOLV7dv2zAmcEZBgLyS2+TZ8LpyvMb9dp2FQqbtw96puwqc8MXxKGS05+v7l7ePqyDVOJ+f395en59d0LowVX9dtL5cRax+UciqiH18vL/9+vHR2L0+/710+vX2H9IUP6OMYSWJAAAAAElFTkSuQmCC"/>
        <xdr:cNvSpPr>
          <a:spLocks noChangeAspect="1" noChangeArrowheads="1"/>
        </xdr:cNvSpPr>
      </xdr:nvSpPr>
      <xdr:spPr bwMode="auto">
        <a:xfrm>
          <a:off x="2428875" y="27380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untadeandalucia.es/cultura/idea/opacidea/abnetcl.cgi/OZSIppe6QuCYyhZgN2UcSOY1Eyh/NT1" TargetMode="External"/><Relationship Id="rId18" Type="http://schemas.openxmlformats.org/officeDocument/2006/relationships/hyperlink" Target="https://explora.bnc.cat/permalink/34CSUC_BC/1fpark4/alma991004859039706717" TargetMode="External"/><Relationship Id="rId26" Type="http://schemas.openxmlformats.org/officeDocument/2006/relationships/hyperlink" Target="https://arxiusenlinia.cultura.gencat.cat/" TargetMode="External"/><Relationship Id="rId39" Type="http://schemas.openxmlformats.org/officeDocument/2006/relationships/hyperlink" Target="https://arxiusenlinia.cultura.gencat.cat/" TargetMode="External"/><Relationship Id="rId21" Type="http://schemas.openxmlformats.org/officeDocument/2006/relationships/hyperlink" Target="https://cataleg.museudeldisseny.cat/resultat/?search=l%C3%A1mpara+disa&amp;objectName=&amp;_author=&amp;title=&amp;place=&amp;dateFrom=&amp;dateTo=&amp;material=&amp;keyword=disseny+de+producte&amp;sort=title&amp;advanced=1" TargetMode="External"/><Relationship Id="rId34" Type="http://schemas.openxmlformats.org/officeDocument/2006/relationships/hyperlink" Target="https://arxiusenlinia.cultura.gencat.cat/" TargetMode="External"/><Relationship Id="rId42" Type="http://schemas.openxmlformats.org/officeDocument/2006/relationships/hyperlink" Target="https://arxiusenlinia.cultura.gencat.cat/" TargetMode="External"/><Relationship Id="rId47" Type="http://schemas.openxmlformats.org/officeDocument/2006/relationships/hyperlink" Target="https://explora.bnc.cat/permalink/34CSUC_BC/1fpark4/alma991007463929706717" TargetMode="External"/><Relationship Id="rId50" Type="http://schemas.openxmlformats.org/officeDocument/2006/relationships/hyperlink" Target="https://explora.bnc.cat/permalink/34CSUC_BC/1fpark4/alma991001246039706717" TargetMode="External"/><Relationship Id="rId55" Type="http://schemas.openxmlformats.org/officeDocument/2006/relationships/hyperlink" Target="https://csuc-bc.primo.exlibrisgroup.com/discovery/fulldisplay?context=L&amp;vid=34CSUC_BC:VU1&amp;search_scope=MyInstitution&amp;tab=LibraryCatalog&amp;docid=alma991015009269706717" TargetMode="External"/><Relationship Id="rId7" Type="http://schemas.openxmlformats.org/officeDocument/2006/relationships/hyperlink" Target="https://www.museunacional.cat/es/colleccio/album-de-dibujos-augurio-de-una-gitana-por-katuful/modest-urgell/049505-cjt" TargetMode="External"/><Relationship Id="rId12" Type="http://schemas.openxmlformats.org/officeDocument/2006/relationships/hyperlink" Target="http://racab.iii.com/lib/item?id=chamo:16085&amp;theme=racab" TargetMode="External"/><Relationship Id="rId17" Type="http://schemas.openxmlformats.org/officeDocument/2006/relationships/hyperlink" Target="https://ajuntament.barcelona.cat/arxiumunicipal/arxiuhistoric/sites/default/files/qshb_21.pdf" TargetMode="External"/><Relationship Id="rId25" Type="http://schemas.openxmlformats.org/officeDocument/2006/relationships/hyperlink" Target="https://arxiusenlinia.cultura.gencat.cat/" TargetMode="External"/><Relationship Id="rId33" Type="http://schemas.openxmlformats.org/officeDocument/2006/relationships/hyperlink" Target="https://arxiusenlinia.cultura.gencat.cat/" TargetMode="External"/><Relationship Id="rId38" Type="http://schemas.openxmlformats.org/officeDocument/2006/relationships/hyperlink" Target="https://arxiusenlinia.cultura.gencat.cat/" TargetMode="External"/><Relationship Id="rId46" Type="http://schemas.openxmlformats.org/officeDocument/2006/relationships/hyperlink" Target="https://www.mmb.cat/catalegs/barcelone-vue-prise-au-dessus-des-gares-de-mataro-et-du-nord-barcelona-vista-tomada-desde-encima-del-recodo-de-mataro-y-del-norte/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https://cataleg.museuhistoria.bcn.cat/fitxa/centre_de_conservacio_de_bens_mobles/H657335/" TargetMode="External"/><Relationship Id="rId16" Type="http://schemas.openxmlformats.org/officeDocument/2006/relationships/hyperlink" Target="https://arxiusenlinia.cultura.gencat.cat/" TargetMode="External"/><Relationship Id="rId20" Type="http://schemas.openxmlformats.org/officeDocument/2006/relationships/hyperlink" Target="https://catalegbiblioteca.museudeldisseny.cat/cgi-bin/koha/opac-detail.pl?biblionumber=33181&amp;shelfbrowse_itemnumber=36630" TargetMode="External"/><Relationship Id="rId29" Type="http://schemas.openxmlformats.org/officeDocument/2006/relationships/hyperlink" Target="https://arxiusenlinia.cultura.gencat.cat/" TargetMode="External"/><Relationship Id="rId41" Type="http://schemas.openxmlformats.org/officeDocument/2006/relationships/hyperlink" Target="https://arxiusenlinia.cultura.gencat.cat/" TargetMode="External"/><Relationship Id="rId54" Type="http://schemas.openxmlformats.org/officeDocument/2006/relationships/hyperlink" Target="https://explora.bnc.cat/permalink/34CSUC_BC/1fpark4/alma991006979349706717" TargetMode="External"/><Relationship Id="rId1" Type="http://schemas.openxmlformats.org/officeDocument/2006/relationships/hyperlink" Target="https://explora.bnc.cat/permalink/34CSUC_BC/1fpark4/alma991000461719706717" TargetMode="External"/><Relationship Id="rId6" Type="http://schemas.openxmlformats.org/officeDocument/2006/relationships/hyperlink" Target="https://es.m.wikipedia.org/wiki/Archivo:Isidre_Nonell_1896_-_Capvespre_a_Sant_Mart%C3%AD_de_Proven%C3%A7als.jpg" TargetMode="External"/><Relationship Id="rId11" Type="http://schemas.openxmlformats.org/officeDocument/2006/relationships/hyperlink" Target="https://explora.bnc.cat/permalink/34CSUC_BC/1fpark4/alma991017016309706717" TargetMode="External"/><Relationship Id="rId24" Type="http://schemas.openxmlformats.org/officeDocument/2006/relationships/hyperlink" Target="https://arxiusenlinia.cultura.gencat.cat/" TargetMode="External"/><Relationship Id="rId32" Type="http://schemas.openxmlformats.org/officeDocument/2006/relationships/hyperlink" Target="https://arxiusenlinia.cultura.gencat.cat/" TargetMode="External"/><Relationship Id="rId37" Type="http://schemas.openxmlformats.org/officeDocument/2006/relationships/hyperlink" Target="https://arxiusenlinia.cultura.gencat.cat/" TargetMode="External"/><Relationship Id="rId40" Type="http://schemas.openxmlformats.org/officeDocument/2006/relationships/hyperlink" Target="https://arxiusenlinia.cultura.gencat.cat/" TargetMode="External"/><Relationship Id="rId45" Type="http://schemas.openxmlformats.org/officeDocument/2006/relationships/hyperlink" Target="https://www.dropbox.com/scl/fi/8w4xi365qgsod5m5o6o1p/Il-lustraci-_catalana_vapor_vell_Sants.jpeg?rlkey=isqhgiqtwz4t33shhwd50zc8y&amp;st=fytwkk06&amp;dl=0" TargetMode="External"/><Relationship Id="rId53" Type="http://schemas.openxmlformats.org/officeDocument/2006/relationships/hyperlink" Target="https://csuc-bc.primo.exlibrisgroup.com/discovery/fulldisplay?context=L&amp;vid=34CSUC_BC:VU1&amp;search_scope=MyInstitution&amp;tab=LibraryCatalog&amp;docid=alma991015009269706717" TargetMode="External"/><Relationship Id="rId58" Type="http://schemas.openxmlformats.org/officeDocument/2006/relationships/hyperlink" Target="https://explora.bnc.cat/permalink/34CSUC_BC/4cjka8/alma991006996919706717" TargetMode="External"/><Relationship Id="rId5" Type="http://schemas.openxmlformats.org/officeDocument/2006/relationships/hyperlink" Target="https://explora.bnc.cat/permalink/34CSUC_BC/1fpark4/alma991016771049706717" TargetMode="External"/><Relationship Id="rId15" Type="http://schemas.openxmlformats.org/officeDocument/2006/relationships/hyperlink" Target="https://arxiusenlinia.cultura.gencat.cat/" TargetMode="External"/><Relationship Id="rId23" Type="http://schemas.openxmlformats.org/officeDocument/2006/relationships/hyperlink" Target="https://arxiusenlinia.cultura.gencat.cat/" TargetMode="External"/><Relationship Id="rId28" Type="http://schemas.openxmlformats.org/officeDocument/2006/relationships/hyperlink" Target="https://arxiusenlinia.cultura.gencat.cat/" TargetMode="External"/><Relationship Id="rId36" Type="http://schemas.openxmlformats.org/officeDocument/2006/relationships/hyperlink" Target="https://arxiusenlinia.cultura.gencat.cat/" TargetMode="External"/><Relationship Id="rId49" Type="http://schemas.openxmlformats.org/officeDocument/2006/relationships/hyperlink" Target="https://explora.bnc.cat/permalink/34CSUC_BC/1fpark4/alma991007573269706717" TargetMode="External"/><Relationship Id="rId57" Type="http://schemas.openxmlformats.org/officeDocument/2006/relationships/hyperlink" Target="https://explora.bnc.cat/permalink/34CSUC_BC/4cjka8/alma991006996919706717" TargetMode="External"/><Relationship Id="rId10" Type="http://schemas.openxmlformats.org/officeDocument/2006/relationships/hyperlink" Target="https://tuit.cat/j5E98" TargetMode="External"/><Relationship Id="rId19" Type="http://schemas.openxmlformats.org/officeDocument/2006/relationships/hyperlink" Target="https://redescubriendomibarcelona.blogspot.com/2016/10/14062016-ikunde-barcelona-metropoli.html" TargetMode="External"/><Relationship Id="rId31" Type="http://schemas.openxmlformats.org/officeDocument/2006/relationships/hyperlink" Target="https://arxiusenlinia.cultura.gencat.cat/" TargetMode="External"/><Relationship Id="rId44" Type="http://schemas.openxmlformats.org/officeDocument/2006/relationships/hyperlink" Target="https://tba21.org/white_ethnography-ES" TargetMode="External"/><Relationship Id="rId52" Type="http://schemas.openxmlformats.org/officeDocument/2006/relationships/hyperlink" Target="https://explora.bnc.cat/permalink/34CSUC_BC/1fpark4/alma991006979349706717" TargetMode="External"/><Relationship Id="rId60" Type="http://schemas.openxmlformats.org/officeDocument/2006/relationships/drawing" Target="../drawings/drawing1.xml"/><Relationship Id="rId4" Type="http://schemas.openxmlformats.org/officeDocument/2006/relationships/hyperlink" Target="https://explora.bnc.cat/permalink/34CSUC_BC/4cjka8/alma991011002449706717" TargetMode="External"/><Relationship Id="rId9" Type="http://schemas.openxmlformats.org/officeDocument/2006/relationships/hyperlink" Target="https://www.museunacional.cat/es/colleccio/puerto-de-barcelona-embarcadero-de-esparo/property-fieldpieceauthor/219240-000" TargetMode="External"/><Relationship Id="rId14" Type="http://schemas.openxmlformats.org/officeDocument/2006/relationships/hyperlink" Target="https://arxiusenlinia.cultura.gencat.cat/" TargetMode="External"/><Relationship Id="rId22" Type="http://schemas.openxmlformats.org/officeDocument/2006/relationships/hyperlink" Target="https://arxiusenlinia.cultura.gencat.cat/" TargetMode="External"/><Relationship Id="rId27" Type="http://schemas.openxmlformats.org/officeDocument/2006/relationships/hyperlink" Target="https://arxiusenlinia.cultura.gencat.cat/" TargetMode="External"/><Relationship Id="rId30" Type="http://schemas.openxmlformats.org/officeDocument/2006/relationships/hyperlink" Target="https://arxiusenlinia.cultura.gencat.cat/" TargetMode="External"/><Relationship Id="rId35" Type="http://schemas.openxmlformats.org/officeDocument/2006/relationships/hyperlink" Target="https://arxiusenlinia.cultura.gencat.cat/" TargetMode="External"/><Relationship Id="rId43" Type="http://schemas.openxmlformats.org/officeDocument/2006/relationships/hyperlink" Target="https://lorenzosoler.com/sera-tu-tierra" TargetMode="External"/><Relationship Id="rId48" Type="http://schemas.openxmlformats.org/officeDocument/2006/relationships/hyperlink" Target="https://explora.bnc.cat/permalink/34CSUC_BC/1fpark4/alma991007673689706717" TargetMode="External"/><Relationship Id="rId56" Type="http://schemas.openxmlformats.org/officeDocument/2006/relationships/hyperlink" Target="https://mnactec.cat/ca/objecte-detall/HeritageObject/MNACTEC_890414" TargetMode="External"/><Relationship Id="rId8" Type="http://schemas.openxmlformats.org/officeDocument/2006/relationships/hyperlink" Target="https://www.museunacional.cat/es/colleccio/puerto-de-barcelona-octubre-de-1881-cantera-de-esparo/property-fieldpieceauthor/123922-000" TargetMode="External"/><Relationship Id="rId51" Type="http://schemas.openxmlformats.org/officeDocument/2006/relationships/hyperlink" Target="https://csuc-bc.primo.exlibrisgroup.com/permalink/34CSUC_BC/4cjka8/alma991000882299706717" TargetMode="External"/><Relationship Id="rId3" Type="http://schemas.openxmlformats.org/officeDocument/2006/relationships/hyperlink" Target="https://www.dropbox.com/scl/fi/qi6krq4pqj736jxq7wbxu/PrimeraExpoGralBA.png?rlkey=dj8t38eb730a5i1e51yf48x51&amp;st=4ft6rcvq&amp;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M896"/>
  <sheetViews>
    <sheetView tabSelected="1" topLeftCell="A223" workbookViewId="0">
      <selection activeCell="F228" sqref="F228"/>
    </sheetView>
  </sheetViews>
  <sheetFormatPr defaultColWidth="12.5703125" defaultRowHeight="15.75" customHeight="1"/>
  <cols>
    <col min="1" max="1" width="36.42578125" customWidth="1"/>
    <col min="2" max="2" width="18.28515625" style="201" customWidth="1"/>
    <col min="3" max="3" width="18.5703125" style="51" customWidth="1"/>
    <col min="4" max="4" width="23.42578125" customWidth="1"/>
    <col min="5" max="5" width="14.42578125" style="112" customWidth="1"/>
    <col min="6" max="6" width="47.42578125" customWidth="1"/>
    <col min="7" max="7" width="18.42578125" style="51" customWidth="1"/>
    <col min="8" max="8" width="11.140625" customWidth="1"/>
    <col min="9" max="9" width="21.42578125" customWidth="1"/>
    <col min="10" max="10" width="34.7109375" customWidth="1"/>
    <col min="11" max="11" width="14.5703125" style="315" customWidth="1"/>
    <col min="12" max="12" width="15.7109375" customWidth="1"/>
    <col min="13" max="13" width="21.5703125" customWidth="1"/>
    <col min="14" max="15" width="21.5703125" style="51" customWidth="1"/>
    <col min="16" max="16" width="50.7109375" customWidth="1"/>
  </cols>
  <sheetData>
    <row r="1" spans="1:35" ht="86.25" customHeight="1">
      <c r="A1" s="133" t="s">
        <v>814</v>
      </c>
      <c r="B1" s="133" t="s">
        <v>0</v>
      </c>
      <c r="C1" s="133" t="s">
        <v>815</v>
      </c>
      <c r="D1" s="133" t="s">
        <v>816</v>
      </c>
      <c r="E1" s="133" t="s">
        <v>836</v>
      </c>
      <c r="F1" s="133" t="s">
        <v>817</v>
      </c>
      <c r="G1" s="133" t="s">
        <v>818</v>
      </c>
      <c r="H1" s="133" t="s">
        <v>831</v>
      </c>
      <c r="I1" s="133" t="s">
        <v>823</v>
      </c>
      <c r="J1" s="133" t="s">
        <v>824</v>
      </c>
      <c r="K1" s="133" t="s">
        <v>825</v>
      </c>
      <c r="L1" s="133" t="s">
        <v>826</v>
      </c>
      <c r="M1" s="133" t="s">
        <v>827</v>
      </c>
      <c r="N1" s="133" t="s">
        <v>819</v>
      </c>
      <c r="O1" s="133" t="s">
        <v>820</v>
      </c>
      <c r="P1" s="133" t="s">
        <v>828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54" customHeight="1">
      <c r="A2" s="141"/>
      <c r="B2" s="186"/>
      <c r="C2" s="142" t="s">
        <v>821</v>
      </c>
      <c r="D2" s="137" t="s">
        <v>4</v>
      </c>
      <c r="E2" s="137"/>
      <c r="F2" s="137" t="s">
        <v>3</v>
      </c>
      <c r="G2" s="142" t="s">
        <v>822</v>
      </c>
      <c r="H2" s="142"/>
      <c r="I2" s="136" t="s">
        <v>1</v>
      </c>
      <c r="J2" s="136" t="s">
        <v>2</v>
      </c>
      <c r="K2" s="137">
        <v>1881</v>
      </c>
      <c r="L2" s="137"/>
      <c r="M2" s="153"/>
      <c r="N2" s="192" t="s">
        <v>829</v>
      </c>
      <c r="O2" s="143" t="s">
        <v>830</v>
      </c>
      <c r="P2" s="139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54" customHeight="1">
      <c r="A3" s="135"/>
      <c r="B3" s="186"/>
      <c r="C3" s="142" t="s">
        <v>821</v>
      </c>
      <c r="D3" s="137" t="s">
        <v>4</v>
      </c>
      <c r="E3" s="137"/>
      <c r="F3" s="137" t="s">
        <v>3</v>
      </c>
      <c r="G3" s="142" t="s">
        <v>822</v>
      </c>
      <c r="H3" s="135"/>
      <c r="I3" s="137" t="s">
        <v>5</v>
      </c>
      <c r="J3" s="136" t="s">
        <v>6</v>
      </c>
      <c r="K3" s="137">
        <v>1881</v>
      </c>
      <c r="L3" s="137"/>
      <c r="M3" s="153" t="s">
        <v>7</v>
      </c>
      <c r="N3" s="192" t="s">
        <v>829</v>
      </c>
      <c r="O3" s="143" t="s">
        <v>830</v>
      </c>
      <c r="P3" s="139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54" customHeight="1">
      <c r="A4" s="135"/>
      <c r="B4" s="187"/>
      <c r="C4" s="142" t="s">
        <v>821</v>
      </c>
      <c r="D4" s="141" t="s">
        <v>4</v>
      </c>
      <c r="E4" s="141"/>
      <c r="F4" s="141" t="s">
        <v>3</v>
      </c>
      <c r="G4" s="142" t="s">
        <v>822</v>
      </c>
      <c r="H4" s="137"/>
      <c r="I4" s="137" t="s">
        <v>49</v>
      </c>
      <c r="J4" s="137" t="s">
        <v>50</v>
      </c>
      <c r="K4" s="137">
        <v>1887</v>
      </c>
      <c r="L4" s="137" t="s">
        <v>52</v>
      </c>
      <c r="M4" s="137" t="s">
        <v>51</v>
      </c>
      <c r="N4" s="192" t="s">
        <v>829</v>
      </c>
      <c r="O4" s="143" t="s">
        <v>830</v>
      </c>
      <c r="P4" s="137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54" customHeight="1">
      <c r="A5" s="141"/>
      <c r="B5" s="188"/>
      <c r="C5" s="142" t="s">
        <v>821</v>
      </c>
      <c r="D5" s="141" t="s">
        <v>4</v>
      </c>
      <c r="E5" s="141"/>
      <c r="F5" s="141" t="s">
        <v>3</v>
      </c>
      <c r="G5" s="142" t="s">
        <v>822</v>
      </c>
      <c r="H5" s="138" t="s">
        <v>834</v>
      </c>
      <c r="I5" s="141" t="s">
        <v>143</v>
      </c>
      <c r="J5" s="156" t="s">
        <v>144</v>
      </c>
      <c r="K5" s="299">
        <v>1888</v>
      </c>
      <c r="L5" s="156" t="s">
        <v>146</v>
      </c>
      <c r="M5" s="156" t="s">
        <v>145</v>
      </c>
      <c r="N5" s="192" t="s">
        <v>829</v>
      </c>
      <c r="O5" s="143" t="s">
        <v>830</v>
      </c>
      <c r="P5" s="141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54" customHeight="1">
      <c r="A6" s="140"/>
      <c r="B6" s="189"/>
      <c r="C6" s="142" t="s">
        <v>821</v>
      </c>
      <c r="D6" s="141" t="s">
        <v>4</v>
      </c>
      <c r="E6" s="141"/>
      <c r="F6" s="141" t="s">
        <v>3</v>
      </c>
      <c r="G6" s="142" t="s">
        <v>822</v>
      </c>
      <c r="H6" s="141"/>
      <c r="I6" s="141" t="s">
        <v>143</v>
      </c>
      <c r="J6" s="156" t="s">
        <v>147</v>
      </c>
      <c r="K6" s="299">
        <v>1889</v>
      </c>
      <c r="L6" s="156" t="s">
        <v>148</v>
      </c>
      <c r="M6" s="156" t="s">
        <v>145</v>
      </c>
      <c r="N6" s="192" t="s">
        <v>829</v>
      </c>
      <c r="O6" s="143" t="s">
        <v>830</v>
      </c>
      <c r="P6" s="141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54" customHeight="1">
      <c r="A7" s="139"/>
      <c r="B7" s="187">
        <v>2507</v>
      </c>
      <c r="C7" s="142" t="s">
        <v>821</v>
      </c>
      <c r="D7" s="137" t="s">
        <v>4</v>
      </c>
      <c r="E7" s="137"/>
      <c r="F7" s="141" t="s">
        <v>3</v>
      </c>
      <c r="G7" s="142" t="s">
        <v>822</v>
      </c>
      <c r="H7" s="141"/>
      <c r="I7" s="141"/>
      <c r="J7" s="156" t="s">
        <v>82</v>
      </c>
      <c r="K7" s="299" t="s">
        <v>83</v>
      </c>
      <c r="L7" s="156" t="s">
        <v>85</v>
      </c>
      <c r="M7" s="137" t="s">
        <v>84</v>
      </c>
      <c r="N7" s="192" t="s">
        <v>829</v>
      </c>
      <c r="O7" s="143" t="s">
        <v>830</v>
      </c>
      <c r="P7" s="14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54" customHeight="1">
      <c r="A8" s="140"/>
      <c r="B8" s="190">
        <v>2526</v>
      </c>
      <c r="C8" s="142" t="s">
        <v>821</v>
      </c>
      <c r="D8" s="137" t="s">
        <v>4</v>
      </c>
      <c r="E8" s="137"/>
      <c r="F8" s="141" t="s">
        <v>3</v>
      </c>
      <c r="G8" s="142" t="s">
        <v>822</v>
      </c>
      <c r="H8" s="141"/>
      <c r="I8" s="141"/>
      <c r="J8" s="156" t="s">
        <v>86</v>
      </c>
      <c r="K8" s="299" t="s">
        <v>83</v>
      </c>
      <c r="L8" s="156"/>
      <c r="M8" s="136" t="s">
        <v>87</v>
      </c>
      <c r="N8" s="192" t="s">
        <v>829</v>
      </c>
      <c r="O8" s="143" t="s">
        <v>830</v>
      </c>
      <c r="P8" s="145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54" customHeight="1">
      <c r="A9" s="140"/>
      <c r="B9" s="190">
        <v>2530</v>
      </c>
      <c r="C9" s="142" t="s">
        <v>821</v>
      </c>
      <c r="D9" s="137" t="s">
        <v>4</v>
      </c>
      <c r="E9" s="137"/>
      <c r="F9" s="141" t="s">
        <v>3</v>
      </c>
      <c r="G9" s="142" t="s">
        <v>822</v>
      </c>
      <c r="H9" s="141"/>
      <c r="I9" s="141"/>
      <c r="J9" s="156" t="s">
        <v>88</v>
      </c>
      <c r="K9" s="299" t="s">
        <v>83</v>
      </c>
      <c r="L9" s="156" t="s">
        <v>89</v>
      </c>
      <c r="M9" s="136" t="s">
        <v>87</v>
      </c>
      <c r="N9" s="192" t="s">
        <v>829</v>
      </c>
      <c r="O9" s="143" t="s">
        <v>830</v>
      </c>
      <c r="P9" s="145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54" customHeight="1">
      <c r="A10" s="140"/>
      <c r="B10" s="190">
        <v>4136</v>
      </c>
      <c r="C10" s="142" t="s">
        <v>821</v>
      </c>
      <c r="D10" s="137" t="s">
        <v>4</v>
      </c>
      <c r="E10" s="137"/>
      <c r="F10" s="141" t="s">
        <v>92</v>
      </c>
      <c r="G10" s="142" t="s">
        <v>822</v>
      </c>
      <c r="H10" s="141"/>
      <c r="I10" s="141"/>
      <c r="J10" s="156" t="s">
        <v>90</v>
      </c>
      <c r="K10" s="299" t="s">
        <v>83</v>
      </c>
      <c r="L10" s="156" t="s">
        <v>91</v>
      </c>
      <c r="M10" s="136" t="s">
        <v>87</v>
      </c>
      <c r="N10" s="192" t="s">
        <v>829</v>
      </c>
      <c r="O10" s="143" t="s">
        <v>830</v>
      </c>
      <c r="P10" s="146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54" customHeight="1">
      <c r="A11" s="140"/>
      <c r="B11" s="190">
        <v>2510</v>
      </c>
      <c r="C11" s="142" t="s">
        <v>821</v>
      </c>
      <c r="D11" s="137" t="s">
        <v>4</v>
      </c>
      <c r="E11" s="137"/>
      <c r="F11" s="137" t="s">
        <v>92</v>
      </c>
      <c r="G11" s="142" t="s">
        <v>822</v>
      </c>
      <c r="H11" s="147"/>
      <c r="I11" s="141"/>
      <c r="J11" s="136" t="s">
        <v>90</v>
      </c>
      <c r="K11" s="137" t="s">
        <v>83</v>
      </c>
      <c r="L11" s="137" t="s">
        <v>93</v>
      </c>
      <c r="M11" s="136" t="s">
        <v>87</v>
      </c>
      <c r="N11" s="192" t="s">
        <v>829</v>
      </c>
      <c r="O11" s="143" t="s">
        <v>830</v>
      </c>
      <c r="P11" s="146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54" customHeight="1">
      <c r="A12" s="148"/>
      <c r="B12" s="190">
        <v>2663</v>
      </c>
      <c r="C12" s="142" t="s">
        <v>821</v>
      </c>
      <c r="D12" s="137" t="s">
        <v>4</v>
      </c>
      <c r="E12" s="137"/>
      <c r="F12" s="137" t="s">
        <v>92</v>
      </c>
      <c r="G12" s="142" t="s">
        <v>822</v>
      </c>
      <c r="H12" s="141"/>
      <c r="I12" s="149" t="s">
        <v>73</v>
      </c>
      <c r="J12" s="136" t="s">
        <v>94</v>
      </c>
      <c r="K12" s="137" t="s">
        <v>83</v>
      </c>
      <c r="L12" s="153" t="s">
        <v>95</v>
      </c>
      <c r="M12" s="136" t="s">
        <v>84</v>
      </c>
      <c r="N12" s="192" t="s">
        <v>829</v>
      </c>
      <c r="O12" s="143" t="s">
        <v>830</v>
      </c>
      <c r="P12" s="145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54" customHeight="1">
      <c r="A13" s="148"/>
      <c r="B13" s="190">
        <v>2662</v>
      </c>
      <c r="C13" s="142" t="s">
        <v>821</v>
      </c>
      <c r="D13" s="137" t="s">
        <v>4</v>
      </c>
      <c r="E13" s="137"/>
      <c r="F13" s="137" t="s">
        <v>92</v>
      </c>
      <c r="G13" s="142" t="s">
        <v>822</v>
      </c>
      <c r="H13" s="150"/>
      <c r="I13" s="139"/>
      <c r="J13" s="137" t="s">
        <v>94</v>
      </c>
      <c r="K13" s="137" t="s">
        <v>83</v>
      </c>
      <c r="L13" s="136" t="s">
        <v>96</v>
      </c>
      <c r="M13" s="136" t="s">
        <v>84</v>
      </c>
      <c r="N13" s="192" t="s">
        <v>829</v>
      </c>
      <c r="O13" s="143" t="s">
        <v>830</v>
      </c>
      <c r="P13" s="145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54" customHeight="1">
      <c r="A14" s="148"/>
      <c r="B14" s="190">
        <v>2660</v>
      </c>
      <c r="C14" s="142" t="s">
        <v>821</v>
      </c>
      <c r="D14" s="137" t="s">
        <v>4</v>
      </c>
      <c r="E14" s="137"/>
      <c r="F14" s="137" t="s">
        <v>92</v>
      </c>
      <c r="G14" s="142" t="s">
        <v>822</v>
      </c>
      <c r="H14" s="148"/>
      <c r="I14" s="139"/>
      <c r="J14" s="152" t="s">
        <v>97</v>
      </c>
      <c r="K14" s="137" t="s">
        <v>83</v>
      </c>
      <c r="L14" s="152" t="s">
        <v>98</v>
      </c>
      <c r="M14" s="137" t="s">
        <v>84</v>
      </c>
      <c r="N14" s="192" t="s">
        <v>829</v>
      </c>
      <c r="O14" s="143" t="s">
        <v>830</v>
      </c>
      <c r="P14" s="146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54" customHeight="1">
      <c r="A15" s="135"/>
      <c r="B15" s="190"/>
      <c r="C15" s="135"/>
      <c r="D15" s="136"/>
      <c r="E15" s="136"/>
      <c r="F15" s="134"/>
      <c r="G15" s="142" t="s">
        <v>822</v>
      </c>
      <c r="H15" s="135"/>
      <c r="I15" s="137" t="s">
        <v>8</v>
      </c>
      <c r="J15" s="137" t="s">
        <v>886</v>
      </c>
      <c r="K15" s="137">
        <v>2002</v>
      </c>
      <c r="L15" s="137"/>
      <c r="M15" s="153" t="s">
        <v>9</v>
      </c>
      <c r="N15" s="153"/>
      <c r="O15" s="138"/>
      <c r="P15" s="139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54" customHeight="1">
      <c r="A16" s="136"/>
      <c r="B16" s="186"/>
      <c r="C16" s="142" t="s">
        <v>821</v>
      </c>
      <c r="D16" s="137" t="s">
        <v>14</v>
      </c>
      <c r="E16" s="137"/>
      <c r="F16" s="136" t="s">
        <v>13</v>
      </c>
      <c r="G16" s="142" t="s">
        <v>822</v>
      </c>
      <c r="H16" s="142"/>
      <c r="I16" s="153" t="s">
        <v>10</v>
      </c>
      <c r="J16" s="136" t="s">
        <v>11</v>
      </c>
      <c r="K16" s="137" t="s">
        <v>12</v>
      </c>
      <c r="L16" s="137"/>
      <c r="M16" s="136" t="s">
        <v>832</v>
      </c>
      <c r="N16" s="192" t="s">
        <v>829</v>
      </c>
      <c r="O16" s="143" t="s">
        <v>830</v>
      </c>
      <c r="P16" s="139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ht="54" customHeight="1">
      <c r="A17" s="136"/>
      <c r="B17" s="186"/>
      <c r="C17" s="142" t="s">
        <v>821</v>
      </c>
      <c r="D17" s="137" t="s">
        <v>14</v>
      </c>
      <c r="E17" s="137"/>
      <c r="F17" s="136" t="s">
        <v>13</v>
      </c>
      <c r="G17" s="142" t="s">
        <v>822</v>
      </c>
      <c r="H17" s="154"/>
      <c r="I17" s="153" t="s">
        <v>10</v>
      </c>
      <c r="J17" s="136" t="s">
        <v>15</v>
      </c>
      <c r="K17" s="137" t="s">
        <v>12</v>
      </c>
      <c r="L17" s="137"/>
      <c r="M17" s="136" t="s">
        <v>832</v>
      </c>
      <c r="N17" s="192" t="s">
        <v>829</v>
      </c>
      <c r="O17" s="143" t="s">
        <v>830</v>
      </c>
      <c r="P17" s="139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54" customHeight="1">
      <c r="A18" s="136"/>
      <c r="B18" s="186"/>
      <c r="C18" s="142" t="s">
        <v>821</v>
      </c>
      <c r="D18" s="137" t="s">
        <v>14</v>
      </c>
      <c r="E18" s="137"/>
      <c r="F18" s="136" t="s">
        <v>13</v>
      </c>
      <c r="G18" s="142" t="s">
        <v>822</v>
      </c>
      <c r="H18" s="154"/>
      <c r="I18" s="153" t="s">
        <v>10</v>
      </c>
      <c r="J18" s="136" t="s">
        <v>16</v>
      </c>
      <c r="K18" s="137" t="s">
        <v>12</v>
      </c>
      <c r="L18" s="137"/>
      <c r="M18" s="136" t="s">
        <v>832</v>
      </c>
      <c r="N18" s="192" t="s">
        <v>829</v>
      </c>
      <c r="O18" s="143" t="s">
        <v>830</v>
      </c>
      <c r="P18" s="139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ht="54" customHeight="1">
      <c r="A19" s="136"/>
      <c r="B19" s="186"/>
      <c r="C19" s="142" t="s">
        <v>821</v>
      </c>
      <c r="D19" s="137" t="s">
        <v>14</v>
      </c>
      <c r="E19" s="137"/>
      <c r="F19" s="136" t="s">
        <v>13</v>
      </c>
      <c r="G19" s="142" t="s">
        <v>822</v>
      </c>
      <c r="H19" s="154"/>
      <c r="I19" s="153" t="s">
        <v>10</v>
      </c>
      <c r="J19" s="136" t="s">
        <v>17</v>
      </c>
      <c r="K19" s="137" t="s">
        <v>12</v>
      </c>
      <c r="L19" s="137"/>
      <c r="M19" s="136" t="s">
        <v>832</v>
      </c>
      <c r="N19" s="192" t="s">
        <v>829</v>
      </c>
      <c r="O19" s="143" t="s">
        <v>830</v>
      </c>
      <c r="P19" s="139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ht="54" customHeight="1">
      <c r="A20" s="136"/>
      <c r="B20" s="186"/>
      <c r="C20" s="142" t="s">
        <v>821</v>
      </c>
      <c r="D20" s="137" t="s">
        <v>14</v>
      </c>
      <c r="E20" s="137"/>
      <c r="F20" s="136" t="s">
        <v>13</v>
      </c>
      <c r="G20" s="142" t="s">
        <v>822</v>
      </c>
      <c r="H20" s="154"/>
      <c r="I20" s="153" t="s">
        <v>10</v>
      </c>
      <c r="J20" s="136" t="s">
        <v>18</v>
      </c>
      <c r="K20" s="137" t="s">
        <v>12</v>
      </c>
      <c r="L20" s="137"/>
      <c r="M20" s="136" t="s">
        <v>832</v>
      </c>
      <c r="N20" s="192" t="s">
        <v>829</v>
      </c>
      <c r="O20" s="143" t="s">
        <v>830</v>
      </c>
      <c r="P20" s="139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ht="54" customHeight="1">
      <c r="A21" s="136"/>
      <c r="B21" s="186"/>
      <c r="C21" s="142" t="s">
        <v>821</v>
      </c>
      <c r="D21" s="137" t="s">
        <v>14</v>
      </c>
      <c r="E21" s="137"/>
      <c r="F21" s="136" t="s">
        <v>13</v>
      </c>
      <c r="G21" s="142" t="s">
        <v>822</v>
      </c>
      <c r="H21" s="141"/>
      <c r="I21" s="153" t="s">
        <v>10</v>
      </c>
      <c r="J21" s="153" t="s">
        <v>19</v>
      </c>
      <c r="K21" s="137" t="s">
        <v>12</v>
      </c>
      <c r="L21" s="137"/>
      <c r="M21" s="136" t="s">
        <v>832</v>
      </c>
      <c r="N21" s="192" t="s">
        <v>829</v>
      </c>
      <c r="O21" s="143" t="s">
        <v>830</v>
      </c>
      <c r="P21" s="139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ht="54" customHeight="1">
      <c r="A22" s="136"/>
      <c r="B22" s="186"/>
      <c r="C22" s="142" t="s">
        <v>821</v>
      </c>
      <c r="D22" s="137" t="s">
        <v>14</v>
      </c>
      <c r="E22" s="137"/>
      <c r="F22" s="136" t="s">
        <v>13</v>
      </c>
      <c r="G22" s="142" t="s">
        <v>822</v>
      </c>
      <c r="H22" s="141"/>
      <c r="I22" s="153" t="s">
        <v>10</v>
      </c>
      <c r="J22" s="153" t="s">
        <v>20</v>
      </c>
      <c r="K22" s="299"/>
      <c r="L22" s="137"/>
      <c r="M22" s="136" t="s">
        <v>832</v>
      </c>
      <c r="N22" s="192" t="s">
        <v>829</v>
      </c>
      <c r="O22" s="143" t="s">
        <v>830</v>
      </c>
      <c r="P22" s="139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ht="54" customHeight="1">
      <c r="A23" s="136"/>
      <c r="B23" s="186"/>
      <c r="C23" s="142" t="s">
        <v>821</v>
      </c>
      <c r="D23" s="137" t="s">
        <v>14</v>
      </c>
      <c r="E23" s="137"/>
      <c r="F23" s="136" t="s">
        <v>13</v>
      </c>
      <c r="G23" s="142" t="s">
        <v>822</v>
      </c>
      <c r="H23" s="141"/>
      <c r="I23" s="153" t="s">
        <v>10</v>
      </c>
      <c r="J23" s="153" t="s">
        <v>21</v>
      </c>
      <c r="K23" s="137" t="s">
        <v>12</v>
      </c>
      <c r="L23" s="137"/>
      <c r="M23" s="136" t="s">
        <v>832</v>
      </c>
      <c r="N23" s="192" t="s">
        <v>829</v>
      </c>
      <c r="O23" s="143" t="s">
        <v>830</v>
      </c>
      <c r="P23" s="139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ht="54" customHeight="1">
      <c r="A24" s="136"/>
      <c r="B24" s="186"/>
      <c r="C24" s="142" t="s">
        <v>821</v>
      </c>
      <c r="D24" s="137" t="s">
        <v>14</v>
      </c>
      <c r="E24" s="137"/>
      <c r="F24" s="136" t="s">
        <v>13</v>
      </c>
      <c r="G24" s="142" t="s">
        <v>822</v>
      </c>
      <c r="H24" s="141"/>
      <c r="I24" s="153" t="s">
        <v>10</v>
      </c>
      <c r="J24" s="153" t="s">
        <v>22</v>
      </c>
      <c r="K24" s="137" t="s">
        <v>12</v>
      </c>
      <c r="L24" s="137"/>
      <c r="M24" s="136" t="s">
        <v>832</v>
      </c>
      <c r="N24" s="192" t="s">
        <v>829</v>
      </c>
      <c r="O24" s="143" t="s">
        <v>830</v>
      </c>
      <c r="P24" s="139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ht="54" customHeight="1">
      <c r="A25" s="136"/>
      <c r="B25" s="186"/>
      <c r="C25" s="142" t="s">
        <v>821</v>
      </c>
      <c r="D25" s="137" t="s">
        <v>14</v>
      </c>
      <c r="E25" s="137"/>
      <c r="F25" s="136" t="s">
        <v>13</v>
      </c>
      <c r="G25" s="142" t="s">
        <v>822</v>
      </c>
      <c r="H25" s="141"/>
      <c r="I25" s="153" t="s">
        <v>10</v>
      </c>
      <c r="J25" s="153" t="s">
        <v>23</v>
      </c>
      <c r="K25" s="137" t="s">
        <v>12</v>
      </c>
      <c r="L25" s="137"/>
      <c r="M25" s="136" t="s">
        <v>832</v>
      </c>
      <c r="N25" s="192" t="s">
        <v>829</v>
      </c>
      <c r="O25" s="143" t="s">
        <v>830</v>
      </c>
      <c r="P25" s="139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ht="54" customHeight="1">
      <c r="A26" s="136"/>
      <c r="B26" s="186"/>
      <c r="C26" s="142" t="s">
        <v>821</v>
      </c>
      <c r="D26" s="137" t="s">
        <v>14</v>
      </c>
      <c r="E26" s="137"/>
      <c r="F26" s="136" t="s">
        <v>13</v>
      </c>
      <c r="G26" s="142" t="s">
        <v>822</v>
      </c>
      <c r="H26" s="141"/>
      <c r="I26" s="153" t="s">
        <v>10</v>
      </c>
      <c r="J26" s="153" t="s">
        <v>24</v>
      </c>
      <c r="K26" s="137" t="s">
        <v>12</v>
      </c>
      <c r="L26" s="137"/>
      <c r="M26" s="136" t="s">
        <v>832</v>
      </c>
      <c r="N26" s="192" t="s">
        <v>829</v>
      </c>
      <c r="O26" s="143" t="s">
        <v>830</v>
      </c>
      <c r="P26" s="139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ht="54" customHeight="1">
      <c r="A27" s="136"/>
      <c r="B27" s="186"/>
      <c r="C27" s="142" t="s">
        <v>821</v>
      </c>
      <c r="D27" s="137" t="s">
        <v>14</v>
      </c>
      <c r="E27" s="137"/>
      <c r="F27" s="136" t="s">
        <v>13</v>
      </c>
      <c r="G27" s="142" t="s">
        <v>822</v>
      </c>
      <c r="H27" s="141"/>
      <c r="I27" s="153" t="s">
        <v>10</v>
      </c>
      <c r="J27" s="153" t="s">
        <v>25</v>
      </c>
      <c r="K27" s="137" t="s">
        <v>12</v>
      </c>
      <c r="L27" s="137"/>
      <c r="M27" s="136" t="s">
        <v>832</v>
      </c>
      <c r="N27" s="192" t="s">
        <v>829</v>
      </c>
      <c r="O27" s="143" t="s">
        <v>830</v>
      </c>
      <c r="P27" s="139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ht="54" customHeight="1">
      <c r="A28" s="136"/>
      <c r="B28" s="186"/>
      <c r="C28" s="142" t="s">
        <v>821</v>
      </c>
      <c r="D28" s="137" t="s">
        <v>14</v>
      </c>
      <c r="E28" s="137"/>
      <c r="F28" s="136" t="s">
        <v>13</v>
      </c>
      <c r="G28" s="142" t="s">
        <v>822</v>
      </c>
      <c r="H28" s="141"/>
      <c r="I28" s="153" t="s">
        <v>10</v>
      </c>
      <c r="J28" s="153" t="s">
        <v>26</v>
      </c>
      <c r="K28" s="137" t="s">
        <v>12</v>
      </c>
      <c r="L28" s="137"/>
      <c r="M28" s="136" t="s">
        <v>832</v>
      </c>
      <c r="N28" s="192" t="s">
        <v>829</v>
      </c>
      <c r="O28" s="143" t="s">
        <v>830</v>
      </c>
      <c r="P28" s="139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ht="54" customHeight="1">
      <c r="A29" s="136"/>
      <c r="B29" s="186"/>
      <c r="C29" s="142" t="s">
        <v>821</v>
      </c>
      <c r="D29" s="137" t="s">
        <v>14</v>
      </c>
      <c r="E29" s="137"/>
      <c r="F29" s="136" t="s">
        <v>13</v>
      </c>
      <c r="G29" s="142" t="s">
        <v>822</v>
      </c>
      <c r="H29" s="141"/>
      <c r="I29" s="153" t="s">
        <v>10</v>
      </c>
      <c r="J29" s="153" t="s">
        <v>27</v>
      </c>
      <c r="K29" s="137" t="s">
        <v>12</v>
      </c>
      <c r="L29" s="137"/>
      <c r="M29" s="136" t="s">
        <v>832</v>
      </c>
      <c r="N29" s="192" t="s">
        <v>829</v>
      </c>
      <c r="O29" s="143" t="s">
        <v>830</v>
      </c>
      <c r="P29" s="139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ht="54" customHeight="1">
      <c r="A30" s="136"/>
      <c r="B30" s="186"/>
      <c r="C30" s="142" t="s">
        <v>821</v>
      </c>
      <c r="D30" s="137" t="s">
        <v>14</v>
      </c>
      <c r="E30" s="137"/>
      <c r="F30" s="136" t="s">
        <v>13</v>
      </c>
      <c r="G30" s="142" t="s">
        <v>822</v>
      </c>
      <c r="H30" s="141"/>
      <c r="I30" s="153" t="s">
        <v>10</v>
      </c>
      <c r="J30" s="153" t="s">
        <v>887</v>
      </c>
      <c r="K30" s="152">
        <v>1955</v>
      </c>
      <c r="L30" s="137"/>
      <c r="M30" s="153" t="s">
        <v>28</v>
      </c>
      <c r="N30" s="192" t="s">
        <v>829</v>
      </c>
      <c r="O30" s="143" t="s">
        <v>830</v>
      </c>
      <c r="P30" s="139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ht="54" customHeight="1">
      <c r="A31" s="136"/>
      <c r="B31" s="186"/>
      <c r="C31" s="142" t="s">
        <v>821</v>
      </c>
      <c r="D31" s="137" t="s">
        <v>14</v>
      </c>
      <c r="E31" s="137"/>
      <c r="F31" s="136" t="s">
        <v>13</v>
      </c>
      <c r="G31" s="142" t="s">
        <v>822</v>
      </c>
      <c r="H31" s="138"/>
      <c r="I31" s="153" t="s">
        <v>10</v>
      </c>
      <c r="J31" s="153" t="s">
        <v>29</v>
      </c>
      <c r="K31" s="152"/>
      <c r="L31" s="137"/>
      <c r="M31" s="153" t="s">
        <v>30</v>
      </c>
      <c r="N31" s="192" t="s">
        <v>829</v>
      </c>
      <c r="O31" s="143" t="s">
        <v>830</v>
      </c>
      <c r="P31" s="139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ht="54" customHeight="1">
      <c r="A32" s="136"/>
      <c r="B32" s="186"/>
      <c r="C32" s="142" t="s">
        <v>821</v>
      </c>
      <c r="D32" s="137" t="s">
        <v>14</v>
      </c>
      <c r="E32" s="137"/>
      <c r="F32" s="136" t="s">
        <v>13</v>
      </c>
      <c r="G32" s="142" t="s">
        <v>822</v>
      </c>
      <c r="H32" s="141"/>
      <c r="I32" s="153" t="s">
        <v>31</v>
      </c>
      <c r="J32" s="153" t="s">
        <v>32</v>
      </c>
      <c r="K32" s="152">
        <v>1888</v>
      </c>
      <c r="L32" s="137"/>
      <c r="M32" s="153" t="s">
        <v>33</v>
      </c>
      <c r="N32" s="192" t="s">
        <v>829</v>
      </c>
      <c r="O32" s="143" t="s">
        <v>830</v>
      </c>
      <c r="P32" s="139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ht="54" customHeight="1">
      <c r="A33" s="136"/>
      <c r="B33" s="186"/>
      <c r="C33" s="142" t="s">
        <v>821</v>
      </c>
      <c r="D33" s="137" t="s">
        <v>14</v>
      </c>
      <c r="E33" s="137"/>
      <c r="F33" s="136" t="s">
        <v>13</v>
      </c>
      <c r="G33" s="142" t="s">
        <v>822</v>
      </c>
      <c r="H33" s="141"/>
      <c r="I33" s="153"/>
      <c r="J33" s="156" t="s">
        <v>34</v>
      </c>
      <c r="K33" s="299">
        <v>1929</v>
      </c>
      <c r="L33" s="137"/>
      <c r="M33" s="156" t="s">
        <v>833</v>
      </c>
      <c r="N33" s="192" t="s">
        <v>829</v>
      </c>
      <c r="O33" s="143" t="s">
        <v>830</v>
      </c>
      <c r="P33" s="139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ht="54" customHeight="1">
      <c r="A34" s="136"/>
      <c r="B34" s="186"/>
      <c r="C34" s="142" t="s">
        <v>821</v>
      </c>
      <c r="D34" s="137" t="s">
        <v>14</v>
      </c>
      <c r="E34" s="137"/>
      <c r="F34" s="136" t="s">
        <v>13</v>
      </c>
      <c r="G34" s="142" t="s">
        <v>822</v>
      </c>
      <c r="H34" s="141"/>
      <c r="I34" s="153"/>
      <c r="J34" s="156" t="s">
        <v>35</v>
      </c>
      <c r="K34" s="299">
        <v>1929</v>
      </c>
      <c r="L34" s="137"/>
      <c r="M34" s="156" t="s">
        <v>833</v>
      </c>
      <c r="N34" s="192" t="s">
        <v>829</v>
      </c>
      <c r="O34" s="143" t="s">
        <v>830</v>
      </c>
      <c r="P34" s="139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ht="54" customHeight="1">
      <c r="A35" s="135"/>
      <c r="B35" s="143"/>
      <c r="C35" s="142" t="s">
        <v>821</v>
      </c>
      <c r="D35" s="137" t="s">
        <v>48</v>
      </c>
      <c r="E35" s="137"/>
      <c r="F35" s="136" t="s">
        <v>39</v>
      </c>
      <c r="G35" s="142" t="s">
        <v>822</v>
      </c>
      <c r="H35" s="156"/>
      <c r="I35" s="156" t="s">
        <v>36</v>
      </c>
      <c r="J35" s="156" t="s">
        <v>37</v>
      </c>
      <c r="K35" s="299">
        <v>1902</v>
      </c>
      <c r="L35" s="156"/>
      <c r="M35" s="156" t="s">
        <v>38</v>
      </c>
      <c r="N35" s="192" t="s">
        <v>829</v>
      </c>
      <c r="O35" s="143" t="s">
        <v>830</v>
      </c>
      <c r="P35" s="157"/>
    </row>
    <row r="36" spans="1:35" ht="54" customHeight="1">
      <c r="A36" s="141"/>
      <c r="B36" s="186" t="s">
        <v>56</v>
      </c>
      <c r="C36" s="142" t="s">
        <v>821</v>
      </c>
      <c r="D36" s="137" t="s">
        <v>48</v>
      </c>
      <c r="E36" s="137"/>
      <c r="F36" s="136" t="s">
        <v>57</v>
      </c>
      <c r="G36" s="142" t="s">
        <v>822</v>
      </c>
      <c r="H36" s="156"/>
      <c r="I36" s="156"/>
      <c r="J36" s="156" t="s">
        <v>54</v>
      </c>
      <c r="K36" s="299">
        <v>1895</v>
      </c>
      <c r="L36" s="156" t="s">
        <v>55</v>
      </c>
      <c r="M36" s="156" t="s">
        <v>53</v>
      </c>
      <c r="N36" s="192" t="s">
        <v>829</v>
      </c>
      <c r="O36" s="143" t="s">
        <v>830</v>
      </c>
      <c r="P36" s="157"/>
    </row>
    <row r="37" spans="1:35" ht="54" customHeight="1">
      <c r="A37" s="148"/>
      <c r="B37" s="186"/>
      <c r="C37" s="142" t="s">
        <v>821</v>
      </c>
      <c r="D37" s="137" t="s">
        <v>48</v>
      </c>
      <c r="E37" s="137"/>
      <c r="F37" s="136" t="s">
        <v>1023</v>
      </c>
      <c r="G37" s="142" t="s">
        <v>822</v>
      </c>
      <c r="H37" s="156"/>
      <c r="I37" s="156" t="s">
        <v>78</v>
      </c>
      <c r="J37" s="156" t="s">
        <v>79</v>
      </c>
      <c r="K37" s="299" t="s">
        <v>80</v>
      </c>
      <c r="L37" s="156"/>
      <c r="M37" s="156" t="s">
        <v>81</v>
      </c>
      <c r="N37" s="192" t="s">
        <v>829</v>
      </c>
      <c r="O37" s="143" t="s">
        <v>830</v>
      </c>
      <c r="P37" s="157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ht="79.5" customHeight="1">
      <c r="A38" s="141"/>
      <c r="B38" s="186" t="s">
        <v>102</v>
      </c>
      <c r="C38" s="142" t="s">
        <v>821</v>
      </c>
      <c r="D38" s="136" t="s">
        <v>48</v>
      </c>
      <c r="E38" s="136"/>
      <c r="F38" s="139" t="s">
        <v>813</v>
      </c>
      <c r="G38" s="142" t="s">
        <v>822</v>
      </c>
      <c r="H38" s="156"/>
      <c r="I38" s="156" t="s">
        <v>99</v>
      </c>
      <c r="J38" s="156" t="s">
        <v>888</v>
      </c>
      <c r="K38" s="299">
        <v>1888</v>
      </c>
      <c r="L38" s="156" t="s">
        <v>101</v>
      </c>
      <c r="M38" s="152" t="s">
        <v>100</v>
      </c>
      <c r="N38" s="192" t="s">
        <v>829</v>
      </c>
      <c r="O38" s="143" t="s">
        <v>830</v>
      </c>
      <c r="P38" s="158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ht="52.5" customHeight="1">
      <c r="A39" s="142"/>
      <c r="B39" s="186" t="s">
        <v>812</v>
      </c>
      <c r="C39" s="142" t="s">
        <v>821</v>
      </c>
      <c r="D39" s="139" t="s">
        <v>48</v>
      </c>
      <c r="E39" s="139"/>
      <c r="F39" s="139" t="s">
        <v>813</v>
      </c>
      <c r="G39" s="142" t="s">
        <v>883</v>
      </c>
      <c r="H39" s="139"/>
      <c r="I39" s="139" t="s">
        <v>807</v>
      </c>
      <c r="J39" s="136" t="s">
        <v>808</v>
      </c>
      <c r="K39" s="137" t="s">
        <v>809</v>
      </c>
      <c r="L39" s="136" t="s">
        <v>811</v>
      </c>
      <c r="M39" s="136" t="s">
        <v>810</v>
      </c>
      <c r="N39" s="192" t="s">
        <v>829</v>
      </c>
      <c r="O39" s="143" t="s">
        <v>830</v>
      </c>
      <c r="P39" s="139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ht="157.5" customHeight="1">
      <c r="A40" s="159"/>
      <c r="B40" s="186"/>
      <c r="C40" s="142" t="s">
        <v>821</v>
      </c>
      <c r="D40" s="136" t="s">
        <v>48</v>
      </c>
      <c r="E40" s="136"/>
      <c r="F40" s="136" t="s">
        <v>885</v>
      </c>
      <c r="G40" s="142" t="s">
        <v>822</v>
      </c>
      <c r="H40" s="156" t="s">
        <v>73</v>
      </c>
      <c r="I40" s="156" t="s">
        <v>99</v>
      </c>
      <c r="J40" s="156" t="s">
        <v>889</v>
      </c>
      <c r="K40" s="299">
        <v>1891</v>
      </c>
      <c r="L40" s="156"/>
      <c r="M40" s="152" t="s">
        <v>100</v>
      </c>
      <c r="N40" s="192" t="s">
        <v>829</v>
      </c>
      <c r="O40" s="143" t="s">
        <v>830</v>
      </c>
      <c r="P40" s="158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1:35" ht="102">
      <c r="A41" s="159"/>
      <c r="B41" s="186" t="s">
        <v>337</v>
      </c>
      <c r="C41" s="142" t="s">
        <v>821</v>
      </c>
      <c r="D41" s="134" t="s">
        <v>338</v>
      </c>
      <c r="E41" s="134"/>
      <c r="F41" s="137" t="s">
        <v>890</v>
      </c>
      <c r="G41" s="142" t="s">
        <v>822</v>
      </c>
      <c r="H41" s="159"/>
      <c r="I41" s="134" t="s">
        <v>336</v>
      </c>
      <c r="J41" s="160" t="s">
        <v>891</v>
      </c>
      <c r="K41" s="152">
        <v>1914</v>
      </c>
      <c r="L41" s="137" t="s">
        <v>47</v>
      </c>
      <c r="M41" s="152" t="s">
        <v>28</v>
      </c>
      <c r="N41" s="192" t="s">
        <v>829</v>
      </c>
      <c r="O41" s="143" t="s">
        <v>830</v>
      </c>
      <c r="P41" s="137"/>
      <c r="Q41" s="60"/>
      <c r="R41" s="60"/>
      <c r="S41" s="60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ht="87" customHeight="1">
      <c r="A42" s="148"/>
      <c r="B42" s="186" t="s">
        <v>76</v>
      </c>
      <c r="C42" s="142" t="s">
        <v>821</v>
      </c>
      <c r="D42" s="136" t="s">
        <v>48</v>
      </c>
      <c r="E42" s="136"/>
      <c r="F42" s="136" t="s">
        <v>77</v>
      </c>
      <c r="G42" s="142" t="s">
        <v>822</v>
      </c>
      <c r="H42" s="156"/>
      <c r="I42" s="156" t="s">
        <v>74</v>
      </c>
      <c r="J42" s="156" t="s">
        <v>892</v>
      </c>
      <c r="K42" s="299">
        <v>1885</v>
      </c>
      <c r="L42" s="156"/>
      <c r="M42" s="152" t="s">
        <v>75</v>
      </c>
      <c r="N42" s="192" t="s">
        <v>829</v>
      </c>
      <c r="O42" s="143" t="s">
        <v>830</v>
      </c>
      <c r="P42" s="158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ht="53.25" customHeight="1">
      <c r="A43" s="142"/>
      <c r="B43" s="186" t="s">
        <v>166</v>
      </c>
      <c r="C43" s="142" t="s">
        <v>821</v>
      </c>
      <c r="D43" s="136" t="s">
        <v>48</v>
      </c>
      <c r="E43" s="136"/>
      <c r="F43" s="136" t="s">
        <v>871</v>
      </c>
      <c r="G43" s="142" t="s">
        <v>822</v>
      </c>
      <c r="H43" s="161" t="s">
        <v>163</v>
      </c>
      <c r="I43" s="154"/>
      <c r="J43" s="157" t="s">
        <v>893</v>
      </c>
      <c r="K43" s="137" t="s">
        <v>164</v>
      </c>
      <c r="L43" s="136"/>
      <c r="M43" s="137" t="s">
        <v>165</v>
      </c>
      <c r="N43" s="192" t="s">
        <v>829</v>
      </c>
      <c r="O43" s="143" t="s">
        <v>830</v>
      </c>
      <c r="P43" s="137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</row>
    <row r="44" spans="1:35" ht="63.75">
      <c r="A44" s="138" t="s">
        <v>73</v>
      </c>
      <c r="B44" s="192" t="s">
        <v>258</v>
      </c>
      <c r="C44" s="142" t="s">
        <v>821</v>
      </c>
      <c r="D44" s="153" t="s">
        <v>256</v>
      </c>
      <c r="E44" s="162"/>
      <c r="F44" s="153" t="s">
        <v>259</v>
      </c>
      <c r="G44" s="142" t="s">
        <v>822</v>
      </c>
      <c r="H44" s="138"/>
      <c r="I44" s="137" t="s">
        <v>257</v>
      </c>
      <c r="J44" s="157" t="s">
        <v>894</v>
      </c>
      <c r="K44" s="137">
        <v>1908</v>
      </c>
      <c r="L44" s="136" t="s">
        <v>47</v>
      </c>
      <c r="M44" s="137" t="s">
        <v>46</v>
      </c>
      <c r="N44" s="192" t="s">
        <v>829</v>
      </c>
      <c r="O44" s="143" t="s">
        <v>830</v>
      </c>
      <c r="P44" s="137"/>
      <c r="Q44" s="63"/>
      <c r="R44" s="63"/>
      <c r="S44" s="6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pans="1:35" ht="99" customHeight="1">
      <c r="A45" s="153"/>
      <c r="B45" s="192" t="s">
        <v>514</v>
      </c>
      <c r="C45" s="142" t="s">
        <v>821</v>
      </c>
      <c r="D45" s="153" t="s">
        <v>48</v>
      </c>
      <c r="E45" s="153"/>
      <c r="F45" s="152" t="s">
        <v>259</v>
      </c>
      <c r="G45" s="142" t="s">
        <v>822</v>
      </c>
      <c r="H45" s="153" t="s">
        <v>511</v>
      </c>
      <c r="I45" s="152" t="s">
        <v>513</v>
      </c>
      <c r="J45" s="157" t="s">
        <v>895</v>
      </c>
      <c r="K45" s="152">
        <v>1931</v>
      </c>
      <c r="L45" s="153"/>
      <c r="M45" s="136" t="s">
        <v>28</v>
      </c>
      <c r="N45" s="192" t="s">
        <v>829</v>
      </c>
      <c r="O45" s="143" t="s">
        <v>830</v>
      </c>
      <c r="P45" s="153"/>
      <c r="Q45" s="83"/>
      <c r="R45" s="83"/>
      <c r="S45" s="8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35" ht="68.25" customHeight="1">
      <c r="A46" s="152"/>
      <c r="B46" s="192"/>
      <c r="C46" s="142" t="s">
        <v>821</v>
      </c>
      <c r="D46" s="153" t="s">
        <v>48</v>
      </c>
      <c r="E46" s="136"/>
      <c r="F46" s="153" t="s">
        <v>884</v>
      </c>
      <c r="G46" s="142" t="s">
        <v>822</v>
      </c>
      <c r="H46" s="152"/>
      <c r="I46" s="153" t="s">
        <v>619</v>
      </c>
      <c r="J46" s="153" t="s">
        <v>896</v>
      </c>
      <c r="K46" s="152">
        <v>1964</v>
      </c>
      <c r="L46" s="152" t="s">
        <v>73</v>
      </c>
      <c r="M46" s="136" t="s">
        <v>28</v>
      </c>
      <c r="N46" s="192" t="s">
        <v>829</v>
      </c>
      <c r="O46" s="143" t="s">
        <v>830</v>
      </c>
      <c r="P46" s="162"/>
      <c r="Q46" s="7"/>
      <c r="R46" s="7"/>
      <c r="S46" s="7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1:35" ht="102">
      <c r="A47" s="139"/>
      <c r="B47" s="190"/>
      <c r="C47" s="142" t="s">
        <v>821</v>
      </c>
      <c r="D47" s="139" t="s">
        <v>215</v>
      </c>
      <c r="E47" s="139"/>
      <c r="F47" s="139" t="s">
        <v>77</v>
      </c>
      <c r="G47" s="142" t="s">
        <v>883</v>
      </c>
      <c r="H47" s="139"/>
      <c r="I47" s="139"/>
      <c r="J47" s="162" t="s">
        <v>897</v>
      </c>
      <c r="K47" s="137">
        <v>1888</v>
      </c>
      <c r="L47" s="136"/>
      <c r="M47" s="136" t="s">
        <v>28</v>
      </c>
      <c r="N47" s="192" t="s">
        <v>829</v>
      </c>
      <c r="O47" s="143" t="s">
        <v>830</v>
      </c>
      <c r="P47" s="139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5" ht="57.75" customHeight="1">
      <c r="A48" s="139"/>
      <c r="B48" s="190"/>
      <c r="C48" s="142" t="s">
        <v>821</v>
      </c>
      <c r="D48" s="139" t="s">
        <v>215</v>
      </c>
      <c r="E48" s="139"/>
      <c r="F48" s="136" t="s">
        <v>77</v>
      </c>
      <c r="G48" s="142" t="s">
        <v>883</v>
      </c>
      <c r="H48" s="139"/>
      <c r="I48" s="136" t="s">
        <v>672</v>
      </c>
      <c r="J48" s="162" t="s">
        <v>898</v>
      </c>
      <c r="K48" s="137" t="s">
        <v>899</v>
      </c>
      <c r="L48" s="136"/>
      <c r="M48" s="136" t="s">
        <v>28</v>
      </c>
      <c r="N48" s="192" t="s">
        <v>829</v>
      </c>
      <c r="O48" s="143" t="s">
        <v>830</v>
      </c>
      <c r="P48" s="139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57.75" customHeight="1">
      <c r="A49" s="139"/>
      <c r="B49" s="190"/>
      <c r="C49" s="142" t="s">
        <v>821</v>
      </c>
      <c r="D49" s="139" t="s">
        <v>215</v>
      </c>
      <c r="E49" s="139"/>
      <c r="F49" s="136" t="s">
        <v>77</v>
      </c>
      <c r="G49" s="142" t="s">
        <v>883</v>
      </c>
      <c r="H49" s="139"/>
      <c r="I49" s="136" t="s">
        <v>672</v>
      </c>
      <c r="J49" s="163" t="s">
        <v>900</v>
      </c>
      <c r="K49" s="137">
        <v>1888</v>
      </c>
      <c r="L49" s="136" t="s">
        <v>673</v>
      </c>
      <c r="M49" s="136" t="s">
        <v>28</v>
      </c>
      <c r="N49" s="192" t="s">
        <v>829</v>
      </c>
      <c r="O49" s="143" t="s">
        <v>830</v>
      </c>
      <c r="P49" s="139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98.25" customHeight="1">
      <c r="A50" s="139"/>
      <c r="B50" s="190"/>
      <c r="C50" s="142" t="s">
        <v>821</v>
      </c>
      <c r="D50" s="139" t="s">
        <v>215</v>
      </c>
      <c r="E50" s="139"/>
      <c r="F50" s="136" t="s">
        <v>77</v>
      </c>
      <c r="G50" s="142" t="s">
        <v>883</v>
      </c>
      <c r="H50" s="139"/>
      <c r="I50" s="136" t="s">
        <v>672</v>
      </c>
      <c r="J50" s="163" t="s">
        <v>901</v>
      </c>
      <c r="K50" s="137">
        <v>1893</v>
      </c>
      <c r="L50" s="136" t="s">
        <v>674</v>
      </c>
      <c r="M50" s="136" t="s">
        <v>28</v>
      </c>
      <c r="N50" s="192" t="s">
        <v>829</v>
      </c>
      <c r="O50" s="143" t="s">
        <v>830</v>
      </c>
      <c r="P50" s="139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57.75" customHeight="1">
      <c r="A51" s="139"/>
      <c r="B51" s="190"/>
      <c r="C51" s="142" t="s">
        <v>821</v>
      </c>
      <c r="D51" s="139" t="s">
        <v>215</v>
      </c>
      <c r="E51" s="139"/>
      <c r="F51" s="136" t="s">
        <v>77</v>
      </c>
      <c r="G51" s="142" t="s">
        <v>883</v>
      </c>
      <c r="H51" s="139"/>
      <c r="I51" s="136" t="s">
        <v>675</v>
      </c>
      <c r="J51" s="163" t="s">
        <v>902</v>
      </c>
      <c r="K51" s="137">
        <v>1886</v>
      </c>
      <c r="L51" s="136" t="s">
        <v>676</v>
      </c>
      <c r="M51" s="136" t="s">
        <v>28</v>
      </c>
      <c r="N51" s="192" t="s">
        <v>829</v>
      </c>
      <c r="O51" s="143" t="s">
        <v>830</v>
      </c>
      <c r="P51" s="139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20" customHeight="1">
      <c r="A52" s="139"/>
      <c r="B52" s="190"/>
      <c r="C52" s="142" t="s">
        <v>821</v>
      </c>
      <c r="D52" s="139" t="s">
        <v>215</v>
      </c>
      <c r="E52" s="139"/>
      <c r="F52" s="136" t="s">
        <v>77</v>
      </c>
      <c r="G52" s="142" t="s">
        <v>883</v>
      </c>
      <c r="H52" s="139"/>
      <c r="I52" s="136" t="s">
        <v>675</v>
      </c>
      <c r="J52" s="162" t="s">
        <v>903</v>
      </c>
      <c r="K52" s="137">
        <v>1899</v>
      </c>
      <c r="L52" s="136" t="s">
        <v>677</v>
      </c>
      <c r="M52" s="136" t="s">
        <v>28</v>
      </c>
      <c r="N52" s="192" t="s">
        <v>829</v>
      </c>
      <c r="O52" s="143" t="s">
        <v>830</v>
      </c>
      <c r="P52" s="139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ht="96" customHeight="1">
      <c r="A53" s="139"/>
      <c r="B53" s="190"/>
      <c r="C53" s="142" t="s">
        <v>821</v>
      </c>
      <c r="D53" s="139" t="s">
        <v>215</v>
      </c>
      <c r="E53" s="139"/>
      <c r="F53" s="136" t="s">
        <v>77</v>
      </c>
      <c r="G53" s="142" t="s">
        <v>883</v>
      </c>
      <c r="H53" s="139"/>
      <c r="I53" s="136" t="s">
        <v>675</v>
      </c>
      <c r="J53" s="162" t="s">
        <v>904</v>
      </c>
      <c r="K53" s="137" t="s">
        <v>678</v>
      </c>
      <c r="L53" s="136"/>
      <c r="M53" s="136" t="s">
        <v>28</v>
      </c>
      <c r="N53" s="192" t="s">
        <v>829</v>
      </c>
      <c r="O53" s="143" t="s">
        <v>830</v>
      </c>
      <c r="P53" s="139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ht="137.25" customHeight="1">
      <c r="A54" s="139"/>
      <c r="B54" s="190"/>
      <c r="C54" s="142" t="s">
        <v>821</v>
      </c>
      <c r="D54" s="139" t="s">
        <v>48</v>
      </c>
      <c r="E54" s="139"/>
      <c r="F54" s="136" t="s">
        <v>77</v>
      </c>
      <c r="G54" s="142" t="s">
        <v>883</v>
      </c>
      <c r="H54" s="139"/>
      <c r="I54" s="136" t="s">
        <v>679</v>
      </c>
      <c r="J54" s="162" t="s">
        <v>905</v>
      </c>
      <c r="K54" s="137">
        <v>1888</v>
      </c>
      <c r="L54" s="136" t="s">
        <v>680</v>
      </c>
      <c r="M54" s="136" t="s">
        <v>28</v>
      </c>
      <c r="N54" s="192" t="s">
        <v>829</v>
      </c>
      <c r="O54" s="143" t="s">
        <v>830</v>
      </c>
      <c r="P54" s="139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ht="120.75" customHeight="1">
      <c r="A55" s="142"/>
      <c r="B55" s="190"/>
      <c r="C55" s="142" t="s">
        <v>821</v>
      </c>
      <c r="D55" s="139" t="s">
        <v>48</v>
      </c>
      <c r="E55" s="139"/>
      <c r="F55" s="136" t="s">
        <v>906</v>
      </c>
      <c r="G55" s="142" t="s">
        <v>883</v>
      </c>
      <c r="H55" s="136" t="s">
        <v>773</v>
      </c>
      <c r="I55" s="136" t="s">
        <v>774</v>
      </c>
      <c r="J55" s="162" t="s">
        <v>907</v>
      </c>
      <c r="K55" s="137">
        <v>1925</v>
      </c>
      <c r="L55" s="136"/>
      <c r="M55" s="136" t="s">
        <v>28</v>
      </c>
      <c r="N55" s="192" t="s">
        <v>829</v>
      </c>
      <c r="O55" s="143" t="s">
        <v>830</v>
      </c>
      <c r="P55" s="139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s="121" customFormat="1" ht="67.5" customHeight="1">
      <c r="A56" s="142"/>
      <c r="B56" s="190" t="s">
        <v>920</v>
      </c>
      <c r="C56" s="142" t="s">
        <v>821</v>
      </c>
      <c r="D56" s="139" t="s">
        <v>48</v>
      </c>
      <c r="E56" s="139"/>
      <c r="F56" s="136" t="s">
        <v>906</v>
      </c>
      <c r="G56" s="142" t="s">
        <v>883</v>
      </c>
      <c r="H56" s="136"/>
      <c r="I56" s="109" t="s">
        <v>774</v>
      </c>
      <c r="J56" s="298" t="s">
        <v>918</v>
      </c>
      <c r="K56" s="109">
        <v>1935</v>
      </c>
      <c r="L56" s="300" t="s">
        <v>919</v>
      </c>
      <c r="M56" s="136" t="s">
        <v>28</v>
      </c>
      <c r="N56" s="192" t="s">
        <v>829</v>
      </c>
      <c r="O56" s="143" t="s">
        <v>830</v>
      </c>
      <c r="P56" s="116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s="121" customFormat="1" ht="67.5" customHeight="1">
      <c r="A57" s="142"/>
      <c r="B57" s="190" t="s">
        <v>922</v>
      </c>
      <c r="C57" s="142" t="s">
        <v>821</v>
      </c>
      <c r="D57" s="139" t="s">
        <v>48</v>
      </c>
      <c r="E57" s="139"/>
      <c r="F57" s="136" t="s">
        <v>906</v>
      </c>
      <c r="G57" s="142" t="s">
        <v>883</v>
      </c>
      <c r="H57" s="136"/>
      <c r="I57" s="109" t="s">
        <v>775</v>
      </c>
      <c r="J57" s="298" t="s">
        <v>921</v>
      </c>
      <c r="K57" s="109">
        <v>1954</v>
      </c>
      <c r="L57" s="300" t="s">
        <v>776</v>
      </c>
      <c r="M57" s="136" t="s">
        <v>28</v>
      </c>
      <c r="N57" s="192" t="s">
        <v>829</v>
      </c>
      <c r="O57" s="143" t="s">
        <v>830</v>
      </c>
      <c r="P57" s="116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ht="54" customHeight="1">
      <c r="A58" s="164"/>
      <c r="B58" s="186" t="s">
        <v>1004</v>
      </c>
      <c r="C58" s="142" t="s">
        <v>821</v>
      </c>
      <c r="D58" s="136" t="s">
        <v>48</v>
      </c>
      <c r="E58" s="136"/>
      <c r="F58" s="152" t="s">
        <v>872</v>
      </c>
      <c r="G58" s="142" t="s">
        <v>822</v>
      </c>
      <c r="H58" s="156" t="s">
        <v>106</v>
      </c>
      <c r="I58" s="156" t="s">
        <v>107</v>
      </c>
      <c r="J58" s="156" t="s">
        <v>108</v>
      </c>
      <c r="K58" s="299" t="s">
        <v>109</v>
      </c>
      <c r="L58" s="156" t="s">
        <v>111</v>
      </c>
      <c r="M58" s="152" t="s">
        <v>110</v>
      </c>
      <c r="N58" s="192" t="s">
        <v>829</v>
      </c>
      <c r="O58" s="143" t="s">
        <v>830</v>
      </c>
      <c r="P58" s="158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ht="54" customHeight="1">
      <c r="A59" s="142"/>
      <c r="B59" s="186" t="s">
        <v>114</v>
      </c>
      <c r="C59" s="142" t="s">
        <v>821</v>
      </c>
      <c r="D59" s="136" t="s">
        <v>48</v>
      </c>
      <c r="E59" s="136"/>
      <c r="F59" s="152" t="s">
        <v>872</v>
      </c>
      <c r="G59" s="142" t="s">
        <v>822</v>
      </c>
      <c r="H59" s="156"/>
      <c r="I59" s="156" t="s">
        <v>107</v>
      </c>
      <c r="J59" s="156" t="s">
        <v>112</v>
      </c>
      <c r="K59" s="299">
        <v>1890</v>
      </c>
      <c r="L59" s="156" t="s">
        <v>113</v>
      </c>
      <c r="M59" s="152" t="s">
        <v>110</v>
      </c>
      <c r="N59" s="192" t="s">
        <v>829</v>
      </c>
      <c r="O59" s="143" t="s">
        <v>830</v>
      </c>
      <c r="P59" s="15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ht="54" customHeight="1">
      <c r="A60" s="142"/>
      <c r="B60" s="186" t="s">
        <v>137</v>
      </c>
      <c r="C60" s="142" t="s">
        <v>821</v>
      </c>
      <c r="D60" s="136" t="s">
        <v>48</v>
      </c>
      <c r="E60" s="136"/>
      <c r="F60" s="152" t="s">
        <v>872</v>
      </c>
      <c r="G60" s="142" t="s">
        <v>822</v>
      </c>
      <c r="H60" s="156"/>
      <c r="I60" s="156" t="s">
        <v>133</v>
      </c>
      <c r="J60" s="156" t="s">
        <v>134</v>
      </c>
      <c r="K60" s="299">
        <v>1888</v>
      </c>
      <c r="L60" s="156" t="s">
        <v>136</v>
      </c>
      <c r="M60" s="152" t="s">
        <v>135</v>
      </c>
      <c r="N60" s="192" t="s">
        <v>829</v>
      </c>
      <c r="O60" s="143" t="s">
        <v>830</v>
      </c>
      <c r="P60" s="158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</row>
    <row r="61" spans="1:35" ht="54" customHeight="1">
      <c r="A61" s="148"/>
      <c r="B61" s="186"/>
      <c r="C61" s="142" t="s">
        <v>821</v>
      </c>
      <c r="D61" s="136" t="s">
        <v>48</v>
      </c>
      <c r="E61" s="136"/>
      <c r="F61" s="152" t="s">
        <v>872</v>
      </c>
      <c r="G61" s="142" t="s">
        <v>822</v>
      </c>
      <c r="H61" s="156"/>
      <c r="I61" s="156" t="s">
        <v>151</v>
      </c>
      <c r="J61" s="156" t="s">
        <v>152</v>
      </c>
      <c r="K61" s="299" t="s">
        <v>153</v>
      </c>
      <c r="L61" s="156"/>
      <c r="M61" s="152" t="s">
        <v>154</v>
      </c>
      <c r="N61" s="192" t="s">
        <v>829</v>
      </c>
      <c r="O61" s="143" t="s">
        <v>830</v>
      </c>
      <c r="P61" s="158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</row>
    <row r="62" spans="1:35" ht="37.5" customHeight="1">
      <c r="A62" s="165"/>
      <c r="B62" s="193" t="s">
        <v>226</v>
      </c>
      <c r="C62" s="142" t="s">
        <v>821</v>
      </c>
      <c r="D62" s="152" t="s">
        <v>48</v>
      </c>
      <c r="E62" s="152"/>
      <c r="F62" s="152" t="s">
        <v>872</v>
      </c>
      <c r="G62" s="142" t="s">
        <v>822</v>
      </c>
      <c r="H62" s="165"/>
      <c r="I62" s="152" t="s">
        <v>214</v>
      </c>
      <c r="J62" s="166" t="s">
        <v>222</v>
      </c>
      <c r="K62" s="302" t="s">
        <v>223</v>
      </c>
      <c r="L62" s="136" t="s">
        <v>225</v>
      </c>
      <c r="M62" s="152" t="s">
        <v>224</v>
      </c>
      <c r="N62" s="192" t="s">
        <v>829</v>
      </c>
      <c r="O62" s="143" t="s">
        <v>830</v>
      </c>
      <c r="P62" s="157"/>
      <c r="Q62" s="83"/>
      <c r="R62" s="83"/>
      <c r="S62" s="8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ht="37.5" customHeight="1">
      <c r="A63" s="165"/>
      <c r="B63" s="193" t="s">
        <v>228</v>
      </c>
      <c r="C63" s="142" t="s">
        <v>821</v>
      </c>
      <c r="D63" s="152" t="s">
        <v>48</v>
      </c>
      <c r="E63" s="157"/>
      <c r="F63" s="152" t="s">
        <v>872</v>
      </c>
      <c r="G63" s="142" t="s">
        <v>822</v>
      </c>
      <c r="H63" s="165"/>
      <c r="I63" s="152" t="s">
        <v>214</v>
      </c>
      <c r="J63" s="166" t="s">
        <v>222</v>
      </c>
      <c r="K63" s="302" t="s">
        <v>223</v>
      </c>
      <c r="L63" s="301" t="s">
        <v>227</v>
      </c>
      <c r="M63" s="152" t="s">
        <v>224</v>
      </c>
      <c r="N63" s="192" t="s">
        <v>829</v>
      </c>
      <c r="O63" s="143" t="s">
        <v>830</v>
      </c>
      <c r="P63" s="152"/>
      <c r="Q63" s="83"/>
      <c r="R63" s="83"/>
      <c r="S63" s="8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ht="37.5" customHeight="1">
      <c r="A64" s="165"/>
      <c r="B64" s="143" t="s">
        <v>233</v>
      </c>
      <c r="C64" s="142" t="s">
        <v>821</v>
      </c>
      <c r="D64" s="152" t="s">
        <v>48</v>
      </c>
      <c r="E64" s="157"/>
      <c r="F64" s="152" t="s">
        <v>872</v>
      </c>
      <c r="G64" s="142" t="s">
        <v>822</v>
      </c>
      <c r="H64" s="165"/>
      <c r="I64" s="152" t="s">
        <v>229</v>
      </c>
      <c r="J64" s="166" t="s">
        <v>230</v>
      </c>
      <c r="K64" s="137">
        <v>1933</v>
      </c>
      <c r="L64" s="301" t="s">
        <v>232</v>
      </c>
      <c r="M64" s="301" t="s">
        <v>231</v>
      </c>
      <c r="N64" s="192" t="s">
        <v>829</v>
      </c>
      <c r="O64" s="143" t="s">
        <v>830</v>
      </c>
      <c r="P64" s="152"/>
      <c r="Q64" s="83"/>
      <c r="R64" s="83"/>
      <c r="S64" s="8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</row>
    <row r="65" spans="1:35" ht="37.5" customHeight="1">
      <c r="A65" s="155" t="s">
        <v>73</v>
      </c>
      <c r="B65" s="186" t="s">
        <v>248</v>
      </c>
      <c r="C65" s="142" t="s">
        <v>821</v>
      </c>
      <c r="D65" s="134" t="s">
        <v>48</v>
      </c>
      <c r="E65" s="134"/>
      <c r="F65" s="152" t="s">
        <v>872</v>
      </c>
      <c r="G65" s="142" t="s">
        <v>822</v>
      </c>
      <c r="H65" s="155"/>
      <c r="I65" s="152" t="s">
        <v>244</v>
      </c>
      <c r="J65" s="152" t="s">
        <v>245</v>
      </c>
      <c r="K65" s="152" t="s">
        <v>246</v>
      </c>
      <c r="L65" s="152" t="s">
        <v>247</v>
      </c>
      <c r="M65" s="152" t="s">
        <v>1056</v>
      </c>
      <c r="N65" s="192" t="s">
        <v>1030</v>
      </c>
      <c r="O65" s="143" t="s">
        <v>830</v>
      </c>
      <c r="P65" s="152"/>
      <c r="Q65" s="83"/>
      <c r="R65" s="83"/>
      <c r="S65" s="8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ht="37.5" customHeight="1">
      <c r="A66" s="138" t="s">
        <v>73</v>
      </c>
      <c r="B66" s="192" t="s">
        <v>278</v>
      </c>
      <c r="C66" s="142" t="s">
        <v>821</v>
      </c>
      <c r="D66" s="138" t="s">
        <v>48</v>
      </c>
      <c r="E66" s="138"/>
      <c r="F66" s="152" t="s">
        <v>872</v>
      </c>
      <c r="G66" s="142" t="s">
        <v>822</v>
      </c>
      <c r="H66" s="138"/>
      <c r="I66" s="152" t="s">
        <v>238</v>
      </c>
      <c r="J66" s="152" t="s">
        <v>275</v>
      </c>
      <c r="K66" s="152">
        <v>1908</v>
      </c>
      <c r="L66" s="152" t="s">
        <v>277</v>
      </c>
      <c r="M66" s="152" t="s">
        <v>276</v>
      </c>
      <c r="N66" s="192" t="s">
        <v>1030</v>
      </c>
      <c r="O66" s="143" t="s">
        <v>830</v>
      </c>
      <c r="P66" s="151"/>
      <c r="Q66" s="63"/>
      <c r="R66" s="63"/>
      <c r="S66" s="6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ht="37.5" customHeight="1">
      <c r="A67" s="138" t="s">
        <v>73</v>
      </c>
      <c r="B67" s="192" t="s">
        <v>282</v>
      </c>
      <c r="C67" s="142" t="s">
        <v>821</v>
      </c>
      <c r="D67" s="138" t="s">
        <v>48</v>
      </c>
      <c r="E67" s="138"/>
      <c r="F67" s="152" t="s">
        <v>872</v>
      </c>
      <c r="G67" s="142" t="s">
        <v>822</v>
      </c>
      <c r="H67" s="138"/>
      <c r="I67" s="152" t="s">
        <v>238</v>
      </c>
      <c r="J67" s="152" t="s">
        <v>279</v>
      </c>
      <c r="K67" s="152">
        <v>1908</v>
      </c>
      <c r="L67" s="153" t="s">
        <v>281</v>
      </c>
      <c r="M67" s="152" t="s">
        <v>280</v>
      </c>
      <c r="N67" s="192" t="s">
        <v>1030</v>
      </c>
      <c r="O67" s="143" t="s">
        <v>830</v>
      </c>
      <c r="P67" s="151"/>
      <c r="Q67" s="63"/>
      <c r="R67" s="63"/>
      <c r="S67" s="6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ht="76.5">
      <c r="A68" s="138"/>
      <c r="B68" s="192"/>
      <c r="C68" s="142" t="s">
        <v>821</v>
      </c>
      <c r="D68" s="153" t="s">
        <v>48</v>
      </c>
      <c r="E68" s="153"/>
      <c r="F68" s="152" t="s">
        <v>872</v>
      </c>
      <c r="G68" s="142" t="s">
        <v>822</v>
      </c>
      <c r="H68" s="168"/>
      <c r="I68" s="152" t="s">
        <v>214</v>
      </c>
      <c r="J68" s="162" t="s">
        <v>908</v>
      </c>
      <c r="K68" s="152">
        <v>1918</v>
      </c>
      <c r="L68" s="137" t="s">
        <v>296</v>
      </c>
      <c r="M68" s="137" t="s">
        <v>295</v>
      </c>
      <c r="N68" s="192" t="s">
        <v>1030</v>
      </c>
      <c r="O68" s="143" t="s">
        <v>830</v>
      </c>
      <c r="P68" s="152"/>
      <c r="Q68" s="60"/>
      <c r="R68" s="60"/>
      <c r="S68" s="60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ht="34.5" customHeight="1">
      <c r="A69" s="169"/>
      <c r="B69" s="192"/>
      <c r="C69" s="142" t="s">
        <v>821</v>
      </c>
      <c r="D69" s="153"/>
      <c r="E69" s="153"/>
      <c r="F69" s="152"/>
      <c r="G69" s="142" t="s">
        <v>822</v>
      </c>
      <c r="H69" s="169"/>
      <c r="I69" s="141" t="s">
        <v>909</v>
      </c>
      <c r="J69" s="137" t="s">
        <v>297</v>
      </c>
      <c r="K69" s="137"/>
      <c r="L69" s="137"/>
      <c r="M69" s="137"/>
      <c r="N69" s="137"/>
      <c r="O69" s="137"/>
      <c r="P69" s="137"/>
      <c r="Q69" s="278"/>
      <c r="R69" s="278"/>
      <c r="S69" s="278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ht="63.75">
      <c r="A70" s="169"/>
      <c r="B70" s="186" t="s">
        <v>302</v>
      </c>
      <c r="C70" s="142" t="s">
        <v>821</v>
      </c>
      <c r="D70" s="153" t="s">
        <v>48</v>
      </c>
      <c r="E70" s="153"/>
      <c r="F70" s="152" t="s">
        <v>872</v>
      </c>
      <c r="G70" s="142" t="s">
        <v>822</v>
      </c>
      <c r="H70" s="153" t="s">
        <v>298</v>
      </c>
      <c r="I70" s="136" t="s">
        <v>299</v>
      </c>
      <c r="J70" s="137" t="s">
        <v>300</v>
      </c>
      <c r="K70" s="137">
        <v>1874</v>
      </c>
      <c r="L70" s="136" t="s">
        <v>301</v>
      </c>
      <c r="M70" s="137" t="s">
        <v>110</v>
      </c>
      <c r="N70" s="192" t="s">
        <v>829</v>
      </c>
      <c r="O70" s="143" t="s">
        <v>830</v>
      </c>
      <c r="P70" s="153"/>
      <c r="Q70" s="83"/>
      <c r="R70" s="83"/>
      <c r="S70" s="8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ht="89.25">
      <c r="A71" s="169"/>
      <c r="B71" s="186" t="s">
        <v>305</v>
      </c>
      <c r="C71" s="142" t="s">
        <v>821</v>
      </c>
      <c r="D71" s="153" t="s">
        <v>48</v>
      </c>
      <c r="E71" s="153"/>
      <c r="F71" s="152" t="s">
        <v>872</v>
      </c>
      <c r="G71" s="142" t="s">
        <v>822</v>
      </c>
      <c r="H71" s="169"/>
      <c r="I71" s="136" t="s">
        <v>303</v>
      </c>
      <c r="J71" s="162" t="s">
        <v>910</v>
      </c>
      <c r="K71" s="137">
        <v>1881</v>
      </c>
      <c r="L71" s="136" t="s">
        <v>304</v>
      </c>
      <c r="M71" s="137" t="s">
        <v>1033</v>
      </c>
      <c r="N71" s="192" t="s">
        <v>829</v>
      </c>
      <c r="O71" s="143" t="s">
        <v>830</v>
      </c>
      <c r="P71" s="153"/>
      <c r="Q71" s="83"/>
      <c r="R71" s="83"/>
      <c r="S71" s="8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ht="89.25">
      <c r="A72" s="141"/>
      <c r="B72" s="186" t="s">
        <v>308</v>
      </c>
      <c r="C72" s="142" t="s">
        <v>821</v>
      </c>
      <c r="D72" s="153" t="s">
        <v>48</v>
      </c>
      <c r="E72" s="153"/>
      <c r="F72" s="152" t="s">
        <v>872</v>
      </c>
      <c r="G72" s="142" t="s">
        <v>822</v>
      </c>
      <c r="H72" s="141"/>
      <c r="I72" s="137" t="s">
        <v>133</v>
      </c>
      <c r="J72" s="137" t="s">
        <v>306</v>
      </c>
      <c r="K72" s="137">
        <v>1888</v>
      </c>
      <c r="L72" s="137" t="s">
        <v>307</v>
      </c>
      <c r="M72" s="137" t="s">
        <v>1033</v>
      </c>
      <c r="N72" s="192" t="s">
        <v>829</v>
      </c>
      <c r="O72" s="143" t="s">
        <v>830</v>
      </c>
      <c r="P72" s="153"/>
      <c r="Q72" s="83"/>
      <c r="R72" s="83"/>
      <c r="S72" s="8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ht="38.25" customHeight="1">
      <c r="A73" s="169"/>
      <c r="B73" s="186" t="s">
        <v>310</v>
      </c>
      <c r="C73" s="142" t="s">
        <v>821</v>
      </c>
      <c r="D73" s="153" t="s">
        <v>48</v>
      </c>
      <c r="E73" s="153"/>
      <c r="F73" s="152" t="s">
        <v>872</v>
      </c>
      <c r="G73" s="142" t="s">
        <v>822</v>
      </c>
      <c r="H73" s="169"/>
      <c r="I73" s="137" t="s">
        <v>133</v>
      </c>
      <c r="J73" s="157" t="s">
        <v>911</v>
      </c>
      <c r="K73" s="137">
        <v>1888</v>
      </c>
      <c r="L73" s="136" t="s">
        <v>309</v>
      </c>
      <c r="M73" s="137" t="s">
        <v>1033</v>
      </c>
      <c r="N73" s="192" t="s">
        <v>829</v>
      </c>
      <c r="O73" s="143" t="s">
        <v>830</v>
      </c>
      <c r="P73" s="153"/>
      <c r="Q73" s="83"/>
      <c r="R73" s="83"/>
      <c r="S73" s="8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ht="38.25" customHeight="1">
      <c r="A74" s="170"/>
      <c r="B74" s="186" t="s">
        <v>348</v>
      </c>
      <c r="C74" s="142" t="s">
        <v>821</v>
      </c>
      <c r="D74" s="171" t="s">
        <v>48</v>
      </c>
      <c r="E74" s="171"/>
      <c r="F74" s="152" t="s">
        <v>872</v>
      </c>
      <c r="G74" s="142" t="s">
        <v>822</v>
      </c>
      <c r="H74" s="151"/>
      <c r="I74" s="152" t="s">
        <v>344</v>
      </c>
      <c r="J74" s="152" t="s">
        <v>345</v>
      </c>
      <c r="K74" s="152">
        <v>1921</v>
      </c>
      <c r="L74" s="137" t="s">
        <v>347</v>
      </c>
      <c r="M74" s="302" t="s">
        <v>346</v>
      </c>
      <c r="N74" s="192" t="s">
        <v>829</v>
      </c>
      <c r="O74" s="143" t="s">
        <v>830</v>
      </c>
      <c r="P74" s="137"/>
      <c r="Q74" s="51"/>
      <c r="R74" s="51"/>
      <c r="S74" s="51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ht="38.25" customHeight="1">
      <c r="A75" s="172"/>
      <c r="B75" s="193" t="s">
        <v>402</v>
      </c>
      <c r="C75" s="142" t="s">
        <v>821</v>
      </c>
      <c r="D75" s="152" t="s">
        <v>48</v>
      </c>
      <c r="E75" s="152"/>
      <c r="F75" s="152" t="s">
        <v>872</v>
      </c>
      <c r="G75" s="142" t="s">
        <v>822</v>
      </c>
      <c r="H75" s="172"/>
      <c r="I75" s="151" t="s">
        <v>229</v>
      </c>
      <c r="J75" s="152" t="s">
        <v>400</v>
      </c>
      <c r="K75" s="152">
        <v>1913</v>
      </c>
      <c r="L75" s="302" t="s">
        <v>401</v>
      </c>
      <c r="M75" s="152" t="s">
        <v>231</v>
      </c>
      <c r="N75" s="192" t="s">
        <v>829</v>
      </c>
      <c r="O75" s="143" t="s">
        <v>830</v>
      </c>
      <c r="P75" s="134"/>
      <c r="Q75" s="70"/>
      <c r="R75" s="70"/>
      <c r="S75" s="70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ht="38.25" customHeight="1">
      <c r="A76" s="172"/>
      <c r="B76" s="193" t="s">
        <v>405</v>
      </c>
      <c r="C76" s="142" t="s">
        <v>821</v>
      </c>
      <c r="D76" s="152" t="s">
        <v>48</v>
      </c>
      <c r="E76" s="152"/>
      <c r="F76" s="152" t="s">
        <v>872</v>
      </c>
      <c r="G76" s="142" t="s">
        <v>822</v>
      </c>
      <c r="H76" s="172"/>
      <c r="I76" s="151" t="s">
        <v>229</v>
      </c>
      <c r="J76" s="152" t="s">
        <v>403</v>
      </c>
      <c r="K76" s="152">
        <v>1911</v>
      </c>
      <c r="L76" s="302" t="s">
        <v>404</v>
      </c>
      <c r="M76" s="152" t="s">
        <v>231</v>
      </c>
      <c r="N76" s="192" t="s">
        <v>829</v>
      </c>
      <c r="O76" s="143" t="s">
        <v>830</v>
      </c>
      <c r="P76" s="157"/>
      <c r="Q76" s="76"/>
      <c r="R76" s="76"/>
      <c r="S76" s="76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ht="38.25" customHeight="1">
      <c r="A77" s="172"/>
      <c r="B77" s="193" t="s">
        <v>408</v>
      </c>
      <c r="C77" s="142" t="s">
        <v>821</v>
      </c>
      <c r="D77" s="152" t="s">
        <v>48</v>
      </c>
      <c r="E77" s="152"/>
      <c r="F77" s="152" t="s">
        <v>872</v>
      </c>
      <c r="G77" s="142" t="s">
        <v>822</v>
      </c>
      <c r="H77" s="172"/>
      <c r="I77" s="137" t="s">
        <v>229</v>
      </c>
      <c r="J77" s="136" t="s">
        <v>406</v>
      </c>
      <c r="K77" s="137">
        <v>1911</v>
      </c>
      <c r="L77" s="302" t="s">
        <v>407</v>
      </c>
      <c r="M77" s="137" t="s">
        <v>231</v>
      </c>
      <c r="N77" s="192" t="s">
        <v>829</v>
      </c>
      <c r="O77" s="143" t="s">
        <v>830</v>
      </c>
      <c r="P77" s="173"/>
      <c r="Q77" s="76"/>
      <c r="R77" s="76"/>
      <c r="S77" s="76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ht="38.25" customHeight="1">
      <c r="A78" s="172"/>
      <c r="B78" s="190" t="s">
        <v>411</v>
      </c>
      <c r="C78" s="142" t="s">
        <v>821</v>
      </c>
      <c r="D78" s="152" t="s">
        <v>48</v>
      </c>
      <c r="E78" s="152"/>
      <c r="F78" s="152" t="s">
        <v>872</v>
      </c>
      <c r="G78" s="142" t="s">
        <v>822</v>
      </c>
      <c r="H78" s="172"/>
      <c r="I78" s="137" t="s">
        <v>229</v>
      </c>
      <c r="J78" s="136" t="s">
        <v>409</v>
      </c>
      <c r="K78" s="137">
        <v>1911</v>
      </c>
      <c r="L78" s="303" t="s">
        <v>410</v>
      </c>
      <c r="M78" s="137" t="s">
        <v>231</v>
      </c>
      <c r="N78" s="192" t="s">
        <v>829</v>
      </c>
      <c r="O78" s="143" t="s">
        <v>830</v>
      </c>
      <c r="P78" s="173"/>
      <c r="Q78" s="76"/>
      <c r="R78" s="76"/>
      <c r="S78" s="76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ht="38.25" customHeight="1">
      <c r="A79" s="172"/>
      <c r="B79" s="190" t="s">
        <v>414</v>
      </c>
      <c r="C79" s="142" t="s">
        <v>821</v>
      </c>
      <c r="D79" s="152" t="s">
        <v>48</v>
      </c>
      <c r="E79" s="152"/>
      <c r="F79" s="152" t="s">
        <v>872</v>
      </c>
      <c r="G79" s="142" t="s">
        <v>822</v>
      </c>
      <c r="H79" s="172"/>
      <c r="I79" s="137" t="s">
        <v>229</v>
      </c>
      <c r="J79" s="136" t="s">
        <v>412</v>
      </c>
      <c r="K79" s="137">
        <v>1911</v>
      </c>
      <c r="L79" s="137" t="s">
        <v>413</v>
      </c>
      <c r="M79" s="137" t="s">
        <v>231</v>
      </c>
      <c r="N79" s="192" t="s">
        <v>829</v>
      </c>
      <c r="O79" s="143" t="s">
        <v>830</v>
      </c>
      <c r="P79" s="174"/>
      <c r="Q79" s="76"/>
      <c r="R79" s="76"/>
      <c r="S79" s="76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ht="38.25" customHeight="1">
      <c r="A80" s="172"/>
      <c r="B80" s="143" t="s">
        <v>418</v>
      </c>
      <c r="C80" s="142" t="s">
        <v>821</v>
      </c>
      <c r="D80" s="152" t="s">
        <v>48</v>
      </c>
      <c r="E80" s="152"/>
      <c r="F80" s="152" t="s">
        <v>872</v>
      </c>
      <c r="G80" s="142" t="s">
        <v>822</v>
      </c>
      <c r="H80" s="172"/>
      <c r="I80" s="152" t="s">
        <v>229</v>
      </c>
      <c r="J80" s="153" t="s">
        <v>415</v>
      </c>
      <c r="K80" s="152">
        <v>1907</v>
      </c>
      <c r="L80" s="153" t="s">
        <v>417</v>
      </c>
      <c r="M80" s="152" t="s">
        <v>416</v>
      </c>
      <c r="N80" s="192" t="s">
        <v>829</v>
      </c>
      <c r="O80" s="143" t="s">
        <v>830</v>
      </c>
      <c r="P80" s="173"/>
      <c r="Q80" s="76"/>
      <c r="R80" s="76"/>
      <c r="S80" s="76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ht="54" customHeight="1">
      <c r="A81" s="142"/>
      <c r="B81" s="186" t="s">
        <v>464</v>
      </c>
      <c r="C81" s="142" t="s">
        <v>821</v>
      </c>
      <c r="D81" s="136" t="s">
        <v>48</v>
      </c>
      <c r="E81" s="136"/>
      <c r="F81" s="136" t="s">
        <v>835</v>
      </c>
      <c r="G81" s="142" t="s">
        <v>822</v>
      </c>
      <c r="H81" s="156"/>
      <c r="I81" s="156" t="s">
        <v>461</v>
      </c>
      <c r="J81" s="156" t="s">
        <v>462</v>
      </c>
      <c r="K81" s="299" t="s">
        <v>463</v>
      </c>
      <c r="L81" s="156"/>
      <c r="M81" s="152" t="s">
        <v>313</v>
      </c>
      <c r="N81" s="192" t="s">
        <v>829</v>
      </c>
      <c r="O81" s="143" t="s">
        <v>830</v>
      </c>
      <c r="P81" s="158"/>
      <c r="Q81" s="83"/>
      <c r="R81" s="83"/>
      <c r="S81" s="8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ht="54" customHeight="1">
      <c r="A82" s="139"/>
      <c r="B82" s="186" t="s">
        <v>464</v>
      </c>
      <c r="C82" s="142" t="s">
        <v>821</v>
      </c>
      <c r="D82" s="136" t="s">
        <v>48</v>
      </c>
      <c r="E82" s="136"/>
      <c r="F82" s="136" t="s">
        <v>468</v>
      </c>
      <c r="G82" s="142" t="s">
        <v>822</v>
      </c>
      <c r="H82" s="156"/>
      <c r="I82" s="156" t="s">
        <v>465</v>
      </c>
      <c r="J82" s="156" t="s">
        <v>466</v>
      </c>
      <c r="K82" s="299" t="s">
        <v>467</v>
      </c>
      <c r="L82" s="156"/>
      <c r="M82" s="152" t="s">
        <v>313</v>
      </c>
      <c r="N82" s="192" t="s">
        <v>829</v>
      </c>
      <c r="O82" s="143" t="s">
        <v>830</v>
      </c>
      <c r="P82" s="158"/>
      <c r="Q82" s="83"/>
      <c r="R82" s="83"/>
      <c r="S82" s="8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ht="54" customHeight="1">
      <c r="A83" s="139"/>
      <c r="B83" s="186" t="s">
        <v>464</v>
      </c>
      <c r="C83" s="142" t="s">
        <v>821</v>
      </c>
      <c r="D83" s="136" t="s">
        <v>48</v>
      </c>
      <c r="E83" s="136"/>
      <c r="F83" s="136" t="s">
        <v>468</v>
      </c>
      <c r="G83" s="142" t="s">
        <v>822</v>
      </c>
      <c r="H83" s="156"/>
      <c r="I83" s="156" t="s">
        <v>465</v>
      </c>
      <c r="J83" s="156" t="s">
        <v>469</v>
      </c>
      <c r="K83" s="299" t="s">
        <v>470</v>
      </c>
      <c r="L83" s="156"/>
      <c r="M83" s="152" t="s">
        <v>313</v>
      </c>
      <c r="N83" s="192" t="s">
        <v>829</v>
      </c>
      <c r="O83" s="143" t="s">
        <v>830</v>
      </c>
      <c r="P83" s="158"/>
      <c r="Q83" s="83"/>
      <c r="R83" s="83"/>
      <c r="S83" s="8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ht="54" customHeight="1">
      <c r="A84" s="139"/>
      <c r="B84" s="186" t="s">
        <v>464</v>
      </c>
      <c r="C84" s="142" t="s">
        <v>821</v>
      </c>
      <c r="D84" s="136" t="s">
        <v>48</v>
      </c>
      <c r="E84" s="136"/>
      <c r="F84" s="136" t="s">
        <v>468</v>
      </c>
      <c r="G84" s="142" t="s">
        <v>822</v>
      </c>
      <c r="H84" s="156"/>
      <c r="I84" s="156" t="s">
        <v>465</v>
      </c>
      <c r="J84" s="156" t="s">
        <v>471</v>
      </c>
      <c r="K84" s="299" t="s">
        <v>472</v>
      </c>
      <c r="L84" s="156"/>
      <c r="M84" s="152" t="s">
        <v>313</v>
      </c>
      <c r="N84" s="192" t="s">
        <v>829</v>
      </c>
      <c r="O84" s="143" t="s">
        <v>830</v>
      </c>
      <c r="P84" s="158"/>
      <c r="Q84" s="83"/>
      <c r="R84" s="83"/>
      <c r="S84" s="8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ht="54" customHeight="1">
      <c r="A85" s="139"/>
      <c r="B85" s="186" t="s">
        <v>464</v>
      </c>
      <c r="C85" s="142" t="s">
        <v>821</v>
      </c>
      <c r="D85" s="136" t="s">
        <v>48</v>
      </c>
      <c r="E85" s="136"/>
      <c r="F85" s="136" t="s">
        <v>468</v>
      </c>
      <c r="G85" s="142" t="s">
        <v>822</v>
      </c>
      <c r="H85" s="156"/>
      <c r="I85" s="156" t="s">
        <v>465</v>
      </c>
      <c r="J85" s="156" t="s">
        <v>473</v>
      </c>
      <c r="K85" s="299" t="s">
        <v>474</v>
      </c>
      <c r="L85" s="156"/>
      <c r="M85" s="152" t="s">
        <v>313</v>
      </c>
      <c r="N85" s="192" t="s">
        <v>829</v>
      </c>
      <c r="O85" s="143" t="s">
        <v>830</v>
      </c>
      <c r="P85" s="158"/>
      <c r="Q85" s="83"/>
      <c r="R85" s="83"/>
      <c r="S85" s="8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ht="54" customHeight="1">
      <c r="A86" s="139"/>
      <c r="B86" s="186" t="s">
        <v>464</v>
      </c>
      <c r="C86" s="142" t="s">
        <v>821</v>
      </c>
      <c r="D86" s="136" t="s">
        <v>48</v>
      </c>
      <c r="E86" s="136"/>
      <c r="F86" s="136" t="s">
        <v>468</v>
      </c>
      <c r="G86" s="142" t="s">
        <v>822</v>
      </c>
      <c r="H86" s="156"/>
      <c r="I86" s="156" t="s">
        <v>465</v>
      </c>
      <c r="J86" s="156" t="s">
        <v>475</v>
      </c>
      <c r="K86" s="299" t="s">
        <v>476</v>
      </c>
      <c r="L86" s="156"/>
      <c r="M86" s="152" t="s">
        <v>313</v>
      </c>
      <c r="N86" s="192" t="s">
        <v>829</v>
      </c>
      <c r="O86" s="143" t="s">
        <v>830</v>
      </c>
      <c r="P86" s="158"/>
      <c r="Q86" s="83"/>
      <c r="R86" s="83"/>
      <c r="S86" s="8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ht="54" customHeight="1">
      <c r="A87" s="139"/>
      <c r="B87" s="186" t="s">
        <v>464</v>
      </c>
      <c r="C87" s="142" t="s">
        <v>821</v>
      </c>
      <c r="D87" s="136" t="s">
        <v>48</v>
      </c>
      <c r="E87" s="136"/>
      <c r="F87" s="136" t="s">
        <v>468</v>
      </c>
      <c r="G87" s="142" t="s">
        <v>822</v>
      </c>
      <c r="H87" s="156"/>
      <c r="I87" s="156" t="s">
        <v>465</v>
      </c>
      <c r="J87" s="156" t="s">
        <v>477</v>
      </c>
      <c r="K87" s="299" t="s">
        <v>478</v>
      </c>
      <c r="L87" s="156"/>
      <c r="M87" s="152" t="s">
        <v>313</v>
      </c>
      <c r="N87" s="192" t="s">
        <v>829</v>
      </c>
      <c r="O87" s="143" t="s">
        <v>830</v>
      </c>
      <c r="P87" s="158"/>
      <c r="Q87" s="83"/>
      <c r="R87" s="83"/>
      <c r="S87" s="8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ht="54" customHeight="1">
      <c r="A88" s="139"/>
      <c r="B88" s="186" t="s">
        <v>464</v>
      </c>
      <c r="C88" s="142" t="s">
        <v>821</v>
      </c>
      <c r="D88" s="136" t="s">
        <v>48</v>
      </c>
      <c r="E88" s="136"/>
      <c r="F88" s="136" t="s">
        <v>468</v>
      </c>
      <c r="G88" s="142" t="s">
        <v>822</v>
      </c>
      <c r="H88" s="156"/>
      <c r="I88" s="156" t="s">
        <v>479</v>
      </c>
      <c r="J88" s="156" t="s">
        <v>480</v>
      </c>
      <c r="K88" s="299">
        <v>1920</v>
      </c>
      <c r="L88" s="156"/>
      <c r="M88" s="152" t="s">
        <v>313</v>
      </c>
      <c r="N88" s="192" t="s">
        <v>829</v>
      </c>
      <c r="O88" s="143" t="s">
        <v>830</v>
      </c>
      <c r="P88" s="158"/>
      <c r="Q88" s="83"/>
      <c r="R88" s="83"/>
      <c r="S88" s="8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ht="54" customHeight="1">
      <c r="A89" s="136"/>
      <c r="B89" s="186" t="s">
        <v>118</v>
      </c>
      <c r="C89" s="142" t="s">
        <v>821</v>
      </c>
      <c r="D89" s="136" t="s">
        <v>48</v>
      </c>
      <c r="E89" s="136"/>
      <c r="F89" s="136" t="s">
        <v>119</v>
      </c>
      <c r="G89" s="142" t="s">
        <v>822</v>
      </c>
      <c r="H89" s="156"/>
      <c r="I89" s="156" t="s">
        <v>107</v>
      </c>
      <c r="J89" s="156" t="s">
        <v>115</v>
      </c>
      <c r="K89" s="299">
        <v>1888</v>
      </c>
      <c r="L89" s="156" t="s">
        <v>117</v>
      </c>
      <c r="M89" s="152" t="s">
        <v>116</v>
      </c>
      <c r="N89" s="192" t="s">
        <v>829</v>
      </c>
      <c r="O89" s="143" t="s">
        <v>830</v>
      </c>
      <c r="P89" s="158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</row>
    <row r="90" spans="1:35" ht="54" customHeight="1">
      <c r="A90" s="142"/>
      <c r="B90" s="186" t="s">
        <v>1003</v>
      </c>
      <c r="C90" s="142" t="s">
        <v>821</v>
      </c>
      <c r="D90" s="136" t="s">
        <v>48</v>
      </c>
      <c r="E90" s="136"/>
      <c r="F90" s="136" t="s">
        <v>124</v>
      </c>
      <c r="G90" s="142" t="s">
        <v>822</v>
      </c>
      <c r="H90" s="156"/>
      <c r="I90" s="156" t="s">
        <v>120</v>
      </c>
      <c r="J90" s="156" t="s">
        <v>121</v>
      </c>
      <c r="K90" s="299">
        <v>1888</v>
      </c>
      <c r="L90" s="156" t="s">
        <v>123</v>
      </c>
      <c r="M90" s="152" t="s">
        <v>122</v>
      </c>
      <c r="N90" s="192" t="s">
        <v>829</v>
      </c>
      <c r="O90" s="143" t="s">
        <v>830</v>
      </c>
      <c r="P90" s="158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ht="54" customHeight="1">
      <c r="A91" s="138"/>
      <c r="B91" s="186" t="s">
        <v>912</v>
      </c>
      <c r="C91" s="142" t="s">
        <v>821</v>
      </c>
      <c r="D91" s="136" t="s">
        <v>48</v>
      </c>
      <c r="E91" s="136"/>
      <c r="F91" s="136" t="s">
        <v>124</v>
      </c>
      <c r="G91" s="142" t="s">
        <v>822</v>
      </c>
      <c r="H91" s="156" t="s">
        <v>129</v>
      </c>
      <c r="I91" s="156" t="s">
        <v>107</v>
      </c>
      <c r="J91" s="156" t="s">
        <v>130</v>
      </c>
      <c r="K91" s="299">
        <v>1892</v>
      </c>
      <c r="L91" s="156" t="s">
        <v>132</v>
      </c>
      <c r="M91" s="152" t="s">
        <v>131</v>
      </c>
      <c r="N91" s="192" t="s">
        <v>829</v>
      </c>
      <c r="O91" s="143" t="s">
        <v>830</v>
      </c>
      <c r="P91" s="158"/>
    </row>
    <row r="92" spans="1:35" ht="54" customHeight="1">
      <c r="A92" s="136"/>
      <c r="B92" s="186" t="s">
        <v>149</v>
      </c>
      <c r="C92" s="142" t="s">
        <v>821</v>
      </c>
      <c r="D92" s="136" t="s">
        <v>48</v>
      </c>
      <c r="E92" s="136"/>
      <c r="F92" s="136" t="s">
        <v>150</v>
      </c>
      <c r="G92" s="142" t="s">
        <v>822</v>
      </c>
      <c r="H92" s="142"/>
      <c r="I92" s="136"/>
      <c r="J92" s="175" t="s">
        <v>913</v>
      </c>
      <c r="K92" s="137">
        <v>1893</v>
      </c>
      <c r="L92" s="136"/>
      <c r="M92" s="136" t="s">
        <v>914</v>
      </c>
      <c r="N92" s="192" t="s">
        <v>829</v>
      </c>
      <c r="O92" s="143" t="s">
        <v>830</v>
      </c>
      <c r="P92" s="139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ht="54" customHeight="1">
      <c r="A93" s="138"/>
      <c r="B93" s="186" t="s">
        <v>539</v>
      </c>
      <c r="C93" s="142" t="s">
        <v>821</v>
      </c>
      <c r="D93" s="136" t="s">
        <v>48</v>
      </c>
      <c r="E93" s="136"/>
      <c r="F93" s="136" t="s">
        <v>1024</v>
      </c>
      <c r="G93" s="142" t="s">
        <v>822</v>
      </c>
      <c r="H93" s="154"/>
      <c r="I93" s="139" t="s">
        <v>537</v>
      </c>
      <c r="J93" s="137" t="s">
        <v>1025</v>
      </c>
      <c r="K93" s="137" t="s">
        <v>538</v>
      </c>
      <c r="L93" s="135"/>
      <c r="M93" s="152" t="s">
        <v>28</v>
      </c>
      <c r="N93" s="192" t="s">
        <v>829</v>
      </c>
      <c r="O93" s="143" t="s">
        <v>830</v>
      </c>
      <c r="P93" s="138"/>
      <c r="Q93" s="6"/>
      <c r="R93" s="6"/>
      <c r="S93" s="6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ht="54" customHeight="1">
      <c r="A94" s="139"/>
      <c r="B94" s="186" t="s">
        <v>542</v>
      </c>
      <c r="C94" s="142" t="s">
        <v>821</v>
      </c>
      <c r="D94" s="136" t="s">
        <v>48</v>
      </c>
      <c r="E94" s="136"/>
      <c r="F94" s="136" t="s">
        <v>1024</v>
      </c>
      <c r="G94" s="142" t="s">
        <v>822</v>
      </c>
      <c r="H94" s="139" t="s">
        <v>523</v>
      </c>
      <c r="I94" s="136" t="s">
        <v>540</v>
      </c>
      <c r="J94" s="136" t="s">
        <v>1026</v>
      </c>
      <c r="K94" s="137">
        <v>1957</v>
      </c>
      <c r="L94" s="136" t="s">
        <v>541</v>
      </c>
      <c r="M94" s="136" t="s">
        <v>1032</v>
      </c>
      <c r="N94" s="192" t="s">
        <v>829</v>
      </c>
      <c r="O94" s="143" t="s">
        <v>830</v>
      </c>
      <c r="P94" s="138"/>
      <c r="Q94" s="42"/>
      <c r="R94" s="42"/>
      <c r="S94" s="42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ht="54" customHeight="1">
      <c r="B95" s="143"/>
      <c r="C95" s="142" t="s">
        <v>821</v>
      </c>
      <c r="D95" s="178" t="s">
        <v>48</v>
      </c>
      <c r="E95" s="118" t="s">
        <v>837</v>
      </c>
      <c r="F95" s="29" t="s">
        <v>181</v>
      </c>
      <c r="G95" s="110" t="s">
        <v>822</v>
      </c>
      <c r="I95" s="90" t="s">
        <v>181</v>
      </c>
      <c r="J95" s="317" t="s">
        <v>1034</v>
      </c>
      <c r="K95" s="283"/>
      <c r="L95" s="129" t="s">
        <v>1035</v>
      </c>
      <c r="M95" s="179" t="s">
        <v>1036</v>
      </c>
      <c r="N95" s="192" t="s">
        <v>829</v>
      </c>
      <c r="O95" s="143" t="s">
        <v>830</v>
      </c>
    </row>
    <row r="96" spans="1:35" ht="54" customHeight="1">
      <c r="B96" s="186" t="s">
        <v>187</v>
      </c>
      <c r="C96" s="142" t="s">
        <v>821</v>
      </c>
      <c r="D96" s="178" t="s">
        <v>48</v>
      </c>
      <c r="E96" s="105"/>
      <c r="F96" s="27" t="s">
        <v>188</v>
      </c>
      <c r="G96" s="110" t="s">
        <v>822</v>
      </c>
      <c r="H96" s="12"/>
      <c r="I96" s="178" t="s">
        <v>184</v>
      </c>
      <c r="J96" s="298" t="s">
        <v>185</v>
      </c>
      <c r="K96" s="109"/>
      <c r="L96" s="298" t="s">
        <v>186</v>
      </c>
      <c r="M96" s="298"/>
      <c r="N96" s="192" t="s">
        <v>829</v>
      </c>
      <c r="O96" s="143" t="s">
        <v>830</v>
      </c>
      <c r="P96" s="43"/>
    </row>
    <row r="97" spans="1:39" ht="54" customHeight="1">
      <c r="B97" s="186" t="s">
        <v>190</v>
      </c>
      <c r="C97" s="142" t="s">
        <v>821</v>
      </c>
      <c r="D97" s="178" t="s">
        <v>48</v>
      </c>
      <c r="E97" s="105"/>
      <c r="F97" s="27" t="s">
        <v>188</v>
      </c>
      <c r="G97" s="110" t="s">
        <v>822</v>
      </c>
      <c r="H97" s="12"/>
      <c r="I97" s="178" t="s">
        <v>184</v>
      </c>
      <c r="J97" s="298" t="s">
        <v>1031</v>
      </c>
      <c r="K97" s="109"/>
      <c r="L97" s="298" t="s">
        <v>189</v>
      </c>
      <c r="M97" s="298"/>
      <c r="N97" s="192" t="s">
        <v>829</v>
      </c>
      <c r="O97" s="143" t="s">
        <v>830</v>
      </c>
    </row>
    <row r="98" spans="1:39" ht="54" customHeight="1">
      <c r="B98" s="186" t="s">
        <v>194</v>
      </c>
      <c r="C98" s="142" t="s">
        <v>821</v>
      </c>
      <c r="D98" s="178" t="s">
        <v>48</v>
      </c>
      <c r="E98" s="105"/>
      <c r="F98" s="27" t="s">
        <v>188</v>
      </c>
      <c r="G98" s="110" t="s">
        <v>822</v>
      </c>
      <c r="H98" s="12"/>
      <c r="I98" s="178" t="s">
        <v>191</v>
      </c>
      <c r="J98" s="349" t="s">
        <v>192</v>
      </c>
      <c r="K98" s="350"/>
      <c r="L98" s="298" t="s">
        <v>193</v>
      </c>
      <c r="M98" s="298"/>
      <c r="N98" s="192" t="s">
        <v>829</v>
      </c>
      <c r="O98" s="143" t="s">
        <v>830</v>
      </c>
      <c r="P98" s="43"/>
    </row>
    <row r="99" spans="1:39" ht="54" customHeight="1">
      <c r="B99" s="186" t="s">
        <v>197</v>
      </c>
      <c r="C99" s="142" t="s">
        <v>821</v>
      </c>
      <c r="D99" s="178" t="s">
        <v>48</v>
      </c>
      <c r="E99" s="105"/>
      <c r="F99" s="27" t="s">
        <v>188</v>
      </c>
      <c r="G99" s="110" t="s">
        <v>822</v>
      </c>
      <c r="H99" s="12"/>
      <c r="I99" s="178" t="s">
        <v>184</v>
      </c>
      <c r="J99" s="298" t="s">
        <v>195</v>
      </c>
      <c r="K99" s="109"/>
      <c r="L99" s="44" t="s">
        <v>196</v>
      </c>
      <c r="M99" s="44"/>
      <c r="N99" s="192" t="s">
        <v>829</v>
      </c>
      <c r="O99" s="143" t="s">
        <v>830</v>
      </c>
      <c r="P99" s="43"/>
    </row>
    <row r="100" spans="1:39" ht="54" customHeight="1">
      <c r="B100" s="186" t="s">
        <v>200</v>
      </c>
      <c r="C100" s="142" t="s">
        <v>821</v>
      </c>
      <c r="D100" s="178" t="s">
        <v>48</v>
      </c>
      <c r="E100" s="105"/>
      <c r="F100" s="27" t="s">
        <v>188</v>
      </c>
      <c r="G100" s="110" t="s">
        <v>822</v>
      </c>
      <c r="H100" s="12"/>
      <c r="I100" s="178" t="s">
        <v>191</v>
      </c>
      <c r="J100" s="298" t="s">
        <v>198</v>
      </c>
      <c r="K100" s="109"/>
      <c r="L100" s="44" t="s">
        <v>199</v>
      </c>
      <c r="M100" s="44"/>
      <c r="N100" s="192" t="s">
        <v>829</v>
      </c>
      <c r="O100" s="143" t="s">
        <v>830</v>
      </c>
      <c r="P100" s="43"/>
    </row>
    <row r="101" spans="1:39" ht="54" customHeight="1">
      <c r="A101" s="1"/>
      <c r="B101" s="186" t="s">
        <v>202</v>
      </c>
      <c r="C101" s="142" t="s">
        <v>821</v>
      </c>
      <c r="D101" s="178" t="s">
        <v>48</v>
      </c>
      <c r="E101" s="105"/>
      <c r="F101" s="27" t="s">
        <v>188</v>
      </c>
      <c r="G101" s="110" t="s">
        <v>822</v>
      </c>
      <c r="H101" s="12"/>
      <c r="I101" s="178" t="s">
        <v>184</v>
      </c>
      <c r="J101" s="298" t="s">
        <v>201</v>
      </c>
      <c r="K101" s="109"/>
      <c r="L101" s="44"/>
      <c r="M101" s="44"/>
      <c r="N101" s="192" t="s">
        <v>829</v>
      </c>
      <c r="O101" s="143" t="s">
        <v>830</v>
      </c>
      <c r="P101" s="4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1:39" ht="54" customHeight="1">
      <c r="A102" s="1" t="s">
        <v>73</v>
      </c>
      <c r="B102" s="186" t="s">
        <v>205</v>
      </c>
      <c r="C102" s="142" t="s">
        <v>821</v>
      </c>
      <c r="D102" s="178" t="s">
        <v>48</v>
      </c>
      <c r="E102" s="105"/>
      <c r="F102" s="27" t="s">
        <v>188</v>
      </c>
      <c r="G102" s="110" t="s">
        <v>822</v>
      </c>
      <c r="H102" s="12"/>
      <c r="I102" s="178" t="s">
        <v>184</v>
      </c>
      <c r="J102" s="298" t="s">
        <v>203</v>
      </c>
      <c r="K102" s="109"/>
      <c r="L102" s="44" t="s">
        <v>204</v>
      </c>
      <c r="M102" s="44"/>
      <c r="N102" s="192" t="s">
        <v>829</v>
      </c>
      <c r="O102" s="143" t="s">
        <v>830</v>
      </c>
      <c r="P102" s="4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1:39" ht="54" customHeight="1">
      <c r="A103" s="3"/>
      <c r="B103" s="186" t="s">
        <v>208</v>
      </c>
      <c r="C103" s="142" t="s">
        <v>821</v>
      </c>
      <c r="D103" s="178" t="s">
        <v>48</v>
      </c>
      <c r="E103" s="105"/>
      <c r="F103" s="27" t="s">
        <v>188</v>
      </c>
      <c r="G103" s="110" t="s">
        <v>822</v>
      </c>
      <c r="H103" s="12"/>
      <c r="I103" s="178" t="s">
        <v>184</v>
      </c>
      <c r="J103" s="298" t="s">
        <v>206</v>
      </c>
      <c r="K103" s="109"/>
      <c r="L103" s="44" t="s">
        <v>207</v>
      </c>
      <c r="M103" s="44"/>
      <c r="N103" s="192" t="s">
        <v>829</v>
      </c>
      <c r="O103" s="143" t="s">
        <v>830</v>
      </c>
      <c r="P103" s="4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1:39" ht="54" customHeight="1">
      <c r="A104" s="16"/>
      <c r="B104" s="259" t="s">
        <v>211</v>
      </c>
      <c r="C104" s="142" t="s">
        <v>821</v>
      </c>
      <c r="D104" s="178" t="s">
        <v>48</v>
      </c>
      <c r="E104" s="105"/>
      <c r="F104" s="27" t="s">
        <v>188</v>
      </c>
      <c r="G104" s="110" t="s">
        <v>822</v>
      </c>
      <c r="H104" s="12"/>
      <c r="I104" s="178" t="s">
        <v>191</v>
      </c>
      <c r="J104" s="298" t="s">
        <v>209</v>
      </c>
      <c r="K104" s="109"/>
      <c r="L104" s="44" t="s">
        <v>210</v>
      </c>
      <c r="M104" s="44"/>
      <c r="N104" s="192" t="s">
        <v>829</v>
      </c>
      <c r="O104" s="143" t="s">
        <v>830</v>
      </c>
      <c r="P104" s="43"/>
    </row>
    <row r="105" spans="1:39" ht="54" customHeight="1">
      <c r="A105" s="16"/>
      <c r="B105" s="259" t="s">
        <v>61</v>
      </c>
      <c r="C105" s="246" t="s">
        <v>915</v>
      </c>
      <c r="D105" s="109" t="s">
        <v>839</v>
      </c>
      <c r="E105" s="44"/>
      <c r="F105" s="120" t="s">
        <v>841</v>
      </c>
      <c r="G105" s="110" t="s">
        <v>822</v>
      </c>
      <c r="H105" s="16"/>
      <c r="I105" s="178" t="s">
        <v>58</v>
      </c>
      <c r="J105" s="285" t="s">
        <v>59</v>
      </c>
      <c r="K105" s="109">
        <v>1887</v>
      </c>
      <c r="L105" s="44" t="s">
        <v>60</v>
      </c>
      <c r="M105" s="44" t="s">
        <v>1056</v>
      </c>
      <c r="N105" s="318" t="s">
        <v>1030</v>
      </c>
      <c r="O105" s="319" t="s">
        <v>1037</v>
      </c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</row>
    <row r="106" spans="1:39" ht="54" customHeight="1">
      <c r="A106" s="16"/>
      <c r="B106" s="247" t="s">
        <v>65</v>
      </c>
      <c r="C106" s="246" t="s">
        <v>915</v>
      </c>
      <c r="D106" s="109" t="s">
        <v>840</v>
      </c>
      <c r="E106" s="44"/>
      <c r="F106" s="120" t="s">
        <v>842</v>
      </c>
      <c r="G106" s="110" t="s">
        <v>822</v>
      </c>
      <c r="H106" s="16"/>
      <c r="I106" s="178" t="s">
        <v>62</v>
      </c>
      <c r="J106" s="285" t="s">
        <v>63</v>
      </c>
      <c r="K106" s="109">
        <v>1887</v>
      </c>
      <c r="L106" s="44" t="s">
        <v>64</v>
      </c>
      <c r="M106" s="44" t="s">
        <v>1056</v>
      </c>
      <c r="N106" s="318" t="s">
        <v>1030</v>
      </c>
      <c r="O106" s="319" t="s">
        <v>1037</v>
      </c>
      <c r="P106" s="18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</row>
    <row r="107" spans="1:39" ht="54" customHeight="1">
      <c r="A107" s="16"/>
      <c r="B107" s="247" t="s">
        <v>69</v>
      </c>
      <c r="C107" s="246" t="s">
        <v>915</v>
      </c>
      <c r="D107" s="109" t="s">
        <v>840</v>
      </c>
      <c r="E107" s="8"/>
      <c r="F107" s="120" t="s">
        <v>842</v>
      </c>
      <c r="G107" s="110" t="s">
        <v>822</v>
      </c>
      <c r="H107" s="16"/>
      <c r="I107" s="178" t="s">
        <v>66</v>
      </c>
      <c r="J107" s="285" t="s">
        <v>67</v>
      </c>
      <c r="K107" s="109">
        <v>1875</v>
      </c>
      <c r="L107" s="44" t="s">
        <v>68</v>
      </c>
      <c r="M107" s="44" t="s">
        <v>1056</v>
      </c>
      <c r="N107" s="318" t="s">
        <v>1030</v>
      </c>
      <c r="O107" s="319" t="s">
        <v>1037</v>
      </c>
      <c r="P107" s="18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</row>
    <row r="108" spans="1:39" ht="54" customHeight="1" thickBot="1">
      <c r="A108" s="12"/>
      <c r="B108" s="263" t="s">
        <v>72</v>
      </c>
      <c r="C108" s="246" t="s">
        <v>915</v>
      </c>
      <c r="D108" s="109" t="s">
        <v>840</v>
      </c>
      <c r="E108" s="44"/>
      <c r="F108" s="120" t="s">
        <v>842</v>
      </c>
      <c r="G108" s="110" t="s">
        <v>822</v>
      </c>
      <c r="H108" s="12"/>
      <c r="I108" s="178" t="s">
        <v>66</v>
      </c>
      <c r="J108" s="285" t="s">
        <v>70</v>
      </c>
      <c r="K108" s="109">
        <v>1875</v>
      </c>
      <c r="L108" s="19" t="s">
        <v>71</v>
      </c>
      <c r="M108" s="44" t="s">
        <v>1056</v>
      </c>
      <c r="N108" s="318" t="s">
        <v>1030</v>
      </c>
      <c r="O108" s="319" t="s">
        <v>1037</v>
      </c>
      <c r="P108" s="1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pans="1:39" ht="54" customHeight="1" thickBot="1">
      <c r="A109" s="1"/>
      <c r="B109" s="247"/>
      <c r="C109" s="142" t="s">
        <v>821</v>
      </c>
      <c r="D109" s="136" t="s">
        <v>48</v>
      </c>
      <c r="E109" s="334"/>
      <c r="F109" s="280" t="s">
        <v>162</v>
      </c>
      <c r="G109" s="142" t="s">
        <v>822</v>
      </c>
      <c r="H109" s="320" t="s">
        <v>160</v>
      </c>
      <c r="I109" s="139"/>
      <c r="J109" s="136" t="s">
        <v>161</v>
      </c>
      <c r="K109" s="144" t="s">
        <v>73</v>
      </c>
      <c r="L109" s="213" t="s">
        <v>1040</v>
      </c>
      <c r="M109" s="321" t="s">
        <v>1038</v>
      </c>
      <c r="N109" s="322" t="s">
        <v>1039</v>
      </c>
      <c r="O109" s="249" t="s">
        <v>830</v>
      </c>
      <c r="P109" s="323" t="s">
        <v>1079</v>
      </c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1:39" ht="54" customHeight="1">
      <c r="A110" s="9"/>
      <c r="B110" s="248"/>
      <c r="C110" s="10" t="s">
        <v>848</v>
      </c>
      <c r="D110" s="136" t="s">
        <v>847</v>
      </c>
      <c r="E110" s="213" t="s">
        <v>843</v>
      </c>
      <c r="F110" s="253" t="s">
        <v>42</v>
      </c>
      <c r="G110" s="142" t="s">
        <v>822</v>
      </c>
      <c r="H110" s="250"/>
      <c r="I110" s="137" t="s">
        <v>42</v>
      </c>
      <c r="J110" s="137" t="s">
        <v>43</v>
      </c>
      <c r="K110" s="137">
        <v>2025</v>
      </c>
      <c r="L110" s="324" t="s">
        <v>1041</v>
      </c>
      <c r="M110" s="325" t="s">
        <v>1042</v>
      </c>
      <c r="N110" s="192" t="s">
        <v>829</v>
      </c>
      <c r="O110" s="143" t="s">
        <v>830</v>
      </c>
      <c r="P110" s="326"/>
      <c r="Q110" s="11"/>
      <c r="R110" s="11"/>
      <c r="S110" s="11"/>
      <c r="T110" s="11"/>
      <c r="U110" s="11"/>
      <c r="V110" s="11"/>
      <c r="W110" s="11"/>
      <c r="X110" s="11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ht="54" customHeight="1">
      <c r="A111" s="4"/>
      <c r="B111" s="249"/>
      <c r="C111" s="110" t="s">
        <v>821</v>
      </c>
      <c r="D111" s="136" t="s">
        <v>213</v>
      </c>
      <c r="E111" s="213" t="s">
        <v>844</v>
      </c>
      <c r="F111" s="251" t="s">
        <v>40</v>
      </c>
      <c r="G111" s="142" t="s">
        <v>822</v>
      </c>
      <c r="H111" s="252"/>
      <c r="I111" s="134" t="s">
        <v>40</v>
      </c>
      <c r="J111" s="137" t="s">
        <v>41</v>
      </c>
      <c r="K111" s="137">
        <v>2025</v>
      </c>
      <c r="L111" s="324" t="s">
        <v>1041</v>
      </c>
      <c r="M111" s="325" t="s">
        <v>1043</v>
      </c>
      <c r="N111" s="192" t="s">
        <v>1044</v>
      </c>
      <c r="O111" s="143" t="s">
        <v>830</v>
      </c>
      <c r="P111" s="113"/>
      <c r="Q111" s="113"/>
      <c r="R111" s="113"/>
      <c r="S111" s="113"/>
      <c r="T111" s="3"/>
      <c r="U111" s="3"/>
      <c r="V111" s="3"/>
      <c r="W111" s="3"/>
      <c r="X111" s="3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ht="54" customHeight="1">
      <c r="A112" s="1"/>
      <c r="B112" s="247"/>
      <c r="C112" s="142" t="s">
        <v>821</v>
      </c>
      <c r="D112" s="136" t="s">
        <v>213</v>
      </c>
      <c r="E112" s="118" t="s">
        <v>845</v>
      </c>
      <c r="F112" s="126" t="s">
        <v>182</v>
      </c>
      <c r="G112" s="110" t="s">
        <v>822</v>
      </c>
      <c r="H112" s="1"/>
      <c r="I112" s="286"/>
      <c r="J112" s="286" t="s">
        <v>182</v>
      </c>
      <c r="K112" s="137">
        <v>2025</v>
      </c>
      <c r="L112" s="324" t="s">
        <v>1041</v>
      </c>
      <c r="M112" s="325" t="s">
        <v>1042</v>
      </c>
      <c r="N112" s="192" t="s">
        <v>829</v>
      </c>
      <c r="O112" s="143" t="s">
        <v>830</v>
      </c>
      <c r="P112" s="15"/>
      <c r="Q112" s="3"/>
      <c r="R112" s="3"/>
      <c r="S112" s="3"/>
      <c r="T112" s="3"/>
      <c r="U112" s="3"/>
      <c r="V112" s="3"/>
      <c r="W112" s="3"/>
      <c r="X112" s="3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5" ht="274.5" customHeight="1">
      <c r="B113" s="247"/>
      <c r="C113" s="176" t="s">
        <v>917</v>
      </c>
      <c r="D113" s="135" t="s">
        <v>916</v>
      </c>
      <c r="E113" s="118" t="s">
        <v>846</v>
      </c>
      <c r="F113" s="286" t="s">
        <v>183</v>
      </c>
      <c r="G113" s="110" t="s">
        <v>822</v>
      </c>
      <c r="H113" s="1"/>
      <c r="I113" s="279"/>
      <c r="J113" s="286" t="s">
        <v>183</v>
      </c>
      <c r="K113" s="137"/>
      <c r="L113" s="324" t="s">
        <v>1045</v>
      </c>
      <c r="M113" s="325" t="s">
        <v>1046</v>
      </c>
      <c r="N113" s="192" t="s">
        <v>829</v>
      </c>
      <c r="O113" s="143" t="s">
        <v>830</v>
      </c>
      <c r="P113" s="40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</row>
    <row r="114" spans="1:35" ht="54" customHeight="1">
      <c r="A114" s="52"/>
      <c r="B114" s="255"/>
      <c r="C114" s="142" t="s">
        <v>821</v>
      </c>
      <c r="D114" s="245" t="s">
        <v>48</v>
      </c>
      <c r="E114" s="54"/>
      <c r="F114" s="216" t="s">
        <v>1005</v>
      </c>
      <c r="G114" s="110" t="s">
        <v>822</v>
      </c>
      <c r="H114" s="216" t="s">
        <v>234</v>
      </c>
      <c r="I114" s="216" t="s">
        <v>235</v>
      </c>
      <c r="J114" s="216" t="s">
        <v>236</v>
      </c>
      <c r="K114" s="216">
        <v>1887</v>
      </c>
      <c r="L114" s="216" t="s">
        <v>237</v>
      </c>
      <c r="M114" s="216" t="s">
        <v>1056</v>
      </c>
      <c r="N114" s="192" t="s">
        <v>1030</v>
      </c>
      <c r="O114" s="143" t="s">
        <v>830</v>
      </c>
      <c r="P114" s="66"/>
      <c r="Q114" s="348"/>
      <c r="R114" s="83"/>
      <c r="S114" s="10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</row>
    <row r="115" spans="1:35" ht="54" customHeight="1">
      <c r="A115" s="51"/>
      <c r="B115" s="260"/>
      <c r="C115" s="142" t="s">
        <v>821</v>
      </c>
      <c r="D115" s="245" t="s">
        <v>48</v>
      </c>
      <c r="E115" s="118" t="s">
        <v>849</v>
      </c>
      <c r="F115" s="179" t="s">
        <v>1006</v>
      </c>
      <c r="G115" s="110" t="s">
        <v>822</v>
      </c>
      <c r="H115" s="71"/>
      <c r="I115" s="216" t="s">
        <v>238</v>
      </c>
      <c r="J115" s="179" t="s">
        <v>239</v>
      </c>
      <c r="K115" s="216">
        <v>1894</v>
      </c>
      <c r="L115" s="179" t="s">
        <v>241</v>
      </c>
      <c r="M115" s="179" t="s">
        <v>240</v>
      </c>
      <c r="N115" s="192" t="s">
        <v>829</v>
      </c>
      <c r="O115" s="143" t="s">
        <v>830</v>
      </c>
      <c r="P115" s="58"/>
      <c r="Q115" s="83"/>
      <c r="R115" s="83"/>
      <c r="S115" s="8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</row>
    <row r="116" spans="1:35" ht="54" customHeight="1">
      <c r="A116" s="59"/>
      <c r="B116" s="260"/>
      <c r="C116" s="142" t="s">
        <v>821</v>
      </c>
      <c r="D116" s="179" t="s">
        <v>48</v>
      </c>
      <c r="E116" s="118" t="s">
        <v>849</v>
      </c>
      <c r="F116" s="179" t="s">
        <v>1006</v>
      </c>
      <c r="G116" s="110" t="s">
        <v>822</v>
      </c>
      <c r="H116" s="71"/>
      <c r="I116" s="216" t="s">
        <v>238</v>
      </c>
      <c r="J116" s="216" t="s">
        <v>242</v>
      </c>
      <c r="K116" s="216">
        <v>1895</v>
      </c>
      <c r="L116" s="216" t="s">
        <v>243</v>
      </c>
      <c r="M116" s="216" t="s">
        <v>1056</v>
      </c>
      <c r="N116" s="192" t="s">
        <v>829</v>
      </c>
      <c r="O116" s="143" t="s">
        <v>830</v>
      </c>
      <c r="P116" s="71"/>
      <c r="Q116" s="83"/>
      <c r="R116" s="83"/>
      <c r="S116" s="8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</row>
    <row r="117" spans="1:35" ht="38.25">
      <c r="A117" s="63"/>
      <c r="B117" s="260"/>
      <c r="C117" s="142" t="s">
        <v>821</v>
      </c>
      <c r="D117" s="109" t="s">
        <v>48</v>
      </c>
      <c r="E117" s="118" t="s">
        <v>849</v>
      </c>
      <c r="F117" s="179" t="s">
        <v>1006</v>
      </c>
      <c r="G117" s="281"/>
      <c r="H117" s="51"/>
      <c r="I117" s="216" t="s">
        <v>238</v>
      </c>
      <c r="J117" s="287" t="s">
        <v>264</v>
      </c>
      <c r="K117" s="109">
        <v>1896</v>
      </c>
      <c r="L117" s="298" t="s">
        <v>265</v>
      </c>
      <c r="M117" s="216" t="s">
        <v>1056</v>
      </c>
      <c r="N117" s="192" t="s">
        <v>829</v>
      </c>
      <c r="O117" s="143" t="s">
        <v>830</v>
      </c>
      <c r="P117" s="8"/>
      <c r="Q117" s="63"/>
      <c r="R117" s="63"/>
      <c r="S117" s="6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</row>
    <row r="118" spans="1:35" ht="54" customHeight="1">
      <c r="A118" s="58"/>
      <c r="B118" s="255"/>
      <c r="C118" s="142" t="s">
        <v>821</v>
      </c>
      <c r="D118" s="179" t="s">
        <v>48</v>
      </c>
      <c r="E118" s="60"/>
      <c r="F118" s="179" t="s">
        <v>294</v>
      </c>
      <c r="G118" s="110" t="s">
        <v>822</v>
      </c>
      <c r="H118" s="2"/>
      <c r="I118" s="216" t="s">
        <v>290</v>
      </c>
      <c r="J118" s="109" t="s">
        <v>291</v>
      </c>
      <c r="K118" s="109">
        <v>1911</v>
      </c>
      <c r="L118" s="109" t="s">
        <v>293</v>
      </c>
      <c r="M118" s="109" t="s">
        <v>292</v>
      </c>
      <c r="N118" s="192" t="s">
        <v>829</v>
      </c>
      <c r="O118" s="143" t="s">
        <v>830</v>
      </c>
      <c r="P118" s="62"/>
      <c r="Q118" s="83"/>
      <c r="R118" s="83"/>
      <c r="S118" s="8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</row>
    <row r="119" spans="1:35" ht="54" customHeight="1">
      <c r="A119" s="52"/>
      <c r="B119" s="264"/>
      <c r="C119" s="142" t="s">
        <v>821</v>
      </c>
      <c r="D119" s="179" t="s">
        <v>48</v>
      </c>
      <c r="E119" s="122"/>
      <c r="F119" s="216" t="s">
        <v>850</v>
      </c>
      <c r="G119" s="110" t="s">
        <v>822</v>
      </c>
      <c r="H119" s="124"/>
      <c r="I119" s="216" t="s">
        <v>333</v>
      </c>
      <c r="J119" s="216" t="s">
        <v>334</v>
      </c>
      <c r="K119" s="216">
        <v>1893</v>
      </c>
      <c r="L119" s="216" t="s">
        <v>335</v>
      </c>
      <c r="M119" s="216" t="s">
        <v>28</v>
      </c>
      <c r="N119" s="192" t="s">
        <v>829</v>
      </c>
      <c r="O119" s="143" t="s">
        <v>830</v>
      </c>
      <c r="P119" s="123"/>
      <c r="Q119" s="60"/>
      <c r="R119" s="60"/>
      <c r="S119" s="60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</row>
    <row r="120" spans="1:35" ht="54" customHeight="1">
      <c r="A120" s="52"/>
      <c r="B120" s="153" t="s">
        <v>339</v>
      </c>
      <c r="C120" s="142" t="s">
        <v>821</v>
      </c>
      <c r="D120" s="216" t="s">
        <v>48</v>
      </c>
      <c r="E120" s="66"/>
      <c r="F120" s="216" t="s">
        <v>340</v>
      </c>
      <c r="G120" s="110" t="s">
        <v>822</v>
      </c>
      <c r="H120" s="52"/>
      <c r="I120" s="245" t="s">
        <v>1016</v>
      </c>
      <c r="J120" s="182" t="s">
        <v>1017</v>
      </c>
      <c r="K120" s="216">
        <v>1896</v>
      </c>
      <c r="L120" s="216"/>
      <c r="M120" s="216" t="s">
        <v>28</v>
      </c>
      <c r="N120" s="192" t="s">
        <v>829</v>
      </c>
      <c r="O120" s="143" t="s">
        <v>830</v>
      </c>
      <c r="P120" s="66"/>
      <c r="Q120" s="60"/>
      <c r="R120" s="60"/>
      <c r="S120" s="60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</row>
    <row r="121" spans="1:35" ht="54" customHeight="1">
      <c r="A121" s="48"/>
      <c r="B121" s="265"/>
      <c r="C121" s="142" t="s">
        <v>821</v>
      </c>
      <c r="D121" s="216" t="s">
        <v>48</v>
      </c>
      <c r="E121" s="118" t="s">
        <v>851</v>
      </c>
      <c r="F121" s="216" t="s">
        <v>852</v>
      </c>
      <c r="G121" s="110" t="s">
        <v>822</v>
      </c>
      <c r="H121" s="48"/>
      <c r="I121" s="216" t="s">
        <v>1047</v>
      </c>
      <c r="J121" s="288" t="s">
        <v>212</v>
      </c>
      <c r="K121" s="216">
        <v>2023</v>
      </c>
      <c r="L121" s="288"/>
      <c r="M121" s="216" t="s">
        <v>1048</v>
      </c>
      <c r="N121" s="192" t="s">
        <v>829</v>
      </c>
      <c r="O121" s="143" t="s">
        <v>830</v>
      </c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</row>
    <row r="122" spans="1:35" ht="54" customHeight="1">
      <c r="A122" s="103"/>
      <c r="B122" s="266"/>
      <c r="C122" s="142" t="s">
        <v>821</v>
      </c>
      <c r="D122" s="93" t="s">
        <v>48</v>
      </c>
      <c r="E122" s="93"/>
      <c r="F122" s="93" t="s">
        <v>1002</v>
      </c>
      <c r="G122" s="110" t="s">
        <v>822</v>
      </c>
      <c r="H122" s="103" t="s">
        <v>520</v>
      </c>
      <c r="I122" s="216" t="s">
        <v>521</v>
      </c>
      <c r="J122" s="216" t="s">
        <v>522</v>
      </c>
      <c r="K122" s="216">
        <v>1932</v>
      </c>
      <c r="L122" s="179"/>
      <c r="M122" s="179" t="s">
        <v>1049</v>
      </c>
      <c r="N122" s="192" t="s">
        <v>829</v>
      </c>
      <c r="O122" s="143" t="s">
        <v>830</v>
      </c>
      <c r="P122" s="89"/>
      <c r="Q122" s="83"/>
      <c r="R122" s="83"/>
      <c r="S122" s="8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</row>
    <row r="123" spans="1:35" ht="95.25" customHeight="1">
      <c r="A123" s="103"/>
      <c r="B123" s="241"/>
      <c r="C123" s="142" t="s">
        <v>821</v>
      </c>
      <c r="D123" s="93" t="s">
        <v>48</v>
      </c>
      <c r="E123" s="244"/>
      <c r="F123" s="93" t="s">
        <v>1002</v>
      </c>
      <c r="G123" s="110" t="s">
        <v>822</v>
      </c>
      <c r="H123" s="103" t="s">
        <v>523</v>
      </c>
      <c r="I123" s="152" t="s">
        <v>521</v>
      </c>
      <c r="J123" s="153" t="s">
        <v>1051</v>
      </c>
      <c r="K123" s="152" t="s">
        <v>1055</v>
      </c>
      <c r="L123" s="328" t="s">
        <v>1050</v>
      </c>
      <c r="M123" s="329" t="s">
        <v>1054</v>
      </c>
      <c r="N123" s="192" t="s">
        <v>829</v>
      </c>
      <c r="O123" s="143" t="s">
        <v>830</v>
      </c>
      <c r="P123" s="289"/>
      <c r="Q123" s="83"/>
      <c r="R123" s="83"/>
      <c r="S123" s="8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</row>
    <row r="124" spans="1:35" ht="54" customHeight="1">
      <c r="A124" s="103"/>
      <c r="B124" s="241"/>
      <c r="C124" s="142" t="s">
        <v>821</v>
      </c>
      <c r="D124" s="93" t="s">
        <v>48</v>
      </c>
      <c r="E124" s="244"/>
      <c r="F124" s="93" t="s">
        <v>1002</v>
      </c>
      <c r="G124" s="110" t="s">
        <v>822</v>
      </c>
      <c r="H124" s="103" t="s">
        <v>523</v>
      </c>
      <c r="I124" s="152" t="s">
        <v>521</v>
      </c>
      <c r="J124" s="153" t="s">
        <v>1052</v>
      </c>
      <c r="K124" s="152" t="s">
        <v>1055</v>
      </c>
      <c r="L124" s="328" t="s">
        <v>1050</v>
      </c>
      <c r="M124" s="329" t="s">
        <v>1054</v>
      </c>
      <c r="N124" s="192" t="s">
        <v>829</v>
      </c>
      <c r="O124" s="143" t="s">
        <v>830</v>
      </c>
      <c r="P124" s="289"/>
      <c r="Q124" s="83"/>
      <c r="R124" s="83"/>
      <c r="S124" s="8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</row>
    <row r="125" spans="1:35" ht="54" customHeight="1">
      <c r="A125" s="103"/>
      <c r="B125" s="241"/>
      <c r="C125" s="142" t="s">
        <v>821</v>
      </c>
      <c r="D125" s="93" t="s">
        <v>48</v>
      </c>
      <c r="E125" s="244"/>
      <c r="F125" s="93" t="s">
        <v>1002</v>
      </c>
      <c r="G125" s="110" t="s">
        <v>822</v>
      </c>
      <c r="H125" s="103" t="s">
        <v>523</v>
      </c>
      <c r="I125" s="152" t="s">
        <v>521</v>
      </c>
      <c r="J125" s="153" t="s">
        <v>1053</v>
      </c>
      <c r="K125" s="152" t="s">
        <v>1055</v>
      </c>
      <c r="L125" s="328" t="s">
        <v>1050</v>
      </c>
      <c r="M125" s="329" t="s">
        <v>1054</v>
      </c>
      <c r="N125" s="192" t="s">
        <v>829</v>
      </c>
      <c r="O125" s="143" t="s">
        <v>830</v>
      </c>
      <c r="P125" s="289"/>
      <c r="Q125" s="83"/>
      <c r="R125" s="83"/>
      <c r="S125" s="8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</row>
    <row r="126" spans="1:35" ht="54" customHeight="1">
      <c r="A126" s="103"/>
      <c r="B126" s="242"/>
      <c r="C126" s="142" t="s">
        <v>821</v>
      </c>
      <c r="D126" s="93" t="s">
        <v>48</v>
      </c>
      <c r="E126" s="93"/>
      <c r="F126" s="178" t="s">
        <v>1007</v>
      </c>
      <c r="G126" s="110" t="s">
        <v>822</v>
      </c>
      <c r="H126" s="103" t="s">
        <v>524</v>
      </c>
      <c r="I126" s="136" t="s">
        <v>525</v>
      </c>
      <c r="J126" s="136" t="s">
        <v>1008</v>
      </c>
      <c r="K126" s="137" t="s">
        <v>526</v>
      </c>
      <c r="L126" s="185"/>
      <c r="M126" s="136" t="s">
        <v>527</v>
      </c>
      <c r="N126" s="192" t="s">
        <v>829</v>
      </c>
      <c r="O126" s="143" t="s">
        <v>830</v>
      </c>
      <c r="P126" s="244"/>
      <c r="Q126" s="83"/>
      <c r="R126" s="83"/>
      <c r="S126" s="8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</row>
    <row r="127" spans="1:35" ht="54" customHeight="1">
      <c r="A127" s="93"/>
      <c r="B127" s="243"/>
      <c r="C127" s="142" t="s">
        <v>821</v>
      </c>
      <c r="D127" s="93" t="s">
        <v>48</v>
      </c>
      <c r="E127" s="93"/>
      <c r="F127" s="178" t="s">
        <v>1007</v>
      </c>
      <c r="G127" s="110" t="s">
        <v>822</v>
      </c>
      <c r="H127" s="83" t="s">
        <v>528</v>
      </c>
      <c r="I127" s="153" t="s">
        <v>525</v>
      </c>
      <c r="J127" s="157" t="s">
        <v>1018</v>
      </c>
      <c r="K127" s="152">
        <v>1944</v>
      </c>
      <c r="L127" s="244"/>
      <c r="M127" s="153" t="s">
        <v>833</v>
      </c>
      <c r="N127" s="192" t="s">
        <v>829</v>
      </c>
      <c r="O127" s="143" t="s">
        <v>830</v>
      </c>
      <c r="P127" s="244"/>
      <c r="Q127" s="83"/>
      <c r="R127" s="83"/>
      <c r="S127" s="8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</row>
    <row r="128" spans="1:35" ht="54" customHeight="1">
      <c r="A128" s="25"/>
      <c r="B128" s="186" t="s">
        <v>176</v>
      </c>
      <c r="C128" s="142" t="s">
        <v>821</v>
      </c>
      <c r="D128" s="93" t="s">
        <v>48</v>
      </c>
      <c r="E128" s="61"/>
      <c r="F128" s="178" t="s">
        <v>1007</v>
      </c>
      <c r="G128" s="110" t="s">
        <v>822</v>
      </c>
      <c r="H128" s="36" t="s">
        <v>172</v>
      </c>
      <c r="I128" s="137" t="s">
        <v>173</v>
      </c>
      <c r="J128" s="137" t="s">
        <v>174</v>
      </c>
      <c r="K128" s="137">
        <v>1929</v>
      </c>
      <c r="L128" s="304"/>
      <c r="M128" s="137" t="s">
        <v>175</v>
      </c>
      <c r="N128" s="192" t="s">
        <v>829</v>
      </c>
      <c r="O128" s="143" t="s">
        <v>830</v>
      </c>
      <c r="P128" s="277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</row>
    <row r="129" spans="1:35" ht="54" customHeight="1">
      <c r="A129" s="92"/>
      <c r="B129" s="267"/>
      <c r="C129" s="142" t="s">
        <v>821</v>
      </c>
      <c r="D129" s="153" t="s">
        <v>48</v>
      </c>
      <c r="E129" s="153"/>
      <c r="F129" s="153" t="s">
        <v>545</v>
      </c>
      <c r="G129" s="110" t="s">
        <v>822</v>
      </c>
      <c r="H129" s="23" t="s">
        <v>543</v>
      </c>
      <c r="I129" s="154"/>
      <c r="J129" s="137" t="s">
        <v>544</v>
      </c>
      <c r="K129" s="137">
        <v>1959</v>
      </c>
      <c r="L129" s="290"/>
      <c r="M129" s="253" t="s">
        <v>934</v>
      </c>
      <c r="N129" s="192" t="s">
        <v>829</v>
      </c>
      <c r="O129" s="143" t="s">
        <v>830</v>
      </c>
      <c r="P129" s="291"/>
      <c r="Q129" s="51"/>
      <c r="R129" s="51"/>
      <c r="S129" s="51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</row>
    <row r="130" spans="1:35" ht="54" customHeight="1">
      <c r="A130" s="96"/>
      <c r="B130" s="268"/>
      <c r="C130" s="142" t="s">
        <v>821</v>
      </c>
      <c r="D130" s="153" t="s">
        <v>874</v>
      </c>
      <c r="E130" s="153"/>
      <c r="F130" s="153" t="s">
        <v>1009</v>
      </c>
      <c r="G130" s="110" t="s">
        <v>822</v>
      </c>
      <c r="H130" s="96"/>
      <c r="I130" s="152" t="s">
        <v>625</v>
      </c>
      <c r="J130" s="152" t="s">
        <v>626</v>
      </c>
      <c r="K130" s="152">
        <v>2004</v>
      </c>
      <c r="L130" s="152" t="s">
        <v>1058</v>
      </c>
      <c r="M130" s="327" t="s">
        <v>1059</v>
      </c>
      <c r="N130" s="192" t="s">
        <v>829</v>
      </c>
      <c r="O130" s="143" t="s">
        <v>830</v>
      </c>
      <c r="P130" s="278"/>
      <c r="Q130" s="96"/>
      <c r="R130" s="96"/>
      <c r="S130" s="96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</row>
    <row r="131" spans="1:35" ht="38.25">
      <c r="A131" s="95" t="s">
        <v>73</v>
      </c>
      <c r="B131" s="255"/>
      <c r="C131" s="142" t="s">
        <v>821</v>
      </c>
      <c r="D131" s="153" t="s">
        <v>874</v>
      </c>
      <c r="E131" s="210"/>
      <c r="F131" s="153" t="s">
        <v>1009</v>
      </c>
      <c r="G131" s="282"/>
      <c r="H131" s="95"/>
      <c r="I131" s="152" t="s">
        <v>620</v>
      </c>
      <c r="J131" s="153" t="s">
        <v>621</v>
      </c>
      <c r="K131" s="152"/>
      <c r="L131" s="210"/>
      <c r="M131" s="253" t="s">
        <v>934</v>
      </c>
      <c r="N131" s="192" t="s">
        <v>829</v>
      </c>
      <c r="O131" s="143" t="s">
        <v>830</v>
      </c>
      <c r="P131" s="292"/>
      <c r="Q131" s="60"/>
      <c r="R131" s="60"/>
      <c r="S131" s="60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</row>
    <row r="132" spans="1:35" ht="54" customHeight="1">
      <c r="A132" s="7"/>
      <c r="B132" s="269"/>
      <c r="C132" s="142" t="s">
        <v>821</v>
      </c>
      <c r="D132" s="93" t="s">
        <v>48</v>
      </c>
      <c r="E132" s="271"/>
      <c r="F132" s="270" t="s">
        <v>624</v>
      </c>
      <c r="G132" s="110" t="s">
        <v>822</v>
      </c>
      <c r="H132" s="7"/>
      <c r="I132" s="152" t="s">
        <v>622</v>
      </c>
      <c r="J132" s="152" t="s">
        <v>1019</v>
      </c>
      <c r="K132" s="152">
        <v>1966</v>
      </c>
      <c r="L132" s="274"/>
      <c r="M132" s="152" t="s">
        <v>623</v>
      </c>
      <c r="N132" s="192" t="s">
        <v>829</v>
      </c>
      <c r="O132" s="143" t="s">
        <v>830</v>
      </c>
      <c r="P132" s="292"/>
      <c r="Q132" s="63"/>
      <c r="R132" s="63"/>
      <c r="S132" s="6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</row>
    <row r="133" spans="1:35" s="119" customFormat="1" ht="54" customHeight="1">
      <c r="A133" s="7"/>
      <c r="B133" s="269"/>
      <c r="C133" s="142" t="s">
        <v>821</v>
      </c>
      <c r="D133" s="93" t="s">
        <v>48</v>
      </c>
      <c r="E133" s="213" t="s">
        <v>854</v>
      </c>
      <c r="F133" s="270" t="s">
        <v>853</v>
      </c>
      <c r="G133" s="110" t="s">
        <v>822</v>
      </c>
      <c r="H133" s="7"/>
      <c r="I133" s="153" t="s">
        <v>853</v>
      </c>
      <c r="J133" s="152"/>
      <c r="K133" s="152"/>
      <c r="L133" s="274"/>
      <c r="M133" s="253" t="s">
        <v>934</v>
      </c>
      <c r="N133" s="192" t="s">
        <v>829</v>
      </c>
      <c r="O133" s="143" t="s">
        <v>830</v>
      </c>
      <c r="P133" s="292"/>
      <c r="Q133" s="63"/>
      <c r="R133" s="63"/>
      <c r="S133" s="6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</row>
    <row r="134" spans="1:35" ht="54" customHeight="1">
      <c r="A134" s="262"/>
      <c r="B134" s="255"/>
      <c r="C134" s="142" t="s">
        <v>821</v>
      </c>
      <c r="D134" s="93" t="s">
        <v>48</v>
      </c>
      <c r="E134" s="118" t="s">
        <v>855</v>
      </c>
      <c r="F134" s="270" t="s">
        <v>255</v>
      </c>
      <c r="G134" s="110" t="s">
        <v>822</v>
      </c>
      <c r="H134" s="151" t="s">
        <v>252</v>
      </c>
      <c r="I134" s="152" t="s">
        <v>253</v>
      </c>
      <c r="J134" s="152" t="s">
        <v>254</v>
      </c>
      <c r="K134" s="152">
        <v>1894</v>
      </c>
      <c r="L134" s="297" t="s">
        <v>838</v>
      </c>
      <c r="M134" s="152" t="s">
        <v>1056</v>
      </c>
      <c r="N134" s="192" t="s">
        <v>829</v>
      </c>
      <c r="O134" s="143" t="s">
        <v>830</v>
      </c>
      <c r="P134" s="210"/>
      <c r="Q134" s="274"/>
      <c r="R134" s="274"/>
      <c r="S134" s="274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</row>
    <row r="135" spans="1:35" ht="38.25">
      <c r="A135" s="60"/>
      <c r="B135" s="194"/>
      <c r="C135" s="142" t="s">
        <v>821</v>
      </c>
      <c r="D135" s="93" t="s">
        <v>1010</v>
      </c>
      <c r="E135" s="64"/>
      <c r="F135" s="270" t="s">
        <v>268</v>
      </c>
      <c r="G135" s="110" t="s">
        <v>822</v>
      </c>
      <c r="H135" s="274"/>
      <c r="I135" s="152" t="s">
        <v>238</v>
      </c>
      <c r="J135" s="153" t="s">
        <v>266</v>
      </c>
      <c r="K135" s="98">
        <v>1901</v>
      </c>
      <c r="L135" s="44" t="s">
        <v>267</v>
      </c>
      <c r="M135" s="14" t="s">
        <v>1056</v>
      </c>
      <c r="N135" s="192" t="s">
        <v>1030</v>
      </c>
      <c r="O135" s="143" t="s">
        <v>830</v>
      </c>
      <c r="P135" s="293"/>
      <c r="Q135" s="271"/>
      <c r="R135" s="271"/>
      <c r="S135" s="271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</row>
    <row r="136" spans="1:35" ht="38.25">
      <c r="A136" s="63" t="s">
        <v>73</v>
      </c>
      <c r="B136" s="255"/>
      <c r="C136" s="142" t="s">
        <v>821</v>
      </c>
      <c r="D136" s="93" t="s">
        <v>274</v>
      </c>
      <c r="E136" s="118" t="s">
        <v>856</v>
      </c>
      <c r="F136" s="270" t="s">
        <v>273</v>
      </c>
      <c r="G136" s="110" t="s">
        <v>822</v>
      </c>
      <c r="H136" s="271"/>
      <c r="I136" s="152" t="s">
        <v>238</v>
      </c>
      <c r="J136" s="152" t="s">
        <v>269</v>
      </c>
      <c r="K136" s="98" t="s">
        <v>270</v>
      </c>
      <c r="L136" s="44" t="s">
        <v>272</v>
      </c>
      <c r="M136" s="14" t="s">
        <v>271</v>
      </c>
      <c r="N136" s="192" t="s">
        <v>829</v>
      </c>
      <c r="O136" s="143" t="s">
        <v>830</v>
      </c>
      <c r="P136" s="210"/>
      <c r="Q136" s="63"/>
      <c r="R136" s="63"/>
      <c r="S136" s="6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</row>
    <row r="137" spans="1:35" ht="51">
      <c r="A137" s="86"/>
      <c r="B137" s="259"/>
      <c r="C137" s="142" t="s">
        <v>821</v>
      </c>
      <c r="D137" s="93" t="s">
        <v>860</v>
      </c>
      <c r="E137" s="118"/>
      <c r="F137" s="270" t="s">
        <v>510</v>
      </c>
      <c r="G137" s="110" t="s">
        <v>822</v>
      </c>
      <c r="H137" s="132" t="s">
        <v>507</v>
      </c>
      <c r="I137" s="151" t="s">
        <v>508</v>
      </c>
      <c r="J137" s="153" t="s">
        <v>509</v>
      </c>
      <c r="K137" s="98">
        <v>1907</v>
      </c>
      <c r="L137" s="44"/>
      <c r="M137" s="114" t="s">
        <v>28</v>
      </c>
      <c r="N137" s="192" t="s">
        <v>829</v>
      </c>
      <c r="O137" s="143" t="s">
        <v>830</v>
      </c>
      <c r="P137" s="294"/>
      <c r="Q137" s="83"/>
      <c r="R137" s="83"/>
      <c r="S137" s="8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</row>
    <row r="138" spans="1:35" ht="38.25">
      <c r="A138" s="63" t="s">
        <v>73</v>
      </c>
      <c r="B138" s="260"/>
      <c r="C138" s="142" t="s">
        <v>821</v>
      </c>
      <c r="D138" s="180" t="s">
        <v>48</v>
      </c>
      <c r="E138" s="129" t="s">
        <v>858</v>
      </c>
      <c r="F138" s="109" t="s">
        <v>857</v>
      </c>
      <c r="G138" s="110" t="s">
        <v>822</v>
      </c>
      <c r="H138" s="58"/>
      <c r="I138" s="216" t="s">
        <v>238</v>
      </c>
      <c r="J138" s="216" t="s">
        <v>283</v>
      </c>
      <c r="K138" s="98">
        <v>1908</v>
      </c>
      <c r="L138" s="44" t="s">
        <v>284</v>
      </c>
      <c r="M138" s="109" t="s">
        <v>1022</v>
      </c>
      <c r="N138" s="192" t="s">
        <v>829</v>
      </c>
      <c r="O138" s="143" t="s">
        <v>830</v>
      </c>
      <c r="P138" s="57"/>
      <c r="Q138" s="63"/>
      <c r="R138" s="63"/>
      <c r="S138" s="6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</row>
    <row r="139" spans="1:35" ht="63.75" customHeight="1">
      <c r="A139" s="51"/>
      <c r="B139" s="192"/>
      <c r="C139" s="142" t="s">
        <v>821</v>
      </c>
      <c r="D139" s="180" t="s">
        <v>289</v>
      </c>
      <c r="E139" s="118" t="s">
        <v>859</v>
      </c>
      <c r="F139" s="129" t="s">
        <v>1027</v>
      </c>
      <c r="G139" s="110" t="s">
        <v>822</v>
      </c>
      <c r="H139" s="65"/>
      <c r="I139" s="216" t="s">
        <v>238</v>
      </c>
      <c r="J139" s="216" t="s">
        <v>285</v>
      </c>
      <c r="K139" s="98" t="s">
        <v>286</v>
      </c>
      <c r="L139" s="44" t="s">
        <v>288</v>
      </c>
      <c r="M139" s="14" t="s">
        <v>287</v>
      </c>
      <c r="N139" s="192" t="s">
        <v>829</v>
      </c>
      <c r="O139" s="143" t="s">
        <v>830</v>
      </c>
      <c r="P139" s="66"/>
      <c r="Q139" s="63"/>
      <c r="R139" s="63"/>
      <c r="S139" s="6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</row>
    <row r="140" spans="1:35" ht="61.5" customHeight="1">
      <c r="A140" s="20"/>
      <c r="B140" s="261" t="s">
        <v>315</v>
      </c>
      <c r="C140" s="142" t="s">
        <v>821</v>
      </c>
      <c r="D140" s="179" t="s">
        <v>861</v>
      </c>
      <c r="E140" s="60"/>
      <c r="F140" s="115" t="s">
        <v>875</v>
      </c>
      <c r="G140" s="110" t="s">
        <v>822</v>
      </c>
      <c r="H140" s="20"/>
      <c r="I140" s="109" t="s">
        <v>311</v>
      </c>
      <c r="J140" s="287" t="s">
        <v>1020</v>
      </c>
      <c r="K140" s="98" t="s">
        <v>312</v>
      </c>
      <c r="L140" s="44" t="s">
        <v>314</v>
      </c>
      <c r="M140" s="14" t="s">
        <v>313</v>
      </c>
      <c r="N140" s="192" t="s">
        <v>829</v>
      </c>
      <c r="O140" s="143" t="s">
        <v>830</v>
      </c>
      <c r="P140" s="55"/>
      <c r="Q140" s="83"/>
      <c r="R140" s="83"/>
      <c r="S140" s="8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</row>
    <row r="141" spans="1:35" ht="61.5" customHeight="1">
      <c r="A141" s="20"/>
      <c r="B141" s="261" t="s">
        <v>318</v>
      </c>
      <c r="C141" s="142" t="s">
        <v>821</v>
      </c>
      <c r="D141" s="179" t="s">
        <v>861</v>
      </c>
      <c r="E141" s="60"/>
      <c r="F141" s="115" t="s">
        <v>875</v>
      </c>
      <c r="G141" s="110" t="s">
        <v>822</v>
      </c>
      <c r="H141" s="20"/>
      <c r="I141" s="109" t="s">
        <v>311</v>
      </c>
      <c r="J141" s="109" t="s">
        <v>316</v>
      </c>
      <c r="K141" s="98" t="s">
        <v>312</v>
      </c>
      <c r="L141" s="44" t="s">
        <v>317</v>
      </c>
      <c r="M141" s="14" t="s">
        <v>313</v>
      </c>
      <c r="N141" s="192" t="s">
        <v>829</v>
      </c>
      <c r="O141" s="143" t="s">
        <v>830</v>
      </c>
      <c r="P141" s="32"/>
      <c r="Q141" s="83"/>
      <c r="R141" s="83"/>
      <c r="S141" s="8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</row>
    <row r="142" spans="1:35" ht="61.5" customHeight="1">
      <c r="A142" s="20"/>
      <c r="B142" s="261" t="s">
        <v>321</v>
      </c>
      <c r="C142" s="142" t="s">
        <v>821</v>
      </c>
      <c r="D142" s="179" t="s">
        <v>861</v>
      </c>
      <c r="E142" s="60"/>
      <c r="F142" s="115" t="s">
        <v>875</v>
      </c>
      <c r="G142" s="110" t="s">
        <v>822</v>
      </c>
      <c r="H142" s="20"/>
      <c r="I142" s="109" t="s">
        <v>311</v>
      </c>
      <c r="J142" s="109" t="s">
        <v>319</v>
      </c>
      <c r="K142" s="98" t="s">
        <v>320</v>
      </c>
      <c r="L142" s="44" t="s">
        <v>314</v>
      </c>
      <c r="M142" s="14" t="s">
        <v>313</v>
      </c>
      <c r="N142" s="192" t="s">
        <v>829</v>
      </c>
      <c r="O142" s="143" t="s">
        <v>830</v>
      </c>
      <c r="P142" s="32"/>
      <c r="Q142" s="83"/>
      <c r="R142" s="83"/>
      <c r="S142" s="8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</row>
    <row r="143" spans="1:35" ht="61.5" customHeight="1">
      <c r="A143" s="20"/>
      <c r="B143" s="261" t="s">
        <v>324</v>
      </c>
      <c r="C143" s="142" t="s">
        <v>821</v>
      </c>
      <c r="D143" s="179" t="s">
        <v>861</v>
      </c>
      <c r="E143" s="60"/>
      <c r="F143" s="115" t="s">
        <v>875</v>
      </c>
      <c r="G143" s="110" t="s">
        <v>822</v>
      </c>
      <c r="H143" s="20"/>
      <c r="I143" s="109" t="s">
        <v>311</v>
      </c>
      <c r="J143" s="109" t="s">
        <v>322</v>
      </c>
      <c r="K143" s="98" t="s">
        <v>323</v>
      </c>
      <c r="L143" s="44" t="s">
        <v>314</v>
      </c>
      <c r="M143" s="14" t="s">
        <v>313</v>
      </c>
      <c r="N143" s="192" t="s">
        <v>829</v>
      </c>
      <c r="O143" s="143" t="s">
        <v>830</v>
      </c>
      <c r="P143" s="32"/>
      <c r="Q143" s="83"/>
      <c r="R143" s="83"/>
      <c r="S143" s="8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</row>
    <row r="144" spans="1:35" ht="61.5" customHeight="1">
      <c r="A144" s="20"/>
      <c r="B144" s="261" t="s">
        <v>326</v>
      </c>
      <c r="C144" s="142" t="s">
        <v>821</v>
      </c>
      <c r="D144" s="179" t="s">
        <v>861</v>
      </c>
      <c r="E144" s="60"/>
      <c r="F144" s="115" t="s">
        <v>875</v>
      </c>
      <c r="G144" s="110" t="s">
        <v>822</v>
      </c>
      <c r="H144" s="20"/>
      <c r="I144" s="109" t="s">
        <v>311</v>
      </c>
      <c r="J144" s="109" t="s">
        <v>325</v>
      </c>
      <c r="K144" s="98" t="s">
        <v>323</v>
      </c>
      <c r="L144" s="44" t="s">
        <v>314</v>
      </c>
      <c r="M144" s="14" t="s">
        <v>313</v>
      </c>
      <c r="N144" s="192" t="s">
        <v>829</v>
      </c>
      <c r="O144" s="143" t="s">
        <v>830</v>
      </c>
      <c r="P144" s="32"/>
      <c r="Q144" s="83"/>
      <c r="R144" s="83"/>
      <c r="S144" s="8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</row>
    <row r="145" spans="1:35" ht="61.5" customHeight="1">
      <c r="A145" s="20"/>
      <c r="B145" s="261" t="s">
        <v>328</v>
      </c>
      <c r="C145" s="142" t="s">
        <v>821</v>
      </c>
      <c r="D145" s="179" t="s">
        <v>861</v>
      </c>
      <c r="E145" s="60"/>
      <c r="F145" s="115" t="s">
        <v>875</v>
      </c>
      <c r="G145" s="110" t="s">
        <v>822</v>
      </c>
      <c r="H145" s="20"/>
      <c r="I145" s="109" t="s">
        <v>311</v>
      </c>
      <c r="J145" s="109" t="s">
        <v>327</v>
      </c>
      <c r="K145" s="98" t="s">
        <v>312</v>
      </c>
      <c r="L145" s="44" t="s">
        <v>314</v>
      </c>
      <c r="M145" s="14" t="s">
        <v>313</v>
      </c>
      <c r="N145" s="192" t="s">
        <v>829</v>
      </c>
      <c r="O145" s="143" t="s">
        <v>830</v>
      </c>
      <c r="P145" s="32"/>
      <c r="Q145" s="83"/>
      <c r="R145" s="83"/>
      <c r="S145" s="8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</row>
    <row r="146" spans="1:35" ht="61.5" customHeight="1">
      <c r="A146" s="20"/>
      <c r="B146" s="261" t="s">
        <v>455</v>
      </c>
      <c r="C146" s="142" t="s">
        <v>821</v>
      </c>
      <c r="D146" s="179" t="s">
        <v>861</v>
      </c>
      <c r="E146" s="7"/>
      <c r="F146" s="115" t="s">
        <v>875</v>
      </c>
      <c r="G146" s="110" t="s">
        <v>822</v>
      </c>
      <c r="H146" s="20"/>
      <c r="I146" s="178" t="s">
        <v>451</v>
      </c>
      <c r="J146" s="182" t="s">
        <v>1021</v>
      </c>
      <c r="K146" s="98" t="s">
        <v>452</v>
      </c>
      <c r="L146" s="44" t="s">
        <v>454</v>
      </c>
      <c r="M146" s="14" t="s">
        <v>453</v>
      </c>
      <c r="N146" s="192" t="s">
        <v>829</v>
      </c>
      <c r="O146" s="143" t="s">
        <v>830</v>
      </c>
      <c r="P146" s="82"/>
      <c r="Q146" s="83"/>
      <c r="R146" s="83"/>
      <c r="S146" s="8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</row>
    <row r="147" spans="1:35" ht="61.5" customHeight="1">
      <c r="A147" s="20"/>
      <c r="B147" s="261" t="s">
        <v>458</v>
      </c>
      <c r="C147" s="142" t="s">
        <v>821</v>
      </c>
      <c r="D147" s="179" t="s">
        <v>861</v>
      </c>
      <c r="E147" s="83"/>
      <c r="F147" s="115" t="s">
        <v>875</v>
      </c>
      <c r="G147" s="110" t="s">
        <v>822</v>
      </c>
      <c r="H147" s="20"/>
      <c r="I147" s="178" t="s">
        <v>451</v>
      </c>
      <c r="J147" s="182" t="s">
        <v>456</v>
      </c>
      <c r="K147" s="98" t="s">
        <v>452</v>
      </c>
      <c r="L147" s="44" t="s">
        <v>454</v>
      </c>
      <c r="M147" s="14" t="s">
        <v>457</v>
      </c>
      <c r="N147" s="192" t="s">
        <v>829</v>
      </c>
      <c r="O147" s="143" t="s">
        <v>830</v>
      </c>
      <c r="P147" s="82"/>
      <c r="Q147" s="83"/>
      <c r="R147" s="83"/>
      <c r="S147" s="8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</row>
    <row r="148" spans="1:35" ht="61.5" customHeight="1">
      <c r="A148" s="20"/>
      <c r="B148" s="261" t="s">
        <v>460</v>
      </c>
      <c r="C148" s="142" t="s">
        <v>821</v>
      </c>
      <c r="D148" s="179" t="s">
        <v>861</v>
      </c>
      <c r="E148" s="83"/>
      <c r="F148" s="115" t="s">
        <v>875</v>
      </c>
      <c r="G148" s="110" t="s">
        <v>822</v>
      </c>
      <c r="H148" s="20"/>
      <c r="I148" s="178" t="s">
        <v>451</v>
      </c>
      <c r="J148" s="182" t="s">
        <v>459</v>
      </c>
      <c r="K148" s="98" t="s">
        <v>452</v>
      </c>
      <c r="L148" s="44" t="s">
        <v>454</v>
      </c>
      <c r="M148" s="14" t="s">
        <v>457</v>
      </c>
      <c r="N148" s="192" t="s">
        <v>829</v>
      </c>
      <c r="O148" s="143" t="s">
        <v>830</v>
      </c>
      <c r="P148" s="82"/>
      <c r="Q148" s="83"/>
      <c r="R148" s="83"/>
      <c r="S148" s="8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</row>
    <row r="149" spans="1:35" ht="61.5" customHeight="1">
      <c r="A149" s="20"/>
      <c r="B149" s="261" t="s">
        <v>485</v>
      </c>
      <c r="C149" s="142" t="s">
        <v>821</v>
      </c>
      <c r="D149" s="179" t="s">
        <v>861</v>
      </c>
      <c r="E149" s="33"/>
      <c r="F149" s="115" t="s">
        <v>875</v>
      </c>
      <c r="G149" s="110" t="s">
        <v>822</v>
      </c>
      <c r="H149" s="20"/>
      <c r="I149" s="284" t="s">
        <v>481</v>
      </c>
      <c r="J149" s="298" t="s">
        <v>482</v>
      </c>
      <c r="K149" s="98" t="s">
        <v>483</v>
      </c>
      <c r="L149" s="44"/>
      <c r="M149" s="14" t="s">
        <v>484</v>
      </c>
      <c r="N149" s="192" t="s">
        <v>829</v>
      </c>
      <c r="O149" s="143" t="s">
        <v>830</v>
      </c>
      <c r="P149" s="68"/>
      <c r="Q149" s="83"/>
      <c r="R149" s="83"/>
      <c r="S149" s="8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</row>
    <row r="150" spans="1:35" ht="69.75" customHeight="1">
      <c r="A150" s="20"/>
      <c r="B150" s="261" t="s">
        <v>566</v>
      </c>
      <c r="C150" s="142" t="s">
        <v>821</v>
      </c>
      <c r="D150" s="179" t="s">
        <v>861</v>
      </c>
      <c r="E150" s="111"/>
      <c r="F150" s="115" t="s">
        <v>875</v>
      </c>
      <c r="G150" s="110" t="s">
        <v>822</v>
      </c>
      <c r="H150" s="20" t="s">
        <v>552</v>
      </c>
      <c r="I150" s="44" t="s">
        <v>561</v>
      </c>
      <c r="J150" s="177" t="s">
        <v>562</v>
      </c>
      <c r="K150" s="98" t="s">
        <v>563</v>
      </c>
      <c r="L150" s="44" t="s">
        <v>565</v>
      </c>
      <c r="M150" s="14" t="s">
        <v>564</v>
      </c>
      <c r="N150" s="192" t="s">
        <v>829</v>
      </c>
      <c r="O150" s="143" t="s">
        <v>830</v>
      </c>
      <c r="P150" s="83"/>
      <c r="Q150" s="83"/>
      <c r="R150" s="83"/>
      <c r="S150" s="8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</row>
    <row r="151" spans="1:35" ht="69.75" customHeight="1">
      <c r="A151" s="20"/>
      <c r="B151" s="261" t="s">
        <v>569</v>
      </c>
      <c r="C151" s="142" t="s">
        <v>821</v>
      </c>
      <c r="D151" s="179" t="s">
        <v>861</v>
      </c>
      <c r="E151" s="111"/>
      <c r="F151" s="115" t="s">
        <v>875</v>
      </c>
      <c r="G151" s="110" t="s">
        <v>822</v>
      </c>
      <c r="H151" s="20"/>
      <c r="I151" s="44" t="s">
        <v>561</v>
      </c>
      <c r="J151" s="177" t="s">
        <v>567</v>
      </c>
      <c r="K151" s="98">
        <v>1952</v>
      </c>
      <c r="L151" s="44" t="s">
        <v>568</v>
      </c>
      <c r="M151" s="14" t="s">
        <v>564</v>
      </c>
      <c r="N151" s="192" t="s">
        <v>829</v>
      </c>
      <c r="O151" s="143" t="s">
        <v>830</v>
      </c>
      <c r="P151" s="83"/>
      <c r="Q151" s="44"/>
      <c r="R151" s="44"/>
      <c r="S151" s="44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</row>
    <row r="152" spans="1:35" ht="69.75" customHeight="1">
      <c r="A152" s="20"/>
      <c r="B152" s="261" t="s">
        <v>571</v>
      </c>
      <c r="C152" s="142" t="s">
        <v>821</v>
      </c>
      <c r="D152" s="179" t="s">
        <v>861</v>
      </c>
      <c r="E152" s="111"/>
      <c r="F152" s="115" t="s">
        <v>875</v>
      </c>
      <c r="G152" s="110" t="s">
        <v>822</v>
      </c>
      <c r="H152" s="20"/>
      <c r="I152" s="44" t="s">
        <v>561</v>
      </c>
      <c r="J152" s="177" t="s">
        <v>570</v>
      </c>
      <c r="K152" s="98">
        <v>1952</v>
      </c>
      <c r="L152" s="44" t="s">
        <v>568</v>
      </c>
      <c r="M152" s="14" t="s">
        <v>564</v>
      </c>
      <c r="N152" s="192" t="s">
        <v>829</v>
      </c>
      <c r="O152" s="143" t="s">
        <v>830</v>
      </c>
      <c r="P152" s="83"/>
      <c r="Q152" s="83"/>
      <c r="R152" s="83"/>
      <c r="S152" s="8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</row>
    <row r="153" spans="1:35" ht="69.75" customHeight="1">
      <c r="A153" s="20"/>
      <c r="B153" s="261" t="s">
        <v>574</v>
      </c>
      <c r="C153" s="142" t="s">
        <v>821</v>
      </c>
      <c r="D153" s="179" t="s">
        <v>861</v>
      </c>
      <c r="E153" s="93"/>
      <c r="F153" s="115" t="s">
        <v>875</v>
      </c>
      <c r="G153" s="110" t="s">
        <v>822</v>
      </c>
      <c r="H153" s="20"/>
      <c r="I153" s="44" t="s">
        <v>561</v>
      </c>
      <c r="J153" s="177" t="s">
        <v>572</v>
      </c>
      <c r="K153" s="98">
        <v>1952</v>
      </c>
      <c r="L153" s="44" t="s">
        <v>573</v>
      </c>
      <c r="M153" s="14" t="s">
        <v>564</v>
      </c>
      <c r="N153" s="192" t="s">
        <v>829</v>
      </c>
      <c r="O153" s="143" t="s">
        <v>830</v>
      </c>
      <c r="P153" s="83"/>
      <c r="Q153" s="83"/>
      <c r="R153" s="83"/>
      <c r="S153" s="8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</row>
    <row r="154" spans="1:35" ht="69.75" customHeight="1">
      <c r="A154" s="20"/>
      <c r="B154" s="261" t="s">
        <v>576</v>
      </c>
      <c r="C154" s="142" t="s">
        <v>821</v>
      </c>
      <c r="D154" s="179" t="s">
        <v>861</v>
      </c>
      <c r="E154" s="93"/>
      <c r="F154" s="115" t="s">
        <v>875</v>
      </c>
      <c r="G154" s="110" t="s">
        <v>822</v>
      </c>
      <c r="H154" s="20"/>
      <c r="I154" s="44" t="s">
        <v>561</v>
      </c>
      <c r="J154" s="177" t="s">
        <v>575</v>
      </c>
      <c r="K154" s="98">
        <v>1952</v>
      </c>
      <c r="L154" s="44" t="s">
        <v>565</v>
      </c>
      <c r="M154" s="14" t="s">
        <v>564</v>
      </c>
      <c r="N154" s="192" t="s">
        <v>829</v>
      </c>
      <c r="O154" s="143" t="s">
        <v>830</v>
      </c>
      <c r="P154" s="83"/>
      <c r="Q154" s="83"/>
      <c r="R154" s="83"/>
      <c r="S154" s="8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</row>
    <row r="155" spans="1:35" ht="69.75" customHeight="1">
      <c r="A155" s="20"/>
      <c r="B155" s="261" t="s">
        <v>578</v>
      </c>
      <c r="C155" s="142" t="s">
        <v>821</v>
      </c>
      <c r="D155" s="179" t="s">
        <v>861</v>
      </c>
      <c r="E155" s="93"/>
      <c r="F155" s="115" t="s">
        <v>875</v>
      </c>
      <c r="G155" s="110" t="s">
        <v>822</v>
      </c>
      <c r="H155" s="20"/>
      <c r="I155" s="44" t="s">
        <v>561</v>
      </c>
      <c r="J155" s="177" t="s">
        <v>577</v>
      </c>
      <c r="K155" s="98">
        <v>1952</v>
      </c>
      <c r="L155" s="44" t="s">
        <v>565</v>
      </c>
      <c r="M155" s="14" t="s">
        <v>564</v>
      </c>
      <c r="N155" s="192" t="s">
        <v>829</v>
      </c>
      <c r="O155" s="143" t="s">
        <v>830</v>
      </c>
      <c r="P155" s="83"/>
      <c r="Q155" s="83"/>
      <c r="R155" s="83"/>
      <c r="S155" s="8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</row>
    <row r="156" spans="1:35" ht="69.75" customHeight="1">
      <c r="A156" s="20"/>
      <c r="B156" s="261" t="s">
        <v>581</v>
      </c>
      <c r="C156" s="142" t="s">
        <v>821</v>
      </c>
      <c r="D156" s="179" t="s">
        <v>861</v>
      </c>
      <c r="E156" s="93"/>
      <c r="F156" s="115" t="s">
        <v>875</v>
      </c>
      <c r="G156" s="110" t="s">
        <v>822</v>
      </c>
      <c r="H156" s="20"/>
      <c r="I156" s="44" t="s">
        <v>561</v>
      </c>
      <c r="J156" s="177" t="s">
        <v>579</v>
      </c>
      <c r="K156" s="98">
        <v>1952</v>
      </c>
      <c r="L156" s="44" t="s">
        <v>580</v>
      </c>
      <c r="M156" s="14" t="s">
        <v>564</v>
      </c>
      <c r="N156" s="192" t="s">
        <v>829</v>
      </c>
      <c r="O156" s="143" t="s">
        <v>830</v>
      </c>
      <c r="P156" s="83"/>
      <c r="Q156" s="83"/>
      <c r="R156" s="83"/>
      <c r="S156" s="8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</row>
    <row r="157" spans="1:35" ht="90.75" customHeight="1">
      <c r="A157" s="20"/>
      <c r="B157" s="261" t="s">
        <v>584</v>
      </c>
      <c r="C157" s="142" t="s">
        <v>821</v>
      </c>
      <c r="D157" s="179" t="s">
        <v>861</v>
      </c>
      <c r="E157" s="93"/>
      <c r="F157" s="115" t="s">
        <v>875</v>
      </c>
      <c r="G157" s="110" t="s">
        <v>822</v>
      </c>
      <c r="H157" s="20"/>
      <c r="I157" s="44" t="s">
        <v>561</v>
      </c>
      <c r="J157" s="177" t="s">
        <v>582</v>
      </c>
      <c r="K157" s="98" t="s">
        <v>563</v>
      </c>
      <c r="L157" s="44" t="s">
        <v>583</v>
      </c>
      <c r="M157" s="14" t="s">
        <v>564</v>
      </c>
      <c r="N157" s="192" t="s">
        <v>829</v>
      </c>
      <c r="O157" s="143" t="s">
        <v>830</v>
      </c>
      <c r="P157" s="39"/>
      <c r="Q157" s="39"/>
      <c r="R157" s="39"/>
      <c r="S157" s="39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</row>
    <row r="158" spans="1:35" ht="90.75" customHeight="1">
      <c r="A158" s="20"/>
      <c r="B158" s="261" t="s">
        <v>586</v>
      </c>
      <c r="C158" s="142" t="s">
        <v>821</v>
      </c>
      <c r="D158" s="179" t="s">
        <v>861</v>
      </c>
      <c r="E158" s="93"/>
      <c r="F158" s="115" t="s">
        <v>875</v>
      </c>
      <c r="G158" s="110" t="s">
        <v>822</v>
      </c>
      <c r="H158" s="20"/>
      <c r="I158" s="44" t="s">
        <v>561</v>
      </c>
      <c r="J158" s="177" t="s">
        <v>585</v>
      </c>
      <c r="K158" s="98" t="s">
        <v>563</v>
      </c>
      <c r="L158" s="44" t="s">
        <v>583</v>
      </c>
      <c r="M158" s="14" t="s">
        <v>564</v>
      </c>
      <c r="N158" s="192" t="s">
        <v>829</v>
      </c>
      <c r="O158" s="143" t="s">
        <v>830</v>
      </c>
      <c r="P158" s="26"/>
      <c r="Q158" s="83"/>
      <c r="R158" s="83"/>
      <c r="S158" s="8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</row>
    <row r="159" spans="1:35" ht="90.75" customHeight="1">
      <c r="A159" s="20"/>
      <c r="B159" s="261" t="s">
        <v>588</v>
      </c>
      <c r="C159" s="142" t="s">
        <v>821</v>
      </c>
      <c r="D159" s="179" t="s">
        <v>861</v>
      </c>
      <c r="E159" s="93"/>
      <c r="F159" s="115" t="s">
        <v>875</v>
      </c>
      <c r="G159" s="110" t="s">
        <v>822</v>
      </c>
      <c r="H159" s="20"/>
      <c r="I159" s="19" t="s">
        <v>561</v>
      </c>
      <c r="J159" s="105" t="s">
        <v>587</v>
      </c>
      <c r="K159" s="98" t="s">
        <v>563</v>
      </c>
      <c r="L159" s="44" t="s">
        <v>565</v>
      </c>
      <c r="M159" s="14" t="s">
        <v>564</v>
      </c>
      <c r="N159" s="192" t="s">
        <v>829</v>
      </c>
      <c r="O159" s="143" t="s">
        <v>830</v>
      </c>
      <c r="P159" s="88"/>
      <c r="Q159" s="83"/>
      <c r="R159" s="83"/>
      <c r="S159" s="8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</row>
    <row r="160" spans="1:35" ht="90.75" customHeight="1">
      <c r="A160" s="20" t="s">
        <v>73</v>
      </c>
      <c r="B160" s="261" t="s">
        <v>590</v>
      </c>
      <c r="C160" s="142" t="s">
        <v>821</v>
      </c>
      <c r="D160" s="179" t="s">
        <v>861</v>
      </c>
      <c r="E160" s="93"/>
      <c r="F160" s="115" t="s">
        <v>875</v>
      </c>
      <c r="G160" s="110" t="s">
        <v>822</v>
      </c>
      <c r="H160" s="20"/>
      <c r="I160" s="19" t="s">
        <v>561</v>
      </c>
      <c r="J160" s="99" t="s">
        <v>589</v>
      </c>
      <c r="K160" s="98" t="s">
        <v>563</v>
      </c>
      <c r="L160" s="44" t="s">
        <v>565</v>
      </c>
      <c r="M160" s="14" t="s">
        <v>564</v>
      </c>
      <c r="N160" s="192" t="s">
        <v>829</v>
      </c>
      <c r="O160" s="143" t="s">
        <v>830</v>
      </c>
      <c r="P160" s="88"/>
      <c r="Q160" s="83"/>
      <c r="R160" s="83"/>
      <c r="S160" s="8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</row>
    <row r="161" spans="1:35" ht="90.75" customHeight="1">
      <c r="A161" s="20"/>
      <c r="B161" s="261" t="s">
        <v>593</v>
      </c>
      <c r="C161" s="142" t="s">
        <v>821</v>
      </c>
      <c r="D161" s="179" t="s">
        <v>861</v>
      </c>
      <c r="E161" s="93"/>
      <c r="F161" s="115" t="s">
        <v>875</v>
      </c>
      <c r="G161" s="110" t="s">
        <v>822</v>
      </c>
      <c r="H161" s="20"/>
      <c r="I161" s="44" t="s">
        <v>561</v>
      </c>
      <c r="J161" s="177" t="s">
        <v>591</v>
      </c>
      <c r="K161" s="98" t="s">
        <v>563</v>
      </c>
      <c r="L161" s="44" t="s">
        <v>592</v>
      </c>
      <c r="M161" s="14" t="s">
        <v>564</v>
      </c>
      <c r="N161" s="192" t="s">
        <v>829</v>
      </c>
      <c r="O161" s="143" t="s">
        <v>830</v>
      </c>
      <c r="P161" s="88"/>
      <c r="Q161" s="83"/>
      <c r="R161" s="83"/>
      <c r="S161" s="8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</row>
    <row r="162" spans="1:35" ht="90.75" customHeight="1">
      <c r="A162" s="20"/>
      <c r="B162" s="261" t="s">
        <v>595</v>
      </c>
      <c r="C162" s="142" t="s">
        <v>821</v>
      </c>
      <c r="D162" s="179" t="s">
        <v>861</v>
      </c>
      <c r="E162" s="93"/>
      <c r="F162" s="115" t="s">
        <v>875</v>
      </c>
      <c r="G162" s="110" t="s">
        <v>822</v>
      </c>
      <c r="H162" s="20"/>
      <c r="I162" s="44" t="s">
        <v>561</v>
      </c>
      <c r="J162" s="177" t="s">
        <v>594</v>
      </c>
      <c r="K162" s="98" t="s">
        <v>563</v>
      </c>
      <c r="L162" s="44" t="s">
        <v>592</v>
      </c>
      <c r="M162" s="14" t="s">
        <v>564</v>
      </c>
      <c r="N162" s="192" t="s">
        <v>829</v>
      </c>
      <c r="O162" s="143" t="s">
        <v>830</v>
      </c>
      <c r="P162" s="88"/>
      <c r="Q162" s="83"/>
      <c r="R162" s="83"/>
      <c r="S162" s="8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</row>
    <row r="163" spans="1:35" ht="90.75" customHeight="1">
      <c r="A163" s="20"/>
      <c r="B163" s="261" t="s">
        <v>598</v>
      </c>
      <c r="C163" s="142" t="s">
        <v>821</v>
      </c>
      <c r="D163" s="179" t="s">
        <v>861</v>
      </c>
      <c r="E163" s="93"/>
      <c r="F163" s="115" t="s">
        <v>875</v>
      </c>
      <c r="G163" s="110" t="s">
        <v>822</v>
      </c>
      <c r="H163" s="20"/>
      <c r="I163" s="44" t="s">
        <v>561</v>
      </c>
      <c r="J163" s="177" t="s">
        <v>596</v>
      </c>
      <c r="K163" s="98" t="s">
        <v>563</v>
      </c>
      <c r="L163" s="44" t="s">
        <v>597</v>
      </c>
      <c r="M163" s="14" t="s">
        <v>564</v>
      </c>
      <c r="N163" s="192" t="s">
        <v>829</v>
      </c>
      <c r="O163" s="143" t="s">
        <v>830</v>
      </c>
      <c r="P163" s="88"/>
      <c r="Q163" s="83"/>
      <c r="R163" s="83"/>
      <c r="S163" s="8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</row>
    <row r="164" spans="1:35" ht="90.75" customHeight="1">
      <c r="A164" s="20"/>
      <c r="B164" s="261" t="s">
        <v>600</v>
      </c>
      <c r="C164" s="142" t="s">
        <v>821</v>
      </c>
      <c r="D164" s="179" t="s">
        <v>861</v>
      </c>
      <c r="E164" s="93"/>
      <c r="F164" s="115" t="s">
        <v>875</v>
      </c>
      <c r="G164" s="110" t="s">
        <v>822</v>
      </c>
      <c r="H164" s="20"/>
      <c r="I164" s="44" t="s">
        <v>561</v>
      </c>
      <c r="J164" s="177" t="s">
        <v>599</v>
      </c>
      <c r="K164" s="98" t="s">
        <v>563</v>
      </c>
      <c r="L164" s="44" t="s">
        <v>597</v>
      </c>
      <c r="M164" s="14" t="s">
        <v>564</v>
      </c>
      <c r="N164" s="192" t="s">
        <v>829</v>
      </c>
      <c r="O164" s="143" t="s">
        <v>830</v>
      </c>
      <c r="P164" s="88"/>
      <c r="Q164" s="83"/>
      <c r="R164" s="83"/>
      <c r="S164" s="8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</row>
    <row r="165" spans="1:35" ht="90.75" customHeight="1">
      <c r="A165" s="20"/>
      <c r="B165" s="261" t="s">
        <v>602</v>
      </c>
      <c r="C165" s="142" t="s">
        <v>821</v>
      </c>
      <c r="D165" s="179" t="s">
        <v>861</v>
      </c>
      <c r="E165" s="93"/>
      <c r="F165" s="115" t="s">
        <v>875</v>
      </c>
      <c r="G165" s="110" t="s">
        <v>822</v>
      </c>
      <c r="H165" s="20"/>
      <c r="I165" s="44" t="s">
        <v>561</v>
      </c>
      <c r="J165" s="177" t="s">
        <v>601</v>
      </c>
      <c r="K165" s="98" t="s">
        <v>563</v>
      </c>
      <c r="L165" s="44" t="s">
        <v>597</v>
      </c>
      <c r="M165" s="14" t="s">
        <v>564</v>
      </c>
      <c r="N165" s="192" t="s">
        <v>829</v>
      </c>
      <c r="O165" s="143" t="s">
        <v>830</v>
      </c>
      <c r="P165" s="88"/>
      <c r="Q165" s="83"/>
      <c r="R165" s="83"/>
      <c r="S165" s="8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</row>
    <row r="166" spans="1:35" ht="90.75" customHeight="1">
      <c r="A166" s="20"/>
      <c r="B166" s="261" t="s">
        <v>604</v>
      </c>
      <c r="C166" s="142" t="s">
        <v>821</v>
      </c>
      <c r="D166" s="179" t="s">
        <v>861</v>
      </c>
      <c r="E166" s="93"/>
      <c r="F166" s="115" t="s">
        <v>875</v>
      </c>
      <c r="G166" s="110" t="s">
        <v>822</v>
      </c>
      <c r="H166" s="20"/>
      <c r="I166" s="44" t="s">
        <v>561</v>
      </c>
      <c r="J166" s="177" t="s">
        <v>603</v>
      </c>
      <c r="K166" s="98" t="s">
        <v>563</v>
      </c>
      <c r="L166" s="44" t="s">
        <v>592</v>
      </c>
      <c r="M166" s="14" t="s">
        <v>564</v>
      </c>
      <c r="N166" s="192" t="s">
        <v>829</v>
      </c>
      <c r="O166" s="143" t="s">
        <v>830</v>
      </c>
      <c r="P166" s="88"/>
      <c r="Q166" s="83"/>
      <c r="R166" s="83"/>
      <c r="S166" s="8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</row>
    <row r="167" spans="1:35" ht="90.75" customHeight="1">
      <c r="A167" s="20"/>
      <c r="B167" s="261" t="s">
        <v>606</v>
      </c>
      <c r="C167" s="142" t="s">
        <v>821</v>
      </c>
      <c r="D167" s="179" t="s">
        <v>861</v>
      </c>
      <c r="E167" s="93"/>
      <c r="F167" s="115" t="s">
        <v>875</v>
      </c>
      <c r="G167" s="110" t="s">
        <v>822</v>
      </c>
      <c r="H167" s="20"/>
      <c r="I167" s="44" t="s">
        <v>561</v>
      </c>
      <c r="J167" s="177" t="s">
        <v>605</v>
      </c>
      <c r="K167" s="98" t="s">
        <v>563</v>
      </c>
      <c r="L167" s="44" t="s">
        <v>597</v>
      </c>
      <c r="M167" s="14" t="s">
        <v>564</v>
      </c>
      <c r="N167" s="192" t="s">
        <v>829</v>
      </c>
      <c r="O167" s="143" t="s">
        <v>830</v>
      </c>
      <c r="P167" s="88"/>
      <c r="Q167" s="83"/>
      <c r="R167" s="83"/>
      <c r="S167" s="8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</row>
    <row r="168" spans="1:35" ht="90.75" customHeight="1">
      <c r="A168" s="20"/>
      <c r="B168" s="261" t="s">
        <v>608</v>
      </c>
      <c r="C168" s="142" t="s">
        <v>821</v>
      </c>
      <c r="D168" s="179" t="s">
        <v>861</v>
      </c>
      <c r="E168" s="93"/>
      <c r="F168" s="115" t="s">
        <v>875</v>
      </c>
      <c r="G168" s="110" t="s">
        <v>822</v>
      </c>
      <c r="H168" s="20"/>
      <c r="I168" s="44" t="s">
        <v>561</v>
      </c>
      <c r="J168" s="177" t="s">
        <v>607</v>
      </c>
      <c r="K168" s="98" t="s">
        <v>563</v>
      </c>
      <c r="L168" s="44" t="s">
        <v>592</v>
      </c>
      <c r="M168" s="14" t="s">
        <v>564</v>
      </c>
      <c r="N168" s="192" t="s">
        <v>829</v>
      </c>
      <c r="O168" s="143" t="s">
        <v>830</v>
      </c>
      <c r="P168" s="88"/>
      <c r="Q168" s="83"/>
      <c r="R168" s="83"/>
      <c r="S168" s="8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</row>
    <row r="169" spans="1:35" ht="90.75" customHeight="1">
      <c r="A169" s="20"/>
      <c r="B169" s="261" t="s">
        <v>610</v>
      </c>
      <c r="C169" s="142" t="s">
        <v>821</v>
      </c>
      <c r="D169" s="179" t="s">
        <v>861</v>
      </c>
      <c r="E169" s="93"/>
      <c r="F169" s="115" t="s">
        <v>875</v>
      </c>
      <c r="G169" s="110" t="s">
        <v>822</v>
      </c>
      <c r="H169" s="20"/>
      <c r="I169" s="44" t="s">
        <v>561</v>
      </c>
      <c r="J169" s="177" t="s">
        <v>609</v>
      </c>
      <c r="K169" s="98" t="s">
        <v>563</v>
      </c>
      <c r="L169" s="44" t="s">
        <v>592</v>
      </c>
      <c r="M169" s="14" t="s">
        <v>564</v>
      </c>
      <c r="N169" s="192" t="s">
        <v>829</v>
      </c>
      <c r="O169" s="143" t="s">
        <v>830</v>
      </c>
      <c r="P169" s="88"/>
      <c r="Q169" s="83"/>
      <c r="R169" s="83"/>
      <c r="S169" s="8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</row>
    <row r="170" spans="1:35" ht="90.75" customHeight="1">
      <c r="A170" s="20"/>
      <c r="B170" s="261" t="s">
        <v>612</v>
      </c>
      <c r="C170" s="142" t="s">
        <v>821</v>
      </c>
      <c r="D170" s="179" t="s">
        <v>861</v>
      </c>
      <c r="E170" s="93"/>
      <c r="F170" s="115" t="s">
        <v>875</v>
      </c>
      <c r="G170" s="110" t="s">
        <v>822</v>
      </c>
      <c r="H170" s="20"/>
      <c r="I170" s="44" t="s">
        <v>561</v>
      </c>
      <c r="J170" s="177" t="s">
        <v>611</v>
      </c>
      <c r="K170" s="98" t="s">
        <v>563</v>
      </c>
      <c r="L170" s="44" t="s">
        <v>597</v>
      </c>
      <c r="M170" s="14" t="s">
        <v>564</v>
      </c>
      <c r="N170" s="192" t="s">
        <v>829</v>
      </c>
      <c r="O170" s="143" t="s">
        <v>830</v>
      </c>
      <c r="P170" s="26"/>
      <c r="Q170" s="51"/>
      <c r="R170" s="51"/>
      <c r="S170" s="51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</row>
    <row r="171" spans="1:35" ht="90.75" customHeight="1">
      <c r="A171" s="20"/>
      <c r="B171" s="261" t="s">
        <v>614</v>
      </c>
      <c r="C171" s="142" t="s">
        <v>821</v>
      </c>
      <c r="D171" s="179" t="s">
        <v>861</v>
      </c>
      <c r="E171" s="93"/>
      <c r="F171" s="115" t="s">
        <v>875</v>
      </c>
      <c r="G171" s="110" t="s">
        <v>822</v>
      </c>
      <c r="H171" s="20"/>
      <c r="I171" s="44" t="s">
        <v>561</v>
      </c>
      <c r="J171" s="177" t="s">
        <v>613</v>
      </c>
      <c r="K171" s="98" t="s">
        <v>563</v>
      </c>
      <c r="L171" s="44" t="s">
        <v>597</v>
      </c>
      <c r="M171" s="14" t="s">
        <v>564</v>
      </c>
      <c r="N171" s="192" t="s">
        <v>829</v>
      </c>
      <c r="O171" s="143" t="s">
        <v>830</v>
      </c>
      <c r="P171" s="26"/>
      <c r="Q171" s="51"/>
      <c r="R171" s="51"/>
      <c r="S171" s="51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</row>
    <row r="172" spans="1:35" ht="90.75" customHeight="1">
      <c r="A172" s="20"/>
      <c r="B172" s="261" t="s">
        <v>617</v>
      </c>
      <c r="C172" s="142" t="s">
        <v>821</v>
      </c>
      <c r="D172" s="179" t="s">
        <v>861</v>
      </c>
      <c r="E172" s="93"/>
      <c r="F172" s="115" t="s">
        <v>875</v>
      </c>
      <c r="G172" s="110" t="s">
        <v>822</v>
      </c>
      <c r="H172" s="20"/>
      <c r="I172" s="44" t="s">
        <v>561</v>
      </c>
      <c r="J172" s="44" t="s">
        <v>615</v>
      </c>
      <c r="K172" s="98" t="s">
        <v>563</v>
      </c>
      <c r="L172" s="44" t="s">
        <v>616</v>
      </c>
      <c r="M172" s="14" t="s">
        <v>564</v>
      </c>
      <c r="N172" s="192" t="s">
        <v>829</v>
      </c>
      <c r="O172" s="143" t="s">
        <v>830</v>
      </c>
      <c r="P172" s="26"/>
      <c r="Q172" s="51"/>
      <c r="R172" s="51"/>
      <c r="S172" s="51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</row>
    <row r="173" spans="1:35" ht="25.5">
      <c r="A173" s="20"/>
      <c r="B173" s="261"/>
      <c r="C173" s="142" t="s">
        <v>821</v>
      </c>
      <c r="D173" s="179" t="s">
        <v>861</v>
      </c>
      <c r="F173" s="115" t="s">
        <v>875</v>
      </c>
      <c r="G173" s="110" t="s">
        <v>822</v>
      </c>
      <c r="H173" s="20"/>
      <c r="I173" s="114" t="s">
        <v>629</v>
      </c>
      <c r="J173" s="114" t="s">
        <v>630</v>
      </c>
      <c r="K173" s="98">
        <v>24779</v>
      </c>
      <c r="L173" s="44" t="s">
        <v>631</v>
      </c>
      <c r="M173" s="14" t="s">
        <v>564</v>
      </c>
      <c r="N173" s="192" t="s">
        <v>829</v>
      </c>
      <c r="O173" s="143" t="s">
        <v>830</v>
      </c>
      <c r="P173" s="101"/>
      <c r="Q173" s="42"/>
      <c r="R173" s="42"/>
      <c r="S173" s="42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</row>
    <row r="174" spans="1:35" ht="80.25" customHeight="1">
      <c r="A174" s="93"/>
      <c r="B174" s="186" t="s">
        <v>632</v>
      </c>
      <c r="C174" s="142" t="s">
        <v>821</v>
      </c>
      <c r="D174" s="179" t="s">
        <v>861</v>
      </c>
      <c r="E174" s="99"/>
      <c r="F174" s="115" t="s">
        <v>875</v>
      </c>
      <c r="G174" s="110" t="s">
        <v>822</v>
      </c>
      <c r="H174" s="20"/>
      <c r="I174" s="26" t="s">
        <v>629</v>
      </c>
      <c r="J174" s="19" t="s">
        <v>630</v>
      </c>
      <c r="K174" s="98">
        <v>24779</v>
      </c>
      <c r="L174" s="44" t="s">
        <v>631</v>
      </c>
      <c r="M174" s="14" t="s">
        <v>564</v>
      </c>
      <c r="N174" s="192" t="s">
        <v>829</v>
      </c>
      <c r="O174" s="143" t="s">
        <v>830</v>
      </c>
      <c r="P174" s="100"/>
      <c r="Q174" s="42"/>
      <c r="R174" s="42"/>
      <c r="S174" s="42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</row>
    <row r="175" spans="1:35" ht="66.75" customHeight="1">
      <c r="A175" s="93"/>
      <c r="B175" s="186" t="s">
        <v>633</v>
      </c>
      <c r="C175" s="142" t="s">
        <v>821</v>
      </c>
      <c r="D175" s="179" t="s">
        <v>861</v>
      </c>
      <c r="E175" s="99"/>
      <c r="F175" s="115" t="s">
        <v>875</v>
      </c>
      <c r="G175" s="110" t="s">
        <v>822</v>
      </c>
      <c r="H175" s="20"/>
      <c r="I175" s="26" t="s">
        <v>629</v>
      </c>
      <c r="J175" s="19" t="s">
        <v>630</v>
      </c>
      <c r="K175" s="98">
        <v>24779</v>
      </c>
      <c r="L175" s="44" t="s">
        <v>631</v>
      </c>
      <c r="M175" s="14" t="s">
        <v>564</v>
      </c>
      <c r="N175" s="192" t="s">
        <v>829</v>
      </c>
      <c r="O175" s="143" t="s">
        <v>830</v>
      </c>
      <c r="P175" s="39"/>
      <c r="Q175" s="42"/>
      <c r="R175" s="42"/>
      <c r="S175" s="42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</row>
    <row r="176" spans="1:35" ht="84" customHeight="1">
      <c r="A176" s="93"/>
      <c r="B176" s="186" t="s">
        <v>634</v>
      </c>
      <c r="C176" s="142" t="s">
        <v>821</v>
      </c>
      <c r="D176" s="179" t="s">
        <v>861</v>
      </c>
      <c r="E176" s="99"/>
      <c r="F176" s="115" t="s">
        <v>875</v>
      </c>
      <c r="G176" s="110" t="s">
        <v>822</v>
      </c>
      <c r="H176" s="20"/>
      <c r="I176" s="26" t="s">
        <v>629</v>
      </c>
      <c r="J176" s="19" t="s">
        <v>630</v>
      </c>
      <c r="K176" s="98">
        <v>24779</v>
      </c>
      <c r="L176" s="44" t="s">
        <v>631</v>
      </c>
      <c r="M176" s="14" t="s">
        <v>564</v>
      </c>
      <c r="N176" s="192" t="s">
        <v>829</v>
      </c>
      <c r="O176" s="143" t="s">
        <v>830</v>
      </c>
      <c r="P176" s="39"/>
      <c r="Q176" s="42"/>
      <c r="R176" s="42"/>
      <c r="S176" s="42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</row>
    <row r="177" spans="1:35" ht="25.5">
      <c r="A177" s="97"/>
      <c r="B177" s="191"/>
      <c r="C177" s="142" t="s">
        <v>821</v>
      </c>
      <c r="D177" s="179" t="s">
        <v>861</v>
      </c>
      <c r="E177" s="101"/>
      <c r="F177" s="115" t="s">
        <v>875</v>
      </c>
      <c r="G177" s="110" t="s">
        <v>822</v>
      </c>
      <c r="H177" s="20"/>
      <c r="I177" s="120" t="s">
        <v>629</v>
      </c>
      <c r="J177" s="120" t="s">
        <v>635</v>
      </c>
      <c r="K177" s="305">
        <v>25021</v>
      </c>
      <c r="L177" s="306" t="s">
        <v>631</v>
      </c>
      <c r="M177" s="14" t="s">
        <v>564</v>
      </c>
      <c r="N177" s="192" t="s">
        <v>829</v>
      </c>
      <c r="O177" s="143" t="s">
        <v>830</v>
      </c>
      <c r="P177" s="31"/>
      <c r="Q177" s="42"/>
      <c r="R177" s="42"/>
      <c r="S177" s="42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</row>
    <row r="178" spans="1:35" ht="75.75" customHeight="1">
      <c r="A178" s="93"/>
      <c r="B178" s="186" t="s">
        <v>636</v>
      </c>
      <c r="C178" s="142" t="s">
        <v>821</v>
      </c>
      <c r="D178" s="179" t="s">
        <v>861</v>
      </c>
      <c r="E178" s="99"/>
      <c r="F178" s="115" t="s">
        <v>875</v>
      </c>
      <c r="G178" s="110" t="s">
        <v>822</v>
      </c>
      <c r="H178" s="20"/>
      <c r="I178" s="26" t="s">
        <v>629</v>
      </c>
      <c r="J178" s="19" t="s">
        <v>635</v>
      </c>
      <c r="K178" s="305">
        <v>25021</v>
      </c>
      <c r="L178" s="44" t="s">
        <v>631</v>
      </c>
      <c r="M178" s="14" t="s">
        <v>564</v>
      </c>
      <c r="N178" s="192" t="s">
        <v>829</v>
      </c>
      <c r="O178" s="143" t="s">
        <v>830</v>
      </c>
      <c r="P178" s="39"/>
      <c r="Q178" s="42"/>
      <c r="R178" s="42"/>
      <c r="S178" s="42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</row>
    <row r="179" spans="1:35" ht="75.75" customHeight="1">
      <c r="A179" s="93"/>
      <c r="B179" s="186" t="s">
        <v>637</v>
      </c>
      <c r="C179" s="142" t="s">
        <v>821</v>
      </c>
      <c r="D179" s="179" t="s">
        <v>861</v>
      </c>
      <c r="E179" s="99"/>
      <c r="F179" s="115" t="s">
        <v>875</v>
      </c>
      <c r="G179" s="110" t="s">
        <v>822</v>
      </c>
      <c r="H179" s="20"/>
      <c r="I179" s="26" t="s">
        <v>629</v>
      </c>
      <c r="J179" s="19" t="s">
        <v>635</v>
      </c>
      <c r="K179" s="305">
        <v>25021</v>
      </c>
      <c r="L179" s="44" t="s">
        <v>631</v>
      </c>
      <c r="M179" s="14" t="s">
        <v>564</v>
      </c>
      <c r="N179" s="192" t="s">
        <v>829</v>
      </c>
      <c r="O179" s="143" t="s">
        <v>830</v>
      </c>
      <c r="P179" s="39"/>
      <c r="Q179" s="42"/>
      <c r="R179" s="42"/>
      <c r="S179" s="42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</row>
    <row r="180" spans="1:35" ht="75.75" customHeight="1">
      <c r="A180" s="93"/>
      <c r="B180" s="186" t="s">
        <v>638</v>
      </c>
      <c r="C180" s="142" t="s">
        <v>821</v>
      </c>
      <c r="D180" s="179" t="s">
        <v>861</v>
      </c>
      <c r="E180" s="99"/>
      <c r="F180" s="115" t="s">
        <v>875</v>
      </c>
      <c r="G180" s="110" t="s">
        <v>822</v>
      </c>
      <c r="H180" s="20"/>
      <c r="I180" s="26" t="s">
        <v>629</v>
      </c>
      <c r="J180" s="19" t="s">
        <v>635</v>
      </c>
      <c r="K180" s="305">
        <v>25021</v>
      </c>
      <c r="L180" s="44" t="s">
        <v>631</v>
      </c>
      <c r="M180" s="14" t="s">
        <v>564</v>
      </c>
      <c r="N180" s="192" t="s">
        <v>829</v>
      </c>
      <c r="O180" s="143" t="s">
        <v>830</v>
      </c>
      <c r="P180" s="39"/>
      <c r="Q180" s="42"/>
      <c r="R180" s="42"/>
      <c r="S180" s="42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</row>
    <row r="181" spans="1:35" ht="75.75" customHeight="1">
      <c r="A181" s="93"/>
      <c r="B181" s="186" t="s">
        <v>639</v>
      </c>
      <c r="C181" s="142" t="s">
        <v>821</v>
      </c>
      <c r="D181" s="179" t="s">
        <v>861</v>
      </c>
      <c r="E181" s="99"/>
      <c r="F181" s="115" t="s">
        <v>875</v>
      </c>
      <c r="G181" s="110" t="s">
        <v>822</v>
      </c>
      <c r="H181" s="20"/>
      <c r="I181" s="26" t="s">
        <v>629</v>
      </c>
      <c r="J181" s="19" t="s">
        <v>635</v>
      </c>
      <c r="K181" s="305">
        <v>25021</v>
      </c>
      <c r="L181" s="44" t="s">
        <v>631</v>
      </c>
      <c r="M181" s="14" t="s">
        <v>564</v>
      </c>
      <c r="N181" s="192" t="s">
        <v>829</v>
      </c>
      <c r="O181" s="143" t="s">
        <v>830</v>
      </c>
      <c r="P181" s="39"/>
      <c r="Q181" s="42"/>
      <c r="R181" s="42"/>
      <c r="S181" s="42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</row>
    <row r="182" spans="1:35" ht="75.75" customHeight="1">
      <c r="A182" s="97"/>
      <c r="B182" s="191"/>
      <c r="C182" s="142" t="s">
        <v>821</v>
      </c>
      <c r="D182" s="179" t="s">
        <v>861</v>
      </c>
      <c r="E182" s="101"/>
      <c r="F182" s="115" t="s">
        <v>875</v>
      </c>
      <c r="G182" s="110" t="s">
        <v>822</v>
      </c>
      <c r="H182" s="20"/>
      <c r="I182" s="120" t="s">
        <v>629</v>
      </c>
      <c r="J182" s="295" t="s">
        <v>640</v>
      </c>
      <c r="K182" s="307" t="s">
        <v>641</v>
      </c>
      <c r="L182" s="306" t="s">
        <v>631</v>
      </c>
      <c r="M182" s="14" t="s">
        <v>564</v>
      </c>
      <c r="N182" s="192" t="s">
        <v>829</v>
      </c>
      <c r="O182" s="143" t="s">
        <v>830</v>
      </c>
      <c r="P182" s="31"/>
      <c r="Q182" s="42"/>
      <c r="R182" s="42"/>
      <c r="S182" s="42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</row>
    <row r="183" spans="1:35" ht="75.75" customHeight="1">
      <c r="A183" s="45"/>
      <c r="B183" s="186" t="s">
        <v>642</v>
      </c>
      <c r="C183" s="142" t="s">
        <v>821</v>
      </c>
      <c r="D183" s="179" t="s">
        <v>861</v>
      </c>
      <c r="E183" s="99"/>
      <c r="F183" s="115" t="s">
        <v>875</v>
      </c>
      <c r="G183" s="110" t="s">
        <v>822</v>
      </c>
      <c r="H183" s="20"/>
      <c r="I183" s="26" t="s">
        <v>629</v>
      </c>
      <c r="J183" s="19" t="s">
        <v>640</v>
      </c>
      <c r="K183" s="307" t="s">
        <v>641</v>
      </c>
      <c r="L183" s="44" t="s">
        <v>631</v>
      </c>
      <c r="M183" s="14" t="s">
        <v>564</v>
      </c>
      <c r="N183" s="192" t="s">
        <v>829</v>
      </c>
      <c r="O183" s="143" t="s">
        <v>830</v>
      </c>
      <c r="P183" s="39"/>
      <c r="Q183" s="103"/>
      <c r="R183" s="103"/>
      <c r="S183" s="10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</row>
    <row r="184" spans="1:35" ht="75.75" customHeight="1">
      <c r="A184" s="45"/>
      <c r="B184" s="186" t="s">
        <v>643</v>
      </c>
      <c r="C184" s="142" t="s">
        <v>821</v>
      </c>
      <c r="D184" s="179" t="s">
        <v>861</v>
      </c>
      <c r="E184" s="99"/>
      <c r="F184" s="115" t="s">
        <v>875</v>
      </c>
      <c r="G184" s="110" t="s">
        <v>822</v>
      </c>
      <c r="H184" s="20"/>
      <c r="I184" s="26" t="s">
        <v>629</v>
      </c>
      <c r="J184" s="19" t="s">
        <v>640</v>
      </c>
      <c r="K184" s="307" t="s">
        <v>641</v>
      </c>
      <c r="L184" s="44" t="s">
        <v>631</v>
      </c>
      <c r="M184" s="14" t="s">
        <v>564</v>
      </c>
      <c r="N184" s="192" t="s">
        <v>829</v>
      </c>
      <c r="O184" s="143" t="s">
        <v>830</v>
      </c>
      <c r="P184" s="39"/>
      <c r="Q184" s="103"/>
      <c r="R184" s="103"/>
      <c r="S184" s="10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</row>
    <row r="185" spans="1:35" ht="75.75" customHeight="1">
      <c r="A185" s="45"/>
      <c r="B185" s="186" t="s">
        <v>644</v>
      </c>
      <c r="C185" s="142" t="s">
        <v>821</v>
      </c>
      <c r="D185" s="179" t="s">
        <v>861</v>
      </c>
      <c r="E185" s="99"/>
      <c r="F185" s="115" t="s">
        <v>875</v>
      </c>
      <c r="G185" s="110" t="s">
        <v>822</v>
      </c>
      <c r="H185" s="45"/>
      <c r="I185" s="26" t="s">
        <v>629</v>
      </c>
      <c r="J185" s="19" t="s">
        <v>640</v>
      </c>
      <c r="K185" s="307" t="s">
        <v>641</v>
      </c>
      <c r="L185" s="44" t="s">
        <v>631</v>
      </c>
      <c r="M185" s="14" t="s">
        <v>564</v>
      </c>
      <c r="N185" s="192" t="s">
        <v>829</v>
      </c>
      <c r="O185" s="143" t="s">
        <v>830</v>
      </c>
      <c r="P185" s="39"/>
      <c r="Q185" s="103"/>
      <c r="R185" s="103"/>
      <c r="S185" s="10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</row>
    <row r="186" spans="1:35" ht="52.5" customHeight="1">
      <c r="A186" s="102"/>
      <c r="B186" s="190" t="s">
        <v>651</v>
      </c>
      <c r="C186" s="142" t="s">
        <v>821</v>
      </c>
      <c r="D186" s="179" t="s">
        <v>861</v>
      </c>
      <c r="E186" s="153"/>
      <c r="F186" s="153" t="s">
        <v>652</v>
      </c>
      <c r="G186" s="110" t="s">
        <v>822</v>
      </c>
      <c r="H186" s="153"/>
      <c r="I186" s="139" t="s">
        <v>649</v>
      </c>
      <c r="J186" s="136" t="s">
        <v>650</v>
      </c>
      <c r="K186" s="152" t="s">
        <v>483</v>
      </c>
      <c r="L186" s="153"/>
      <c r="M186" s="153" t="s">
        <v>1060</v>
      </c>
      <c r="N186" s="192" t="s">
        <v>829</v>
      </c>
      <c r="O186" s="143" t="s">
        <v>830</v>
      </c>
      <c r="P186" s="272"/>
      <c r="Q186" s="83"/>
      <c r="R186" s="83"/>
      <c r="S186" s="8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</row>
    <row r="187" spans="1:35" ht="69.75" customHeight="1">
      <c r="A187" s="70"/>
      <c r="B187" s="199" t="s">
        <v>438</v>
      </c>
      <c r="C187" s="142" t="s">
        <v>821</v>
      </c>
      <c r="D187" s="179" t="s">
        <v>250</v>
      </c>
      <c r="E187" s="179"/>
      <c r="F187" s="179" t="s">
        <v>439</v>
      </c>
      <c r="G187" s="110" t="s">
        <v>822</v>
      </c>
      <c r="H187" s="218"/>
      <c r="I187" s="179" t="s">
        <v>433</v>
      </c>
      <c r="J187" s="183" t="s">
        <v>434</v>
      </c>
      <c r="K187" s="109" t="s">
        <v>435</v>
      </c>
      <c r="L187" s="298" t="s">
        <v>437</v>
      </c>
      <c r="M187" s="216" t="s">
        <v>436</v>
      </c>
      <c r="N187" s="318" t="s">
        <v>1030</v>
      </c>
      <c r="O187" s="319" t="s">
        <v>1037</v>
      </c>
      <c r="P187" s="80"/>
      <c r="Q187" s="70"/>
      <c r="R187" s="70"/>
      <c r="S187" s="70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</row>
    <row r="188" spans="1:35" ht="87" customHeight="1">
      <c r="A188" s="70"/>
      <c r="B188" s="199" t="s">
        <v>444</v>
      </c>
      <c r="C188" s="142" t="s">
        <v>821</v>
      </c>
      <c r="D188" s="179" t="s">
        <v>250</v>
      </c>
      <c r="E188" s="93"/>
      <c r="F188" s="73" t="s">
        <v>445</v>
      </c>
      <c r="G188" s="110" t="s">
        <v>822</v>
      </c>
      <c r="H188" s="70"/>
      <c r="I188" s="73" t="s">
        <v>440</v>
      </c>
      <c r="J188" s="73" t="s">
        <v>441</v>
      </c>
      <c r="K188" s="308" t="s">
        <v>442</v>
      </c>
      <c r="L188" s="74" t="s">
        <v>443</v>
      </c>
      <c r="M188" s="87" t="s">
        <v>1057</v>
      </c>
      <c r="N188" s="318" t="s">
        <v>1030</v>
      </c>
      <c r="O188" s="319" t="s">
        <v>1037</v>
      </c>
      <c r="P188" s="81"/>
      <c r="Q188" s="70"/>
      <c r="R188" s="70"/>
      <c r="S188" s="70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</row>
    <row r="189" spans="1:35" ht="35.25" customHeight="1">
      <c r="A189" s="70"/>
      <c r="B189" s="199" t="s">
        <v>377</v>
      </c>
      <c r="C189" s="142" t="s">
        <v>821</v>
      </c>
      <c r="D189" s="216" t="s">
        <v>250</v>
      </c>
      <c r="E189" s="216"/>
      <c r="F189" s="216" t="s">
        <v>378</v>
      </c>
      <c r="G189" s="110" t="s">
        <v>822</v>
      </c>
      <c r="H189" s="70"/>
      <c r="I189" s="216" t="s">
        <v>374</v>
      </c>
      <c r="J189" s="296" t="s">
        <v>375</v>
      </c>
      <c r="K189" s="216" t="s">
        <v>376</v>
      </c>
      <c r="L189" s="330" t="s">
        <v>1061</v>
      </c>
      <c r="M189" s="14" t="s">
        <v>564</v>
      </c>
      <c r="N189" s="192" t="s">
        <v>829</v>
      </c>
      <c r="O189" s="143" t="s">
        <v>830</v>
      </c>
      <c r="P189" s="56"/>
      <c r="Q189" s="70"/>
      <c r="R189" s="70"/>
      <c r="S189" s="70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</row>
    <row r="190" spans="1:35" ht="44.25" customHeight="1">
      <c r="A190" s="70"/>
      <c r="B190" s="199" t="s">
        <v>380</v>
      </c>
      <c r="C190" s="142" t="s">
        <v>821</v>
      </c>
      <c r="D190" s="216" t="s">
        <v>250</v>
      </c>
      <c r="E190" s="216"/>
      <c r="F190" s="216" t="s">
        <v>378</v>
      </c>
      <c r="G190" s="110" t="s">
        <v>822</v>
      </c>
      <c r="H190" s="70"/>
      <c r="I190" s="216" t="s">
        <v>374</v>
      </c>
      <c r="J190" s="216" t="s">
        <v>375</v>
      </c>
      <c r="K190" s="216" t="s">
        <v>379</v>
      </c>
      <c r="L190" s="330" t="s">
        <v>1061</v>
      </c>
      <c r="M190" s="14" t="s">
        <v>564</v>
      </c>
      <c r="N190" s="192" t="s">
        <v>829</v>
      </c>
      <c r="O190" s="143" t="s">
        <v>830</v>
      </c>
      <c r="P190" s="91"/>
      <c r="Q190" s="70"/>
      <c r="R190" s="70"/>
      <c r="S190" s="70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</row>
    <row r="191" spans="1:35" ht="44.25" customHeight="1">
      <c r="A191" s="70"/>
      <c r="B191" s="199" t="s">
        <v>381</v>
      </c>
      <c r="C191" s="142" t="s">
        <v>821</v>
      </c>
      <c r="D191" s="216" t="s">
        <v>250</v>
      </c>
      <c r="E191" s="216"/>
      <c r="F191" s="216" t="s">
        <v>378</v>
      </c>
      <c r="G191" s="110" t="s">
        <v>822</v>
      </c>
      <c r="H191" s="70"/>
      <c r="I191" s="216" t="s">
        <v>374</v>
      </c>
      <c r="J191" s="296" t="s">
        <v>375</v>
      </c>
      <c r="K191" s="216" t="s">
        <v>379</v>
      </c>
      <c r="L191" s="330" t="s">
        <v>1061</v>
      </c>
      <c r="M191" s="14" t="s">
        <v>564</v>
      </c>
      <c r="N191" s="192" t="s">
        <v>829</v>
      </c>
      <c r="O191" s="143" t="s">
        <v>830</v>
      </c>
      <c r="P191" s="91"/>
      <c r="Q191" s="70"/>
      <c r="R191" s="70"/>
      <c r="S191" s="70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</row>
    <row r="192" spans="1:35" ht="44.25" customHeight="1">
      <c r="A192" s="70"/>
      <c r="B192" s="199" t="s">
        <v>382</v>
      </c>
      <c r="C192" s="142" t="s">
        <v>821</v>
      </c>
      <c r="D192" s="216" t="s">
        <v>250</v>
      </c>
      <c r="E192" s="216"/>
      <c r="F192" s="216" t="s">
        <v>378</v>
      </c>
      <c r="G192" s="110" t="s">
        <v>822</v>
      </c>
      <c r="H192" s="70"/>
      <c r="I192" s="216" t="s">
        <v>374</v>
      </c>
      <c r="J192" s="296" t="s">
        <v>375</v>
      </c>
      <c r="K192" s="216" t="s">
        <v>379</v>
      </c>
      <c r="L192" s="330" t="s">
        <v>1061</v>
      </c>
      <c r="M192" s="14" t="s">
        <v>564</v>
      </c>
      <c r="N192" s="192" t="s">
        <v>829</v>
      </c>
      <c r="O192" s="143" t="s">
        <v>830</v>
      </c>
      <c r="P192" s="91"/>
      <c r="Q192" s="70"/>
      <c r="R192" s="70"/>
      <c r="S192" s="70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</row>
    <row r="193" spans="1:35" ht="44.25" customHeight="1">
      <c r="A193" s="70"/>
      <c r="B193" s="199" t="s">
        <v>383</v>
      </c>
      <c r="C193" s="142" t="s">
        <v>821</v>
      </c>
      <c r="D193" s="216" t="s">
        <v>250</v>
      </c>
      <c r="E193" s="216"/>
      <c r="F193" s="216" t="s">
        <v>378</v>
      </c>
      <c r="G193" s="110" t="s">
        <v>822</v>
      </c>
      <c r="H193" s="70"/>
      <c r="I193" s="216" t="s">
        <v>374</v>
      </c>
      <c r="J193" s="296" t="s">
        <v>375</v>
      </c>
      <c r="K193" s="216" t="s">
        <v>379</v>
      </c>
      <c r="L193" s="330" t="s">
        <v>1061</v>
      </c>
      <c r="M193" s="14" t="s">
        <v>564</v>
      </c>
      <c r="N193" s="192" t="s">
        <v>829</v>
      </c>
      <c r="O193" s="143" t="s">
        <v>830</v>
      </c>
      <c r="P193" s="91"/>
      <c r="Q193" s="70"/>
      <c r="R193" s="70"/>
      <c r="S193" s="70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</row>
    <row r="194" spans="1:35" ht="44.25" customHeight="1">
      <c r="A194" s="70"/>
      <c r="B194" s="199" t="s">
        <v>385</v>
      </c>
      <c r="C194" s="142" t="s">
        <v>821</v>
      </c>
      <c r="D194" s="216" t="s">
        <v>250</v>
      </c>
      <c r="E194" s="216"/>
      <c r="F194" s="216" t="s">
        <v>378</v>
      </c>
      <c r="G194" s="110" t="s">
        <v>822</v>
      </c>
      <c r="H194" s="70"/>
      <c r="I194" s="216" t="s">
        <v>374</v>
      </c>
      <c r="J194" s="216" t="s">
        <v>384</v>
      </c>
      <c r="K194" s="216" t="s">
        <v>379</v>
      </c>
      <c r="L194" s="330" t="s">
        <v>1061</v>
      </c>
      <c r="M194" s="14" t="s">
        <v>564</v>
      </c>
      <c r="N194" s="192" t="s">
        <v>829</v>
      </c>
      <c r="O194" s="143" t="s">
        <v>830</v>
      </c>
      <c r="P194" s="91"/>
      <c r="Q194" s="70"/>
      <c r="R194" s="70"/>
      <c r="S194" s="70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</row>
    <row r="195" spans="1:35" ht="44.25" customHeight="1">
      <c r="A195" s="70"/>
      <c r="B195" s="199" t="s">
        <v>387</v>
      </c>
      <c r="C195" s="142" t="s">
        <v>821</v>
      </c>
      <c r="D195" s="216" t="s">
        <v>250</v>
      </c>
      <c r="E195" s="216"/>
      <c r="F195" s="216" t="s">
        <v>378</v>
      </c>
      <c r="G195" s="110" t="s">
        <v>822</v>
      </c>
      <c r="H195" s="70"/>
      <c r="I195" s="216" t="s">
        <v>374</v>
      </c>
      <c r="J195" s="216" t="s">
        <v>386</v>
      </c>
      <c r="K195" s="216" t="s">
        <v>379</v>
      </c>
      <c r="L195" s="330" t="s">
        <v>1061</v>
      </c>
      <c r="M195" s="14" t="s">
        <v>564</v>
      </c>
      <c r="N195" s="192" t="s">
        <v>829</v>
      </c>
      <c r="O195" s="143" t="s">
        <v>830</v>
      </c>
      <c r="P195" s="91"/>
      <c r="Q195" s="70"/>
      <c r="R195" s="70"/>
      <c r="S195" s="70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</row>
    <row r="196" spans="1:35" ht="44.25" customHeight="1">
      <c r="A196" s="70"/>
      <c r="B196" s="199" t="s">
        <v>388</v>
      </c>
      <c r="C196" s="142" t="s">
        <v>821</v>
      </c>
      <c r="D196" s="216" t="s">
        <v>250</v>
      </c>
      <c r="E196" s="216"/>
      <c r="F196" s="216" t="s">
        <v>378</v>
      </c>
      <c r="G196" s="110" t="s">
        <v>822</v>
      </c>
      <c r="H196" s="70"/>
      <c r="I196" s="216" t="s">
        <v>374</v>
      </c>
      <c r="J196" s="296" t="s">
        <v>375</v>
      </c>
      <c r="K196" s="216" t="s">
        <v>379</v>
      </c>
      <c r="L196" s="330" t="s">
        <v>1061</v>
      </c>
      <c r="M196" s="14" t="s">
        <v>564</v>
      </c>
      <c r="N196" s="192" t="s">
        <v>829</v>
      </c>
      <c r="O196" s="143" t="s">
        <v>830</v>
      </c>
      <c r="P196" s="91"/>
      <c r="Q196" s="70"/>
      <c r="R196" s="70"/>
      <c r="S196" s="70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</row>
    <row r="197" spans="1:35" ht="66.75" customHeight="1">
      <c r="A197" s="70"/>
      <c r="B197" s="199" t="s">
        <v>390</v>
      </c>
      <c r="C197" s="142" t="s">
        <v>821</v>
      </c>
      <c r="D197" s="216" t="s">
        <v>250</v>
      </c>
      <c r="E197" s="216"/>
      <c r="F197" s="216" t="s">
        <v>378</v>
      </c>
      <c r="G197" s="110" t="s">
        <v>822</v>
      </c>
      <c r="H197" s="70"/>
      <c r="I197" s="216" t="s">
        <v>374</v>
      </c>
      <c r="J197" s="216" t="s">
        <v>389</v>
      </c>
      <c r="K197" s="216" t="s">
        <v>379</v>
      </c>
      <c r="L197" s="330" t="s">
        <v>1061</v>
      </c>
      <c r="M197" s="14" t="s">
        <v>564</v>
      </c>
      <c r="N197" s="192" t="s">
        <v>829</v>
      </c>
      <c r="O197" s="143" t="s">
        <v>830</v>
      </c>
      <c r="P197" s="91"/>
      <c r="Q197" s="70"/>
      <c r="R197" s="70"/>
      <c r="S197" s="70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</row>
    <row r="198" spans="1:35" ht="41.25" customHeight="1">
      <c r="A198" s="70"/>
      <c r="B198" s="199"/>
      <c r="C198" s="142" t="s">
        <v>821</v>
      </c>
      <c r="D198" s="216" t="s">
        <v>250</v>
      </c>
      <c r="E198" s="216"/>
      <c r="F198" s="216" t="s">
        <v>393</v>
      </c>
      <c r="G198" s="110" t="s">
        <v>822</v>
      </c>
      <c r="H198" s="70"/>
      <c r="I198" s="273" t="s">
        <v>391</v>
      </c>
      <c r="J198" s="216" t="s">
        <v>392</v>
      </c>
      <c r="K198" s="309"/>
      <c r="L198" s="71"/>
      <c r="M198" s="253" t="s">
        <v>934</v>
      </c>
      <c r="N198" s="192" t="s">
        <v>829</v>
      </c>
      <c r="O198" s="143" t="s">
        <v>830</v>
      </c>
      <c r="P198" s="91"/>
      <c r="Q198" s="70"/>
      <c r="R198" s="70"/>
      <c r="S198" s="70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</row>
    <row r="199" spans="1:35" ht="63.75">
      <c r="A199" s="70"/>
      <c r="B199" s="199" t="s">
        <v>396</v>
      </c>
      <c r="C199" s="142" t="s">
        <v>821</v>
      </c>
      <c r="D199" s="216" t="s">
        <v>250</v>
      </c>
      <c r="E199" s="216"/>
      <c r="F199" s="216" t="s">
        <v>397</v>
      </c>
      <c r="G199" s="110" t="s">
        <v>822</v>
      </c>
      <c r="H199" s="70"/>
      <c r="I199" s="216" t="s">
        <v>394</v>
      </c>
      <c r="J199" s="216" t="s">
        <v>395</v>
      </c>
      <c r="K199" s="216">
        <v>1909</v>
      </c>
      <c r="L199" s="71"/>
      <c r="M199" s="253" t="s">
        <v>934</v>
      </c>
      <c r="N199" s="192" t="s">
        <v>829</v>
      </c>
      <c r="O199" s="143" t="s">
        <v>830</v>
      </c>
      <c r="P199" s="91"/>
      <c r="Q199" s="70"/>
      <c r="R199" s="70"/>
      <c r="S199" s="70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</row>
    <row r="200" spans="1:35" ht="38.25">
      <c r="A200" s="70"/>
      <c r="B200" s="217"/>
      <c r="C200" s="142" t="s">
        <v>821</v>
      </c>
      <c r="D200" s="218" t="s">
        <v>250</v>
      </c>
      <c r="E200" s="218"/>
      <c r="F200" s="218" t="s">
        <v>373</v>
      </c>
      <c r="G200" s="110" t="s">
        <v>822</v>
      </c>
      <c r="H200" s="70"/>
      <c r="I200" s="218" t="s">
        <v>370</v>
      </c>
      <c r="J200" s="218" t="s">
        <v>371</v>
      </c>
      <c r="K200" s="216">
        <v>1948</v>
      </c>
      <c r="L200" s="218" t="s">
        <v>372</v>
      </c>
      <c r="M200" s="153" t="s">
        <v>1060</v>
      </c>
      <c r="N200" s="192" t="s">
        <v>829</v>
      </c>
      <c r="O200" s="143" t="s">
        <v>830</v>
      </c>
      <c r="P200" s="91"/>
      <c r="Q200" s="70"/>
      <c r="R200" s="70"/>
      <c r="S200" s="70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</row>
    <row r="201" spans="1:35" ht="63.75">
      <c r="A201" s="83"/>
      <c r="B201" s="254"/>
      <c r="C201" s="142" t="s">
        <v>821</v>
      </c>
      <c r="D201" s="218" t="s">
        <v>250</v>
      </c>
      <c r="E201" s="218"/>
      <c r="F201" s="218" t="s">
        <v>373</v>
      </c>
      <c r="G201" s="110" t="s">
        <v>822</v>
      </c>
      <c r="H201" s="83"/>
      <c r="I201" s="137" t="s">
        <v>529</v>
      </c>
      <c r="J201" s="153" t="s">
        <v>530</v>
      </c>
      <c r="K201" s="152" t="s">
        <v>531</v>
      </c>
      <c r="L201" s="153" t="s">
        <v>532</v>
      </c>
      <c r="M201" s="153" t="s">
        <v>313</v>
      </c>
      <c r="N201" s="192" t="s">
        <v>829</v>
      </c>
      <c r="O201" s="143" t="s">
        <v>830</v>
      </c>
      <c r="P201" s="91"/>
      <c r="Q201" s="83"/>
      <c r="R201" s="83"/>
      <c r="S201" s="8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</row>
    <row r="202" spans="1:35" ht="74.25" customHeight="1">
      <c r="A202" s="50" t="s">
        <v>73</v>
      </c>
      <c r="B202" s="255"/>
      <c r="C202" s="142" t="s">
        <v>821</v>
      </c>
      <c r="D202" s="218" t="s">
        <v>250</v>
      </c>
      <c r="E202" s="60"/>
      <c r="F202" s="218" t="s">
        <v>1011</v>
      </c>
      <c r="G202" s="110" t="s">
        <v>822</v>
      </c>
      <c r="H202" s="50"/>
      <c r="I202" s="216" t="s">
        <v>235</v>
      </c>
      <c r="J202" s="216" t="s">
        <v>249</v>
      </c>
      <c r="K202" s="216">
        <v>1887</v>
      </c>
      <c r="L202" s="216" t="s">
        <v>237</v>
      </c>
      <c r="M202" s="216" t="s">
        <v>1056</v>
      </c>
      <c r="N202" s="318" t="s">
        <v>1030</v>
      </c>
      <c r="O202" s="319" t="s">
        <v>1037</v>
      </c>
      <c r="P202" s="180"/>
      <c r="Q202" s="103"/>
      <c r="R202" s="103"/>
      <c r="S202" s="10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</row>
    <row r="203" spans="1:35" ht="54" customHeight="1">
      <c r="A203" s="51"/>
      <c r="B203" s="208"/>
      <c r="C203" s="142" t="s">
        <v>821</v>
      </c>
      <c r="D203" s="218" t="s">
        <v>250</v>
      </c>
      <c r="E203" s="275"/>
      <c r="F203" s="215" t="s">
        <v>1012</v>
      </c>
      <c r="G203" s="110" t="s">
        <v>822</v>
      </c>
      <c r="H203" s="51"/>
      <c r="I203" s="51"/>
      <c r="J203" s="185" t="s">
        <v>535</v>
      </c>
      <c r="K203" s="211"/>
      <c r="L203" s="276"/>
      <c r="M203" s="209" t="s">
        <v>536</v>
      </c>
      <c r="N203" s="192" t="s">
        <v>1064</v>
      </c>
      <c r="O203" s="143" t="s">
        <v>830</v>
      </c>
      <c r="P203" s="277"/>
      <c r="Q203" s="51"/>
      <c r="R203" s="51"/>
      <c r="S203" s="51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</row>
    <row r="204" spans="1:35" ht="117" customHeight="1">
      <c r="B204" s="199" t="s">
        <v>220</v>
      </c>
      <c r="C204" s="142" t="s">
        <v>821</v>
      </c>
      <c r="D204" s="83" t="s">
        <v>213</v>
      </c>
      <c r="E204" s="83"/>
      <c r="F204" s="215" t="s">
        <v>221</v>
      </c>
      <c r="G204" s="110" t="s">
        <v>822</v>
      </c>
      <c r="H204" s="53"/>
      <c r="I204" s="216" t="s">
        <v>214</v>
      </c>
      <c r="J204" s="216" t="s">
        <v>217</v>
      </c>
      <c r="K204" s="216" t="s">
        <v>218</v>
      </c>
      <c r="L204" s="109" t="s">
        <v>219</v>
      </c>
      <c r="M204" s="216" t="s">
        <v>1056</v>
      </c>
      <c r="N204" s="318" t="s">
        <v>1030</v>
      </c>
      <c r="O204" s="319" t="s">
        <v>1037</v>
      </c>
      <c r="P204" s="55"/>
      <c r="Q204" s="83"/>
      <c r="R204" s="83"/>
      <c r="S204" s="83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</row>
    <row r="205" spans="1:35" s="125" customFormat="1" ht="117" customHeight="1">
      <c r="B205" s="199"/>
      <c r="C205" s="142" t="s">
        <v>821</v>
      </c>
      <c r="D205" s="117" t="s">
        <v>1062</v>
      </c>
      <c r="E205" s="83"/>
      <c r="F205" s="215"/>
      <c r="G205" s="110" t="s">
        <v>822</v>
      </c>
      <c r="H205" s="53"/>
      <c r="I205" s="152"/>
      <c r="J205" s="152"/>
      <c r="K205" s="152"/>
      <c r="L205" s="137" t="s">
        <v>1066</v>
      </c>
      <c r="M205" s="216" t="s">
        <v>1063</v>
      </c>
      <c r="N205" s="192" t="s">
        <v>829</v>
      </c>
      <c r="O205" s="143" t="s">
        <v>830</v>
      </c>
      <c r="P205" s="55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  <c r="AF205" s="83"/>
      <c r="AG205" s="83"/>
      <c r="AH205" s="83"/>
      <c r="AI205" s="83"/>
    </row>
    <row r="206" spans="1:35" ht="68.25" customHeight="1">
      <c r="A206" s="88"/>
      <c r="B206" s="256"/>
      <c r="C206" s="335" t="s">
        <v>864</v>
      </c>
      <c r="D206" s="83" t="s">
        <v>505</v>
      </c>
      <c r="E206" s="83" t="s">
        <v>862</v>
      </c>
      <c r="F206" s="215" t="s">
        <v>504</v>
      </c>
      <c r="G206" s="110" t="s">
        <v>822</v>
      </c>
      <c r="H206" s="83"/>
      <c r="I206" s="215" t="s">
        <v>494</v>
      </c>
      <c r="J206" s="216" t="s">
        <v>501</v>
      </c>
      <c r="K206" s="313" t="s">
        <v>502</v>
      </c>
      <c r="L206" s="215" t="s">
        <v>503</v>
      </c>
      <c r="M206" s="117" t="s">
        <v>497</v>
      </c>
      <c r="N206" s="192" t="s">
        <v>829</v>
      </c>
      <c r="O206" s="143" t="s">
        <v>830</v>
      </c>
      <c r="P206" s="83"/>
      <c r="Q206" s="83"/>
      <c r="R206" s="22"/>
      <c r="S206" s="10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</row>
    <row r="207" spans="1:35" ht="25.5">
      <c r="A207" s="76"/>
      <c r="B207" s="257"/>
      <c r="C207" s="335" t="s">
        <v>864</v>
      </c>
      <c r="D207" s="93" t="s">
        <v>865</v>
      </c>
      <c r="E207" s="118" t="s">
        <v>863</v>
      </c>
      <c r="F207" s="23" t="s">
        <v>423</v>
      </c>
      <c r="G207" s="110" t="s">
        <v>822</v>
      </c>
      <c r="H207" s="76"/>
      <c r="I207" s="23" t="s">
        <v>419</v>
      </c>
      <c r="J207" s="216" t="s">
        <v>420</v>
      </c>
      <c r="K207" s="308">
        <v>2016</v>
      </c>
      <c r="L207" s="310" t="s">
        <v>422</v>
      </c>
      <c r="M207" s="87" t="s">
        <v>421</v>
      </c>
      <c r="N207" s="192" t="s">
        <v>829</v>
      </c>
      <c r="O207" s="143" t="s">
        <v>830</v>
      </c>
      <c r="P207" s="74"/>
      <c r="Q207" s="76"/>
      <c r="R207" s="76"/>
      <c r="S207" s="76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</row>
    <row r="208" spans="1:35" ht="25.5">
      <c r="A208" s="76"/>
      <c r="B208" s="258"/>
      <c r="C208" s="335" t="s">
        <v>864</v>
      </c>
      <c r="D208" s="93" t="s">
        <v>865</v>
      </c>
      <c r="E208" s="118" t="s">
        <v>863</v>
      </c>
      <c r="F208" s="75" t="s">
        <v>423</v>
      </c>
      <c r="G208" s="110" t="s">
        <v>822</v>
      </c>
      <c r="H208" s="76"/>
      <c r="I208" s="75"/>
      <c r="J208" s="216" t="s">
        <v>424</v>
      </c>
      <c r="K208" s="308">
        <v>2021</v>
      </c>
      <c r="L208" s="311" t="s">
        <v>426</v>
      </c>
      <c r="M208" s="78" t="s">
        <v>425</v>
      </c>
      <c r="N208" s="192" t="s">
        <v>829</v>
      </c>
      <c r="O208" s="143" t="s">
        <v>830</v>
      </c>
      <c r="P208" s="72"/>
      <c r="Q208" s="76"/>
      <c r="R208" s="76"/>
      <c r="S208" s="76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</row>
    <row r="209" spans="1:35" ht="25.5">
      <c r="A209" s="76"/>
      <c r="B209" s="258"/>
      <c r="C209" s="335" t="s">
        <v>864</v>
      </c>
      <c r="D209" s="93" t="s">
        <v>865</v>
      </c>
      <c r="E209" s="118" t="s">
        <v>863</v>
      </c>
      <c r="F209" s="75" t="s">
        <v>423</v>
      </c>
      <c r="G209" s="110" t="s">
        <v>822</v>
      </c>
      <c r="H209" s="76"/>
      <c r="I209" s="75"/>
      <c r="J209" s="216" t="s">
        <v>427</v>
      </c>
      <c r="K209" s="312">
        <v>2020</v>
      </c>
      <c r="L209" s="311" t="s">
        <v>426</v>
      </c>
      <c r="M209" s="78" t="s">
        <v>425</v>
      </c>
      <c r="N209" s="192" t="s">
        <v>829</v>
      </c>
      <c r="O209" s="143" t="s">
        <v>830</v>
      </c>
      <c r="P209" s="72"/>
      <c r="Q209" s="76"/>
      <c r="R209" s="76"/>
      <c r="S209" s="76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</row>
    <row r="210" spans="1:35" ht="25.5">
      <c r="A210" s="93"/>
      <c r="B210" s="258"/>
      <c r="C210" s="335" t="s">
        <v>864</v>
      </c>
      <c r="D210" s="93" t="s">
        <v>865</v>
      </c>
      <c r="E210" s="118" t="s">
        <v>863</v>
      </c>
      <c r="F210" s="75" t="s">
        <v>423</v>
      </c>
      <c r="G210" s="110" t="s">
        <v>822</v>
      </c>
      <c r="H210" s="93"/>
      <c r="I210" s="77"/>
      <c r="J210" s="216" t="s">
        <v>428</v>
      </c>
      <c r="K210" s="312">
        <v>2021</v>
      </c>
      <c r="L210" s="311" t="s">
        <v>426</v>
      </c>
      <c r="M210" s="78" t="s">
        <v>425</v>
      </c>
      <c r="N210" s="192" t="s">
        <v>829</v>
      </c>
      <c r="O210" s="143" t="s">
        <v>830</v>
      </c>
      <c r="P210" s="72"/>
      <c r="Q210" s="93"/>
      <c r="R210" s="93"/>
      <c r="S210" s="9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</row>
    <row r="211" spans="1:35" ht="25.5">
      <c r="A211" s="93"/>
      <c r="B211" s="258"/>
      <c r="C211" s="335" t="s">
        <v>864</v>
      </c>
      <c r="D211" s="93" t="s">
        <v>865</v>
      </c>
      <c r="E211" s="118" t="s">
        <v>863</v>
      </c>
      <c r="F211" s="75" t="s">
        <v>423</v>
      </c>
      <c r="G211" s="110" t="s">
        <v>822</v>
      </c>
      <c r="H211" s="93"/>
      <c r="I211" s="77"/>
      <c r="J211" s="216" t="s">
        <v>429</v>
      </c>
      <c r="K211" s="308">
        <v>2023</v>
      </c>
      <c r="L211" s="311" t="s">
        <v>426</v>
      </c>
      <c r="M211" s="78" t="s">
        <v>425</v>
      </c>
      <c r="N211" s="192" t="s">
        <v>829</v>
      </c>
      <c r="O211" s="143" t="s">
        <v>830</v>
      </c>
      <c r="P211" s="72"/>
      <c r="Q211" s="93"/>
      <c r="R211" s="93"/>
      <c r="S211" s="9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</row>
    <row r="212" spans="1:35" ht="38.25">
      <c r="A212" s="76"/>
      <c r="B212" s="258"/>
      <c r="C212" s="335" t="s">
        <v>864</v>
      </c>
      <c r="D212" s="93" t="s">
        <v>865</v>
      </c>
      <c r="E212" s="118" t="s">
        <v>863</v>
      </c>
      <c r="F212" s="75" t="s">
        <v>423</v>
      </c>
      <c r="G212" s="110" t="s">
        <v>822</v>
      </c>
      <c r="H212" s="76"/>
      <c r="I212" s="316" t="s">
        <v>1029</v>
      </c>
      <c r="J212" s="216" t="s">
        <v>430</v>
      </c>
      <c r="K212" s="308">
        <v>1969</v>
      </c>
      <c r="L212" s="78" t="s">
        <v>432</v>
      </c>
      <c r="M212" s="78" t="s">
        <v>431</v>
      </c>
      <c r="N212" s="192" t="s">
        <v>829</v>
      </c>
      <c r="O212" s="143" t="s">
        <v>830</v>
      </c>
      <c r="P212" s="72"/>
      <c r="Q212" s="76"/>
      <c r="R212" s="76"/>
      <c r="S212" s="76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</row>
    <row r="213" spans="1:35" ht="25.5">
      <c r="A213" s="93"/>
      <c r="B213" s="258"/>
      <c r="C213" s="335" t="s">
        <v>864</v>
      </c>
      <c r="D213" s="93" t="s">
        <v>865</v>
      </c>
      <c r="E213" s="118" t="s">
        <v>863</v>
      </c>
      <c r="F213" s="75" t="s">
        <v>423</v>
      </c>
      <c r="G213" s="110" t="s">
        <v>822</v>
      </c>
      <c r="H213" s="93"/>
      <c r="I213" s="77"/>
      <c r="J213" s="332" t="s">
        <v>1065</v>
      </c>
      <c r="K213" s="308"/>
      <c r="L213" s="78"/>
      <c r="M213" s="331" t="s">
        <v>934</v>
      </c>
      <c r="N213" s="192" t="s">
        <v>829</v>
      </c>
      <c r="O213" s="143" t="s">
        <v>830</v>
      </c>
      <c r="P213" s="79"/>
      <c r="Q213" s="93"/>
      <c r="R213" s="93"/>
      <c r="S213" s="9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</row>
    <row r="214" spans="1:35" ht="38.25">
      <c r="A214" s="64"/>
      <c r="B214" s="256"/>
      <c r="C214" s="335" t="s">
        <v>1013</v>
      </c>
      <c r="D214" s="93" t="s">
        <v>493</v>
      </c>
      <c r="E214" s="118" t="s">
        <v>866</v>
      </c>
      <c r="F214" s="93" t="s">
        <v>492</v>
      </c>
      <c r="G214" s="110" t="s">
        <v>822</v>
      </c>
      <c r="H214" s="88"/>
      <c r="I214" s="136" t="s">
        <v>1028</v>
      </c>
      <c r="J214" s="136" t="s">
        <v>1014</v>
      </c>
      <c r="K214" s="152">
        <v>1996</v>
      </c>
      <c r="L214" s="136" t="s">
        <v>491</v>
      </c>
      <c r="M214" s="136" t="s">
        <v>1067</v>
      </c>
      <c r="N214" s="192" t="s">
        <v>1030</v>
      </c>
      <c r="O214" s="143" t="s">
        <v>830</v>
      </c>
      <c r="P214" s="103"/>
      <c r="Q214" s="103"/>
      <c r="R214" s="103"/>
      <c r="S214" s="10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</row>
    <row r="215" spans="1:35" ht="25.5">
      <c r="A215" s="88"/>
      <c r="B215" s="256"/>
      <c r="C215" s="335" t="s">
        <v>1013</v>
      </c>
      <c r="D215" s="93" t="s">
        <v>493</v>
      </c>
      <c r="E215" s="118" t="s">
        <v>866</v>
      </c>
      <c r="F215" s="93" t="s">
        <v>492</v>
      </c>
      <c r="G215" s="110" t="s">
        <v>822</v>
      </c>
      <c r="H215" s="88"/>
      <c r="I215" s="136" t="s">
        <v>1028</v>
      </c>
      <c r="J215" s="136" t="s">
        <v>1015</v>
      </c>
      <c r="K215" s="152">
        <v>1993</v>
      </c>
      <c r="L215" s="136" t="s">
        <v>495</v>
      </c>
      <c r="M215" s="136" t="s">
        <v>1067</v>
      </c>
      <c r="N215" s="192" t="s">
        <v>1030</v>
      </c>
      <c r="O215" s="143" t="s">
        <v>830</v>
      </c>
      <c r="P215" s="76"/>
      <c r="Q215" s="103"/>
      <c r="R215" s="103"/>
      <c r="S215" s="10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</row>
    <row r="216" spans="1:35" ht="25.5">
      <c r="A216" s="88"/>
      <c r="B216" s="256"/>
      <c r="C216" s="335" t="s">
        <v>1013</v>
      </c>
      <c r="D216" s="93" t="s">
        <v>493</v>
      </c>
      <c r="E216" s="118" t="s">
        <v>866</v>
      </c>
      <c r="F216" s="93" t="s">
        <v>492</v>
      </c>
      <c r="G216" s="110" t="s">
        <v>822</v>
      </c>
      <c r="H216" s="88"/>
      <c r="I216" s="136" t="s">
        <v>1028</v>
      </c>
      <c r="J216" s="136" t="s">
        <v>496</v>
      </c>
      <c r="K216" s="152">
        <v>1994</v>
      </c>
      <c r="L216" s="136" t="s">
        <v>498</v>
      </c>
      <c r="M216" s="136" t="s">
        <v>1067</v>
      </c>
      <c r="N216" s="192" t="s">
        <v>1030</v>
      </c>
      <c r="O216" s="143" t="s">
        <v>830</v>
      </c>
      <c r="P216" s="76"/>
      <c r="Q216" s="103"/>
      <c r="R216" s="103"/>
      <c r="S216" s="10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</row>
    <row r="217" spans="1:35" ht="25.5">
      <c r="A217" s="88"/>
      <c r="B217" s="256"/>
      <c r="C217" s="335" t="s">
        <v>1013</v>
      </c>
      <c r="D217" s="93" t="s">
        <v>493</v>
      </c>
      <c r="E217" s="118" t="s">
        <v>866</v>
      </c>
      <c r="F217" s="93" t="s">
        <v>492</v>
      </c>
      <c r="G217" s="110" t="s">
        <v>822</v>
      </c>
      <c r="H217" s="88"/>
      <c r="I217" s="136" t="s">
        <v>1028</v>
      </c>
      <c r="J217" s="136" t="s">
        <v>499</v>
      </c>
      <c r="K217" s="152">
        <v>1993</v>
      </c>
      <c r="L217" s="136" t="s">
        <v>500</v>
      </c>
      <c r="M217" s="136" t="s">
        <v>1067</v>
      </c>
      <c r="N217" s="192" t="s">
        <v>1030</v>
      </c>
      <c r="O217" s="143" t="s">
        <v>830</v>
      </c>
      <c r="P217" s="76"/>
      <c r="Q217" s="103"/>
      <c r="R217" s="103"/>
      <c r="S217" s="10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</row>
    <row r="218" spans="1:35" ht="52.5" customHeight="1">
      <c r="A218" s="88"/>
      <c r="B218" s="208"/>
      <c r="C218" s="335" t="s">
        <v>1013</v>
      </c>
      <c r="D218" s="93" t="s">
        <v>493</v>
      </c>
      <c r="E218" s="84"/>
      <c r="F218" s="93" t="s">
        <v>506</v>
      </c>
      <c r="G218" s="110" t="s">
        <v>822</v>
      </c>
      <c r="H218" s="88"/>
      <c r="I218" s="136" t="s">
        <v>1028</v>
      </c>
      <c r="J218" s="136" t="s">
        <v>496</v>
      </c>
      <c r="K218" s="152">
        <v>1995</v>
      </c>
      <c r="L218" s="136" t="s">
        <v>498</v>
      </c>
      <c r="M218" s="136" t="s">
        <v>1067</v>
      </c>
      <c r="N218" s="192" t="s">
        <v>829</v>
      </c>
      <c r="O218" s="143" t="s">
        <v>830</v>
      </c>
      <c r="P218" s="93"/>
      <c r="Q218" s="103"/>
      <c r="R218" s="103"/>
      <c r="S218" s="10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</row>
    <row r="219" spans="1:35" s="121" customFormat="1" ht="182.25" customHeight="1">
      <c r="A219"/>
      <c r="B219" s="208"/>
      <c r="C219" s="335" t="s">
        <v>867</v>
      </c>
      <c r="D219" s="93" t="s">
        <v>873</v>
      </c>
      <c r="E219" s="118" t="s">
        <v>868</v>
      </c>
      <c r="F219" s="93" t="s">
        <v>450</v>
      </c>
      <c r="G219" s="110" t="s">
        <v>822</v>
      </c>
      <c r="H219" s="188"/>
      <c r="I219" s="130" t="s">
        <v>450</v>
      </c>
      <c r="J219" s="136" t="s">
        <v>1069</v>
      </c>
      <c r="K219" s="152">
        <v>2019</v>
      </c>
      <c r="L219" s="136" t="s">
        <v>1041</v>
      </c>
      <c r="M219" s="136" t="s">
        <v>1071</v>
      </c>
      <c r="N219" s="192" t="s">
        <v>1070</v>
      </c>
      <c r="O219" s="188" t="s">
        <v>830</v>
      </c>
      <c r="P219" s="103"/>
      <c r="Q219" s="103"/>
      <c r="R219" s="103"/>
      <c r="S219" s="10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</row>
    <row r="220" spans="1:35" s="121" customFormat="1" ht="86.25" customHeight="1">
      <c r="A220" s="207"/>
      <c r="B220" s="208"/>
      <c r="C220" s="212" t="s">
        <v>879</v>
      </c>
      <c r="D220" s="215" t="s">
        <v>941</v>
      </c>
      <c r="E220" s="213" t="s">
        <v>869</v>
      </c>
      <c r="F220" s="215" t="s">
        <v>982</v>
      </c>
      <c r="G220" s="110" t="s">
        <v>822</v>
      </c>
      <c r="H220" s="207"/>
      <c r="I220" s="215" t="s">
        <v>982</v>
      </c>
      <c r="J220" s="336" t="s">
        <v>1077</v>
      </c>
      <c r="K220" s="211"/>
      <c r="L220" s="214" t="s">
        <v>1075</v>
      </c>
      <c r="M220" s="214" t="s">
        <v>1056</v>
      </c>
      <c r="N220" s="192" t="s">
        <v>1030</v>
      </c>
      <c r="O220" s="206" t="s">
        <v>830</v>
      </c>
      <c r="P220" s="211"/>
      <c r="Q220" s="209"/>
      <c r="R220" s="209"/>
      <c r="S220" s="209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</row>
    <row r="221" spans="1:35" s="121" customFormat="1" ht="252" customHeight="1">
      <c r="A221"/>
      <c r="B221" s="208"/>
      <c r="C221" s="212" t="s">
        <v>879</v>
      </c>
      <c r="D221" s="215" t="s">
        <v>941</v>
      </c>
      <c r="E221" s="213" t="s">
        <v>870</v>
      </c>
      <c r="F221" s="215" t="s">
        <v>1072</v>
      </c>
      <c r="G221" s="110" t="s">
        <v>822</v>
      </c>
      <c r="H221" s="207"/>
      <c r="I221" s="215" t="s">
        <v>1072</v>
      </c>
      <c r="J221" s="336" t="s">
        <v>1076</v>
      </c>
      <c r="K221" s="211">
        <v>2024</v>
      </c>
      <c r="L221" s="214" t="s">
        <v>1073</v>
      </c>
      <c r="M221" s="214" t="s">
        <v>1074</v>
      </c>
      <c r="N221" s="192" t="s">
        <v>1030</v>
      </c>
      <c r="O221" s="206" t="s">
        <v>830</v>
      </c>
      <c r="P221" s="211"/>
      <c r="Q221" s="209"/>
      <c r="R221" s="209"/>
      <c r="S221" s="209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</row>
    <row r="222" spans="1:35" ht="153.75" customHeight="1" thickBot="1">
      <c r="B222" s="195" t="s">
        <v>655</v>
      </c>
      <c r="C222" s="130" t="s">
        <v>821</v>
      </c>
      <c r="D222" s="130" t="s">
        <v>878</v>
      </c>
      <c r="E222" s="213" t="s">
        <v>880</v>
      </c>
      <c r="F222" s="93" t="s">
        <v>656</v>
      </c>
      <c r="G222" s="110" t="s">
        <v>822</v>
      </c>
      <c r="H222" s="3"/>
      <c r="I222" s="130" t="s">
        <v>78</v>
      </c>
      <c r="J222" s="205" t="s">
        <v>876</v>
      </c>
      <c r="K222" s="87" t="s">
        <v>216</v>
      </c>
      <c r="L222" s="204" t="s">
        <v>654</v>
      </c>
      <c r="M222" s="204" t="s">
        <v>653</v>
      </c>
      <c r="N222" s="192" t="s">
        <v>829</v>
      </c>
      <c r="O222" s="206" t="s">
        <v>830</v>
      </c>
      <c r="P222" s="106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</row>
    <row r="223" spans="1:35" ht="30.75" customHeight="1" thickBot="1">
      <c r="A223" s="3"/>
      <c r="B223" s="198"/>
      <c r="C223" s="131" t="s">
        <v>877</v>
      </c>
      <c r="D223" s="329" t="s">
        <v>940</v>
      </c>
      <c r="E223" s="213" t="s">
        <v>881</v>
      </c>
      <c r="F223" s="203" t="s">
        <v>657</v>
      </c>
      <c r="G223" s="110" t="s">
        <v>822</v>
      </c>
      <c r="H223" s="202"/>
      <c r="I223" s="203" t="s">
        <v>657</v>
      </c>
      <c r="J223" s="337" t="s">
        <v>1077</v>
      </c>
      <c r="K223" s="337"/>
      <c r="L223" s="337" t="s">
        <v>1078</v>
      </c>
      <c r="M223" s="204" t="s">
        <v>939</v>
      </c>
      <c r="N223" s="192" t="s">
        <v>829</v>
      </c>
      <c r="O223" s="206" t="s">
        <v>830</v>
      </c>
      <c r="P223" s="333" t="s">
        <v>1068</v>
      </c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</row>
    <row r="224" spans="1:35" ht="30" customHeight="1" thickBot="1">
      <c r="A224" s="3"/>
      <c r="B224" s="198"/>
      <c r="C224" s="131" t="s">
        <v>877</v>
      </c>
      <c r="D224" s="329" t="s">
        <v>940</v>
      </c>
      <c r="E224" s="213" t="s">
        <v>881</v>
      </c>
      <c r="F224" s="203" t="s">
        <v>657</v>
      </c>
      <c r="G224" s="110" t="s">
        <v>822</v>
      </c>
      <c r="H224" s="202"/>
      <c r="I224" s="203" t="s">
        <v>657</v>
      </c>
      <c r="J224" s="337" t="s">
        <v>1077</v>
      </c>
      <c r="K224" s="337"/>
      <c r="L224" s="337" t="s">
        <v>1078</v>
      </c>
      <c r="M224" s="204" t="s">
        <v>939</v>
      </c>
      <c r="N224" s="192" t="s">
        <v>829</v>
      </c>
      <c r="O224" s="206" t="s">
        <v>830</v>
      </c>
      <c r="P224" s="333" t="s">
        <v>1068</v>
      </c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</row>
    <row r="225" spans="1:35" ht="41.25" customHeight="1">
      <c r="A225" s="49"/>
      <c r="B225" s="196"/>
      <c r="C225" s="49"/>
      <c r="D225" s="49"/>
      <c r="E225" s="49"/>
      <c r="F225" s="49"/>
      <c r="G225" s="49"/>
      <c r="H225" s="49"/>
      <c r="I225" s="49"/>
      <c r="J225" s="49"/>
      <c r="K225" s="314"/>
      <c r="L225" s="49"/>
      <c r="M225" s="49"/>
      <c r="N225" s="49"/>
      <c r="O225" s="49"/>
      <c r="P225" s="49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</row>
    <row r="226" spans="1:35" ht="125.25" customHeight="1">
      <c r="A226" s="20"/>
      <c r="B226" s="199" t="s">
        <v>73</v>
      </c>
      <c r="C226" s="142" t="s">
        <v>821</v>
      </c>
      <c r="D226" s="179" t="s">
        <v>213</v>
      </c>
      <c r="E226" s="179"/>
      <c r="F226" s="179" t="s">
        <v>661</v>
      </c>
      <c r="G226" s="110" t="s">
        <v>883</v>
      </c>
      <c r="H226" s="179"/>
      <c r="I226" s="179" t="s">
        <v>658</v>
      </c>
      <c r="J226" s="181" t="s">
        <v>925</v>
      </c>
      <c r="K226" s="216">
        <v>2019</v>
      </c>
      <c r="L226" s="179" t="s">
        <v>660</v>
      </c>
      <c r="M226" s="179" t="s">
        <v>659</v>
      </c>
      <c r="N226" s="192" t="s">
        <v>829</v>
      </c>
      <c r="O226" s="206" t="s">
        <v>830</v>
      </c>
      <c r="P226" s="8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</row>
    <row r="227" spans="1:35" ht="52.5" customHeight="1">
      <c r="A227" s="24"/>
      <c r="B227" s="200" t="s">
        <v>667</v>
      </c>
      <c r="C227" s="142" t="s">
        <v>821</v>
      </c>
      <c r="D227" s="178" t="s">
        <v>48</v>
      </c>
      <c r="E227" s="178"/>
      <c r="F227" s="178" t="s">
        <v>671</v>
      </c>
      <c r="G227" s="110" t="s">
        <v>883</v>
      </c>
      <c r="H227" s="110" t="s">
        <v>664</v>
      </c>
      <c r="I227" s="178"/>
      <c r="J227" s="298" t="s">
        <v>926</v>
      </c>
      <c r="K227" s="109">
        <v>1877</v>
      </c>
      <c r="L227" s="298" t="s">
        <v>666</v>
      </c>
      <c r="M227" s="298" t="s">
        <v>665</v>
      </c>
      <c r="N227" s="192" t="s">
        <v>829</v>
      </c>
      <c r="O227" s="206" t="s">
        <v>830</v>
      </c>
      <c r="P227" s="41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</row>
    <row r="228" spans="1:35" ht="52.5" customHeight="1">
      <c r="A228" s="24"/>
      <c r="B228" s="200">
        <v>19775</v>
      </c>
      <c r="C228" s="142" t="s">
        <v>821</v>
      </c>
      <c r="D228" s="178" t="s">
        <v>215</v>
      </c>
      <c r="E228" s="178"/>
      <c r="F228" s="178" t="s">
        <v>671</v>
      </c>
      <c r="G228" s="110" t="s">
        <v>883</v>
      </c>
      <c r="H228" s="178"/>
      <c r="I228" s="178" t="s">
        <v>668</v>
      </c>
      <c r="J228" s="181" t="s">
        <v>927</v>
      </c>
      <c r="K228" s="109" t="s">
        <v>928</v>
      </c>
      <c r="L228" s="298" t="s">
        <v>670</v>
      </c>
      <c r="M228" s="298" t="s">
        <v>669</v>
      </c>
      <c r="N228" s="192" t="s">
        <v>829</v>
      </c>
      <c r="O228" s="206" t="s">
        <v>830</v>
      </c>
      <c r="P228" s="24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</row>
    <row r="229" spans="1:35" ht="52.5" customHeight="1">
      <c r="A229" s="24"/>
      <c r="B229" s="200">
        <v>5248</v>
      </c>
      <c r="C229" s="142" t="s">
        <v>821</v>
      </c>
      <c r="D229" s="178" t="s">
        <v>48</v>
      </c>
      <c r="E229" s="178"/>
      <c r="F229" s="178" t="s">
        <v>722</v>
      </c>
      <c r="G229" s="110" t="s">
        <v>883</v>
      </c>
      <c r="H229" s="178"/>
      <c r="I229" s="178" t="s">
        <v>763</v>
      </c>
      <c r="J229" s="183" t="s">
        <v>764</v>
      </c>
      <c r="K229" s="109">
        <v>1917</v>
      </c>
      <c r="L229" s="298" t="s">
        <v>765</v>
      </c>
      <c r="M229" s="298" t="s">
        <v>759</v>
      </c>
      <c r="N229" s="192" t="s">
        <v>829</v>
      </c>
      <c r="O229" s="206" t="s">
        <v>830</v>
      </c>
      <c r="P229" s="24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</row>
    <row r="230" spans="1:35" ht="52.5" customHeight="1">
      <c r="A230" s="42"/>
      <c r="B230" s="200"/>
      <c r="C230" s="142" t="s">
        <v>821</v>
      </c>
      <c r="D230" s="178" t="s">
        <v>48</v>
      </c>
      <c r="E230" s="178"/>
      <c r="F230" s="178" t="s">
        <v>722</v>
      </c>
      <c r="G230" s="110" t="s">
        <v>883</v>
      </c>
      <c r="H230" s="178"/>
      <c r="I230" s="178" t="s">
        <v>766</v>
      </c>
      <c r="J230" s="183" t="s">
        <v>929</v>
      </c>
      <c r="K230" s="109" t="s">
        <v>930</v>
      </c>
      <c r="L230" s="298" t="s">
        <v>767</v>
      </c>
      <c r="M230" s="109" t="s">
        <v>145</v>
      </c>
      <c r="N230" s="192" t="s">
        <v>829</v>
      </c>
      <c r="O230" s="206" t="s">
        <v>830</v>
      </c>
      <c r="P230" s="24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</row>
    <row r="231" spans="1:35" ht="52.5" customHeight="1">
      <c r="A231" s="24"/>
      <c r="B231" s="200" t="s">
        <v>701</v>
      </c>
      <c r="C231" s="142" t="s">
        <v>821</v>
      </c>
      <c r="D231" s="178" t="s">
        <v>215</v>
      </c>
      <c r="E231" s="178"/>
      <c r="F231" s="178" t="s">
        <v>702</v>
      </c>
      <c r="G231" s="110" t="s">
        <v>883</v>
      </c>
      <c r="H231" s="178"/>
      <c r="I231" s="178"/>
      <c r="J231" s="182" t="s">
        <v>699</v>
      </c>
      <c r="K231" s="109"/>
      <c r="L231" s="298" t="s">
        <v>700</v>
      </c>
      <c r="M231" s="298" t="s">
        <v>934</v>
      </c>
      <c r="N231" s="192" t="s">
        <v>829</v>
      </c>
      <c r="O231" s="206" t="s">
        <v>830</v>
      </c>
      <c r="P231" s="27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</row>
    <row r="232" spans="1:35" ht="52.5" customHeight="1">
      <c r="A232" s="184"/>
      <c r="B232" s="186"/>
      <c r="C232" s="142" t="s">
        <v>821</v>
      </c>
      <c r="D232" s="136" t="s">
        <v>48</v>
      </c>
      <c r="E232" s="136"/>
      <c r="F232" s="136" t="s">
        <v>705</v>
      </c>
      <c r="G232" s="142" t="s">
        <v>883</v>
      </c>
      <c r="H232" s="136"/>
      <c r="I232" s="136" t="s">
        <v>703</v>
      </c>
      <c r="J232" s="136" t="s">
        <v>704</v>
      </c>
      <c r="K232" s="137">
        <v>1910</v>
      </c>
      <c r="L232" s="136"/>
      <c r="M232" s="136" t="s">
        <v>934</v>
      </c>
      <c r="N232" s="192" t="s">
        <v>829</v>
      </c>
      <c r="O232" s="206" t="s">
        <v>830</v>
      </c>
      <c r="P232" s="185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</row>
    <row r="233" spans="1:35" ht="52.5" customHeight="1">
      <c r="A233" s="42"/>
      <c r="B233" s="200"/>
      <c r="C233" s="142" t="s">
        <v>821</v>
      </c>
      <c r="D233" s="178" t="s">
        <v>48</v>
      </c>
      <c r="E233" s="178"/>
      <c r="F233" s="178" t="s">
        <v>935</v>
      </c>
      <c r="G233" s="110" t="s">
        <v>883</v>
      </c>
      <c r="H233" s="178"/>
      <c r="I233" s="178"/>
      <c r="J233" s="298" t="s">
        <v>761</v>
      </c>
      <c r="K233" s="109"/>
      <c r="L233" s="298"/>
      <c r="M233" s="298" t="s">
        <v>762</v>
      </c>
      <c r="N233" s="192" t="s">
        <v>829</v>
      </c>
      <c r="O233" s="206" t="s">
        <v>830</v>
      </c>
      <c r="P233" s="27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</row>
    <row r="234" spans="1:35" ht="52.5" customHeight="1">
      <c r="A234" s="42"/>
      <c r="B234" s="200"/>
      <c r="C234" s="142" t="s">
        <v>821</v>
      </c>
      <c r="D234" s="178" t="s">
        <v>48</v>
      </c>
      <c r="E234" s="178"/>
      <c r="F234" s="178" t="s">
        <v>936</v>
      </c>
      <c r="G234" s="110" t="s">
        <v>883</v>
      </c>
      <c r="H234" s="178"/>
      <c r="I234" s="178" t="s">
        <v>923</v>
      </c>
      <c r="J234" s="298" t="s">
        <v>768</v>
      </c>
      <c r="K234" s="109" t="s">
        <v>924</v>
      </c>
      <c r="L234" s="298" t="s">
        <v>769</v>
      </c>
      <c r="M234" s="298" t="s">
        <v>81</v>
      </c>
      <c r="N234" s="192" t="s">
        <v>829</v>
      </c>
      <c r="O234" s="206" t="s">
        <v>830</v>
      </c>
      <c r="P234" s="24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</row>
    <row r="235" spans="1:35" ht="52.5" customHeight="1">
      <c r="A235" s="42"/>
      <c r="B235" s="200"/>
      <c r="C235" s="142" t="s">
        <v>821</v>
      </c>
      <c r="D235" s="178" t="s">
        <v>48</v>
      </c>
      <c r="E235" s="129" t="s">
        <v>882</v>
      </c>
      <c r="F235" s="178" t="s">
        <v>772</v>
      </c>
      <c r="G235" s="110" t="s">
        <v>883</v>
      </c>
      <c r="H235" s="178"/>
      <c r="I235" s="178"/>
      <c r="J235" s="298" t="s">
        <v>770</v>
      </c>
      <c r="K235" s="109" t="s">
        <v>771</v>
      </c>
      <c r="L235" s="298"/>
      <c r="M235" s="298" t="s">
        <v>81</v>
      </c>
      <c r="N235" s="192" t="s">
        <v>829</v>
      </c>
      <c r="O235" s="206" t="s">
        <v>830</v>
      </c>
      <c r="P235" s="24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</row>
    <row r="236" spans="1:35" ht="52.5" customHeight="1">
      <c r="A236" s="42"/>
      <c r="B236" s="200"/>
      <c r="C236" s="142" t="s">
        <v>821</v>
      </c>
      <c r="D236" s="178" t="s">
        <v>48</v>
      </c>
      <c r="E236" s="129" t="s">
        <v>882</v>
      </c>
      <c r="F236" s="178" t="s">
        <v>772</v>
      </c>
      <c r="G236" s="110" t="s">
        <v>883</v>
      </c>
      <c r="H236" s="178"/>
      <c r="I236" s="110"/>
      <c r="J236" s="298" t="s">
        <v>937</v>
      </c>
      <c r="K236" s="109"/>
      <c r="L236" s="298"/>
      <c r="M236" s="298" t="s">
        <v>938</v>
      </c>
      <c r="N236" s="192" t="s">
        <v>829</v>
      </c>
      <c r="O236" s="206" t="s">
        <v>830</v>
      </c>
      <c r="P236" s="24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</row>
    <row r="237" spans="1:35" ht="52.5" customHeight="1">
      <c r="A237" s="24"/>
      <c r="B237" s="186">
        <v>3054530</v>
      </c>
      <c r="C237" s="142" t="s">
        <v>821</v>
      </c>
      <c r="D237" s="136" t="s">
        <v>48</v>
      </c>
      <c r="E237" s="136"/>
      <c r="F237" s="136" t="s">
        <v>711</v>
      </c>
      <c r="G237" s="142" t="s">
        <v>883</v>
      </c>
      <c r="H237" s="142" t="s">
        <v>706</v>
      </c>
      <c r="I237" s="136" t="s">
        <v>707</v>
      </c>
      <c r="J237" s="161" t="s">
        <v>708</v>
      </c>
      <c r="K237" s="137">
        <v>1930</v>
      </c>
      <c r="L237" s="136" t="s">
        <v>710</v>
      </c>
      <c r="M237" s="136" t="s">
        <v>709</v>
      </c>
      <c r="N237" s="136"/>
      <c r="O237" s="136"/>
      <c r="P237" s="136" t="s">
        <v>712</v>
      </c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</row>
    <row r="238" spans="1:35" ht="52.5" customHeight="1">
      <c r="A238" s="24"/>
      <c r="B238" s="186">
        <v>3054533</v>
      </c>
      <c r="C238" s="142" t="s">
        <v>821</v>
      </c>
      <c r="D238" s="136" t="s">
        <v>48</v>
      </c>
      <c r="E238" s="136"/>
      <c r="F238" s="136" t="s">
        <v>711</v>
      </c>
      <c r="G238" s="142" t="s">
        <v>883</v>
      </c>
      <c r="H238" s="136"/>
      <c r="I238" s="136" t="s">
        <v>707</v>
      </c>
      <c r="J238" s="161" t="s">
        <v>713</v>
      </c>
      <c r="K238" s="137">
        <v>1930</v>
      </c>
      <c r="L238" s="136" t="s">
        <v>714</v>
      </c>
      <c r="M238" s="136" t="s">
        <v>709</v>
      </c>
      <c r="N238" s="136"/>
      <c r="O238" s="136"/>
      <c r="P238" s="139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</row>
    <row r="239" spans="1:35" ht="52.5" customHeight="1">
      <c r="A239" s="24"/>
      <c r="B239" s="186">
        <v>3056224</v>
      </c>
      <c r="C239" s="142" t="s">
        <v>821</v>
      </c>
      <c r="D239" s="136" t="s">
        <v>48</v>
      </c>
      <c r="E239" s="136"/>
      <c r="F239" s="136" t="s">
        <v>711</v>
      </c>
      <c r="G239" s="142" t="s">
        <v>883</v>
      </c>
      <c r="H239" s="136"/>
      <c r="I239" s="136" t="s">
        <v>707</v>
      </c>
      <c r="J239" s="161" t="s">
        <v>931</v>
      </c>
      <c r="K239" s="137">
        <v>1930</v>
      </c>
      <c r="L239" s="136" t="s">
        <v>715</v>
      </c>
      <c r="M239" s="136" t="s">
        <v>709</v>
      </c>
      <c r="N239" s="136"/>
      <c r="O239" s="136"/>
      <c r="P239" s="139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</row>
    <row r="240" spans="1:35" ht="52.5" customHeight="1">
      <c r="A240" s="24"/>
      <c r="B240" s="186">
        <v>3056225</v>
      </c>
      <c r="C240" s="142" t="s">
        <v>821</v>
      </c>
      <c r="D240" s="136" t="s">
        <v>48</v>
      </c>
      <c r="E240" s="136"/>
      <c r="F240" s="136" t="s">
        <v>711</v>
      </c>
      <c r="G240" s="142" t="s">
        <v>883</v>
      </c>
      <c r="H240" s="136"/>
      <c r="I240" s="136" t="s">
        <v>707</v>
      </c>
      <c r="J240" s="161" t="s">
        <v>716</v>
      </c>
      <c r="K240" s="137">
        <v>1930</v>
      </c>
      <c r="L240" s="136" t="s">
        <v>717</v>
      </c>
      <c r="M240" s="136" t="s">
        <v>709</v>
      </c>
      <c r="N240" s="136"/>
      <c r="O240" s="136"/>
      <c r="P240" s="139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</row>
    <row r="241" spans="1:35" ht="52.5" customHeight="1">
      <c r="A241" s="24"/>
      <c r="B241" s="186">
        <v>3056229</v>
      </c>
      <c r="C241" s="142" t="s">
        <v>821</v>
      </c>
      <c r="D241" s="136" t="s">
        <v>48</v>
      </c>
      <c r="E241" s="136"/>
      <c r="F241" s="136" t="s">
        <v>711</v>
      </c>
      <c r="G241" s="142" t="s">
        <v>883</v>
      </c>
      <c r="H241" s="136"/>
      <c r="I241" s="136" t="s">
        <v>707</v>
      </c>
      <c r="J241" s="161" t="s">
        <v>718</v>
      </c>
      <c r="K241" s="137">
        <v>1930</v>
      </c>
      <c r="L241" s="136" t="s">
        <v>719</v>
      </c>
      <c r="M241" s="136" t="s">
        <v>709</v>
      </c>
      <c r="N241" s="136"/>
      <c r="O241" s="136"/>
      <c r="P241" s="139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</row>
    <row r="242" spans="1:35" ht="52.5" customHeight="1">
      <c r="A242" s="24"/>
      <c r="B242" s="186">
        <v>3056230</v>
      </c>
      <c r="C242" s="142" t="s">
        <v>821</v>
      </c>
      <c r="D242" s="136" t="s">
        <v>48</v>
      </c>
      <c r="E242" s="136"/>
      <c r="F242" s="136" t="s">
        <v>711</v>
      </c>
      <c r="G242" s="142" t="s">
        <v>883</v>
      </c>
      <c r="H242" s="136"/>
      <c r="I242" s="136" t="s">
        <v>707</v>
      </c>
      <c r="J242" s="161" t="s">
        <v>720</v>
      </c>
      <c r="K242" s="137">
        <v>1930</v>
      </c>
      <c r="L242" s="136" t="s">
        <v>721</v>
      </c>
      <c r="M242" s="136" t="s">
        <v>709</v>
      </c>
      <c r="N242" s="136"/>
      <c r="O242" s="136"/>
      <c r="P242" s="139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</row>
    <row r="243" spans="1:35" ht="52.5" customHeight="1">
      <c r="A243" s="42"/>
      <c r="B243" s="186">
        <v>174601</v>
      </c>
      <c r="C243" s="142" t="s">
        <v>821</v>
      </c>
      <c r="D243" s="136" t="s">
        <v>48</v>
      </c>
      <c r="E243" s="136"/>
      <c r="F243" s="136" t="s">
        <v>711</v>
      </c>
      <c r="G243" s="142" t="s">
        <v>883</v>
      </c>
      <c r="H243" s="142" t="s">
        <v>723</v>
      </c>
      <c r="I243" s="136" t="s">
        <v>724</v>
      </c>
      <c r="J243" s="161" t="s">
        <v>725</v>
      </c>
      <c r="K243" s="137">
        <v>1881</v>
      </c>
      <c r="L243" s="136" t="s">
        <v>727</v>
      </c>
      <c r="M243" s="136" t="s">
        <v>726</v>
      </c>
      <c r="N243" s="136"/>
      <c r="O243" s="136"/>
      <c r="P243" s="139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</row>
    <row r="244" spans="1:35" ht="52.5" customHeight="1">
      <c r="A244" s="24"/>
      <c r="B244" s="186">
        <v>174610</v>
      </c>
      <c r="C244" s="142" t="s">
        <v>821</v>
      </c>
      <c r="D244" s="136" t="s">
        <v>48</v>
      </c>
      <c r="E244" s="136"/>
      <c r="F244" s="136" t="s">
        <v>711</v>
      </c>
      <c r="G244" s="142" t="s">
        <v>883</v>
      </c>
      <c r="H244" s="136"/>
      <c r="I244" s="136" t="s">
        <v>728</v>
      </c>
      <c r="J244" s="161" t="s">
        <v>729</v>
      </c>
      <c r="K244" s="137">
        <v>1880</v>
      </c>
      <c r="L244" s="136" t="s">
        <v>731</v>
      </c>
      <c r="M244" s="136" t="s">
        <v>730</v>
      </c>
      <c r="N244" s="136"/>
      <c r="O244" s="136"/>
      <c r="P244" s="139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</row>
    <row r="245" spans="1:35" ht="52.5" customHeight="1">
      <c r="A245" s="42"/>
      <c r="B245" s="186">
        <v>174626</v>
      </c>
      <c r="C245" s="142" t="s">
        <v>821</v>
      </c>
      <c r="D245" s="136" t="s">
        <v>48</v>
      </c>
      <c r="E245" s="136"/>
      <c r="F245" s="136" t="s">
        <v>711</v>
      </c>
      <c r="G245" s="142" t="s">
        <v>883</v>
      </c>
      <c r="H245" s="136"/>
      <c r="I245" s="136" t="s">
        <v>78</v>
      </c>
      <c r="J245" s="161" t="s">
        <v>732</v>
      </c>
      <c r="K245" s="137" t="s">
        <v>733</v>
      </c>
      <c r="L245" s="136" t="s">
        <v>735</v>
      </c>
      <c r="M245" s="136" t="s">
        <v>734</v>
      </c>
      <c r="N245" s="136"/>
      <c r="O245" s="136"/>
      <c r="P245" s="139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</row>
    <row r="246" spans="1:35" ht="52.5" customHeight="1">
      <c r="A246" s="42"/>
      <c r="B246" s="186">
        <v>174627</v>
      </c>
      <c r="C246" s="142" t="s">
        <v>821</v>
      </c>
      <c r="D246" s="136" t="s">
        <v>48</v>
      </c>
      <c r="E246" s="136"/>
      <c r="F246" s="136" t="s">
        <v>711</v>
      </c>
      <c r="G246" s="142" t="s">
        <v>883</v>
      </c>
      <c r="H246" s="136"/>
      <c r="I246" s="136" t="s">
        <v>736</v>
      </c>
      <c r="J246" s="161" t="s">
        <v>737</v>
      </c>
      <c r="K246" s="137" t="s">
        <v>738</v>
      </c>
      <c r="L246" s="136" t="s">
        <v>739</v>
      </c>
      <c r="M246" s="136" t="s">
        <v>734</v>
      </c>
      <c r="N246" s="136"/>
      <c r="O246" s="136"/>
      <c r="P246" s="139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</row>
    <row r="247" spans="1:35" ht="52.5" customHeight="1">
      <c r="A247" s="42"/>
      <c r="B247" s="186">
        <v>174630</v>
      </c>
      <c r="C247" s="142" t="s">
        <v>821</v>
      </c>
      <c r="D247" s="136" t="s">
        <v>48</v>
      </c>
      <c r="E247" s="136"/>
      <c r="F247" s="136" t="s">
        <v>711</v>
      </c>
      <c r="G247" s="142" t="s">
        <v>883</v>
      </c>
      <c r="H247" s="136"/>
      <c r="I247" s="136" t="s">
        <v>78</v>
      </c>
      <c r="J247" s="161" t="s">
        <v>740</v>
      </c>
      <c r="K247" s="137" t="s">
        <v>733</v>
      </c>
      <c r="L247" s="161" t="s">
        <v>741</v>
      </c>
      <c r="M247" s="136" t="s">
        <v>734</v>
      </c>
      <c r="N247" s="136"/>
      <c r="O247" s="136"/>
      <c r="P247" s="139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</row>
    <row r="248" spans="1:35" ht="52.5" customHeight="1">
      <c r="A248" s="108" t="s">
        <v>73</v>
      </c>
      <c r="B248" s="186">
        <v>3078222</v>
      </c>
      <c r="C248" s="142" t="s">
        <v>821</v>
      </c>
      <c r="D248" s="136" t="s">
        <v>48</v>
      </c>
      <c r="E248" s="136"/>
      <c r="F248" s="136" t="s">
        <v>711</v>
      </c>
      <c r="G248" s="142" t="s">
        <v>883</v>
      </c>
      <c r="H248" s="142" t="s">
        <v>73</v>
      </c>
      <c r="I248" s="136" t="s">
        <v>742</v>
      </c>
      <c r="J248" s="136" t="s">
        <v>743</v>
      </c>
      <c r="K248" s="137" t="s">
        <v>73</v>
      </c>
      <c r="L248" s="136" t="s">
        <v>744</v>
      </c>
      <c r="M248" s="136" t="s">
        <v>81</v>
      </c>
      <c r="N248" s="136"/>
      <c r="O248" s="136"/>
      <c r="P248" s="139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</row>
    <row r="249" spans="1:35" ht="52.5" customHeight="1">
      <c r="A249" s="24"/>
      <c r="B249" s="186">
        <v>3078586</v>
      </c>
      <c r="C249" s="142" t="s">
        <v>821</v>
      </c>
      <c r="D249" s="136" t="s">
        <v>48</v>
      </c>
      <c r="E249" s="136"/>
      <c r="F249" s="136" t="s">
        <v>711</v>
      </c>
      <c r="G249" s="142" t="s">
        <v>883</v>
      </c>
      <c r="H249" s="136"/>
      <c r="I249" s="136" t="s">
        <v>745</v>
      </c>
      <c r="J249" s="161" t="s">
        <v>746</v>
      </c>
      <c r="K249" s="137"/>
      <c r="L249" s="136"/>
      <c r="M249" s="136" t="s">
        <v>747</v>
      </c>
      <c r="N249" s="136"/>
      <c r="O249" s="136"/>
      <c r="P249" s="139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</row>
    <row r="250" spans="1:35" ht="52.5" customHeight="1">
      <c r="A250" s="42"/>
      <c r="B250" s="186">
        <v>3082432</v>
      </c>
      <c r="C250" s="142" t="s">
        <v>821</v>
      </c>
      <c r="D250" s="136" t="s">
        <v>48</v>
      </c>
      <c r="E250" s="136"/>
      <c r="F250" s="136" t="s">
        <v>711</v>
      </c>
      <c r="G250" s="142" t="s">
        <v>883</v>
      </c>
      <c r="H250" s="136"/>
      <c r="I250" s="136" t="s">
        <v>748</v>
      </c>
      <c r="J250" s="161" t="s">
        <v>749</v>
      </c>
      <c r="K250" s="137"/>
      <c r="L250" s="136"/>
      <c r="M250" s="136" t="s">
        <v>81</v>
      </c>
      <c r="N250" s="136"/>
      <c r="O250" s="136"/>
      <c r="P250" s="139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</row>
    <row r="251" spans="1:35" ht="52.5" customHeight="1">
      <c r="A251" s="24"/>
      <c r="B251" s="186">
        <v>3082434</v>
      </c>
      <c r="C251" s="142" t="s">
        <v>821</v>
      </c>
      <c r="D251" s="136" t="s">
        <v>48</v>
      </c>
      <c r="E251" s="136"/>
      <c r="F251" s="136" t="s">
        <v>711</v>
      </c>
      <c r="G251" s="142" t="s">
        <v>883</v>
      </c>
      <c r="H251" s="136"/>
      <c r="I251" s="136" t="s">
        <v>750</v>
      </c>
      <c r="J251" s="161" t="s">
        <v>749</v>
      </c>
      <c r="K251" s="137"/>
      <c r="L251" s="136"/>
      <c r="M251" s="136" t="s">
        <v>81</v>
      </c>
      <c r="N251" s="136"/>
      <c r="O251" s="136"/>
      <c r="P251" s="139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</row>
    <row r="252" spans="1:35" ht="52.5" customHeight="1">
      <c r="A252" s="42"/>
      <c r="B252" s="186">
        <v>3163041</v>
      </c>
      <c r="C252" s="142" t="s">
        <v>821</v>
      </c>
      <c r="D252" s="136" t="s">
        <v>48</v>
      </c>
      <c r="E252" s="136"/>
      <c r="F252" s="136" t="s">
        <v>711</v>
      </c>
      <c r="G252" s="142" t="s">
        <v>883</v>
      </c>
      <c r="H252" s="136"/>
      <c r="I252" s="136" t="s">
        <v>751</v>
      </c>
      <c r="J252" s="161" t="s">
        <v>752</v>
      </c>
      <c r="K252" s="137" t="s">
        <v>753</v>
      </c>
      <c r="L252" s="136"/>
      <c r="M252" s="136" t="s">
        <v>932</v>
      </c>
      <c r="N252" s="136"/>
      <c r="O252" s="136"/>
      <c r="P252" s="139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</row>
    <row r="253" spans="1:35" ht="52.5" customHeight="1">
      <c r="A253" s="24"/>
      <c r="B253" s="186">
        <v>3078583</v>
      </c>
      <c r="C253" s="142" t="s">
        <v>821</v>
      </c>
      <c r="D253" s="136" t="s">
        <v>48</v>
      </c>
      <c r="E253" s="136"/>
      <c r="F253" s="136" t="s">
        <v>711</v>
      </c>
      <c r="G253" s="142" t="s">
        <v>883</v>
      </c>
      <c r="H253" s="136"/>
      <c r="I253" s="136"/>
      <c r="J253" s="136" t="s">
        <v>754</v>
      </c>
      <c r="K253" s="137"/>
      <c r="L253" s="136"/>
      <c r="M253" s="136"/>
      <c r="N253" s="139"/>
      <c r="O253" s="139"/>
      <c r="P253" s="139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</row>
    <row r="254" spans="1:35" ht="52.5" customHeight="1">
      <c r="A254" s="42"/>
      <c r="B254" s="186"/>
      <c r="C254" s="142" t="s">
        <v>821</v>
      </c>
      <c r="D254" s="136" t="s">
        <v>48</v>
      </c>
      <c r="E254" s="136"/>
      <c r="F254" s="136" t="s">
        <v>711</v>
      </c>
      <c r="G254" s="142" t="s">
        <v>883</v>
      </c>
      <c r="H254" s="136"/>
      <c r="I254" s="136"/>
      <c r="J254" s="136" t="s">
        <v>755</v>
      </c>
      <c r="K254" s="137"/>
      <c r="L254" s="136"/>
      <c r="M254" s="136" t="s">
        <v>933</v>
      </c>
      <c r="N254" s="139"/>
      <c r="O254" s="139"/>
      <c r="P254" s="139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</row>
    <row r="255" spans="1:35" ht="52.5" customHeight="1">
      <c r="A255" s="24"/>
      <c r="B255" s="186"/>
      <c r="C255" s="142" t="s">
        <v>821</v>
      </c>
      <c r="D255" s="136" t="s">
        <v>48</v>
      </c>
      <c r="E255" s="136"/>
      <c r="F255" s="136" t="s">
        <v>711</v>
      </c>
      <c r="G255" s="142" t="s">
        <v>883</v>
      </c>
      <c r="H255" s="136"/>
      <c r="I255" s="136"/>
      <c r="J255" s="136" t="s">
        <v>756</v>
      </c>
      <c r="K255" s="137"/>
      <c r="L255" s="136"/>
      <c r="M255" s="136" t="s">
        <v>757</v>
      </c>
      <c r="N255" s="139"/>
      <c r="O255" s="139"/>
      <c r="P255" s="139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</row>
    <row r="256" spans="1:35" ht="52.5" customHeight="1">
      <c r="A256" s="42"/>
      <c r="B256" s="186"/>
      <c r="C256" s="142" t="s">
        <v>821</v>
      </c>
      <c r="D256" s="136" t="s">
        <v>48</v>
      </c>
      <c r="E256" s="136"/>
      <c r="F256" s="136" t="s">
        <v>711</v>
      </c>
      <c r="G256" s="142" t="s">
        <v>883</v>
      </c>
      <c r="H256" s="136"/>
      <c r="I256" s="136"/>
      <c r="J256" s="136" t="s">
        <v>758</v>
      </c>
      <c r="K256" s="137"/>
      <c r="L256" s="136"/>
      <c r="M256" s="136" t="s">
        <v>759</v>
      </c>
      <c r="N256" s="136"/>
      <c r="O256" s="136"/>
      <c r="P256" s="139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</row>
    <row r="257" spans="1:35" ht="52.5" customHeight="1">
      <c r="A257" s="24"/>
      <c r="B257" s="186"/>
      <c r="C257" s="142" t="s">
        <v>821</v>
      </c>
      <c r="D257" s="136" t="s">
        <v>48</v>
      </c>
      <c r="E257" s="136"/>
      <c r="F257" s="136" t="s">
        <v>711</v>
      </c>
      <c r="G257" s="142" t="s">
        <v>883</v>
      </c>
      <c r="H257" s="136"/>
      <c r="I257" s="136"/>
      <c r="J257" s="136" t="s">
        <v>760</v>
      </c>
      <c r="K257" s="137"/>
      <c r="L257" s="136"/>
      <c r="M257" s="136" t="s">
        <v>759</v>
      </c>
      <c r="N257" s="136"/>
      <c r="O257" s="136"/>
      <c r="P257" s="139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</row>
    <row r="258" spans="1:35" ht="50.25" customHeight="1">
      <c r="B258" s="186"/>
      <c r="C258" s="142"/>
      <c r="D258" s="153"/>
      <c r="E258" s="153"/>
      <c r="F258" s="157"/>
      <c r="G258" s="142"/>
      <c r="H258" s="142"/>
      <c r="I258" s="136"/>
      <c r="J258" s="219" t="s">
        <v>103</v>
      </c>
      <c r="K258" s="137">
        <v>1888</v>
      </c>
      <c r="L258" s="134" t="s">
        <v>105</v>
      </c>
      <c r="M258" s="137" t="s">
        <v>104</v>
      </c>
      <c r="N258" s="137"/>
      <c r="O258" s="137"/>
      <c r="P258" s="134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</row>
    <row r="259" spans="1:35" ht="50.25" customHeight="1">
      <c r="A259" s="28"/>
      <c r="B259" s="186" t="s">
        <v>127</v>
      </c>
      <c r="C259" s="141"/>
      <c r="D259" s="137" t="s">
        <v>1081</v>
      </c>
      <c r="E259" s="137"/>
      <c r="F259" s="137" t="s">
        <v>128</v>
      </c>
      <c r="G259" s="141"/>
      <c r="H259" s="141"/>
      <c r="I259" s="136"/>
      <c r="J259" s="136" t="s">
        <v>125</v>
      </c>
      <c r="K259" s="220"/>
      <c r="L259" s="142"/>
      <c r="M259" s="136" t="s">
        <v>126</v>
      </c>
      <c r="N259" s="136"/>
      <c r="O259" s="136"/>
      <c r="P259" s="157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</row>
    <row r="260" spans="1:35" ht="50.25" customHeight="1">
      <c r="A260" s="28"/>
      <c r="B260" s="190"/>
      <c r="C260" s="142"/>
      <c r="D260" s="137"/>
      <c r="E260" s="137"/>
      <c r="F260" s="137" t="s">
        <v>142</v>
      </c>
      <c r="G260" s="346" t="s">
        <v>822</v>
      </c>
      <c r="H260" s="142"/>
      <c r="I260" s="136" t="s">
        <v>138</v>
      </c>
      <c r="J260" s="219" t="s">
        <v>139</v>
      </c>
      <c r="K260" s="152" t="s">
        <v>140</v>
      </c>
      <c r="L260" s="137"/>
      <c r="M260" s="139" t="s">
        <v>141</v>
      </c>
      <c r="N260" s="139"/>
      <c r="O260" s="139"/>
      <c r="P260" s="134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</row>
    <row r="261" spans="1:35" ht="50.25" customHeight="1">
      <c r="B261" s="186"/>
      <c r="C261" s="142"/>
      <c r="D261" s="137" t="s">
        <v>48</v>
      </c>
      <c r="E261" s="137"/>
      <c r="F261" s="156"/>
      <c r="G261" s="346" t="s">
        <v>822</v>
      </c>
      <c r="H261" s="142"/>
      <c r="I261" s="137" t="s">
        <v>44</v>
      </c>
      <c r="J261" s="137" t="s">
        <v>45</v>
      </c>
      <c r="K261" s="137">
        <v>1895</v>
      </c>
      <c r="L261" s="134" t="s">
        <v>47</v>
      </c>
      <c r="M261" s="134" t="s">
        <v>46</v>
      </c>
      <c r="N261" s="134"/>
      <c r="O261" s="134"/>
      <c r="P261" s="134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</row>
    <row r="262" spans="1:35" ht="50.25" customHeight="1">
      <c r="A262" s="7"/>
      <c r="B262" s="221"/>
      <c r="C262" s="161"/>
      <c r="D262" s="136"/>
      <c r="E262" s="136"/>
      <c r="F262" s="156" t="s">
        <v>942</v>
      </c>
      <c r="G262" s="346" t="s">
        <v>822</v>
      </c>
      <c r="H262" s="161" t="s">
        <v>155</v>
      </c>
      <c r="I262" s="137" t="s">
        <v>156</v>
      </c>
      <c r="J262" s="161" t="s">
        <v>157</v>
      </c>
      <c r="K262" s="137">
        <v>1929</v>
      </c>
      <c r="L262" s="138" t="s">
        <v>159</v>
      </c>
      <c r="M262" s="139" t="s">
        <v>158</v>
      </c>
      <c r="N262" s="139"/>
      <c r="O262" s="139"/>
      <c r="P262" s="137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</row>
    <row r="263" spans="1:35" s="128" customFormat="1" ht="50.25" customHeight="1">
      <c r="A263" s="104"/>
      <c r="B263" s="192"/>
      <c r="C263" s="161"/>
      <c r="D263" s="136"/>
      <c r="E263" s="136"/>
      <c r="F263" s="156"/>
      <c r="G263" s="346" t="s">
        <v>822</v>
      </c>
      <c r="H263" s="161" t="s">
        <v>167</v>
      </c>
      <c r="I263" s="137" t="s">
        <v>168</v>
      </c>
      <c r="J263" s="166" t="s">
        <v>169</v>
      </c>
      <c r="K263" s="137"/>
      <c r="L263" s="137" t="s">
        <v>171</v>
      </c>
      <c r="M263" s="137" t="s">
        <v>170</v>
      </c>
      <c r="N263" s="137"/>
      <c r="O263" s="137"/>
      <c r="P263" s="15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</row>
    <row r="264" spans="1:35" ht="50.25" customHeight="1">
      <c r="A264" s="37"/>
      <c r="B264" s="190"/>
      <c r="C264" s="150"/>
      <c r="D264" s="153" t="s">
        <v>1082</v>
      </c>
      <c r="E264" s="153"/>
      <c r="F264" s="134" t="s">
        <v>1083</v>
      </c>
      <c r="G264" s="346" t="s">
        <v>822</v>
      </c>
      <c r="H264" s="150"/>
      <c r="I264" s="137" t="s">
        <v>173</v>
      </c>
      <c r="J264" s="137" t="s">
        <v>177</v>
      </c>
      <c r="K264" s="137">
        <v>1929</v>
      </c>
      <c r="L264" s="134"/>
      <c r="M264" s="134" t="s">
        <v>178</v>
      </c>
      <c r="N264" s="134"/>
      <c r="O264" s="134"/>
      <c r="P264" s="156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</row>
    <row r="265" spans="1:35" ht="50.25" customHeight="1">
      <c r="A265" s="25"/>
      <c r="B265" s="192"/>
      <c r="C265" s="222"/>
      <c r="D265" s="136"/>
      <c r="E265" s="136"/>
      <c r="F265" s="156"/>
      <c r="G265" s="346" t="s">
        <v>822</v>
      </c>
      <c r="H265" s="222"/>
      <c r="I265" s="138"/>
      <c r="J265" s="137" t="s">
        <v>943</v>
      </c>
      <c r="K265" s="137">
        <v>1929</v>
      </c>
      <c r="L265" s="134" t="s">
        <v>180</v>
      </c>
      <c r="M265" s="134" t="s">
        <v>179</v>
      </c>
      <c r="N265" s="134"/>
      <c r="O265" s="134"/>
      <c r="P265" s="15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</row>
    <row r="266" spans="1:35" ht="50.25" customHeight="1">
      <c r="A266" s="63"/>
      <c r="B266" s="192"/>
      <c r="C266" s="223"/>
      <c r="D266" s="157"/>
      <c r="E266" s="157"/>
      <c r="F266" s="137"/>
      <c r="G266" s="346" t="s">
        <v>822</v>
      </c>
      <c r="H266" s="223"/>
      <c r="I266" s="137" t="s">
        <v>257</v>
      </c>
      <c r="J266" s="137" t="s">
        <v>260</v>
      </c>
      <c r="K266" s="134"/>
      <c r="L266" s="152" t="s">
        <v>261</v>
      </c>
      <c r="M266" s="152" t="s">
        <v>28</v>
      </c>
      <c r="N266" s="152"/>
      <c r="O266" s="152"/>
      <c r="P266" s="137"/>
      <c r="Q266" s="63"/>
      <c r="R266" s="63"/>
      <c r="S266" s="6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</row>
    <row r="267" spans="1:35" ht="50.25" customHeight="1">
      <c r="A267" s="63"/>
      <c r="B267" s="192"/>
      <c r="C267" s="223"/>
      <c r="D267" s="157"/>
      <c r="E267" s="157"/>
      <c r="F267" s="137"/>
      <c r="G267" s="346" t="s">
        <v>822</v>
      </c>
      <c r="H267" s="223"/>
      <c r="I267" s="137" t="s">
        <v>257</v>
      </c>
      <c r="J267" s="137" t="s">
        <v>262</v>
      </c>
      <c r="K267" s="134"/>
      <c r="L267" s="139" t="s">
        <v>263</v>
      </c>
      <c r="M267" s="152" t="s">
        <v>28</v>
      </c>
      <c r="N267" s="152"/>
      <c r="O267" s="152"/>
      <c r="P267" s="137"/>
      <c r="Q267" s="63"/>
      <c r="R267" s="63"/>
      <c r="S267" s="6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</row>
    <row r="268" spans="1:35" ht="50.25" customHeight="1">
      <c r="A268" s="52"/>
      <c r="B268" s="192"/>
      <c r="C268" s="152"/>
      <c r="D268" s="157"/>
      <c r="E268" s="157"/>
      <c r="F268" s="153" t="s">
        <v>332</v>
      </c>
      <c r="G268" s="346" t="s">
        <v>822</v>
      </c>
      <c r="H268" s="152" t="s">
        <v>329</v>
      </c>
      <c r="I268" s="154"/>
      <c r="J268" s="137" t="s">
        <v>330</v>
      </c>
      <c r="K268" s="152">
        <v>1901</v>
      </c>
      <c r="L268" s="152" t="s">
        <v>331</v>
      </c>
      <c r="M268" s="152" t="s">
        <v>28</v>
      </c>
      <c r="N268" s="152"/>
      <c r="O268" s="152"/>
      <c r="P268" s="137"/>
      <c r="Q268" s="60"/>
      <c r="R268" s="60"/>
      <c r="S268" s="60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</row>
    <row r="269" spans="1:35" ht="50.25" customHeight="1">
      <c r="A269" s="341"/>
      <c r="B269" s="342"/>
      <c r="C269" s="343"/>
      <c r="D269" s="344"/>
      <c r="E269" s="344"/>
      <c r="F269" s="345"/>
      <c r="G269" s="346" t="s">
        <v>822</v>
      </c>
      <c r="H269" s="343" t="s">
        <v>341</v>
      </c>
      <c r="I269" s="347" t="s">
        <v>342</v>
      </c>
      <c r="J269" s="344" t="s">
        <v>343</v>
      </c>
      <c r="K269" s="338" t="s">
        <v>251</v>
      </c>
      <c r="L269" s="338"/>
      <c r="M269" s="345"/>
      <c r="N269" s="94"/>
      <c r="O269" s="3"/>
      <c r="P269" s="94"/>
      <c r="Q269" s="3"/>
      <c r="R269" s="94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</row>
    <row r="270" spans="1:35" ht="50.25" customHeight="1">
      <c r="A270" s="83"/>
      <c r="B270" s="192"/>
      <c r="C270" s="153"/>
      <c r="D270" s="153"/>
      <c r="E270" s="153"/>
      <c r="F270" s="156"/>
      <c r="G270" s="346" t="s">
        <v>822</v>
      </c>
      <c r="H270" s="153"/>
      <c r="I270" s="138" t="s">
        <v>349</v>
      </c>
      <c r="J270" s="153" t="s">
        <v>350</v>
      </c>
      <c r="K270" s="152" t="s">
        <v>351</v>
      </c>
      <c r="L270" s="152"/>
      <c r="M270" s="152" t="s">
        <v>352</v>
      </c>
      <c r="N270" s="152"/>
      <c r="O270" s="152"/>
      <c r="P270" s="138"/>
      <c r="Q270" s="83"/>
      <c r="R270" s="83"/>
      <c r="S270" s="8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</row>
    <row r="271" spans="1:35" ht="50.25" customHeight="1">
      <c r="A271" s="83"/>
      <c r="B271" s="192"/>
      <c r="C271" s="153"/>
      <c r="D271" s="153"/>
      <c r="E271" s="153"/>
      <c r="F271" s="156"/>
      <c r="G271" s="346" t="s">
        <v>822</v>
      </c>
      <c r="H271" s="153"/>
      <c r="I271" s="137" t="s">
        <v>353</v>
      </c>
      <c r="J271" s="152" t="s">
        <v>354</v>
      </c>
      <c r="K271" s="152" t="s">
        <v>351</v>
      </c>
      <c r="L271" s="154"/>
      <c r="M271" s="134" t="s">
        <v>355</v>
      </c>
      <c r="N271" s="134"/>
      <c r="O271" s="134"/>
      <c r="P271" s="167"/>
      <c r="Q271" s="83"/>
      <c r="R271" s="83"/>
      <c r="S271" s="8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</row>
    <row r="272" spans="1:35" ht="50.25" customHeight="1">
      <c r="A272" s="94"/>
      <c r="B272" s="192"/>
      <c r="C272" s="153"/>
      <c r="D272" s="154"/>
      <c r="E272" s="154"/>
      <c r="F272" s="162"/>
      <c r="G272" s="346" t="s">
        <v>822</v>
      </c>
      <c r="H272" s="153"/>
      <c r="I272" s="151" t="s">
        <v>356</v>
      </c>
      <c r="J272" s="152" t="s">
        <v>357</v>
      </c>
      <c r="K272" s="152">
        <v>1912</v>
      </c>
      <c r="L272" s="152" t="s">
        <v>73</v>
      </c>
      <c r="M272" s="152" t="s">
        <v>358</v>
      </c>
      <c r="N272" s="152"/>
      <c r="O272" s="152"/>
      <c r="P272" s="139" t="s">
        <v>73</v>
      </c>
      <c r="Q272" s="94"/>
      <c r="R272" s="94"/>
      <c r="S272" s="94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</row>
    <row r="273" spans="1:35" ht="50.25" customHeight="1">
      <c r="A273" s="94"/>
      <c r="B273" s="192"/>
      <c r="C273" s="153"/>
      <c r="D273" s="153"/>
      <c r="E273" s="153"/>
      <c r="F273" s="162"/>
      <c r="G273" s="346" t="s">
        <v>822</v>
      </c>
      <c r="H273" s="153"/>
      <c r="I273" s="151" t="s">
        <v>356</v>
      </c>
      <c r="J273" s="152" t="s">
        <v>359</v>
      </c>
      <c r="K273" s="151">
        <v>1912</v>
      </c>
      <c r="L273" s="152"/>
      <c r="M273" s="152" t="s">
        <v>358</v>
      </c>
      <c r="N273" s="152"/>
      <c r="O273" s="152"/>
      <c r="P273" s="139"/>
      <c r="Q273" s="94"/>
      <c r="R273" s="94"/>
      <c r="S273" s="94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</row>
    <row r="274" spans="1:35" ht="50.25" customHeight="1">
      <c r="A274" s="83"/>
      <c r="B274" s="192"/>
      <c r="C274" s="153"/>
      <c r="D274" s="156"/>
      <c r="E274" s="156"/>
      <c r="F274" s="156"/>
      <c r="G274" s="346" t="s">
        <v>822</v>
      </c>
      <c r="H274" s="153"/>
      <c r="I274" s="151" t="s">
        <v>360</v>
      </c>
      <c r="J274" s="152" t="s">
        <v>361</v>
      </c>
      <c r="K274" s="151"/>
      <c r="L274" s="152"/>
      <c r="M274" s="152"/>
      <c r="N274" s="152"/>
      <c r="O274" s="152"/>
      <c r="P274" s="156"/>
      <c r="Q274" s="83"/>
      <c r="R274" s="83"/>
      <c r="S274" s="8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</row>
    <row r="275" spans="1:35" ht="50.25" customHeight="1">
      <c r="A275" s="83"/>
      <c r="B275" s="192"/>
      <c r="C275" s="153"/>
      <c r="D275" s="153" t="s">
        <v>367</v>
      </c>
      <c r="E275" s="153"/>
      <c r="F275" s="162" t="s">
        <v>944</v>
      </c>
      <c r="G275" s="346" t="s">
        <v>822</v>
      </c>
      <c r="H275" s="153"/>
      <c r="I275" s="151" t="s">
        <v>362</v>
      </c>
      <c r="J275" s="152" t="s">
        <v>363</v>
      </c>
      <c r="K275" s="151" t="s">
        <v>364</v>
      </c>
      <c r="L275" s="152" t="s">
        <v>366</v>
      </c>
      <c r="M275" s="152" t="s">
        <v>365</v>
      </c>
      <c r="N275" s="152"/>
      <c r="O275" s="152"/>
      <c r="P275" s="139"/>
      <c r="Q275" s="83"/>
      <c r="R275" s="83"/>
      <c r="S275" s="8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</row>
    <row r="276" spans="1:35" ht="50.25" customHeight="1">
      <c r="A276" s="69"/>
      <c r="B276" s="225"/>
      <c r="C276" s="172"/>
      <c r="D276" s="172"/>
      <c r="E276" s="172"/>
      <c r="F276" s="172"/>
      <c r="G276" s="346" t="s">
        <v>822</v>
      </c>
      <c r="H276" s="172"/>
      <c r="I276" s="226"/>
      <c r="J276" s="172" t="s">
        <v>368</v>
      </c>
      <c r="K276" s="151" t="s">
        <v>369</v>
      </c>
      <c r="L276" s="227"/>
      <c r="M276" s="227"/>
      <c r="N276" s="227"/>
      <c r="O276" s="227"/>
      <c r="P276" s="173"/>
      <c r="Q276" s="69"/>
      <c r="R276" s="69"/>
      <c r="S276" s="69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</row>
    <row r="277" spans="1:35" ht="50.25" customHeight="1">
      <c r="A277" s="83"/>
      <c r="B277" s="192"/>
      <c r="C277" s="153"/>
      <c r="D277" s="152"/>
      <c r="E277" s="152"/>
      <c r="F277" s="152"/>
      <c r="G277" s="346" t="s">
        <v>822</v>
      </c>
      <c r="H277" s="153"/>
      <c r="I277" s="151"/>
      <c r="J277" s="152" t="s">
        <v>398</v>
      </c>
      <c r="K277" s="152">
        <v>1909</v>
      </c>
      <c r="L277" s="152"/>
      <c r="M277" s="152"/>
      <c r="N277" s="152"/>
      <c r="O277" s="152"/>
      <c r="P277" s="137"/>
      <c r="Q277" s="83"/>
      <c r="R277" s="83"/>
      <c r="S277" s="8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</row>
    <row r="278" spans="1:35" ht="50.25" customHeight="1">
      <c r="A278" s="83"/>
      <c r="B278" s="192"/>
      <c r="C278" s="153"/>
      <c r="D278" s="152"/>
      <c r="E278" s="152"/>
      <c r="F278" s="152"/>
      <c r="G278" s="346" t="s">
        <v>822</v>
      </c>
      <c r="H278" s="153"/>
      <c r="I278" s="151"/>
      <c r="J278" s="152" t="s">
        <v>399</v>
      </c>
      <c r="K278" s="152">
        <v>1909</v>
      </c>
      <c r="L278" s="152"/>
      <c r="M278" s="152"/>
      <c r="N278" s="152"/>
      <c r="O278" s="152"/>
      <c r="P278" s="137"/>
      <c r="Q278" s="83"/>
      <c r="R278" s="83"/>
      <c r="S278" s="8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</row>
    <row r="279" spans="1:35" ht="50.25" customHeight="1">
      <c r="A279" s="69"/>
      <c r="B279" s="69"/>
      <c r="C279" s="69"/>
      <c r="D279" s="69"/>
      <c r="E279" s="69"/>
      <c r="F279" s="69"/>
      <c r="G279" s="346" t="s">
        <v>822</v>
      </c>
      <c r="H279" s="69"/>
      <c r="I279" s="69" t="s">
        <v>446</v>
      </c>
      <c r="J279" s="69"/>
      <c r="K279" s="69">
        <v>1942</v>
      </c>
      <c r="L279" s="69" t="s">
        <v>448</v>
      </c>
      <c r="M279" s="69" t="s">
        <v>447</v>
      </c>
      <c r="N279" s="69"/>
      <c r="O279" s="69"/>
      <c r="P279" s="69"/>
      <c r="Q279" s="69"/>
      <c r="R279" s="69"/>
      <c r="S279" s="69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</row>
    <row r="280" spans="1:35" ht="50.25" customHeight="1">
      <c r="A280" s="83"/>
      <c r="B280" s="192"/>
      <c r="C280" s="153"/>
      <c r="D280" s="153"/>
      <c r="E280" s="153"/>
      <c r="F280" s="156"/>
      <c r="G280" s="346" t="s">
        <v>822</v>
      </c>
      <c r="H280" s="153"/>
      <c r="I280" s="228"/>
      <c r="J280" s="156" t="s">
        <v>449</v>
      </c>
      <c r="K280" s="151"/>
      <c r="L280" s="152"/>
      <c r="M280" s="152"/>
      <c r="N280" s="152"/>
      <c r="O280" s="152"/>
      <c r="P280" s="139"/>
      <c r="Q280" s="83"/>
      <c r="R280" s="83"/>
      <c r="S280" s="8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</row>
    <row r="281" spans="1:35" ht="50.25" customHeight="1">
      <c r="A281" s="51"/>
      <c r="B281" s="192"/>
      <c r="C281" s="141"/>
      <c r="D281" s="162"/>
      <c r="E281" s="162"/>
      <c r="F281" s="152"/>
      <c r="G281" s="346" t="s">
        <v>822</v>
      </c>
      <c r="H281" s="141"/>
      <c r="I281" s="152" t="s">
        <v>486</v>
      </c>
      <c r="J281" s="152" t="s">
        <v>487</v>
      </c>
      <c r="K281" s="152">
        <v>1924</v>
      </c>
      <c r="L281" s="152" t="s">
        <v>489</v>
      </c>
      <c r="M281" s="152" t="s">
        <v>488</v>
      </c>
      <c r="N281" s="152"/>
      <c r="O281" s="152"/>
      <c r="P281" s="138"/>
      <c r="Q281" s="51"/>
      <c r="R281" s="51"/>
      <c r="S281" s="51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</row>
    <row r="282" spans="1:35" ht="50.25" customHeight="1">
      <c r="A282" s="67"/>
      <c r="B282" s="192"/>
      <c r="C282" s="169"/>
      <c r="D282" s="162"/>
      <c r="E282" s="162"/>
      <c r="F282" s="152"/>
      <c r="G282" s="346" t="s">
        <v>822</v>
      </c>
      <c r="H282" s="169"/>
      <c r="I282" s="134" t="s">
        <v>490</v>
      </c>
      <c r="J282" s="152" t="s">
        <v>945</v>
      </c>
      <c r="K282" s="151">
        <v>1928</v>
      </c>
      <c r="L282" s="229"/>
      <c r="M282" s="152" t="s">
        <v>488</v>
      </c>
      <c r="N282" s="152"/>
      <c r="O282" s="152"/>
      <c r="P282" s="153"/>
      <c r="Q282" s="83"/>
      <c r="R282" s="83"/>
      <c r="S282" s="8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</row>
    <row r="283" spans="1:35" ht="50.25" customHeight="1">
      <c r="A283" s="88"/>
      <c r="B283" s="192"/>
      <c r="C283" s="138"/>
      <c r="D283" s="138"/>
      <c r="E283" s="138"/>
      <c r="F283" s="152"/>
      <c r="G283" s="346" t="s">
        <v>822</v>
      </c>
      <c r="H283" s="138"/>
      <c r="I283" s="141"/>
      <c r="J283" s="152"/>
      <c r="K283" s="151"/>
      <c r="L283" s="151"/>
      <c r="M283" s="151"/>
      <c r="N283" s="151"/>
      <c r="O283" s="151"/>
      <c r="P283" s="151"/>
      <c r="Q283" s="103"/>
      <c r="R283" s="103"/>
      <c r="S283" s="10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</row>
    <row r="284" spans="1:35" ht="50.25" customHeight="1">
      <c r="A284" s="85"/>
      <c r="B284" s="192"/>
      <c r="C284" s="164"/>
      <c r="D284" s="153"/>
      <c r="E284" s="153"/>
      <c r="F284" s="153"/>
      <c r="G284" s="346" t="s">
        <v>822</v>
      </c>
      <c r="H284" s="164"/>
      <c r="I284" s="141"/>
      <c r="J284" s="156"/>
      <c r="K284" s="151"/>
      <c r="L284" s="153"/>
      <c r="M284" s="138"/>
      <c r="N284" s="138"/>
      <c r="O284" s="138"/>
      <c r="P284" s="138"/>
      <c r="Q284" s="83"/>
      <c r="R284" s="83"/>
      <c r="S284" s="8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</row>
    <row r="285" spans="1:35" ht="50.25" customHeight="1">
      <c r="A285" s="103"/>
      <c r="B285" s="192"/>
      <c r="C285" s="153"/>
      <c r="D285" s="152"/>
      <c r="E285" s="152"/>
      <c r="F285" s="152"/>
      <c r="G285" s="346" t="s">
        <v>822</v>
      </c>
      <c r="H285" s="153" t="s">
        <v>511</v>
      </c>
      <c r="I285" s="134" t="s">
        <v>512</v>
      </c>
      <c r="J285" s="137" t="s">
        <v>946</v>
      </c>
      <c r="K285" s="152">
        <v>1930</v>
      </c>
      <c r="L285" s="153"/>
      <c r="M285" s="151" t="s">
        <v>53</v>
      </c>
      <c r="N285" s="151"/>
      <c r="O285" s="151"/>
      <c r="P285" s="153"/>
      <c r="Q285" s="83"/>
      <c r="R285" s="83"/>
      <c r="S285" s="8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</row>
    <row r="286" spans="1:35" ht="50.25" customHeight="1">
      <c r="A286" s="93" t="s">
        <v>73</v>
      </c>
      <c r="B286" s="192"/>
      <c r="C286" s="153"/>
      <c r="D286" s="153"/>
      <c r="E286" s="153"/>
      <c r="F286" s="152"/>
      <c r="G286" s="346" t="s">
        <v>822</v>
      </c>
      <c r="H286" s="153" t="s">
        <v>511</v>
      </c>
      <c r="I286" s="152" t="s">
        <v>513</v>
      </c>
      <c r="J286" s="156" t="s">
        <v>947</v>
      </c>
      <c r="K286" s="151">
        <v>1930</v>
      </c>
      <c r="L286" s="154"/>
      <c r="M286" s="153" t="s">
        <v>53</v>
      </c>
      <c r="N286" s="153"/>
      <c r="O286" s="153"/>
      <c r="P286" s="153"/>
      <c r="Q286" s="83"/>
      <c r="R286" s="83"/>
      <c r="S286" s="8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</row>
    <row r="287" spans="1:35" ht="50.25" customHeight="1">
      <c r="A287" s="103"/>
      <c r="B287" s="192"/>
      <c r="C287" s="153"/>
      <c r="D287" s="154"/>
      <c r="E287" s="154"/>
      <c r="F287" s="162"/>
      <c r="G287" s="346" t="s">
        <v>822</v>
      </c>
      <c r="H287" s="153" t="s">
        <v>511</v>
      </c>
      <c r="I287" s="134" t="s">
        <v>515</v>
      </c>
      <c r="J287" s="153" t="s">
        <v>516</v>
      </c>
      <c r="K287" s="152" t="s">
        <v>517</v>
      </c>
      <c r="L287" s="230" t="s">
        <v>519</v>
      </c>
      <c r="M287" s="138" t="s">
        <v>518</v>
      </c>
      <c r="N287" s="138"/>
      <c r="O287" s="138"/>
      <c r="P287" s="153"/>
      <c r="Q287" s="83"/>
      <c r="R287" s="83"/>
      <c r="S287" s="8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</row>
    <row r="288" spans="1:35" ht="50.25" customHeight="1">
      <c r="A288" s="103"/>
      <c r="B288" s="192"/>
      <c r="C288" s="138"/>
      <c r="D288" s="153"/>
      <c r="E288" s="153"/>
      <c r="F288" s="152"/>
      <c r="G288" s="346" t="s">
        <v>822</v>
      </c>
      <c r="H288" s="138"/>
      <c r="I288" s="153"/>
      <c r="J288" s="231" t="s">
        <v>73</v>
      </c>
      <c r="K288" s="152"/>
      <c r="L288" s="153"/>
      <c r="M288" s="138"/>
      <c r="N288" s="138"/>
      <c r="O288" s="138"/>
      <c r="P288" s="153"/>
      <c r="Q288" s="83"/>
      <c r="R288" s="83"/>
      <c r="S288" s="8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</row>
    <row r="289" spans="1:35" ht="50.25" customHeight="1">
      <c r="A289" s="51"/>
      <c r="B289" s="192"/>
      <c r="C289" s="224"/>
      <c r="D289" s="153"/>
      <c r="E289" s="153"/>
      <c r="F289" s="162"/>
      <c r="G289" s="346" t="s">
        <v>822</v>
      </c>
      <c r="H289" s="224"/>
      <c r="I289" s="136" t="s">
        <v>533</v>
      </c>
      <c r="J289" s="136" t="s">
        <v>948</v>
      </c>
      <c r="K289" s="152">
        <v>1950</v>
      </c>
      <c r="L289" s="137" t="s">
        <v>534</v>
      </c>
      <c r="M289" s="153" t="s">
        <v>53</v>
      </c>
      <c r="N289" s="153"/>
      <c r="O289" s="153"/>
      <c r="P289" s="153"/>
      <c r="Q289" s="51"/>
      <c r="R289" s="51"/>
      <c r="S289" s="51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</row>
    <row r="290" spans="1:35" ht="50.25" customHeight="1">
      <c r="A290" s="51"/>
      <c r="B290" s="186"/>
      <c r="C290" s="138"/>
      <c r="D290" s="136"/>
      <c r="E290" s="136"/>
      <c r="F290" s="136"/>
      <c r="G290" s="346" t="s">
        <v>822</v>
      </c>
      <c r="H290" s="138" t="s">
        <v>546</v>
      </c>
      <c r="I290" s="136" t="s">
        <v>533</v>
      </c>
      <c r="J290" s="136" t="s">
        <v>547</v>
      </c>
      <c r="K290" s="137">
        <v>1957</v>
      </c>
      <c r="L290" s="139" t="s">
        <v>548</v>
      </c>
      <c r="M290" s="139" t="s">
        <v>53</v>
      </c>
      <c r="N290" s="139"/>
      <c r="O290" s="139"/>
      <c r="P290" s="136"/>
      <c r="Q290" s="51"/>
      <c r="R290" s="51"/>
      <c r="S290" s="51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</row>
    <row r="291" spans="1:35" ht="50.25" customHeight="1">
      <c r="A291" s="51"/>
      <c r="B291" s="186"/>
      <c r="C291" s="134"/>
      <c r="D291" s="162" t="s">
        <v>216</v>
      </c>
      <c r="E291" s="162"/>
      <c r="F291" s="136"/>
      <c r="G291" s="346" t="s">
        <v>822</v>
      </c>
      <c r="H291" s="134" t="s">
        <v>549</v>
      </c>
      <c r="I291" s="136" t="s">
        <v>550</v>
      </c>
      <c r="J291" s="136" t="s">
        <v>551</v>
      </c>
      <c r="K291" s="137">
        <v>1957</v>
      </c>
      <c r="L291" s="139"/>
      <c r="M291" s="139" t="s">
        <v>53</v>
      </c>
      <c r="N291" s="139"/>
      <c r="O291" s="139"/>
      <c r="P291" s="136"/>
      <c r="Q291" s="51"/>
      <c r="R291" s="51"/>
      <c r="S291" s="51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</row>
    <row r="292" spans="1:35" ht="50.25" customHeight="1">
      <c r="A292" s="83"/>
      <c r="B292" s="192"/>
      <c r="C292" s="134"/>
      <c r="D292" s="153"/>
      <c r="E292" s="153"/>
      <c r="F292" s="153"/>
      <c r="G292" s="346" t="s">
        <v>822</v>
      </c>
      <c r="H292" s="134" t="s">
        <v>552</v>
      </c>
      <c r="I292" s="153" t="s">
        <v>553</v>
      </c>
      <c r="J292" s="136" t="s">
        <v>554</v>
      </c>
      <c r="K292" s="152"/>
      <c r="L292" s="154"/>
      <c r="M292" s="153"/>
      <c r="N292" s="153"/>
      <c r="O292" s="153"/>
      <c r="P292" s="153"/>
      <c r="Q292" s="83"/>
      <c r="R292" s="83"/>
      <c r="S292" s="8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</row>
    <row r="293" spans="1:35" ht="50.25" customHeight="1">
      <c r="A293" s="51"/>
      <c r="B293" s="192"/>
      <c r="C293" s="141"/>
      <c r="D293" s="141"/>
      <c r="E293" s="141"/>
      <c r="F293" s="156"/>
      <c r="G293" s="141"/>
      <c r="H293" s="141"/>
      <c r="I293" s="136" t="s">
        <v>555</v>
      </c>
      <c r="J293" s="161" t="s">
        <v>556</v>
      </c>
      <c r="K293" s="137">
        <v>1976</v>
      </c>
      <c r="L293" s="136" t="s">
        <v>558</v>
      </c>
      <c r="M293" s="136" t="s">
        <v>557</v>
      </c>
      <c r="N293" s="136"/>
      <c r="O293" s="136"/>
      <c r="P293" s="138"/>
      <c r="Q293" s="51"/>
      <c r="R293" s="51"/>
      <c r="S293" s="51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</row>
    <row r="294" spans="1:35" ht="50.25" customHeight="1">
      <c r="A294" s="93"/>
      <c r="B294" s="192"/>
      <c r="C294" s="153"/>
      <c r="D294" s="153"/>
      <c r="E294" s="153"/>
      <c r="F294" s="156"/>
      <c r="G294" s="153"/>
      <c r="H294" s="153"/>
      <c r="I294" s="153"/>
      <c r="J294" s="137" t="s">
        <v>559</v>
      </c>
      <c r="K294" s="151" t="s">
        <v>560</v>
      </c>
      <c r="L294" s="154"/>
      <c r="M294" s="138"/>
      <c r="N294" s="138"/>
      <c r="O294" s="138"/>
      <c r="P294" s="138"/>
      <c r="Q294" s="83"/>
      <c r="R294" s="83"/>
      <c r="S294" s="8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</row>
    <row r="295" spans="1:35" ht="50.25" customHeight="1">
      <c r="A295" s="51"/>
      <c r="B295" s="192"/>
      <c r="C295" s="141"/>
      <c r="D295" s="154"/>
      <c r="E295" s="154"/>
      <c r="F295" s="346"/>
      <c r="G295" s="346" t="s">
        <v>822</v>
      </c>
      <c r="H295" s="141"/>
      <c r="I295" s="153" t="s">
        <v>949</v>
      </c>
      <c r="J295" s="152" t="s">
        <v>618</v>
      </c>
      <c r="K295" s="151"/>
      <c r="L295" s="154"/>
      <c r="M295" s="154"/>
      <c r="N295" s="154"/>
      <c r="O295" s="154"/>
      <c r="P295" s="138"/>
      <c r="Q295" s="51"/>
      <c r="R295" s="51"/>
      <c r="S295" s="51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</row>
    <row r="296" spans="1:35" ht="50.25" customHeight="1">
      <c r="A296" s="93"/>
      <c r="B296" s="186"/>
      <c r="C296" s="141"/>
      <c r="D296" s="162"/>
      <c r="E296" s="162"/>
      <c r="F296" s="136" t="s">
        <v>628</v>
      </c>
      <c r="G296" s="141"/>
      <c r="H296" s="141"/>
      <c r="I296" s="137"/>
      <c r="J296" s="144" t="s">
        <v>950</v>
      </c>
      <c r="K296" s="151">
        <v>1963</v>
      </c>
      <c r="L296" s="134"/>
      <c r="M296" s="138" t="s">
        <v>627</v>
      </c>
      <c r="N296" s="138"/>
      <c r="O296" s="138"/>
      <c r="P296" s="136"/>
      <c r="Q296" s="42"/>
      <c r="R296" s="42"/>
      <c r="S296" s="42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</row>
    <row r="297" spans="1:35" ht="50.25" customHeight="1">
      <c r="A297" s="93"/>
      <c r="B297" s="186"/>
      <c r="C297" s="141"/>
      <c r="D297" s="162"/>
      <c r="E297" s="162"/>
      <c r="F297" s="136" t="s">
        <v>628</v>
      </c>
      <c r="G297" s="141"/>
      <c r="H297" s="141"/>
      <c r="I297" s="137"/>
      <c r="J297" s="153" t="s">
        <v>951</v>
      </c>
      <c r="K297" s="151">
        <v>1963</v>
      </c>
      <c r="L297" s="134"/>
      <c r="M297" s="138" t="s">
        <v>627</v>
      </c>
      <c r="N297" s="138"/>
      <c r="O297" s="138"/>
      <c r="P297" s="136"/>
      <c r="Q297" s="42"/>
      <c r="R297" s="42"/>
      <c r="S297" s="42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</row>
    <row r="298" spans="1:35" ht="50.25" customHeight="1">
      <c r="A298" s="45"/>
      <c r="B298" s="186"/>
      <c r="C298" s="164"/>
      <c r="D298" s="136"/>
      <c r="E298" s="136"/>
      <c r="F298" s="157" t="s">
        <v>952</v>
      </c>
      <c r="G298" s="164"/>
      <c r="H298" s="164"/>
      <c r="I298" s="153" t="s">
        <v>645</v>
      </c>
      <c r="J298" s="152" t="s">
        <v>646</v>
      </c>
      <c r="K298" s="134">
        <v>1965</v>
      </c>
      <c r="L298" s="137" t="s">
        <v>648</v>
      </c>
      <c r="M298" s="134" t="s">
        <v>647</v>
      </c>
      <c r="N298" s="134"/>
      <c r="O298" s="134"/>
      <c r="P298" s="232"/>
      <c r="Q298" s="103"/>
      <c r="R298" s="103"/>
      <c r="S298" s="10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</row>
    <row r="299" spans="1:35" ht="50.25" customHeight="1">
      <c r="A299" s="45"/>
      <c r="B299" s="186"/>
      <c r="C299" s="164"/>
      <c r="D299" s="139"/>
      <c r="E299" s="139"/>
      <c r="F299" s="137"/>
      <c r="G299" s="164"/>
      <c r="H299" s="164"/>
      <c r="I299" s="152" t="s">
        <v>953</v>
      </c>
      <c r="J299" s="152"/>
      <c r="K299" s="151"/>
      <c r="L299" s="134"/>
      <c r="M299" s="134"/>
      <c r="N299" s="134"/>
      <c r="O299" s="134"/>
      <c r="P299" s="136"/>
      <c r="Q299" s="103"/>
      <c r="R299" s="103"/>
      <c r="S299" s="10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</row>
    <row r="300" spans="1:35" ht="50.25" customHeight="1">
      <c r="A300" s="142"/>
      <c r="B300" s="192"/>
      <c r="C300" s="152"/>
      <c r="D300" s="152"/>
      <c r="E300" s="152"/>
      <c r="F300" s="152"/>
      <c r="G300" s="142" t="s">
        <v>883</v>
      </c>
      <c r="H300" s="152"/>
      <c r="I300" s="152" t="s">
        <v>662</v>
      </c>
      <c r="J300" s="152" t="s">
        <v>663</v>
      </c>
      <c r="K300" s="152"/>
      <c r="L300" s="152"/>
      <c r="M300" s="152"/>
      <c r="N300" s="152"/>
      <c r="O300" s="152"/>
      <c r="P300" s="152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</row>
    <row r="301" spans="1:35" ht="50.25" customHeight="1">
      <c r="A301" s="107" t="s">
        <v>73</v>
      </c>
      <c r="B301" s="190"/>
      <c r="C301" s="142"/>
      <c r="D301" s="139"/>
      <c r="E301" s="139"/>
      <c r="F301" s="139" t="s">
        <v>777</v>
      </c>
      <c r="G301" s="142" t="s">
        <v>883</v>
      </c>
      <c r="H301" s="142" t="s">
        <v>73</v>
      </c>
      <c r="I301" s="139"/>
      <c r="J301" s="136" t="s">
        <v>954</v>
      </c>
      <c r="K301" s="134">
        <v>1915</v>
      </c>
      <c r="L301" s="139"/>
      <c r="M301" s="136" t="s">
        <v>53</v>
      </c>
      <c r="N301" s="136"/>
      <c r="O301" s="136"/>
      <c r="P301" s="139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</row>
    <row r="302" spans="1:35" ht="50.25" customHeight="1">
      <c r="A302" s="42"/>
      <c r="B302" s="190"/>
      <c r="C302" s="139"/>
      <c r="D302" s="139"/>
      <c r="E302" s="139"/>
      <c r="F302" s="139" t="s">
        <v>777</v>
      </c>
      <c r="G302" s="142" t="s">
        <v>883</v>
      </c>
      <c r="H302" s="139"/>
      <c r="I302" s="136" t="s">
        <v>774</v>
      </c>
      <c r="J302" s="136" t="s">
        <v>955</v>
      </c>
      <c r="K302" s="137" t="s">
        <v>778</v>
      </c>
      <c r="L302" s="139"/>
      <c r="M302" s="136" t="s">
        <v>53</v>
      </c>
      <c r="N302" s="136"/>
      <c r="O302" s="136"/>
      <c r="P302" s="139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</row>
    <row r="303" spans="1:35" ht="50.25" customHeight="1">
      <c r="A303" s="24"/>
      <c r="B303" s="190"/>
      <c r="C303" s="139"/>
      <c r="D303" s="139"/>
      <c r="E303" s="139"/>
      <c r="F303" s="139" t="s">
        <v>777</v>
      </c>
      <c r="G303" s="142" t="s">
        <v>883</v>
      </c>
      <c r="H303" s="139"/>
      <c r="I303" s="136" t="s">
        <v>774</v>
      </c>
      <c r="J303" s="136" t="s">
        <v>956</v>
      </c>
      <c r="K303" s="137">
        <v>1946</v>
      </c>
      <c r="L303" s="139"/>
      <c r="M303" s="136" t="s">
        <v>53</v>
      </c>
      <c r="N303" s="136"/>
      <c r="O303" s="136"/>
      <c r="P303" s="139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</row>
    <row r="304" spans="1:35" ht="50.25" customHeight="1">
      <c r="A304" s="42"/>
      <c r="B304" s="190"/>
      <c r="C304" s="139"/>
      <c r="D304" s="139"/>
      <c r="E304" s="139"/>
      <c r="F304" s="139" t="s">
        <v>777</v>
      </c>
      <c r="G304" s="142" t="s">
        <v>883</v>
      </c>
      <c r="H304" s="139"/>
      <c r="I304" s="136" t="s">
        <v>779</v>
      </c>
      <c r="J304" s="163" t="s">
        <v>957</v>
      </c>
      <c r="K304" s="137">
        <v>1930</v>
      </c>
      <c r="L304" s="139"/>
      <c r="M304" s="136" t="s">
        <v>53</v>
      </c>
      <c r="N304" s="136"/>
      <c r="O304" s="136"/>
      <c r="P304" s="139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</row>
    <row r="305" spans="1:35" ht="50.25" customHeight="1">
      <c r="A305" s="24"/>
      <c r="B305" s="190"/>
      <c r="C305" s="139"/>
      <c r="D305" s="139"/>
      <c r="E305" s="139"/>
      <c r="F305" s="139" t="s">
        <v>777</v>
      </c>
      <c r="G305" s="142" t="s">
        <v>883</v>
      </c>
      <c r="H305" s="139"/>
      <c r="I305" s="136" t="s">
        <v>779</v>
      </c>
      <c r="J305" s="136" t="s">
        <v>958</v>
      </c>
      <c r="K305" s="137">
        <v>1931</v>
      </c>
      <c r="L305" s="139"/>
      <c r="M305" s="136" t="s">
        <v>53</v>
      </c>
      <c r="N305" s="136"/>
      <c r="O305" s="136"/>
      <c r="P305" s="139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</row>
    <row r="306" spans="1:35" ht="50.25" customHeight="1">
      <c r="A306" s="42"/>
      <c r="B306" s="190"/>
      <c r="C306" s="139"/>
      <c r="D306" s="139"/>
      <c r="E306" s="139"/>
      <c r="F306" s="139" t="s">
        <v>777</v>
      </c>
      <c r="G306" s="142" t="s">
        <v>883</v>
      </c>
      <c r="H306" s="139"/>
      <c r="I306" s="136" t="s">
        <v>780</v>
      </c>
      <c r="J306" s="136" t="s">
        <v>959</v>
      </c>
      <c r="K306" s="137">
        <v>1938</v>
      </c>
      <c r="L306" s="139"/>
      <c r="M306" s="136" t="s">
        <v>53</v>
      </c>
      <c r="N306" s="136"/>
      <c r="O306" s="136"/>
      <c r="P306" s="139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</row>
    <row r="307" spans="1:35" ht="50.25" customHeight="1">
      <c r="A307" s="24"/>
      <c r="B307" s="190"/>
      <c r="C307" s="139"/>
      <c r="D307" s="139"/>
      <c r="E307" s="139"/>
      <c r="F307" s="139" t="s">
        <v>777</v>
      </c>
      <c r="G307" s="142" t="s">
        <v>883</v>
      </c>
      <c r="H307" s="139"/>
      <c r="I307" s="136" t="s">
        <v>780</v>
      </c>
      <c r="J307" s="136" t="s">
        <v>960</v>
      </c>
      <c r="K307" s="137">
        <v>1939</v>
      </c>
      <c r="L307" s="139"/>
      <c r="M307" s="136" t="s">
        <v>53</v>
      </c>
      <c r="N307" s="136"/>
      <c r="O307" s="136"/>
      <c r="P307" s="139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</row>
    <row r="308" spans="1:35" ht="50.25" customHeight="1">
      <c r="A308" s="42"/>
      <c r="B308" s="190"/>
      <c r="C308" s="139"/>
      <c r="D308" s="139"/>
      <c r="E308" s="139"/>
      <c r="F308" s="139" t="s">
        <v>777</v>
      </c>
      <c r="G308" s="142" t="s">
        <v>883</v>
      </c>
      <c r="H308" s="139"/>
      <c r="I308" s="136" t="s">
        <v>780</v>
      </c>
      <c r="J308" s="136" t="s">
        <v>961</v>
      </c>
      <c r="K308" s="137">
        <v>1939</v>
      </c>
      <c r="L308" s="139"/>
      <c r="M308" s="136" t="s">
        <v>53</v>
      </c>
      <c r="N308" s="136"/>
      <c r="O308" s="136"/>
      <c r="P308" s="139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</row>
    <row r="309" spans="1:35" ht="50.25" customHeight="1">
      <c r="A309" s="42"/>
      <c r="B309" s="190"/>
      <c r="C309" s="139"/>
      <c r="D309" s="139"/>
      <c r="E309" s="139"/>
      <c r="F309" s="139" t="s">
        <v>777</v>
      </c>
      <c r="G309" s="142" t="s">
        <v>883</v>
      </c>
      <c r="H309" s="139"/>
      <c r="I309" s="136" t="s">
        <v>780</v>
      </c>
      <c r="J309" s="136" t="s">
        <v>962</v>
      </c>
      <c r="K309" s="137">
        <v>1950</v>
      </c>
      <c r="L309" s="139"/>
      <c r="M309" s="136" t="s">
        <v>53</v>
      </c>
      <c r="N309" s="136"/>
      <c r="O309" s="136"/>
      <c r="P309" s="139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</row>
    <row r="310" spans="1:35" ht="50.25" customHeight="1">
      <c r="A310" s="24"/>
      <c r="B310" s="190"/>
      <c r="C310" s="139"/>
      <c r="D310" s="139"/>
      <c r="E310" s="139"/>
      <c r="F310" s="139" t="s">
        <v>777</v>
      </c>
      <c r="G310" s="142" t="s">
        <v>883</v>
      </c>
      <c r="H310" s="139"/>
      <c r="I310" s="139"/>
      <c r="J310" s="161" t="s">
        <v>781</v>
      </c>
      <c r="K310" s="137">
        <v>1951</v>
      </c>
      <c r="L310" s="139"/>
      <c r="M310" s="136" t="s">
        <v>53</v>
      </c>
      <c r="N310" s="136"/>
      <c r="O310" s="136"/>
      <c r="P310" s="139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</row>
    <row r="311" spans="1:35" ht="50.25" customHeight="1">
      <c r="A311" s="42"/>
      <c r="B311" s="190"/>
      <c r="C311" s="139"/>
      <c r="D311" s="139"/>
      <c r="E311" s="139"/>
      <c r="F311" s="139" t="s">
        <v>777</v>
      </c>
      <c r="G311" s="142" t="s">
        <v>883</v>
      </c>
      <c r="H311" s="139"/>
      <c r="I311" s="136" t="s">
        <v>782</v>
      </c>
      <c r="J311" s="136" t="s">
        <v>963</v>
      </c>
      <c r="K311" s="137">
        <v>1989</v>
      </c>
      <c r="L311" s="139"/>
      <c r="M311" s="136" t="s">
        <v>53</v>
      </c>
      <c r="N311" s="136"/>
      <c r="O311" s="136"/>
      <c r="P311" s="139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</row>
    <row r="312" spans="1:35" ht="50.25" customHeight="1">
      <c r="A312" s="24"/>
      <c r="B312" s="190"/>
      <c r="C312" s="139"/>
      <c r="D312" s="139"/>
      <c r="E312" s="139"/>
      <c r="F312" s="139" t="s">
        <v>777</v>
      </c>
      <c r="G312" s="142" t="s">
        <v>883</v>
      </c>
      <c r="H312" s="139"/>
      <c r="I312" s="136" t="s">
        <v>782</v>
      </c>
      <c r="J312" s="136" t="s">
        <v>964</v>
      </c>
      <c r="K312" s="137">
        <v>2005</v>
      </c>
      <c r="L312" s="139"/>
      <c r="M312" s="136" t="s">
        <v>53</v>
      </c>
      <c r="N312" s="136"/>
      <c r="O312" s="136"/>
      <c r="P312" s="139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</row>
    <row r="313" spans="1:35" ht="50.25" customHeight="1">
      <c r="A313" s="42"/>
      <c r="B313" s="190"/>
      <c r="C313" s="139"/>
      <c r="D313" s="139"/>
      <c r="E313" s="139"/>
      <c r="F313" s="139" t="s">
        <v>777</v>
      </c>
      <c r="G313" s="142" t="s">
        <v>883</v>
      </c>
      <c r="H313" s="139"/>
      <c r="I313" s="136" t="s">
        <v>783</v>
      </c>
      <c r="J313" s="136" t="s">
        <v>965</v>
      </c>
      <c r="K313" s="134"/>
      <c r="L313" s="139"/>
      <c r="M313" s="136" t="s">
        <v>53</v>
      </c>
      <c r="N313" s="136"/>
      <c r="O313" s="136"/>
      <c r="P313" s="139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</row>
    <row r="314" spans="1:35" ht="50.25" customHeight="1">
      <c r="A314" s="24"/>
      <c r="B314" s="190"/>
      <c r="C314" s="139"/>
      <c r="D314" s="139"/>
      <c r="E314" s="139"/>
      <c r="F314" s="139" t="s">
        <v>777</v>
      </c>
      <c r="G314" s="142" t="s">
        <v>883</v>
      </c>
      <c r="H314" s="139"/>
      <c r="I314" s="136" t="s">
        <v>782</v>
      </c>
      <c r="J314" s="136" t="s">
        <v>966</v>
      </c>
      <c r="K314" s="134"/>
      <c r="L314" s="139"/>
      <c r="M314" s="136" t="s">
        <v>53</v>
      </c>
      <c r="N314" s="136"/>
      <c r="O314" s="136"/>
      <c r="P314" s="139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</row>
    <row r="315" spans="1:35" ht="50.25" customHeight="1">
      <c r="A315" s="42"/>
      <c r="B315" s="190"/>
      <c r="C315" s="139"/>
      <c r="D315" s="139"/>
      <c r="E315" s="139"/>
      <c r="F315" s="139" t="s">
        <v>777</v>
      </c>
      <c r="G315" s="142" t="s">
        <v>883</v>
      </c>
      <c r="H315" s="139"/>
      <c r="I315" s="136" t="s">
        <v>784</v>
      </c>
      <c r="J315" s="136" t="s">
        <v>967</v>
      </c>
      <c r="K315" s="137">
        <v>2000</v>
      </c>
      <c r="L315" s="139"/>
      <c r="M315" s="136" t="s">
        <v>53</v>
      </c>
      <c r="N315" s="136"/>
      <c r="O315" s="136"/>
      <c r="P315" s="139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</row>
    <row r="316" spans="1:35" ht="50.25" customHeight="1">
      <c r="A316" s="24"/>
      <c r="B316" s="190"/>
      <c r="C316" s="139"/>
      <c r="D316" s="139"/>
      <c r="E316" s="139"/>
      <c r="F316" s="139" t="s">
        <v>777</v>
      </c>
      <c r="G316" s="142" t="s">
        <v>883</v>
      </c>
      <c r="H316" s="139"/>
      <c r="I316" s="136" t="s">
        <v>785</v>
      </c>
      <c r="J316" s="136" t="s">
        <v>968</v>
      </c>
      <c r="K316" s="137">
        <v>2001</v>
      </c>
      <c r="L316" s="139"/>
      <c r="M316" s="136" t="s">
        <v>53</v>
      </c>
      <c r="N316" s="136"/>
      <c r="O316" s="136"/>
      <c r="P316" s="139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</row>
    <row r="317" spans="1:35" ht="50.25" customHeight="1">
      <c r="A317" s="42"/>
      <c r="B317" s="190"/>
      <c r="C317" s="139"/>
      <c r="D317" s="139"/>
      <c r="E317" s="139"/>
      <c r="F317" s="139" t="s">
        <v>777</v>
      </c>
      <c r="G317" s="142" t="s">
        <v>883</v>
      </c>
      <c r="H317" s="139"/>
      <c r="I317" s="136" t="s">
        <v>785</v>
      </c>
      <c r="J317" s="136" t="s">
        <v>969</v>
      </c>
      <c r="K317" s="137">
        <v>2022</v>
      </c>
      <c r="L317" s="139"/>
      <c r="M317" s="136" t="s">
        <v>53</v>
      </c>
      <c r="N317" s="136"/>
      <c r="O317" s="136"/>
      <c r="P317" s="139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</row>
    <row r="318" spans="1:35" ht="50.25" customHeight="1">
      <c r="A318" s="24"/>
      <c r="B318" s="190"/>
      <c r="C318" s="139"/>
      <c r="D318" s="139"/>
      <c r="E318" s="139"/>
      <c r="F318" s="139" t="s">
        <v>777</v>
      </c>
      <c r="G318" s="142" t="s">
        <v>883</v>
      </c>
      <c r="H318" s="139"/>
      <c r="I318" s="136" t="s">
        <v>786</v>
      </c>
      <c r="J318" s="161" t="s">
        <v>970</v>
      </c>
      <c r="K318" s="137">
        <v>2006</v>
      </c>
      <c r="L318" s="139"/>
      <c r="M318" s="136" t="s">
        <v>53</v>
      </c>
      <c r="N318" s="136"/>
      <c r="O318" s="136"/>
      <c r="P318" s="139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</row>
    <row r="319" spans="1:35" ht="50.25" customHeight="1">
      <c r="A319" s="42"/>
      <c r="B319" s="190"/>
      <c r="C319" s="139"/>
      <c r="D319" s="139"/>
      <c r="E319" s="139"/>
      <c r="F319" s="139" t="s">
        <v>777</v>
      </c>
      <c r="G319" s="142" t="s">
        <v>883</v>
      </c>
      <c r="H319" s="139"/>
      <c r="I319" s="136" t="s">
        <v>786</v>
      </c>
      <c r="J319" s="161" t="s">
        <v>971</v>
      </c>
      <c r="K319" s="137">
        <v>2008</v>
      </c>
      <c r="L319" s="139"/>
      <c r="M319" s="136" t="s">
        <v>53</v>
      </c>
      <c r="N319" s="136"/>
      <c r="O319" s="136"/>
      <c r="P319" s="139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</row>
    <row r="320" spans="1:35" ht="50.25" customHeight="1">
      <c r="A320" s="24"/>
      <c r="B320" s="190"/>
      <c r="C320" s="139"/>
      <c r="D320" s="139"/>
      <c r="E320" s="139"/>
      <c r="F320" s="139" t="s">
        <v>777</v>
      </c>
      <c r="G320" s="142" t="s">
        <v>883</v>
      </c>
      <c r="H320" s="139"/>
      <c r="I320" s="136" t="s">
        <v>787</v>
      </c>
      <c r="J320" s="161" t="s">
        <v>972</v>
      </c>
      <c r="K320" s="137">
        <v>2015</v>
      </c>
      <c r="L320" s="139"/>
      <c r="M320" s="136" t="s">
        <v>53</v>
      </c>
      <c r="N320" s="136"/>
      <c r="O320" s="136"/>
      <c r="P320" s="139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</row>
    <row r="321" spans="1:35" ht="50.25" customHeight="1">
      <c r="A321" s="42"/>
      <c r="B321" s="190"/>
      <c r="C321" s="139"/>
      <c r="D321" s="139"/>
      <c r="E321" s="139"/>
      <c r="F321" s="139" t="s">
        <v>777</v>
      </c>
      <c r="G321" s="142" t="s">
        <v>883</v>
      </c>
      <c r="H321" s="139"/>
      <c r="I321" s="136" t="s">
        <v>787</v>
      </c>
      <c r="J321" s="161" t="s">
        <v>973</v>
      </c>
      <c r="K321" s="137">
        <v>2015</v>
      </c>
      <c r="L321" s="139"/>
      <c r="M321" s="136" t="s">
        <v>53</v>
      </c>
      <c r="N321" s="136"/>
      <c r="O321" s="136"/>
      <c r="P321" s="139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</row>
    <row r="322" spans="1:35" ht="50.25" customHeight="1">
      <c r="A322" s="24"/>
      <c r="B322" s="190"/>
      <c r="C322" s="139"/>
      <c r="D322" s="139"/>
      <c r="E322" s="139"/>
      <c r="F322" s="139" t="s">
        <v>777</v>
      </c>
      <c r="G322" s="142" t="s">
        <v>883</v>
      </c>
      <c r="H322" s="139"/>
      <c r="I322" s="136" t="s">
        <v>788</v>
      </c>
      <c r="J322" s="161" t="s">
        <v>974</v>
      </c>
      <c r="K322" s="137">
        <v>2017</v>
      </c>
      <c r="L322" s="139"/>
      <c r="M322" s="136" t="s">
        <v>53</v>
      </c>
      <c r="N322" s="136"/>
      <c r="O322" s="136"/>
      <c r="P322" s="139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</row>
    <row r="323" spans="1:35" ht="50.25" customHeight="1">
      <c r="A323" s="42"/>
      <c r="B323" s="190"/>
      <c r="C323" s="139"/>
      <c r="D323" s="139"/>
      <c r="E323" s="139"/>
      <c r="F323" s="139" t="s">
        <v>777</v>
      </c>
      <c r="G323" s="142" t="s">
        <v>883</v>
      </c>
      <c r="H323" s="139"/>
      <c r="I323" s="136" t="s">
        <v>789</v>
      </c>
      <c r="J323" s="161" t="s">
        <v>790</v>
      </c>
      <c r="K323" s="137">
        <v>2018</v>
      </c>
      <c r="L323" s="139"/>
      <c r="M323" s="136" t="s">
        <v>53</v>
      </c>
      <c r="N323" s="136"/>
      <c r="O323" s="136"/>
      <c r="P323" s="139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</row>
    <row r="324" spans="1:35" ht="50.25" customHeight="1">
      <c r="A324" s="24"/>
      <c r="B324" s="190"/>
      <c r="C324" s="139"/>
      <c r="D324" s="139"/>
      <c r="E324" s="139"/>
      <c r="F324" s="139" t="s">
        <v>777</v>
      </c>
      <c r="G324" s="142" t="s">
        <v>883</v>
      </c>
      <c r="H324" s="139"/>
      <c r="I324" s="136" t="s">
        <v>789</v>
      </c>
      <c r="J324" s="161" t="s">
        <v>975</v>
      </c>
      <c r="K324" s="137">
        <v>2023</v>
      </c>
      <c r="L324" s="139"/>
      <c r="M324" s="136" t="s">
        <v>53</v>
      </c>
      <c r="N324" s="136"/>
      <c r="O324" s="136"/>
      <c r="P324" s="139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</row>
    <row r="325" spans="1:35" ht="50.25" customHeight="1">
      <c r="A325" s="42"/>
      <c r="B325" s="190"/>
      <c r="C325" s="139"/>
      <c r="D325" s="139"/>
      <c r="E325" s="139"/>
      <c r="F325" s="139" t="s">
        <v>777</v>
      </c>
      <c r="G325" s="142" t="s">
        <v>883</v>
      </c>
      <c r="H325" s="139"/>
      <c r="I325" s="136" t="s">
        <v>791</v>
      </c>
      <c r="J325" s="161" t="s">
        <v>976</v>
      </c>
      <c r="K325" s="137">
        <v>2022</v>
      </c>
      <c r="L325" s="139"/>
      <c r="M325" s="136" t="s">
        <v>53</v>
      </c>
      <c r="N325" s="136"/>
      <c r="O325" s="136"/>
      <c r="P325" s="139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</row>
    <row r="326" spans="1:35" ht="50.25" customHeight="1">
      <c r="A326" s="24"/>
      <c r="B326" s="190"/>
      <c r="C326" s="139"/>
      <c r="D326" s="139"/>
      <c r="E326" s="139"/>
      <c r="F326" s="139" t="s">
        <v>777</v>
      </c>
      <c r="G326" s="142" t="s">
        <v>883</v>
      </c>
      <c r="H326" s="139"/>
      <c r="I326" s="139"/>
      <c r="J326" s="161" t="s">
        <v>977</v>
      </c>
      <c r="K326" s="137">
        <v>2022</v>
      </c>
      <c r="L326" s="139"/>
      <c r="M326" s="136" t="s">
        <v>53</v>
      </c>
      <c r="N326" s="136"/>
      <c r="O326" s="136"/>
      <c r="P326" s="139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</row>
    <row r="327" spans="1:35" ht="50.25" customHeight="1">
      <c r="A327" s="42"/>
      <c r="B327" s="190"/>
      <c r="C327" s="139"/>
      <c r="D327" s="139"/>
      <c r="E327" s="139"/>
      <c r="F327" s="139" t="s">
        <v>777</v>
      </c>
      <c r="G327" s="142" t="s">
        <v>883</v>
      </c>
      <c r="H327" s="139"/>
      <c r="I327" s="161" t="s">
        <v>73</v>
      </c>
      <c r="J327" s="161" t="s">
        <v>978</v>
      </c>
      <c r="K327" s="137">
        <v>2023</v>
      </c>
      <c r="L327" s="139"/>
      <c r="M327" s="136" t="s">
        <v>53</v>
      </c>
      <c r="N327" s="136"/>
      <c r="O327" s="136"/>
      <c r="P327" s="139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</row>
    <row r="328" spans="1:35" ht="50.25" customHeight="1">
      <c r="A328" s="24"/>
      <c r="B328" s="190"/>
      <c r="C328" s="139"/>
      <c r="D328" s="139"/>
      <c r="E328" s="139"/>
      <c r="F328" s="139" t="s">
        <v>777</v>
      </c>
      <c r="G328" s="142" t="s">
        <v>883</v>
      </c>
      <c r="H328" s="139"/>
      <c r="I328" s="139"/>
      <c r="J328" s="161" t="s">
        <v>979</v>
      </c>
      <c r="K328" s="137">
        <v>2022</v>
      </c>
      <c r="L328" s="139"/>
      <c r="M328" s="136" t="s">
        <v>53</v>
      </c>
      <c r="N328" s="136"/>
      <c r="O328" s="136"/>
      <c r="P328" s="139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</row>
    <row r="329" spans="1:35" ht="50.25" customHeight="1">
      <c r="A329" s="42"/>
      <c r="B329" s="190"/>
      <c r="C329" s="139"/>
      <c r="D329" s="139"/>
      <c r="E329" s="139"/>
      <c r="F329" s="139" t="s">
        <v>777</v>
      </c>
      <c r="G329" s="142" t="s">
        <v>883</v>
      </c>
      <c r="H329" s="139"/>
      <c r="I329" s="161" t="s">
        <v>73</v>
      </c>
      <c r="J329" s="136" t="s">
        <v>980</v>
      </c>
      <c r="K329" s="137">
        <v>2024</v>
      </c>
      <c r="L329" s="139"/>
      <c r="M329" s="136" t="s">
        <v>53</v>
      </c>
      <c r="N329" s="136"/>
      <c r="O329" s="136"/>
      <c r="P329" s="139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</row>
    <row r="330" spans="1:35" ht="50.25" customHeight="1">
      <c r="A330" s="42"/>
      <c r="B330" s="190"/>
      <c r="C330" s="142"/>
      <c r="D330" s="139" t="s">
        <v>627</v>
      </c>
      <c r="E330" s="139"/>
      <c r="F330" s="139"/>
      <c r="G330" s="142" t="s">
        <v>883</v>
      </c>
      <c r="H330" s="142" t="s">
        <v>792</v>
      </c>
      <c r="I330" s="139"/>
      <c r="J330" s="136" t="s">
        <v>793</v>
      </c>
      <c r="K330" s="134"/>
      <c r="L330" s="139"/>
      <c r="M330" s="139"/>
      <c r="N330" s="139"/>
      <c r="O330" s="139"/>
      <c r="P330" s="136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</row>
    <row r="331" spans="1:35" ht="50.25" customHeight="1">
      <c r="A331" s="24"/>
      <c r="B331" s="190"/>
      <c r="C331" s="139"/>
      <c r="D331" s="139" t="s">
        <v>627</v>
      </c>
      <c r="E331" s="139"/>
      <c r="F331" s="139" t="s">
        <v>795</v>
      </c>
      <c r="G331" s="142" t="s">
        <v>883</v>
      </c>
      <c r="H331" s="139"/>
      <c r="I331" s="139"/>
      <c r="J331" s="136" t="s">
        <v>794</v>
      </c>
      <c r="K331" s="137">
        <v>1946</v>
      </c>
      <c r="L331" s="139"/>
      <c r="M331" s="139"/>
      <c r="N331" s="139"/>
      <c r="O331" s="139"/>
      <c r="P331" s="136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</row>
    <row r="332" spans="1:35" ht="50.25" customHeight="1">
      <c r="A332" s="42"/>
      <c r="B332" s="190"/>
      <c r="C332" s="139"/>
      <c r="D332" s="139" t="s">
        <v>627</v>
      </c>
      <c r="E332" s="139"/>
      <c r="F332" s="139" t="s">
        <v>795</v>
      </c>
      <c r="G332" s="142" t="s">
        <v>883</v>
      </c>
      <c r="H332" s="139"/>
      <c r="I332" s="139"/>
      <c r="J332" s="136" t="s">
        <v>796</v>
      </c>
      <c r="K332" s="137">
        <v>1947</v>
      </c>
      <c r="L332" s="139"/>
      <c r="M332" s="139"/>
      <c r="N332" s="139"/>
      <c r="O332" s="139"/>
      <c r="P332" s="136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</row>
    <row r="333" spans="1:35" ht="50.25" customHeight="1">
      <c r="A333" s="24"/>
      <c r="B333" s="190"/>
      <c r="C333" s="139"/>
      <c r="D333" s="139" t="s">
        <v>627</v>
      </c>
      <c r="E333" s="139"/>
      <c r="F333" s="139" t="s">
        <v>795</v>
      </c>
      <c r="G333" s="142" t="s">
        <v>883</v>
      </c>
      <c r="H333" s="139"/>
      <c r="I333" s="139"/>
      <c r="J333" s="136" t="s">
        <v>797</v>
      </c>
      <c r="K333" s="137">
        <v>1956</v>
      </c>
      <c r="L333" s="139"/>
      <c r="M333" s="139"/>
      <c r="N333" s="139"/>
      <c r="O333" s="139"/>
      <c r="P333" s="136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</row>
    <row r="334" spans="1:35" ht="50.25" customHeight="1">
      <c r="A334" s="42"/>
      <c r="B334" s="190"/>
      <c r="C334" s="139"/>
      <c r="D334" s="139" t="s">
        <v>627</v>
      </c>
      <c r="E334" s="139"/>
      <c r="F334" s="139" t="s">
        <v>795</v>
      </c>
      <c r="G334" s="142" t="s">
        <v>883</v>
      </c>
      <c r="H334" s="139"/>
      <c r="I334" s="139"/>
      <c r="J334" s="136" t="s">
        <v>798</v>
      </c>
      <c r="K334" s="137">
        <v>1964</v>
      </c>
      <c r="L334" s="139"/>
      <c r="M334" s="139"/>
      <c r="N334" s="139"/>
      <c r="O334" s="139"/>
      <c r="P334" s="136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</row>
    <row r="335" spans="1:35" ht="50.25" customHeight="1">
      <c r="A335" s="24"/>
      <c r="B335" s="190"/>
      <c r="C335" s="139"/>
      <c r="D335" s="139" t="s">
        <v>627</v>
      </c>
      <c r="E335" s="139"/>
      <c r="F335" s="139" t="s">
        <v>801</v>
      </c>
      <c r="G335" s="142" t="s">
        <v>883</v>
      </c>
      <c r="H335" s="139"/>
      <c r="I335" s="139"/>
      <c r="J335" s="136" t="s">
        <v>799</v>
      </c>
      <c r="K335" s="137" t="s">
        <v>800</v>
      </c>
      <c r="L335" s="139"/>
      <c r="M335" s="139"/>
      <c r="N335" s="139"/>
      <c r="O335" s="139"/>
      <c r="P335" s="136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</row>
    <row r="336" spans="1:35" ht="50.25" customHeight="1">
      <c r="A336" s="42"/>
      <c r="B336" s="190"/>
      <c r="C336" s="139"/>
      <c r="D336" s="139" t="s">
        <v>627</v>
      </c>
      <c r="E336" s="139"/>
      <c r="F336" s="139" t="s">
        <v>795</v>
      </c>
      <c r="G336" s="142" t="s">
        <v>883</v>
      </c>
      <c r="H336" s="139"/>
      <c r="I336" s="139"/>
      <c r="J336" s="136" t="s">
        <v>802</v>
      </c>
      <c r="K336" s="137" t="s">
        <v>803</v>
      </c>
      <c r="L336" s="139"/>
      <c r="M336" s="139"/>
      <c r="N336" s="139"/>
      <c r="O336" s="139"/>
      <c r="P336" s="136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</row>
    <row r="337" spans="1:35" ht="50.25" customHeight="1">
      <c r="A337" s="24"/>
      <c r="B337" s="190"/>
      <c r="C337" s="139"/>
      <c r="D337" s="139" t="s">
        <v>627</v>
      </c>
      <c r="E337" s="139"/>
      <c r="F337" s="136" t="s">
        <v>805</v>
      </c>
      <c r="G337" s="142" t="s">
        <v>883</v>
      </c>
      <c r="H337" s="139"/>
      <c r="I337" s="139"/>
      <c r="J337" s="136" t="s">
        <v>804</v>
      </c>
      <c r="K337" s="137" t="s">
        <v>803</v>
      </c>
      <c r="L337" s="139"/>
      <c r="M337" s="139"/>
      <c r="N337" s="139"/>
      <c r="O337" s="139"/>
      <c r="P337" s="136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</row>
    <row r="338" spans="1:35" ht="50.25" customHeight="1">
      <c r="A338" s="42"/>
      <c r="B338" s="190"/>
      <c r="C338" s="139"/>
      <c r="D338" s="139" t="s">
        <v>627</v>
      </c>
      <c r="E338" s="139"/>
      <c r="F338" s="139" t="s">
        <v>795</v>
      </c>
      <c r="G338" s="142" t="s">
        <v>883</v>
      </c>
      <c r="H338" s="139"/>
      <c r="I338" s="139"/>
      <c r="J338" s="136" t="s">
        <v>806</v>
      </c>
      <c r="K338" s="137">
        <v>1971</v>
      </c>
      <c r="L338" s="139"/>
      <c r="M338" s="139"/>
      <c r="N338" s="139"/>
      <c r="O338" s="139"/>
      <c r="P338" s="136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</row>
    <row r="339" spans="1:35" ht="50.25" customHeight="1">
      <c r="A339" s="24"/>
      <c r="B339" s="190"/>
      <c r="C339" s="139"/>
      <c r="D339" s="139"/>
      <c r="E339" s="139"/>
      <c r="F339" s="139" t="s">
        <v>682</v>
      </c>
      <c r="G339" s="142" t="s">
        <v>883</v>
      </c>
      <c r="H339" s="139"/>
      <c r="I339" s="136" t="s">
        <v>681</v>
      </c>
      <c r="J339" s="162" t="s">
        <v>981</v>
      </c>
      <c r="K339" s="137">
        <v>1880</v>
      </c>
      <c r="L339" s="139"/>
      <c r="M339" s="136" t="s">
        <v>53</v>
      </c>
      <c r="N339" s="136"/>
      <c r="O339" s="136"/>
      <c r="P339" s="139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</row>
    <row r="340" spans="1:35" ht="50.25" customHeight="1">
      <c r="A340" s="24"/>
      <c r="B340" s="190"/>
      <c r="C340" s="139"/>
      <c r="D340" s="139"/>
      <c r="E340" s="139"/>
      <c r="F340" s="139" t="s">
        <v>682</v>
      </c>
      <c r="G340" s="142" t="s">
        <v>883</v>
      </c>
      <c r="H340" s="139"/>
      <c r="I340" s="139"/>
      <c r="J340" s="136" t="s">
        <v>683</v>
      </c>
      <c r="K340" s="137" t="s">
        <v>684</v>
      </c>
      <c r="L340" s="139"/>
      <c r="M340" s="136" t="s">
        <v>685</v>
      </c>
      <c r="N340" s="136"/>
      <c r="O340" s="136"/>
      <c r="P340" s="139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</row>
    <row r="341" spans="1:35" ht="50.25" customHeight="1">
      <c r="A341" s="24"/>
      <c r="B341" s="190"/>
      <c r="C341" s="139"/>
      <c r="D341" s="139"/>
      <c r="E341" s="139"/>
      <c r="F341" s="139" t="s">
        <v>682</v>
      </c>
      <c r="G341" s="142" t="s">
        <v>883</v>
      </c>
      <c r="H341" s="139"/>
      <c r="I341" s="136" t="s">
        <v>686</v>
      </c>
      <c r="J341" s="162" t="s">
        <v>687</v>
      </c>
      <c r="K341" s="134"/>
      <c r="L341" s="139"/>
      <c r="M341" s="136" t="s">
        <v>688</v>
      </c>
      <c r="N341" s="136"/>
      <c r="O341" s="136"/>
      <c r="P341" s="139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</row>
    <row r="342" spans="1:35" ht="50.25" customHeight="1">
      <c r="A342" s="24"/>
      <c r="B342" s="190"/>
      <c r="C342" s="139"/>
      <c r="D342" s="139"/>
      <c r="E342" s="139"/>
      <c r="F342" s="139" t="s">
        <v>682</v>
      </c>
      <c r="G342" s="142" t="s">
        <v>883</v>
      </c>
      <c r="H342" s="139"/>
      <c r="I342" s="136" t="s">
        <v>689</v>
      </c>
      <c r="J342" s="136" t="s">
        <v>690</v>
      </c>
      <c r="K342" s="134"/>
      <c r="L342" s="139"/>
      <c r="M342" s="136" t="s">
        <v>688</v>
      </c>
      <c r="N342" s="136"/>
      <c r="O342" s="136"/>
      <c r="P342" s="139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</row>
    <row r="343" spans="1:35" ht="50.25" customHeight="1">
      <c r="A343" s="24"/>
      <c r="B343" s="190"/>
      <c r="C343" s="139"/>
      <c r="D343" s="139"/>
      <c r="E343" s="139"/>
      <c r="F343" s="139" t="s">
        <v>682</v>
      </c>
      <c r="G343" s="142" t="s">
        <v>883</v>
      </c>
      <c r="H343" s="139"/>
      <c r="I343" s="139"/>
      <c r="J343" s="136" t="s">
        <v>691</v>
      </c>
      <c r="K343" s="134"/>
      <c r="L343" s="139"/>
      <c r="M343" s="136" t="s">
        <v>688</v>
      </c>
      <c r="N343" s="136"/>
      <c r="O343" s="136"/>
      <c r="P343" s="139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</row>
    <row r="344" spans="1:35" ht="50.25" customHeight="1">
      <c r="A344" s="24"/>
      <c r="B344" s="190"/>
      <c r="C344" s="139"/>
      <c r="D344" s="139"/>
      <c r="E344" s="139"/>
      <c r="F344" s="139" t="s">
        <v>682</v>
      </c>
      <c r="G344" s="142" t="s">
        <v>883</v>
      </c>
      <c r="H344" s="139"/>
      <c r="I344" s="139"/>
      <c r="J344" s="136" t="s">
        <v>692</v>
      </c>
      <c r="K344" s="134"/>
      <c r="L344" s="139" t="s">
        <v>693</v>
      </c>
      <c r="M344" s="136" t="s">
        <v>688</v>
      </c>
      <c r="N344" s="136"/>
      <c r="O344" s="136"/>
      <c r="P344" s="139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</row>
    <row r="345" spans="1:35" ht="50.25" customHeight="1">
      <c r="A345" s="24"/>
      <c r="B345" s="190"/>
      <c r="C345" s="139"/>
      <c r="D345" s="139"/>
      <c r="E345" s="139"/>
      <c r="F345" s="139" t="s">
        <v>682</v>
      </c>
      <c r="G345" s="142" t="s">
        <v>883</v>
      </c>
      <c r="H345" s="139"/>
      <c r="I345" s="139"/>
      <c r="J345" s="136" t="s">
        <v>694</v>
      </c>
      <c r="K345" s="134"/>
      <c r="L345" s="139"/>
      <c r="M345" s="136" t="s">
        <v>688</v>
      </c>
      <c r="N345" s="136"/>
      <c r="O345" s="136"/>
      <c r="P345" s="139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</row>
    <row r="346" spans="1:35" ht="50.25" customHeight="1">
      <c r="A346" s="24"/>
      <c r="B346" s="190"/>
      <c r="C346" s="139"/>
      <c r="D346" s="139"/>
      <c r="E346" s="139"/>
      <c r="F346" s="139" t="s">
        <v>682</v>
      </c>
      <c r="G346" s="142" t="s">
        <v>883</v>
      </c>
      <c r="H346" s="139"/>
      <c r="I346" s="139"/>
      <c r="J346" s="136" t="s">
        <v>695</v>
      </c>
      <c r="K346" s="134"/>
      <c r="L346" s="139"/>
      <c r="M346" s="136" t="s">
        <v>688</v>
      </c>
      <c r="N346" s="136"/>
      <c r="O346" s="136"/>
      <c r="P346" s="139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</row>
    <row r="347" spans="1:35" ht="50.25" customHeight="1">
      <c r="A347" s="24"/>
      <c r="B347" s="190"/>
      <c r="C347" s="139"/>
      <c r="D347" s="139"/>
      <c r="E347" s="139"/>
      <c r="F347" s="139" t="s">
        <v>682</v>
      </c>
      <c r="G347" s="142" t="s">
        <v>883</v>
      </c>
      <c r="H347" s="139"/>
      <c r="I347" s="139"/>
      <c r="J347" s="136" t="s">
        <v>696</v>
      </c>
      <c r="K347" s="137" t="s">
        <v>697</v>
      </c>
      <c r="L347" s="139"/>
      <c r="M347" s="136" t="s">
        <v>688</v>
      </c>
      <c r="N347" s="136"/>
      <c r="O347" s="136"/>
      <c r="P347" s="139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</row>
    <row r="348" spans="1:35" ht="50.25" customHeight="1" thickBot="1">
      <c r="A348" s="24"/>
      <c r="B348" s="190"/>
      <c r="C348" s="139"/>
      <c r="D348" s="139"/>
      <c r="E348" s="139"/>
      <c r="F348" s="139" t="s">
        <v>682</v>
      </c>
      <c r="G348" s="142" t="s">
        <v>883</v>
      </c>
      <c r="H348" s="139"/>
      <c r="I348" s="136" t="s">
        <v>73</v>
      </c>
      <c r="J348" s="136" t="s">
        <v>698</v>
      </c>
      <c r="K348" s="137" t="s">
        <v>73</v>
      </c>
      <c r="L348" s="139"/>
      <c r="M348" s="136" t="s">
        <v>688</v>
      </c>
      <c r="N348" s="136"/>
      <c r="O348" s="136"/>
      <c r="P348" s="139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</row>
    <row r="349" spans="1:35" ht="45.75" customHeight="1" thickBot="1">
      <c r="A349" s="351" t="s">
        <v>1080</v>
      </c>
      <c r="B349" s="352"/>
      <c r="C349" s="352"/>
      <c r="D349" s="352"/>
      <c r="E349" s="352"/>
      <c r="F349" s="352"/>
      <c r="G349" s="352"/>
      <c r="H349" s="352"/>
      <c r="I349" s="352"/>
      <c r="J349" s="352"/>
      <c r="K349" s="352"/>
      <c r="L349" s="352"/>
      <c r="M349" s="352"/>
      <c r="N349" s="352"/>
      <c r="O349" s="352"/>
      <c r="P349" s="35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</row>
    <row r="350" spans="1:35" ht="50.25" customHeight="1">
      <c r="A350" s="201"/>
      <c r="C350" s="128"/>
      <c r="D350" s="128"/>
      <c r="E350" s="128"/>
      <c r="F350" s="339" t="s">
        <v>1084</v>
      </c>
      <c r="G350" s="110" t="s">
        <v>883</v>
      </c>
      <c r="H350" s="339"/>
      <c r="I350" s="128"/>
      <c r="J350" s="339" t="s">
        <v>1091</v>
      </c>
      <c r="K350" s="128" t="s">
        <v>73</v>
      </c>
      <c r="L350" s="339" t="s">
        <v>1085</v>
      </c>
      <c r="M350" s="105"/>
      <c r="N350" s="105"/>
      <c r="O350" s="42"/>
      <c r="P350" s="24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</row>
    <row r="351" spans="1:35" ht="76.5">
      <c r="A351" s="201"/>
      <c r="C351" s="128"/>
      <c r="D351" s="128"/>
      <c r="E351" s="128"/>
      <c r="F351" s="339" t="s">
        <v>1086</v>
      </c>
      <c r="G351" s="110" t="s">
        <v>822</v>
      </c>
      <c r="H351" s="339"/>
      <c r="I351" s="128"/>
      <c r="J351" s="339" t="s">
        <v>1093</v>
      </c>
      <c r="K351" s="128"/>
      <c r="L351" s="339" t="s">
        <v>1092</v>
      </c>
      <c r="M351" s="105"/>
      <c r="N351" s="105"/>
      <c r="O351" s="42"/>
      <c r="P351" s="24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</row>
    <row r="352" spans="1:35" ht="87.75" customHeight="1">
      <c r="A352" s="201"/>
      <c r="B352" s="125"/>
      <c r="C352" s="128"/>
      <c r="D352" s="128"/>
      <c r="E352" s="128"/>
      <c r="F352" s="339" t="s">
        <v>1084</v>
      </c>
      <c r="G352" s="110" t="s">
        <v>822</v>
      </c>
      <c r="H352" s="339"/>
      <c r="I352" s="128"/>
      <c r="J352" s="339" t="s">
        <v>1093</v>
      </c>
      <c r="K352" s="128"/>
      <c r="L352" s="339" t="s">
        <v>1087</v>
      </c>
      <c r="M352" s="99"/>
      <c r="N352" s="99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</row>
    <row r="353" spans="1:35" ht="25.5">
      <c r="A353" s="201"/>
      <c r="C353" s="128"/>
      <c r="D353" s="128"/>
      <c r="E353" s="128"/>
      <c r="F353" s="339" t="s">
        <v>1084</v>
      </c>
      <c r="G353" s="110" t="s">
        <v>822</v>
      </c>
      <c r="H353" s="339"/>
      <c r="I353" s="128"/>
      <c r="J353" s="339" t="s">
        <v>1093</v>
      </c>
      <c r="K353" s="128"/>
      <c r="L353" s="339" t="s">
        <v>1088</v>
      </c>
      <c r="M353" s="99"/>
      <c r="N353" s="99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</row>
    <row r="354" spans="1:35" ht="25.5">
      <c r="A354" s="201"/>
      <c r="C354" s="128"/>
      <c r="D354" s="128"/>
      <c r="E354" s="128"/>
      <c r="F354" s="339" t="s">
        <v>1084</v>
      </c>
      <c r="G354" s="110" t="s">
        <v>822</v>
      </c>
      <c r="H354" s="128"/>
      <c r="I354" s="128"/>
      <c r="J354" s="339" t="s">
        <v>1089</v>
      </c>
      <c r="K354" s="128"/>
      <c r="L354" s="339"/>
      <c r="M354" s="99"/>
      <c r="N354" s="99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</row>
    <row r="355" spans="1:35" ht="25.5">
      <c r="A355" s="201"/>
      <c r="C355" s="128"/>
      <c r="D355" s="128"/>
      <c r="E355" s="128"/>
      <c r="F355" s="339" t="s">
        <v>1084</v>
      </c>
      <c r="G355" s="110" t="s">
        <v>822</v>
      </c>
      <c r="H355" s="128"/>
      <c r="I355" s="128"/>
      <c r="J355" s="339" t="s">
        <v>1089</v>
      </c>
      <c r="K355" s="128"/>
      <c r="L355" s="339"/>
      <c r="M355" s="99"/>
      <c r="N355" s="99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</row>
    <row r="356" spans="1:35" ht="25.5">
      <c r="A356" s="201"/>
      <c r="C356" s="128"/>
      <c r="D356" s="128"/>
      <c r="E356" s="128"/>
      <c r="F356" s="339" t="s">
        <v>1084</v>
      </c>
      <c r="G356" s="110" t="s">
        <v>822</v>
      </c>
      <c r="H356" s="128"/>
      <c r="I356" s="128"/>
      <c r="J356" s="339" t="s">
        <v>1089</v>
      </c>
      <c r="K356" s="128"/>
      <c r="L356" s="339"/>
      <c r="M356" s="99"/>
      <c r="N356" s="99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</row>
    <row r="357" spans="1:35" ht="25.5">
      <c r="A357" s="201"/>
      <c r="C357" s="128"/>
      <c r="D357" s="128"/>
      <c r="E357" s="128"/>
      <c r="F357" s="339" t="s">
        <v>1084</v>
      </c>
      <c r="G357" s="110" t="s">
        <v>822</v>
      </c>
      <c r="H357" s="128"/>
      <c r="I357" s="128"/>
      <c r="J357" s="339" t="s">
        <v>1090</v>
      </c>
      <c r="K357" s="128"/>
      <c r="L357" s="339"/>
      <c r="M357" s="99"/>
      <c r="N357" s="99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</row>
    <row r="358" spans="1:35" ht="25.5">
      <c r="A358" s="201"/>
      <c r="C358" s="128"/>
      <c r="D358" s="128"/>
      <c r="E358" s="128"/>
      <c r="F358" s="339" t="s">
        <v>1084</v>
      </c>
      <c r="G358" s="110" t="s">
        <v>822</v>
      </c>
      <c r="H358" s="128"/>
      <c r="I358" s="128"/>
      <c r="J358" s="339" t="s">
        <v>1090</v>
      </c>
      <c r="K358" s="128"/>
      <c r="L358" s="339"/>
      <c r="M358" s="99"/>
      <c r="N358" s="99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</row>
    <row r="359" spans="1:35" ht="25.5">
      <c r="A359" s="201"/>
      <c r="C359" s="128"/>
      <c r="D359" s="128"/>
      <c r="E359" s="128"/>
      <c r="F359" s="339" t="s">
        <v>1084</v>
      </c>
      <c r="G359" s="110" t="s">
        <v>822</v>
      </c>
      <c r="H359" s="128"/>
      <c r="I359" s="128"/>
      <c r="J359" s="339" t="s">
        <v>1090</v>
      </c>
      <c r="K359" s="128"/>
      <c r="L359" s="339"/>
      <c r="M359" s="99"/>
      <c r="N359" s="99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</row>
    <row r="360" spans="1:35" ht="25.5">
      <c r="A360" s="201"/>
      <c r="C360" s="128"/>
      <c r="D360" s="128"/>
      <c r="E360" s="128"/>
      <c r="F360" s="339" t="s">
        <v>1084</v>
      </c>
      <c r="G360" s="110" t="s">
        <v>822</v>
      </c>
      <c r="H360" s="128"/>
      <c r="I360" s="128"/>
      <c r="J360" s="339" t="s">
        <v>1090</v>
      </c>
      <c r="K360" s="128"/>
      <c r="L360" s="339"/>
      <c r="M360" s="99"/>
      <c r="N360" s="99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</row>
    <row r="361" spans="1:35" ht="25.5">
      <c r="A361" s="201"/>
      <c r="C361" s="128"/>
      <c r="D361" s="128"/>
      <c r="E361" s="128"/>
      <c r="F361" s="340" t="s">
        <v>1096</v>
      </c>
      <c r="G361" s="110" t="s">
        <v>822</v>
      </c>
      <c r="H361" s="339"/>
      <c r="I361" s="128"/>
      <c r="J361" s="340" t="s">
        <v>1094</v>
      </c>
      <c r="K361" s="128"/>
      <c r="L361" s="340" t="s">
        <v>1095</v>
      </c>
      <c r="M361" s="99"/>
      <c r="N361" s="99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</row>
    <row r="362" spans="1:35" ht="31.5" customHeight="1">
      <c r="A362" s="201"/>
      <c r="C362" s="128"/>
      <c r="D362" s="128"/>
      <c r="E362" s="128"/>
      <c r="F362" s="340" t="s">
        <v>1084</v>
      </c>
      <c r="G362" s="110" t="s">
        <v>822</v>
      </c>
      <c r="H362" s="339"/>
      <c r="I362" s="128"/>
      <c r="J362" s="340" t="s">
        <v>1097</v>
      </c>
      <c r="K362" s="128"/>
      <c r="L362" s="340" t="s">
        <v>1098</v>
      </c>
      <c r="M362" s="99"/>
      <c r="N362" s="99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</row>
    <row r="363" spans="1:35" ht="12.75">
      <c r="A363" s="3"/>
      <c r="B363" s="197"/>
      <c r="C363" s="13"/>
      <c r="D363" s="13"/>
      <c r="E363" s="13"/>
      <c r="F363" s="13"/>
      <c r="G363" s="13"/>
      <c r="H363" s="13"/>
      <c r="I363" s="13"/>
      <c r="J363" s="13"/>
      <c r="K363" s="38"/>
      <c r="L363" s="13"/>
      <c r="M363" s="99"/>
      <c r="N363" s="99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</row>
    <row r="364" spans="1:35" ht="12.75">
      <c r="A364" s="3"/>
      <c r="B364" s="197"/>
      <c r="C364" s="13"/>
      <c r="D364" s="13"/>
      <c r="E364" s="13"/>
      <c r="F364" s="13"/>
      <c r="G364" s="13"/>
      <c r="H364" s="13"/>
      <c r="I364" s="13"/>
      <c r="J364" s="13"/>
      <c r="K364" s="38"/>
      <c r="L364" s="13"/>
      <c r="M364" s="99"/>
      <c r="N364" s="99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</row>
    <row r="365" spans="1:35" ht="12.75">
      <c r="A365" s="3"/>
      <c r="B365" s="197"/>
      <c r="C365" s="3"/>
      <c r="D365" s="4"/>
      <c r="E365" s="13"/>
      <c r="F365" s="3"/>
      <c r="G365" s="3"/>
      <c r="H365" s="3"/>
      <c r="I365" s="3"/>
      <c r="J365" s="4"/>
      <c r="K365" s="38"/>
      <c r="L365" s="3"/>
      <c r="M365" s="5"/>
      <c r="N365" s="5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</row>
    <row r="366" spans="1:35" ht="12.75">
      <c r="A366" s="3"/>
      <c r="B366" s="197"/>
      <c r="C366" s="3"/>
      <c r="D366" s="4"/>
      <c r="E366" s="13"/>
      <c r="F366" s="3"/>
      <c r="G366" s="3"/>
      <c r="H366" s="3"/>
      <c r="I366" s="3"/>
      <c r="J366" s="4"/>
      <c r="K366" s="38"/>
      <c r="L366" s="3"/>
      <c r="M366" s="5"/>
      <c r="N366" s="5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</row>
    <row r="367" spans="1:35" ht="12.75">
      <c r="A367" s="3"/>
      <c r="B367" s="197"/>
      <c r="C367" s="3"/>
      <c r="D367" s="4"/>
      <c r="E367" s="13"/>
      <c r="F367" s="3"/>
      <c r="G367" s="3"/>
      <c r="H367" s="3"/>
      <c r="I367" s="3"/>
      <c r="J367" s="4"/>
      <c r="K367" s="38"/>
      <c r="L367" s="3"/>
      <c r="M367" s="5"/>
      <c r="N367" s="5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</row>
    <row r="368" spans="1:35" ht="12.75">
      <c r="A368" s="3"/>
      <c r="B368" s="197"/>
      <c r="C368" s="3"/>
      <c r="D368" s="4"/>
      <c r="E368" s="13"/>
      <c r="F368" s="3"/>
      <c r="G368" s="3"/>
      <c r="H368" s="3"/>
      <c r="I368" s="3"/>
      <c r="J368" s="4"/>
      <c r="K368" s="38"/>
      <c r="L368" s="3"/>
      <c r="M368" s="5"/>
      <c r="N368" s="5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</row>
    <row r="369" spans="1:35" ht="12.75">
      <c r="A369" s="3"/>
      <c r="B369" s="197"/>
      <c r="C369" s="3"/>
      <c r="D369" s="4"/>
      <c r="E369" s="13"/>
      <c r="F369" s="3"/>
      <c r="G369" s="3"/>
      <c r="H369" s="3"/>
      <c r="I369" s="3"/>
      <c r="J369" s="4"/>
      <c r="K369" s="38"/>
      <c r="L369" s="3"/>
      <c r="M369" s="5"/>
      <c r="N369" s="5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</row>
    <row r="370" spans="1:35" ht="12.75">
      <c r="A370" s="3"/>
      <c r="B370" s="197"/>
      <c r="C370" s="3"/>
      <c r="D370" s="4"/>
      <c r="E370" s="13"/>
      <c r="F370" s="3"/>
      <c r="G370" s="3"/>
      <c r="H370" s="3"/>
      <c r="I370" s="3"/>
      <c r="J370" s="4"/>
      <c r="K370" s="38"/>
      <c r="L370" s="3"/>
      <c r="M370" s="5"/>
      <c r="N370" s="5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</row>
    <row r="371" spans="1:35" ht="12.75">
      <c r="A371" s="3"/>
      <c r="B371" s="197"/>
      <c r="C371" s="3"/>
      <c r="D371" s="4"/>
      <c r="E371" s="13"/>
      <c r="F371" s="3"/>
      <c r="G371" s="3"/>
      <c r="H371" s="3"/>
      <c r="I371" s="3"/>
      <c r="J371" s="4"/>
      <c r="K371" s="38"/>
      <c r="L371" s="3"/>
      <c r="M371" s="5"/>
      <c r="N371" s="5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</row>
    <row r="372" spans="1:35" ht="12.75">
      <c r="A372" s="3"/>
      <c r="B372" s="197"/>
      <c r="C372" s="3"/>
      <c r="D372" s="4"/>
      <c r="E372" s="13"/>
      <c r="F372" s="3"/>
      <c r="G372" s="3"/>
      <c r="H372" s="3"/>
      <c r="I372" s="3"/>
      <c r="J372" s="4"/>
      <c r="K372" s="38"/>
      <c r="L372" s="3"/>
      <c r="M372" s="5"/>
      <c r="N372" s="5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</row>
    <row r="373" spans="1:35" ht="12.75">
      <c r="A373" s="3"/>
      <c r="B373" s="197"/>
      <c r="C373" s="3"/>
      <c r="D373" s="4"/>
      <c r="E373" s="13"/>
      <c r="F373" s="3"/>
      <c r="G373" s="3"/>
      <c r="H373" s="3"/>
      <c r="I373" s="3"/>
      <c r="J373" s="4"/>
      <c r="K373" s="38"/>
      <c r="L373" s="3"/>
      <c r="M373" s="5"/>
      <c r="N373" s="5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</row>
    <row r="374" spans="1:35" ht="12.75">
      <c r="A374" s="3"/>
      <c r="B374" s="197"/>
      <c r="C374" s="3"/>
      <c r="D374" s="4"/>
      <c r="E374" s="13"/>
      <c r="F374" s="3"/>
      <c r="G374" s="3"/>
      <c r="H374" s="3"/>
      <c r="I374" s="3"/>
      <c r="J374" s="4"/>
      <c r="K374" s="38"/>
      <c r="L374" s="3"/>
      <c r="M374" s="5"/>
      <c r="N374" s="5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</row>
    <row r="375" spans="1:35" ht="12.75">
      <c r="A375" s="3"/>
      <c r="B375" s="197"/>
      <c r="C375" s="3"/>
      <c r="D375" s="4"/>
      <c r="E375" s="13"/>
      <c r="F375" s="3"/>
      <c r="G375" s="3"/>
      <c r="H375" s="3"/>
      <c r="I375" s="3"/>
      <c r="J375" s="4"/>
      <c r="K375" s="38"/>
      <c r="L375" s="3"/>
      <c r="M375" s="5"/>
      <c r="N375" s="5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</row>
    <row r="376" spans="1:35" ht="12.75">
      <c r="A376" s="3"/>
      <c r="B376" s="197"/>
      <c r="C376" s="3"/>
      <c r="D376" s="4"/>
      <c r="E376" s="13"/>
      <c r="F376" s="3"/>
      <c r="G376" s="3"/>
      <c r="H376" s="3"/>
      <c r="I376" s="3"/>
      <c r="J376" s="4"/>
      <c r="K376" s="38"/>
      <c r="L376" s="3"/>
      <c r="M376" s="5"/>
      <c r="N376" s="5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</row>
    <row r="377" spans="1:35" ht="12.75">
      <c r="A377" s="3"/>
      <c r="B377" s="197"/>
      <c r="C377" s="3"/>
      <c r="D377" s="4"/>
      <c r="E377" s="13"/>
      <c r="F377" s="3"/>
      <c r="G377" s="3"/>
      <c r="H377" s="3"/>
      <c r="I377" s="3"/>
      <c r="J377" s="4"/>
      <c r="K377" s="38"/>
      <c r="L377" s="3"/>
      <c r="M377" s="5"/>
      <c r="N377" s="5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</row>
    <row r="378" spans="1:35" ht="12.75">
      <c r="A378" s="3"/>
      <c r="B378" s="197"/>
      <c r="C378" s="3"/>
      <c r="D378" s="4"/>
      <c r="E378" s="13"/>
      <c r="F378" s="3"/>
      <c r="G378" s="3"/>
      <c r="H378" s="3"/>
      <c r="I378" s="3"/>
      <c r="J378" s="4"/>
      <c r="K378" s="38"/>
      <c r="L378" s="3"/>
      <c r="M378" s="5"/>
      <c r="N378" s="5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</row>
    <row r="379" spans="1:35" ht="12.75">
      <c r="A379" s="3"/>
      <c r="B379" s="197"/>
      <c r="C379" s="3"/>
      <c r="D379" s="4"/>
      <c r="E379" s="13"/>
      <c r="F379" s="3"/>
      <c r="G379" s="3"/>
      <c r="H379" s="3"/>
      <c r="I379" s="3"/>
      <c r="J379" s="4"/>
      <c r="K379" s="38"/>
      <c r="L379" s="3"/>
      <c r="M379" s="5"/>
      <c r="N379" s="5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</row>
    <row r="380" spans="1:35" ht="12.75">
      <c r="A380" s="3"/>
      <c r="B380" s="197"/>
      <c r="C380" s="3"/>
      <c r="D380" s="4"/>
      <c r="E380" s="13"/>
      <c r="F380" s="3"/>
      <c r="G380" s="3"/>
      <c r="H380" s="3"/>
      <c r="I380" s="3"/>
      <c r="J380" s="4"/>
      <c r="K380" s="38"/>
      <c r="L380" s="3"/>
      <c r="M380" s="5"/>
      <c r="N380" s="5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</row>
    <row r="381" spans="1:35" ht="12.75">
      <c r="A381" s="3"/>
      <c r="B381" s="197"/>
      <c r="C381" s="3"/>
      <c r="D381" s="4"/>
      <c r="E381" s="13"/>
      <c r="F381" s="3"/>
      <c r="G381" s="3"/>
      <c r="H381" s="3"/>
      <c r="I381" s="3"/>
      <c r="J381" s="4"/>
      <c r="K381" s="38"/>
      <c r="L381" s="3"/>
      <c r="M381" s="5"/>
      <c r="N381" s="5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</row>
    <row r="382" spans="1:35" ht="12.75">
      <c r="A382" s="3"/>
      <c r="B382" s="197"/>
      <c r="C382" s="3"/>
      <c r="D382" s="4"/>
      <c r="E382" s="13"/>
      <c r="F382" s="3"/>
      <c r="G382" s="3"/>
      <c r="H382" s="3"/>
      <c r="I382" s="3"/>
      <c r="J382" s="4"/>
      <c r="K382" s="38"/>
      <c r="L382" s="3"/>
      <c r="M382" s="5"/>
      <c r="N382" s="5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</row>
    <row r="383" spans="1:35" ht="12.75">
      <c r="A383" s="3"/>
      <c r="B383" s="197"/>
      <c r="C383" s="3"/>
      <c r="D383" s="4"/>
      <c r="E383" s="13"/>
      <c r="F383" s="3"/>
      <c r="G383" s="3"/>
      <c r="H383" s="3"/>
      <c r="I383" s="3"/>
      <c r="J383" s="4"/>
      <c r="K383" s="38"/>
      <c r="L383" s="3"/>
      <c r="M383" s="5"/>
      <c r="N383" s="5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</row>
    <row r="384" spans="1:35" ht="12.75">
      <c r="A384" s="3"/>
      <c r="B384" s="197"/>
      <c r="C384" s="3"/>
      <c r="D384" s="4"/>
      <c r="E384" s="13"/>
      <c r="F384" s="3"/>
      <c r="G384" s="3"/>
      <c r="H384" s="3"/>
      <c r="I384" s="3"/>
      <c r="J384" s="4"/>
      <c r="K384" s="38"/>
      <c r="L384" s="3"/>
      <c r="M384" s="5"/>
      <c r="N384" s="5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</row>
    <row r="385" spans="1:35" ht="12.75">
      <c r="A385" s="3"/>
      <c r="B385" s="197"/>
      <c r="C385" s="3"/>
      <c r="D385" s="4"/>
      <c r="E385" s="13"/>
      <c r="F385" s="3"/>
      <c r="G385" s="3"/>
      <c r="H385" s="3"/>
      <c r="I385" s="3"/>
      <c r="J385" s="4"/>
      <c r="K385" s="38"/>
      <c r="L385" s="3"/>
      <c r="M385" s="5"/>
      <c r="N385" s="5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</row>
    <row r="386" spans="1:35" ht="12.75">
      <c r="A386" s="3"/>
      <c r="B386" s="197"/>
      <c r="C386" s="3"/>
      <c r="D386" s="4"/>
      <c r="E386" s="13"/>
      <c r="F386" s="3"/>
      <c r="G386" s="3"/>
      <c r="H386" s="3"/>
      <c r="I386" s="3"/>
      <c r="J386" s="4"/>
      <c r="K386" s="38"/>
      <c r="L386" s="3"/>
      <c r="M386" s="5"/>
      <c r="N386" s="5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</row>
    <row r="387" spans="1:35" ht="12.75">
      <c r="A387" s="3"/>
      <c r="B387" s="197"/>
      <c r="C387" s="3"/>
      <c r="D387" s="4"/>
      <c r="E387" s="13"/>
      <c r="F387" s="3"/>
      <c r="G387" s="3"/>
      <c r="H387" s="3"/>
      <c r="I387" s="3"/>
      <c r="J387" s="4"/>
      <c r="K387" s="38"/>
      <c r="L387" s="3"/>
      <c r="M387" s="5"/>
      <c r="N387" s="5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</row>
    <row r="388" spans="1:35" ht="12.75">
      <c r="A388" s="3"/>
      <c r="B388" s="197"/>
      <c r="C388" s="3"/>
      <c r="D388" s="4"/>
      <c r="E388" s="13"/>
      <c r="F388" s="3"/>
      <c r="G388" s="3"/>
      <c r="H388" s="3"/>
      <c r="I388" s="3"/>
      <c r="J388" s="4"/>
      <c r="K388" s="38"/>
      <c r="L388" s="3"/>
      <c r="M388" s="5"/>
      <c r="N388" s="5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</row>
    <row r="389" spans="1:35" ht="12.75">
      <c r="A389" s="3"/>
      <c r="B389" s="197"/>
      <c r="C389" s="3"/>
      <c r="D389" s="4"/>
      <c r="E389" s="13"/>
      <c r="F389" s="3"/>
      <c r="G389" s="3"/>
      <c r="H389" s="3"/>
      <c r="I389" s="3"/>
      <c r="J389" s="4"/>
      <c r="K389" s="38"/>
      <c r="L389" s="3"/>
      <c r="M389" s="5"/>
      <c r="N389" s="5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</row>
    <row r="390" spans="1:35" ht="12.75">
      <c r="A390" s="3"/>
      <c r="B390" s="197"/>
      <c r="C390" s="3"/>
      <c r="D390" s="4"/>
      <c r="E390" s="13"/>
      <c r="F390" s="3"/>
      <c r="G390" s="3"/>
      <c r="H390" s="3"/>
      <c r="I390" s="3"/>
      <c r="J390" s="4"/>
      <c r="K390" s="38"/>
      <c r="L390" s="3"/>
      <c r="M390" s="5"/>
      <c r="N390" s="5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</row>
    <row r="391" spans="1:35" ht="12.75">
      <c r="A391" s="3"/>
      <c r="B391" s="197"/>
      <c r="C391" s="3"/>
      <c r="D391" s="4"/>
      <c r="E391" s="13"/>
      <c r="F391" s="3"/>
      <c r="G391" s="3"/>
      <c r="H391" s="3"/>
      <c r="I391" s="3"/>
      <c r="J391" s="4"/>
      <c r="K391" s="38"/>
      <c r="L391" s="3"/>
      <c r="M391" s="5"/>
      <c r="N391" s="5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</row>
    <row r="392" spans="1:35" ht="12.75">
      <c r="A392" s="3"/>
      <c r="B392" s="197"/>
      <c r="C392" s="3"/>
      <c r="D392" s="4"/>
      <c r="E392" s="13"/>
      <c r="F392" s="3"/>
      <c r="G392" s="3"/>
      <c r="H392" s="3"/>
      <c r="I392" s="3"/>
      <c r="J392" s="4"/>
      <c r="K392" s="38"/>
      <c r="L392" s="3"/>
      <c r="M392" s="5"/>
      <c r="N392" s="5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</row>
    <row r="393" spans="1:35" ht="12.75">
      <c r="A393" s="3"/>
      <c r="B393" s="197"/>
      <c r="C393" s="3"/>
      <c r="D393" s="4"/>
      <c r="E393" s="13"/>
      <c r="F393" s="3"/>
      <c r="G393" s="3"/>
      <c r="H393" s="3"/>
      <c r="I393" s="3"/>
      <c r="J393" s="4"/>
      <c r="K393" s="38"/>
      <c r="L393" s="3"/>
      <c r="M393" s="5"/>
      <c r="N393" s="5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</row>
    <row r="394" spans="1:35" ht="12.75">
      <c r="A394" s="3"/>
      <c r="B394" s="197"/>
      <c r="C394" s="3"/>
      <c r="D394" s="4"/>
      <c r="E394" s="13"/>
      <c r="F394" s="3"/>
      <c r="G394" s="3"/>
      <c r="H394" s="3"/>
      <c r="I394" s="3"/>
      <c r="J394" s="4"/>
      <c r="K394" s="38"/>
      <c r="L394" s="3"/>
      <c r="M394" s="5"/>
      <c r="N394" s="5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</row>
    <row r="395" spans="1:35" ht="12.75">
      <c r="A395" s="3"/>
      <c r="B395" s="197"/>
      <c r="C395" s="3"/>
      <c r="D395" s="4"/>
      <c r="E395" s="13"/>
      <c r="F395" s="3"/>
      <c r="G395" s="3"/>
      <c r="H395" s="3"/>
      <c r="I395" s="3"/>
      <c r="J395" s="4"/>
      <c r="K395" s="38"/>
      <c r="L395" s="3"/>
      <c r="M395" s="5"/>
      <c r="N395" s="5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</row>
    <row r="396" spans="1:35" ht="12.75">
      <c r="A396" s="3"/>
      <c r="B396" s="197"/>
      <c r="C396" s="3"/>
      <c r="D396" s="4"/>
      <c r="E396" s="13"/>
      <c r="F396" s="3"/>
      <c r="G396" s="3"/>
      <c r="H396" s="3"/>
      <c r="I396" s="3"/>
      <c r="J396" s="4"/>
      <c r="K396" s="38"/>
      <c r="L396" s="3"/>
      <c r="M396" s="5"/>
      <c r="N396" s="5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</row>
    <row r="397" spans="1:35" ht="12.75">
      <c r="A397" s="3"/>
      <c r="B397" s="197"/>
      <c r="C397" s="3"/>
      <c r="D397" s="4"/>
      <c r="E397" s="13"/>
      <c r="F397" s="3"/>
      <c r="G397" s="3"/>
      <c r="H397" s="3"/>
      <c r="I397" s="3"/>
      <c r="J397" s="4"/>
      <c r="K397" s="38"/>
      <c r="L397" s="3"/>
      <c r="M397" s="5"/>
      <c r="N397" s="5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</row>
    <row r="398" spans="1:35" ht="12.75">
      <c r="A398" s="3"/>
      <c r="B398" s="197"/>
      <c r="C398" s="3"/>
      <c r="D398" s="4"/>
      <c r="E398" s="13"/>
      <c r="F398" s="3"/>
      <c r="G398" s="3"/>
      <c r="H398" s="3"/>
      <c r="I398" s="3"/>
      <c r="J398" s="4"/>
      <c r="K398" s="38"/>
      <c r="L398" s="3"/>
      <c r="M398" s="5"/>
      <c r="N398" s="5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</row>
    <row r="399" spans="1:35" ht="12.75">
      <c r="A399" s="3"/>
      <c r="B399" s="197"/>
      <c r="C399" s="3"/>
      <c r="D399" s="4"/>
      <c r="E399" s="13"/>
      <c r="F399" s="3"/>
      <c r="G399" s="3"/>
      <c r="H399" s="3"/>
      <c r="I399" s="3"/>
      <c r="J399" s="4"/>
      <c r="K399" s="38"/>
      <c r="L399" s="3"/>
      <c r="M399" s="5"/>
      <c r="N399" s="5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</row>
    <row r="400" spans="1:35" ht="12.75">
      <c r="A400" s="3"/>
      <c r="B400" s="197"/>
      <c r="C400" s="3"/>
      <c r="D400" s="4"/>
      <c r="E400" s="13"/>
      <c r="F400" s="3"/>
      <c r="G400" s="3"/>
      <c r="H400" s="3"/>
      <c r="I400" s="3"/>
      <c r="J400" s="4"/>
      <c r="K400" s="38"/>
      <c r="L400" s="3"/>
      <c r="M400" s="5"/>
      <c r="N400" s="5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</row>
    <row r="401" spans="1:35" ht="12.75">
      <c r="A401" s="3"/>
      <c r="B401" s="197"/>
      <c r="C401" s="3"/>
      <c r="D401" s="4"/>
      <c r="E401" s="13"/>
      <c r="F401" s="3"/>
      <c r="G401" s="3"/>
      <c r="H401" s="3"/>
      <c r="I401" s="3"/>
      <c r="J401" s="4"/>
      <c r="K401" s="38"/>
      <c r="L401" s="3"/>
      <c r="M401" s="5"/>
      <c r="N401" s="5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</row>
    <row r="402" spans="1:35" ht="12.75">
      <c r="A402" s="3"/>
      <c r="B402" s="197"/>
      <c r="C402" s="3"/>
      <c r="D402" s="4"/>
      <c r="E402" s="13"/>
      <c r="F402" s="3"/>
      <c r="G402" s="3"/>
      <c r="H402" s="3"/>
      <c r="I402" s="3"/>
      <c r="J402" s="4"/>
      <c r="K402" s="38"/>
      <c r="L402" s="3"/>
      <c r="M402" s="5"/>
      <c r="N402" s="5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</row>
    <row r="403" spans="1:35" ht="12.75">
      <c r="A403" s="3"/>
      <c r="B403" s="197"/>
      <c r="C403" s="3"/>
      <c r="D403" s="4"/>
      <c r="E403" s="13"/>
      <c r="F403" s="3"/>
      <c r="G403" s="3"/>
      <c r="H403" s="3"/>
      <c r="I403" s="3"/>
      <c r="J403" s="4"/>
      <c r="K403" s="38"/>
      <c r="L403" s="3"/>
      <c r="M403" s="5"/>
      <c r="N403" s="5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</row>
    <row r="404" spans="1:35" ht="12.75">
      <c r="A404" s="3"/>
      <c r="B404" s="197"/>
      <c r="C404" s="3"/>
      <c r="D404" s="4"/>
      <c r="E404" s="13"/>
      <c r="F404" s="3"/>
      <c r="G404" s="3"/>
      <c r="H404" s="3"/>
      <c r="I404" s="3"/>
      <c r="J404" s="4"/>
      <c r="K404" s="38"/>
      <c r="L404" s="3"/>
      <c r="M404" s="5"/>
      <c r="N404" s="5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</row>
    <row r="405" spans="1:35" ht="12.75">
      <c r="A405" s="3"/>
      <c r="B405" s="197"/>
      <c r="C405" s="3"/>
      <c r="D405" s="4"/>
      <c r="E405" s="13"/>
      <c r="F405" s="3"/>
      <c r="G405" s="3"/>
      <c r="H405" s="3"/>
      <c r="I405" s="3"/>
      <c r="J405" s="4"/>
      <c r="K405" s="38"/>
      <c r="L405" s="3"/>
      <c r="M405" s="5"/>
      <c r="N405" s="5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</row>
    <row r="406" spans="1:35" ht="12.75">
      <c r="A406" s="3"/>
      <c r="B406" s="197"/>
      <c r="C406" s="3"/>
      <c r="D406" s="4"/>
      <c r="E406" s="13"/>
      <c r="F406" s="3"/>
      <c r="G406" s="3"/>
      <c r="H406" s="3"/>
      <c r="I406" s="3"/>
      <c r="J406" s="4"/>
      <c r="K406" s="38"/>
      <c r="L406" s="3"/>
      <c r="M406" s="5"/>
      <c r="N406" s="5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</row>
    <row r="407" spans="1:35" ht="12.75">
      <c r="A407" s="3"/>
      <c r="B407" s="197"/>
      <c r="C407" s="3"/>
      <c r="D407" s="4"/>
      <c r="E407" s="13"/>
      <c r="F407" s="3"/>
      <c r="G407" s="3"/>
      <c r="H407" s="3"/>
      <c r="I407" s="3"/>
      <c r="J407" s="4"/>
      <c r="K407" s="38"/>
      <c r="L407" s="3"/>
      <c r="M407" s="5"/>
      <c r="N407" s="5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</row>
    <row r="408" spans="1:35" ht="12.75">
      <c r="A408" s="3"/>
      <c r="B408" s="197"/>
      <c r="C408" s="3"/>
      <c r="D408" s="4"/>
      <c r="E408" s="13"/>
      <c r="F408" s="3"/>
      <c r="G408" s="3"/>
      <c r="H408" s="3"/>
      <c r="I408" s="3"/>
      <c r="J408" s="4"/>
      <c r="K408" s="38"/>
      <c r="L408" s="3"/>
      <c r="M408" s="5"/>
      <c r="N408" s="5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</row>
    <row r="409" spans="1:35" ht="12.75">
      <c r="A409" s="3"/>
      <c r="B409" s="197"/>
      <c r="C409" s="3"/>
      <c r="D409" s="4"/>
      <c r="E409" s="13"/>
      <c r="F409" s="3"/>
      <c r="G409" s="3"/>
      <c r="H409" s="3"/>
      <c r="I409" s="3"/>
      <c r="J409" s="4"/>
      <c r="K409" s="38"/>
      <c r="L409" s="3"/>
      <c r="M409" s="5"/>
      <c r="N409" s="5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</row>
    <row r="410" spans="1:35" ht="12.75">
      <c r="A410" s="3"/>
      <c r="B410" s="197"/>
      <c r="C410" s="3"/>
      <c r="D410" s="4"/>
      <c r="E410" s="13"/>
      <c r="F410" s="3"/>
      <c r="G410" s="3"/>
      <c r="H410" s="3"/>
      <c r="I410" s="3"/>
      <c r="J410" s="4"/>
      <c r="K410" s="38"/>
      <c r="L410" s="3"/>
      <c r="M410" s="5"/>
      <c r="N410" s="5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</row>
    <row r="411" spans="1:35" ht="12.75">
      <c r="A411" s="3"/>
      <c r="B411" s="197"/>
      <c r="C411" s="3"/>
      <c r="D411" s="4"/>
      <c r="E411" s="13"/>
      <c r="F411" s="3"/>
      <c r="G411" s="3"/>
      <c r="H411" s="3"/>
      <c r="I411" s="3"/>
      <c r="J411" s="4"/>
      <c r="K411" s="38"/>
      <c r="L411" s="3"/>
      <c r="M411" s="5"/>
      <c r="N411" s="5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</row>
    <row r="412" spans="1:35" ht="12.75">
      <c r="A412" s="3"/>
      <c r="B412" s="197"/>
      <c r="C412" s="3"/>
      <c r="D412" s="4"/>
      <c r="E412" s="13"/>
      <c r="F412" s="3"/>
      <c r="G412" s="3"/>
      <c r="H412" s="3"/>
      <c r="I412" s="3"/>
      <c r="J412" s="4"/>
      <c r="K412" s="38"/>
      <c r="L412" s="3"/>
      <c r="M412" s="5"/>
      <c r="N412" s="5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</row>
    <row r="413" spans="1:35" ht="12.75">
      <c r="A413" s="3"/>
      <c r="B413" s="197"/>
      <c r="C413" s="3"/>
      <c r="D413" s="4"/>
      <c r="E413" s="13"/>
      <c r="F413" s="3"/>
      <c r="G413" s="3"/>
      <c r="H413" s="3"/>
      <c r="I413" s="3"/>
      <c r="J413" s="4"/>
      <c r="K413" s="38"/>
      <c r="L413" s="3"/>
      <c r="M413" s="5"/>
      <c r="N413" s="5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</row>
    <row r="414" spans="1:35" ht="12.75">
      <c r="A414" s="3"/>
      <c r="B414" s="197"/>
      <c r="C414" s="3"/>
      <c r="D414" s="4"/>
      <c r="E414" s="13"/>
      <c r="F414" s="3"/>
      <c r="G414" s="3"/>
      <c r="H414" s="3"/>
      <c r="I414" s="3"/>
      <c r="J414" s="4"/>
      <c r="K414" s="38"/>
      <c r="L414" s="3"/>
      <c r="M414" s="5"/>
      <c r="N414" s="5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</row>
    <row r="415" spans="1:35" ht="12.75">
      <c r="A415" s="3"/>
      <c r="B415" s="197"/>
      <c r="C415" s="3"/>
      <c r="D415" s="4"/>
      <c r="E415" s="13"/>
      <c r="F415" s="3"/>
      <c r="G415" s="3"/>
      <c r="H415" s="3"/>
      <c r="I415" s="3"/>
      <c r="J415" s="4"/>
      <c r="K415" s="38"/>
      <c r="L415" s="3"/>
      <c r="M415" s="5"/>
      <c r="N415" s="5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</row>
    <row r="416" spans="1:35" ht="12.75">
      <c r="A416" s="3"/>
      <c r="B416" s="197"/>
      <c r="C416" s="3"/>
      <c r="D416" s="4"/>
      <c r="E416" s="13"/>
      <c r="F416" s="3"/>
      <c r="G416" s="3"/>
      <c r="H416" s="3"/>
      <c r="I416" s="3"/>
      <c r="J416" s="4"/>
      <c r="K416" s="38"/>
      <c r="L416" s="3"/>
      <c r="M416" s="5"/>
      <c r="N416" s="5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</row>
    <row r="417" spans="1:35" ht="12.75">
      <c r="A417" s="3"/>
      <c r="B417" s="197"/>
      <c r="C417" s="3"/>
      <c r="D417" s="4"/>
      <c r="E417" s="13"/>
      <c r="F417" s="3"/>
      <c r="G417" s="3"/>
      <c r="H417" s="3"/>
      <c r="I417" s="3"/>
      <c r="J417" s="4"/>
      <c r="K417" s="38"/>
      <c r="L417" s="3"/>
      <c r="M417" s="5"/>
      <c r="N417" s="5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</row>
    <row r="418" spans="1:35" ht="12.75">
      <c r="A418" s="3"/>
      <c r="B418" s="197"/>
      <c r="C418" s="3"/>
      <c r="D418" s="4"/>
      <c r="E418" s="13"/>
      <c r="F418" s="3"/>
      <c r="G418" s="3"/>
      <c r="H418" s="3"/>
      <c r="I418" s="3"/>
      <c r="J418" s="4"/>
      <c r="K418" s="38"/>
      <c r="L418" s="3"/>
      <c r="M418" s="5"/>
      <c r="N418" s="5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</row>
    <row r="419" spans="1:35" ht="12.75">
      <c r="A419" s="3"/>
      <c r="B419" s="197"/>
      <c r="C419" s="3"/>
      <c r="D419" s="4"/>
      <c r="E419" s="13"/>
      <c r="F419" s="3"/>
      <c r="G419" s="3"/>
      <c r="H419" s="3"/>
      <c r="I419" s="3"/>
      <c r="J419" s="4"/>
      <c r="K419" s="38"/>
      <c r="L419" s="3"/>
      <c r="M419" s="5"/>
      <c r="N419" s="5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</row>
    <row r="420" spans="1:35" ht="12.75">
      <c r="A420" s="3"/>
      <c r="B420" s="197"/>
      <c r="C420" s="3"/>
      <c r="D420" s="4"/>
      <c r="E420" s="13"/>
      <c r="F420" s="3"/>
      <c r="G420" s="3"/>
      <c r="H420" s="3"/>
      <c r="I420" s="3"/>
      <c r="J420" s="4"/>
      <c r="K420" s="38"/>
      <c r="L420" s="3"/>
      <c r="M420" s="5"/>
      <c r="N420" s="5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</row>
    <row r="421" spans="1:35" ht="12.75">
      <c r="A421" s="3"/>
      <c r="B421" s="197"/>
      <c r="C421" s="3"/>
      <c r="D421" s="4"/>
      <c r="E421" s="13"/>
      <c r="F421" s="3"/>
      <c r="G421" s="3"/>
      <c r="H421" s="3"/>
      <c r="I421" s="3"/>
      <c r="J421" s="4"/>
      <c r="K421" s="38"/>
      <c r="L421" s="3"/>
      <c r="M421" s="5"/>
      <c r="N421" s="5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</row>
    <row r="422" spans="1:35" ht="12.75">
      <c r="A422" s="3"/>
      <c r="B422" s="197"/>
      <c r="C422" s="3"/>
      <c r="D422" s="4"/>
      <c r="E422" s="13"/>
      <c r="F422" s="3"/>
      <c r="G422" s="3"/>
      <c r="H422" s="3"/>
      <c r="I422" s="3"/>
      <c r="J422" s="4"/>
      <c r="K422" s="38"/>
      <c r="L422" s="3"/>
      <c r="M422" s="5"/>
      <c r="N422" s="5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</row>
    <row r="423" spans="1:35" ht="12.75">
      <c r="A423" s="3"/>
      <c r="B423" s="197"/>
      <c r="C423" s="3"/>
      <c r="D423" s="4"/>
      <c r="E423" s="13"/>
      <c r="F423" s="3"/>
      <c r="G423" s="3"/>
      <c r="H423" s="3"/>
      <c r="I423" s="3"/>
      <c r="J423" s="4"/>
      <c r="K423" s="38"/>
      <c r="L423" s="3"/>
      <c r="M423" s="5"/>
      <c r="N423" s="5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</row>
    <row r="424" spans="1:35" ht="12.75">
      <c r="A424" s="3"/>
      <c r="B424" s="197"/>
      <c r="C424" s="3"/>
      <c r="D424" s="4"/>
      <c r="E424" s="13"/>
      <c r="F424" s="3"/>
      <c r="G424" s="3"/>
      <c r="H424" s="3"/>
      <c r="I424" s="3"/>
      <c r="J424" s="4"/>
      <c r="K424" s="38"/>
      <c r="L424" s="3"/>
      <c r="M424" s="5"/>
      <c r="N424" s="5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</row>
    <row r="425" spans="1:35" ht="12.75">
      <c r="A425" s="3"/>
      <c r="B425" s="197"/>
      <c r="C425" s="3"/>
      <c r="D425" s="4"/>
      <c r="E425" s="13"/>
      <c r="F425" s="3"/>
      <c r="G425" s="3"/>
      <c r="H425" s="3"/>
      <c r="I425" s="3"/>
      <c r="J425" s="4"/>
      <c r="K425" s="38"/>
      <c r="L425" s="3"/>
      <c r="M425" s="5"/>
      <c r="N425" s="5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</row>
    <row r="426" spans="1:35" ht="12.75">
      <c r="A426" s="3"/>
      <c r="B426" s="197"/>
      <c r="C426" s="3"/>
      <c r="D426" s="4"/>
      <c r="E426" s="13"/>
      <c r="F426" s="3"/>
      <c r="G426" s="3"/>
      <c r="H426" s="3"/>
      <c r="I426" s="3"/>
      <c r="J426" s="4"/>
      <c r="K426" s="38"/>
      <c r="L426" s="3"/>
      <c r="M426" s="5"/>
      <c r="N426" s="5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</row>
    <row r="427" spans="1:35" ht="12.75">
      <c r="A427" s="3"/>
      <c r="B427" s="197"/>
      <c r="C427" s="3"/>
      <c r="D427" s="4"/>
      <c r="E427" s="13"/>
      <c r="F427" s="3"/>
      <c r="G427" s="3"/>
      <c r="H427" s="3"/>
      <c r="I427" s="3"/>
      <c r="J427" s="4"/>
      <c r="K427" s="38"/>
      <c r="L427" s="3"/>
      <c r="M427" s="5"/>
      <c r="N427" s="5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</row>
    <row r="428" spans="1:35" ht="12.75">
      <c r="A428" s="3"/>
      <c r="B428" s="197"/>
      <c r="C428" s="3"/>
      <c r="D428" s="4"/>
      <c r="E428" s="13"/>
      <c r="F428" s="3"/>
      <c r="G428" s="3"/>
      <c r="H428" s="3"/>
      <c r="I428" s="3"/>
      <c r="J428" s="4"/>
      <c r="K428" s="38"/>
      <c r="L428" s="3"/>
      <c r="M428" s="5"/>
      <c r="N428" s="5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</row>
    <row r="429" spans="1:35" ht="12.75">
      <c r="A429" s="3"/>
      <c r="B429" s="197"/>
      <c r="C429" s="3"/>
      <c r="D429" s="4"/>
      <c r="E429" s="13"/>
      <c r="F429" s="3"/>
      <c r="G429" s="3"/>
      <c r="H429" s="3"/>
      <c r="I429" s="3"/>
      <c r="J429" s="4"/>
      <c r="K429" s="38"/>
      <c r="L429" s="3"/>
      <c r="M429" s="5"/>
      <c r="N429" s="5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</row>
    <row r="430" spans="1:35" ht="12.75">
      <c r="A430" s="3"/>
      <c r="B430" s="197"/>
      <c r="C430" s="3"/>
      <c r="D430" s="4"/>
      <c r="E430" s="13"/>
      <c r="F430" s="3"/>
      <c r="G430" s="3"/>
      <c r="H430" s="3"/>
      <c r="I430" s="3"/>
      <c r="J430" s="4"/>
      <c r="K430" s="38"/>
      <c r="L430" s="3"/>
      <c r="M430" s="5"/>
      <c r="N430" s="5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</row>
    <row r="431" spans="1:35" ht="12.75">
      <c r="A431" s="3"/>
      <c r="B431" s="197"/>
      <c r="C431" s="3"/>
      <c r="D431" s="4"/>
      <c r="E431" s="13"/>
      <c r="F431" s="3"/>
      <c r="G431" s="3"/>
      <c r="H431" s="3"/>
      <c r="I431" s="3"/>
      <c r="J431" s="4"/>
      <c r="K431" s="38"/>
      <c r="L431" s="3"/>
      <c r="M431" s="5"/>
      <c r="N431" s="5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</row>
    <row r="432" spans="1:35" ht="12.75">
      <c r="A432" s="3"/>
      <c r="B432" s="197"/>
      <c r="C432" s="3"/>
      <c r="D432" s="4"/>
      <c r="E432" s="13"/>
      <c r="F432" s="3"/>
      <c r="G432" s="3"/>
      <c r="H432" s="3"/>
      <c r="I432" s="3"/>
      <c r="J432" s="4"/>
      <c r="K432" s="38"/>
      <c r="L432" s="3"/>
      <c r="M432" s="5"/>
      <c r="N432" s="5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</row>
    <row r="433" spans="1:35" ht="12.75">
      <c r="A433" s="3"/>
      <c r="B433" s="197"/>
      <c r="C433" s="3"/>
      <c r="D433" s="4"/>
      <c r="E433" s="13"/>
      <c r="F433" s="3"/>
      <c r="G433" s="3"/>
      <c r="H433" s="3"/>
      <c r="I433" s="3"/>
      <c r="J433" s="4"/>
      <c r="K433" s="38"/>
      <c r="L433" s="3"/>
      <c r="M433" s="5"/>
      <c r="N433" s="5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</row>
    <row r="434" spans="1:35" ht="12.75">
      <c r="A434" s="3"/>
      <c r="B434" s="197"/>
      <c r="C434" s="3"/>
      <c r="D434" s="4"/>
      <c r="E434" s="13"/>
      <c r="F434" s="3"/>
      <c r="G434" s="3"/>
      <c r="H434" s="3"/>
      <c r="I434" s="3"/>
      <c r="J434" s="4"/>
      <c r="K434" s="38"/>
      <c r="L434" s="3"/>
      <c r="M434" s="5"/>
      <c r="N434" s="5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</row>
    <row r="435" spans="1:35" ht="12.75">
      <c r="A435" s="3"/>
      <c r="B435" s="197"/>
      <c r="C435" s="3"/>
      <c r="D435" s="4"/>
      <c r="E435" s="13"/>
      <c r="F435" s="3"/>
      <c r="G435" s="3"/>
      <c r="H435" s="3"/>
      <c r="I435" s="3"/>
      <c r="J435" s="4"/>
      <c r="K435" s="38"/>
      <c r="L435" s="3"/>
      <c r="M435" s="5"/>
      <c r="N435" s="5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</row>
    <row r="436" spans="1:35" ht="12.75">
      <c r="A436" s="3"/>
      <c r="B436" s="197"/>
      <c r="C436" s="3"/>
      <c r="D436" s="4"/>
      <c r="E436" s="13"/>
      <c r="F436" s="3"/>
      <c r="G436" s="3"/>
      <c r="H436" s="3"/>
      <c r="I436" s="3"/>
      <c r="J436" s="4"/>
      <c r="K436" s="38"/>
      <c r="L436" s="3"/>
      <c r="M436" s="5"/>
      <c r="N436" s="5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</row>
    <row r="437" spans="1:35" ht="12.75">
      <c r="A437" s="3"/>
      <c r="B437" s="197"/>
      <c r="C437" s="3"/>
      <c r="D437" s="4"/>
      <c r="E437" s="13"/>
      <c r="F437" s="3"/>
      <c r="G437" s="3"/>
      <c r="H437" s="3"/>
      <c r="I437" s="3"/>
      <c r="J437" s="4"/>
      <c r="K437" s="38"/>
      <c r="L437" s="3"/>
      <c r="M437" s="5"/>
      <c r="N437" s="5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</row>
    <row r="438" spans="1:35" ht="12.75">
      <c r="A438" s="3"/>
      <c r="B438" s="197"/>
      <c r="C438" s="3"/>
      <c r="D438" s="4"/>
      <c r="E438" s="13"/>
      <c r="F438" s="3"/>
      <c r="G438" s="3"/>
      <c r="H438" s="3"/>
      <c r="I438" s="3"/>
      <c r="J438" s="4"/>
      <c r="K438" s="38"/>
      <c r="L438" s="3"/>
      <c r="M438" s="5"/>
      <c r="N438" s="5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</row>
    <row r="439" spans="1:35" ht="12.75">
      <c r="A439" s="3"/>
      <c r="B439" s="197"/>
      <c r="C439" s="3"/>
      <c r="D439" s="4"/>
      <c r="E439" s="13"/>
      <c r="F439" s="3"/>
      <c r="G439" s="3"/>
      <c r="H439" s="3"/>
      <c r="I439" s="3"/>
      <c r="J439" s="4"/>
      <c r="K439" s="38"/>
      <c r="L439" s="3"/>
      <c r="M439" s="5"/>
      <c r="N439" s="5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</row>
    <row r="440" spans="1:35" ht="12.75">
      <c r="A440" s="3"/>
      <c r="B440" s="197"/>
      <c r="C440" s="3"/>
      <c r="D440" s="4"/>
      <c r="E440" s="13"/>
      <c r="F440" s="3"/>
      <c r="G440" s="3"/>
      <c r="H440" s="3"/>
      <c r="I440" s="3"/>
      <c r="J440" s="4"/>
      <c r="K440" s="38"/>
      <c r="L440" s="3"/>
      <c r="M440" s="5"/>
      <c r="N440" s="5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</row>
    <row r="441" spans="1:35" ht="12.75">
      <c r="A441" s="3"/>
      <c r="B441" s="197"/>
      <c r="C441" s="3"/>
      <c r="D441" s="4"/>
      <c r="E441" s="13"/>
      <c r="F441" s="3"/>
      <c r="G441" s="3"/>
      <c r="H441" s="3"/>
      <c r="I441" s="3"/>
      <c r="J441" s="4"/>
      <c r="K441" s="38"/>
      <c r="L441" s="3"/>
      <c r="M441" s="5"/>
      <c r="N441" s="5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</row>
    <row r="442" spans="1:35" ht="12.75">
      <c r="A442" s="3"/>
      <c r="B442" s="197"/>
      <c r="C442" s="3"/>
      <c r="D442" s="4"/>
      <c r="E442" s="13"/>
      <c r="F442" s="3"/>
      <c r="G442" s="3"/>
      <c r="H442" s="3"/>
      <c r="I442" s="3"/>
      <c r="J442" s="4"/>
      <c r="K442" s="38"/>
      <c r="L442" s="3"/>
      <c r="M442" s="5"/>
      <c r="N442" s="5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</row>
    <row r="443" spans="1:35" ht="12.75">
      <c r="A443" s="3"/>
      <c r="B443" s="197"/>
      <c r="C443" s="3"/>
      <c r="D443" s="4"/>
      <c r="E443" s="13"/>
      <c r="F443" s="3"/>
      <c r="G443" s="3"/>
      <c r="H443" s="3"/>
      <c r="I443" s="3"/>
      <c r="J443" s="4"/>
      <c r="K443" s="38"/>
      <c r="L443" s="3"/>
      <c r="M443" s="5"/>
      <c r="N443" s="5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</row>
    <row r="444" spans="1:35" ht="12.75">
      <c r="A444" s="3"/>
      <c r="B444" s="197"/>
      <c r="C444" s="3"/>
      <c r="D444" s="4"/>
      <c r="E444" s="13"/>
      <c r="F444" s="3"/>
      <c r="G444" s="3"/>
      <c r="H444" s="3"/>
      <c r="I444" s="3"/>
      <c r="J444" s="4"/>
      <c r="K444" s="38"/>
      <c r="L444" s="3"/>
      <c r="M444" s="5"/>
      <c r="N444" s="5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</row>
    <row r="445" spans="1:35" ht="12.75">
      <c r="A445" s="3"/>
      <c r="B445" s="197"/>
      <c r="C445" s="3"/>
      <c r="D445" s="4"/>
      <c r="E445" s="13"/>
      <c r="F445" s="3"/>
      <c r="G445" s="3"/>
      <c r="H445" s="3"/>
      <c r="I445" s="3"/>
      <c r="J445" s="4"/>
      <c r="K445" s="38"/>
      <c r="L445" s="3"/>
      <c r="M445" s="5"/>
      <c r="N445" s="5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</row>
    <row r="446" spans="1:35" ht="12.75">
      <c r="A446" s="3"/>
      <c r="B446" s="197"/>
      <c r="C446" s="3"/>
      <c r="D446" s="4"/>
      <c r="E446" s="13"/>
      <c r="F446" s="3"/>
      <c r="G446" s="3"/>
      <c r="H446" s="3"/>
      <c r="I446" s="3"/>
      <c r="J446" s="4"/>
      <c r="K446" s="38"/>
      <c r="L446" s="3"/>
      <c r="M446" s="5"/>
      <c r="N446" s="5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</row>
    <row r="447" spans="1:35" ht="12.75">
      <c r="A447" s="3"/>
      <c r="B447" s="197"/>
      <c r="C447" s="3"/>
      <c r="D447" s="4"/>
      <c r="E447" s="13"/>
      <c r="F447" s="3"/>
      <c r="G447" s="3"/>
      <c r="H447" s="3"/>
      <c r="I447" s="3"/>
      <c r="J447" s="4"/>
      <c r="K447" s="38"/>
      <c r="L447" s="3"/>
      <c r="M447" s="5"/>
      <c r="N447" s="5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</row>
    <row r="448" spans="1:35" ht="12.75">
      <c r="A448" s="3"/>
      <c r="B448" s="197"/>
      <c r="C448" s="3"/>
      <c r="D448" s="4"/>
      <c r="E448" s="13"/>
      <c r="F448" s="3"/>
      <c r="G448" s="3"/>
      <c r="H448" s="3"/>
      <c r="I448" s="3"/>
      <c r="J448" s="4"/>
      <c r="K448" s="38"/>
      <c r="L448" s="3"/>
      <c r="M448" s="5"/>
      <c r="N448" s="5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</row>
    <row r="449" spans="1:35" ht="12.75">
      <c r="A449" s="3"/>
      <c r="B449" s="197"/>
      <c r="C449" s="3"/>
      <c r="D449" s="4"/>
      <c r="E449" s="13"/>
      <c r="F449" s="3"/>
      <c r="G449" s="3"/>
      <c r="H449" s="3"/>
      <c r="I449" s="3"/>
      <c r="J449" s="4"/>
      <c r="K449" s="38"/>
      <c r="L449" s="3"/>
      <c r="M449" s="5"/>
      <c r="N449" s="5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</row>
    <row r="450" spans="1:35" ht="12.75">
      <c r="A450" s="3"/>
      <c r="B450" s="197"/>
      <c r="C450" s="3"/>
      <c r="D450" s="4"/>
      <c r="E450" s="13"/>
      <c r="F450" s="3"/>
      <c r="G450" s="3"/>
      <c r="H450" s="3"/>
      <c r="I450" s="3"/>
      <c r="J450" s="4"/>
      <c r="K450" s="38"/>
      <c r="L450" s="3"/>
      <c r="M450" s="5"/>
      <c r="N450" s="5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</row>
    <row r="451" spans="1:35" ht="12.75">
      <c r="A451" s="3"/>
      <c r="B451" s="197"/>
      <c r="C451" s="3"/>
      <c r="D451" s="4"/>
      <c r="E451" s="13"/>
      <c r="F451" s="3"/>
      <c r="G451" s="3"/>
      <c r="H451" s="3"/>
      <c r="I451" s="3"/>
      <c r="J451" s="4"/>
      <c r="K451" s="38"/>
      <c r="L451" s="3"/>
      <c r="M451" s="5"/>
      <c r="N451" s="5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</row>
    <row r="452" spans="1:35" ht="12.75">
      <c r="A452" s="3"/>
      <c r="B452" s="197"/>
      <c r="C452" s="3"/>
      <c r="D452" s="4"/>
      <c r="E452" s="13"/>
      <c r="F452" s="3"/>
      <c r="G452" s="3"/>
      <c r="H452" s="3"/>
      <c r="I452" s="3"/>
      <c r="J452" s="4"/>
      <c r="K452" s="38"/>
      <c r="L452" s="3"/>
      <c r="M452" s="5"/>
      <c r="N452" s="5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</row>
    <row r="453" spans="1:35" ht="12.75">
      <c r="A453" s="3"/>
      <c r="B453" s="197"/>
      <c r="C453" s="3"/>
      <c r="D453" s="4"/>
      <c r="E453" s="13"/>
      <c r="F453" s="3"/>
      <c r="G453" s="3"/>
      <c r="H453" s="3"/>
      <c r="I453" s="3"/>
      <c r="J453" s="4"/>
      <c r="K453" s="38"/>
      <c r="L453" s="3"/>
      <c r="M453" s="5"/>
      <c r="N453" s="5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</row>
    <row r="454" spans="1:35" ht="12.75">
      <c r="A454" s="3"/>
      <c r="B454" s="197"/>
      <c r="C454" s="3"/>
      <c r="D454" s="4"/>
      <c r="E454" s="13"/>
      <c r="F454" s="3"/>
      <c r="G454" s="3"/>
      <c r="H454" s="3"/>
      <c r="I454" s="3"/>
      <c r="J454" s="4"/>
      <c r="K454" s="38"/>
      <c r="L454" s="3"/>
      <c r="M454" s="5"/>
      <c r="N454" s="5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</row>
    <row r="455" spans="1:35" ht="12.75">
      <c r="A455" s="3"/>
      <c r="B455" s="197"/>
      <c r="C455" s="3"/>
      <c r="D455" s="4"/>
      <c r="E455" s="13"/>
      <c r="F455" s="3"/>
      <c r="G455" s="3"/>
      <c r="H455" s="3"/>
      <c r="I455" s="3"/>
      <c r="J455" s="4"/>
      <c r="K455" s="38"/>
      <c r="L455" s="3"/>
      <c r="M455" s="5"/>
      <c r="N455" s="5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</row>
    <row r="456" spans="1:35" ht="12.75">
      <c r="A456" s="3"/>
      <c r="B456" s="197"/>
      <c r="C456" s="3"/>
      <c r="D456" s="4"/>
      <c r="E456" s="13"/>
      <c r="F456" s="3"/>
      <c r="G456" s="3"/>
      <c r="H456" s="3"/>
      <c r="I456" s="3"/>
      <c r="J456" s="4"/>
      <c r="K456" s="38"/>
      <c r="L456" s="3"/>
      <c r="M456" s="5"/>
      <c r="N456" s="5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</row>
    <row r="457" spans="1:35" ht="12.75">
      <c r="A457" s="3"/>
      <c r="B457" s="197"/>
      <c r="C457" s="3"/>
      <c r="D457" s="4"/>
      <c r="E457" s="13"/>
      <c r="F457" s="3"/>
      <c r="G457" s="3"/>
      <c r="H457" s="3"/>
      <c r="I457" s="3"/>
      <c r="J457" s="4"/>
      <c r="K457" s="38"/>
      <c r="L457" s="3"/>
      <c r="M457" s="5"/>
      <c r="N457" s="5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</row>
    <row r="458" spans="1:35" ht="12.75">
      <c r="A458" s="3"/>
      <c r="B458" s="197"/>
      <c r="C458" s="3"/>
      <c r="D458" s="4"/>
      <c r="E458" s="13"/>
      <c r="F458" s="3"/>
      <c r="G458" s="3"/>
      <c r="H458" s="3"/>
      <c r="I458" s="3"/>
      <c r="J458" s="4"/>
      <c r="K458" s="38"/>
      <c r="L458" s="3"/>
      <c r="M458" s="5"/>
      <c r="N458" s="5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</row>
    <row r="459" spans="1:35" ht="12.75">
      <c r="A459" s="3"/>
      <c r="B459" s="197"/>
      <c r="C459" s="3"/>
      <c r="D459" s="4"/>
      <c r="E459" s="13"/>
      <c r="F459" s="3"/>
      <c r="G459" s="3"/>
      <c r="H459" s="3"/>
      <c r="I459" s="3"/>
      <c r="J459" s="4"/>
      <c r="K459" s="38"/>
      <c r="L459" s="3"/>
      <c r="M459" s="5"/>
      <c r="N459" s="5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</row>
    <row r="460" spans="1:35" ht="12.75">
      <c r="A460" s="3"/>
      <c r="B460" s="197"/>
      <c r="C460" s="3"/>
      <c r="D460" s="4"/>
      <c r="E460" s="13"/>
      <c r="F460" s="3"/>
      <c r="G460" s="3"/>
      <c r="H460" s="3"/>
      <c r="I460" s="3"/>
      <c r="J460" s="4"/>
      <c r="K460" s="38"/>
      <c r="L460" s="3"/>
      <c r="M460" s="5"/>
      <c r="N460" s="5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</row>
    <row r="461" spans="1:35" ht="12.75">
      <c r="A461" s="3"/>
      <c r="B461" s="197"/>
      <c r="C461" s="3"/>
      <c r="D461" s="4"/>
      <c r="E461" s="13"/>
      <c r="F461" s="3"/>
      <c r="G461" s="3"/>
      <c r="H461" s="3"/>
      <c r="I461" s="3"/>
      <c r="J461" s="4"/>
      <c r="K461" s="38"/>
      <c r="L461" s="3"/>
      <c r="M461" s="5"/>
      <c r="N461" s="5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</row>
    <row r="462" spans="1:35" ht="12.75">
      <c r="A462" s="3"/>
      <c r="B462" s="197"/>
      <c r="C462" s="3"/>
      <c r="D462" s="4"/>
      <c r="E462" s="13"/>
      <c r="F462" s="3"/>
      <c r="G462" s="3"/>
      <c r="H462" s="3"/>
      <c r="I462" s="3"/>
      <c r="J462" s="4"/>
      <c r="K462" s="38"/>
      <c r="L462" s="3"/>
      <c r="M462" s="5"/>
      <c r="N462" s="5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</row>
    <row r="463" spans="1:35" ht="12.75">
      <c r="A463" s="3"/>
      <c r="B463" s="197"/>
      <c r="C463" s="3"/>
      <c r="D463" s="4"/>
      <c r="E463" s="13"/>
      <c r="F463" s="3"/>
      <c r="G463" s="3"/>
      <c r="H463" s="3"/>
      <c r="I463" s="3"/>
      <c r="J463" s="4"/>
      <c r="K463" s="38"/>
      <c r="L463" s="3"/>
      <c r="M463" s="5"/>
      <c r="N463" s="5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</row>
    <row r="464" spans="1:35" ht="12.75">
      <c r="A464" s="3"/>
      <c r="B464" s="197"/>
      <c r="C464" s="3"/>
      <c r="D464" s="4"/>
      <c r="E464" s="13"/>
      <c r="F464" s="3"/>
      <c r="G464" s="3"/>
      <c r="H464" s="3"/>
      <c r="I464" s="3"/>
      <c r="J464" s="4"/>
      <c r="K464" s="38"/>
      <c r="L464" s="3"/>
      <c r="M464" s="5"/>
      <c r="N464" s="5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</row>
    <row r="465" spans="1:35" ht="12.75">
      <c r="A465" s="3"/>
      <c r="B465" s="197"/>
      <c r="C465" s="3"/>
      <c r="D465" s="4"/>
      <c r="E465" s="13"/>
      <c r="F465" s="3"/>
      <c r="G465" s="3"/>
      <c r="H465" s="3"/>
      <c r="I465" s="3"/>
      <c r="J465" s="4"/>
      <c r="K465" s="38"/>
      <c r="L465" s="3"/>
      <c r="M465" s="5"/>
      <c r="N465" s="5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</row>
    <row r="466" spans="1:35" ht="12.75">
      <c r="A466" s="3"/>
      <c r="B466" s="197"/>
      <c r="C466" s="3"/>
      <c r="D466" s="4"/>
      <c r="E466" s="13"/>
      <c r="F466" s="3"/>
      <c r="G466" s="3"/>
      <c r="H466" s="3"/>
      <c r="I466" s="3"/>
      <c r="J466" s="4"/>
      <c r="K466" s="38"/>
      <c r="L466" s="3"/>
      <c r="M466" s="5"/>
      <c r="N466" s="5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</row>
    <row r="467" spans="1:35" ht="12.75">
      <c r="A467" s="3"/>
      <c r="B467" s="197"/>
      <c r="C467" s="3"/>
      <c r="D467" s="4"/>
      <c r="E467" s="13"/>
      <c r="F467" s="3"/>
      <c r="G467" s="3"/>
      <c r="H467" s="3"/>
      <c r="I467" s="3"/>
      <c r="J467" s="4"/>
      <c r="K467" s="38"/>
      <c r="L467" s="3"/>
      <c r="M467" s="5"/>
      <c r="N467" s="5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</row>
    <row r="468" spans="1:35" ht="12.75">
      <c r="A468" s="3"/>
      <c r="B468" s="197"/>
      <c r="C468" s="3"/>
      <c r="D468" s="4"/>
      <c r="E468" s="13"/>
      <c r="F468" s="3"/>
      <c r="G468" s="3"/>
      <c r="H468" s="3"/>
      <c r="I468" s="3"/>
      <c r="J468" s="4"/>
      <c r="K468" s="38"/>
      <c r="L468" s="3"/>
      <c r="M468" s="5"/>
      <c r="N468" s="5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</row>
    <row r="469" spans="1:35" ht="12.75">
      <c r="A469" s="3"/>
      <c r="B469" s="197"/>
      <c r="C469" s="3"/>
      <c r="D469" s="4"/>
      <c r="E469" s="13"/>
      <c r="F469" s="3"/>
      <c r="G469" s="3"/>
      <c r="H469" s="3"/>
      <c r="I469" s="3"/>
      <c r="J469" s="4"/>
      <c r="K469" s="38"/>
      <c r="L469" s="3"/>
      <c r="M469" s="5"/>
      <c r="N469" s="5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</row>
    <row r="470" spans="1:35" ht="12.75">
      <c r="A470" s="3"/>
      <c r="B470" s="197"/>
      <c r="C470" s="3"/>
      <c r="D470" s="4"/>
      <c r="E470" s="13"/>
      <c r="F470" s="3"/>
      <c r="G470" s="3"/>
      <c r="H470" s="3"/>
      <c r="I470" s="3"/>
      <c r="J470" s="4"/>
      <c r="K470" s="38"/>
      <c r="L470" s="3"/>
      <c r="M470" s="5"/>
      <c r="N470" s="5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</row>
    <row r="471" spans="1:35" ht="12.75">
      <c r="A471" s="3"/>
      <c r="B471" s="197"/>
      <c r="C471" s="3"/>
      <c r="D471" s="4"/>
      <c r="E471" s="13"/>
      <c r="F471" s="3"/>
      <c r="G471" s="3"/>
      <c r="H471" s="3"/>
      <c r="I471" s="3"/>
      <c r="J471" s="4"/>
      <c r="K471" s="38"/>
      <c r="L471" s="3"/>
      <c r="M471" s="5"/>
      <c r="N471" s="5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</row>
    <row r="472" spans="1:35" ht="12.75">
      <c r="A472" s="3"/>
      <c r="B472" s="197"/>
      <c r="C472" s="3"/>
      <c r="D472" s="4"/>
      <c r="E472" s="13"/>
      <c r="F472" s="3"/>
      <c r="G472" s="3"/>
      <c r="H472" s="3"/>
      <c r="I472" s="3"/>
      <c r="J472" s="4"/>
      <c r="K472" s="38"/>
      <c r="L472" s="3"/>
      <c r="M472" s="5"/>
      <c r="N472" s="5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</row>
    <row r="473" spans="1:35" ht="12.75">
      <c r="A473" s="3"/>
      <c r="B473" s="197"/>
      <c r="C473" s="3"/>
      <c r="D473" s="4"/>
      <c r="E473" s="13"/>
      <c r="F473" s="3"/>
      <c r="G473" s="3"/>
      <c r="H473" s="3"/>
      <c r="I473" s="3"/>
      <c r="J473" s="4"/>
      <c r="K473" s="38"/>
      <c r="L473" s="3"/>
      <c r="M473" s="5"/>
      <c r="N473" s="5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</row>
    <row r="474" spans="1:35" ht="12.75">
      <c r="A474" s="3"/>
      <c r="B474" s="197"/>
      <c r="C474" s="3"/>
      <c r="D474" s="4"/>
      <c r="E474" s="13"/>
      <c r="F474" s="3"/>
      <c r="G474" s="3"/>
      <c r="H474" s="3"/>
      <c r="I474" s="3"/>
      <c r="J474" s="4"/>
      <c r="K474" s="38"/>
      <c r="L474" s="3"/>
      <c r="M474" s="5"/>
      <c r="N474" s="5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</row>
    <row r="475" spans="1:35" ht="12.75">
      <c r="A475" s="3"/>
      <c r="B475" s="197"/>
      <c r="C475" s="3"/>
      <c r="D475" s="4"/>
      <c r="E475" s="13"/>
      <c r="F475" s="3"/>
      <c r="G475" s="3"/>
      <c r="H475" s="3"/>
      <c r="I475" s="3"/>
      <c r="J475" s="4"/>
      <c r="K475" s="38"/>
      <c r="L475" s="3"/>
      <c r="M475" s="5"/>
      <c r="N475" s="5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</row>
    <row r="476" spans="1:35" ht="12.75">
      <c r="A476" s="3"/>
      <c r="B476" s="197"/>
      <c r="C476" s="3"/>
      <c r="D476" s="4"/>
      <c r="E476" s="13"/>
      <c r="F476" s="3"/>
      <c r="G476" s="3"/>
      <c r="H476" s="3"/>
      <c r="I476" s="3"/>
      <c r="J476" s="4"/>
      <c r="K476" s="38"/>
      <c r="L476" s="3"/>
      <c r="M476" s="5"/>
      <c r="N476" s="5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</row>
    <row r="477" spans="1:35" ht="12.75">
      <c r="A477" s="3"/>
      <c r="B477" s="197"/>
      <c r="C477" s="3"/>
      <c r="D477" s="4"/>
      <c r="E477" s="13"/>
      <c r="F477" s="3"/>
      <c r="G477" s="3"/>
      <c r="H477" s="3"/>
      <c r="I477" s="3"/>
      <c r="J477" s="4"/>
      <c r="K477" s="38"/>
      <c r="L477" s="3"/>
      <c r="M477" s="5"/>
      <c r="N477" s="5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</row>
    <row r="478" spans="1:35" ht="12.75">
      <c r="A478" s="3"/>
      <c r="B478" s="197"/>
      <c r="C478" s="3"/>
      <c r="D478" s="4"/>
      <c r="E478" s="13"/>
      <c r="F478" s="3"/>
      <c r="G478" s="3"/>
      <c r="H478" s="3"/>
      <c r="I478" s="3"/>
      <c r="J478" s="4"/>
      <c r="K478" s="38"/>
      <c r="L478" s="3"/>
      <c r="M478" s="5"/>
      <c r="N478" s="5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</row>
    <row r="479" spans="1:35" ht="12.75">
      <c r="A479" s="3"/>
      <c r="B479" s="197"/>
      <c r="C479" s="3"/>
      <c r="D479" s="4"/>
      <c r="E479" s="13"/>
      <c r="F479" s="3"/>
      <c r="G479" s="3"/>
      <c r="H479" s="3"/>
      <c r="I479" s="3"/>
      <c r="J479" s="4"/>
      <c r="K479" s="38"/>
      <c r="L479" s="3"/>
      <c r="M479" s="5"/>
      <c r="N479" s="5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</row>
    <row r="480" spans="1:35" ht="12.75">
      <c r="A480" s="3"/>
      <c r="B480" s="197"/>
      <c r="C480" s="3"/>
      <c r="D480" s="4"/>
      <c r="E480" s="13"/>
      <c r="F480" s="3"/>
      <c r="G480" s="3"/>
      <c r="H480" s="3"/>
      <c r="I480" s="3"/>
      <c r="J480" s="4"/>
      <c r="K480" s="38"/>
      <c r="L480" s="3"/>
      <c r="M480" s="5"/>
      <c r="N480" s="5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</row>
    <row r="481" spans="1:35" ht="12.75">
      <c r="A481" s="3"/>
      <c r="B481" s="197"/>
      <c r="C481" s="3"/>
      <c r="D481" s="4"/>
      <c r="E481" s="13"/>
      <c r="F481" s="3"/>
      <c r="G481" s="3"/>
      <c r="H481" s="3"/>
      <c r="I481" s="3"/>
      <c r="J481" s="4"/>
      <c r="K481" s="38"/>
      <c r="L481" s="3"/>
      <c r="M481" s="5"/>
      <c r="N481" s="5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</row>
    <row r="482" spans="1:35" ht="12.75">
      <c r="A482" s="3"/>
      <c r="B482" s="197"/>
      <c r="C482" s="3"/>
      <c r="D482" s="4"/>
      <c r="E482" s="13"/>
      <c r="F482" s="3"/>
      <c r="G482" s="3"/>
      <c r="H482" s="3"/>
      <c r="I482" s="3"/>
      <c r="J482" s="4"/>
      <c r="K482" s="38"/>
      <c r="L482" s="3"/>
      <c r="M482" s="5"/>
      <c r="N482" s="5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</row>
    <row r="483" spans="1:35" ht="12.75">
      <c r="A483" s="3"/>
      <c r="B483" s="197"/>
      <c r="C483" s="3"/>
      <c r="D483" s="4"/>
      <c r="E483" s="13"/>
      <c r="F483" s="3"/>
      <c r="G483" s="3"/>
      <c r="H483" s="3"/>
      <c r="I483" s="3"/>
      <c r="J483" s="4"/>
      <c r="K483" s="38"/>
      <c r="L483" s="3"/>
      <c r="M483" s="5"/>
      <c r="N483" s="5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</row>
    <row r="484" spans="1:35" ht="12.75">
      <c r="A484" s="3"/>
      <c r="B484" s="197"/>
      <c r="C484" s="3"/>
      <c r="D484" s="4"/>
      <c r="E484" s="13"/>
      <c r="F484" s="3"/>
      <c r="G484" s="3"/>
      <c r="H484" s="3"/>
      <c r="I484" s="3"/>
      <c r="J484" s="4"/>
      <c r="K484" s="38"/>
      <c r="L484" s="3"/>
      <c r="M484" s="5"/>
      <c r="N484" s="5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</row>
    <row r="485" spans="1:35" ht="12.75">
      <c r="A485" s="3"/>
      <c r="B485" s="197"/>
      <c r="C485" s="3"/>
      <c r="D485" s="4"/>
      <c r="E485" s="13"/>
      <c r="F485" s="3"/>
      <c r="G485" s="3"/>
      <c r="H485" s="3"/>
      <c r="I485" s="3"/>
      <c r="J485" s="4"/>
      <c r="K485" s="38"/>
      <c r="L485" s="3"/>
      <c r="M485" s="5"/>
      <c r="N485" s="5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</row>
    <row r="486" spans="1:35" ht="12.75">
      <c r="A486" s="3"/>
      <c r="B486" s="197"/>
      <c r="C486" s="3"/>
      <c r="D486" s="4"/>
      <c r="E486" s="13"/>
      <c r="F486" s="3"/>
      <c r="G486" s="3"/>
      <c r="H486" s="3"/>
      <c r="I486" s="3"/>
      <c r="J486" s="4"/>
      <c r="K486" s="38"/>
      <c r="L486" s="3"/>
      <c r="M486" s="5"/>
      <c r="N486" s="5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</row>
    <row r="487" spans="1:35" ht="12.75">
      <c r="A487" s="3"/>
      <c r="B487" s="197"/>
      <c r="C487" s="3"/>
      <c r="D487" s="4"/>
      <c r="E487" s="13"/>
      <c r="F487" s="3"/>
      <c r="G487" s="3"/>
      <c r="H487" s="3"/>
      <c r="I487" s="3"/>
      <c r="J487" s="4"/>
      <c r="K487" s="38"/>
      <c r="L487" s="3"/>
      <c r="M487" s="5"/>
      <c r="N487" s="5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</row>
    <row r="488" spans="1:35" ht="12.75">
      <c r="A488" s="3"/>
      <c r="B488" s="197"/>
      <c r="C488" s="3"/>
      <c r="D488" s="4"/>
      <c r="E488" s="13"/>
      <c r="F488" s="3"/>
      <c r="G488" s="3"/>
      <c r="H488" s="3"/>
      <c r="I488" s="3"/>
      <c r="J488" s="4"/>
      <c r="K488" s="38"/>
      <c r="L488" s="3"/>
      <c r="M488" s="5"/>
      <c r="N488" s="5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</row>
    <row r="489" spans="1:35" ht="12.75">
      <c r="A489" s="3"/>
      <c r="B489" s="197"/>
      <c r="C489" s="3"/>
      <c r="D489" s="4"/>
      <c r="E489" s="13"/>
      <c r="F489" s="3"/>
      <c r="G489" s="3"/>
      <c r="H489" s="3"/>
      <c r="I489" s="3"/>
      <c r="J489" s="4"/>
      <c r="K489" s="38"/>
      <c r="L489" s="3"/>
      <c r="M489" s="5"/>
      <c r="N489" s="5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</row>
    <row r="490" spans="1:35" ht="12.75">
      <c r="A490" s="3"/>
      <c r="B490" s="197"/>
      <c r="C490" s="3"/>
      <c r="D490" s="4"/>
      <c r="E490" s="13"/>
      <c r="F490" s="3"/>
      <c r="G490" s="3"/>
      <c r="H490" s="3"/>
      <c r="I490" s="3"/>
      <c r="J490" s="4"/>
      <c r="K490" s="38"/>
      <c r="L490" s="3"/>
      <c r="M490" s="5"/>
      <c r="N490" s="5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</row>
    <row r="491" spans="1:35" ht="12.75">
      <c r="A491" s="3"/>
      <c r="B491" s="197"/>
      <c r="C491" s="3"/>
      <c r="D491" s="4"/>
      <c r="E491" s="13"/>
      <c r="F491" s="3"/>
      <c r="G491" s="3"/>
      <c r="H491" s="3"/>
      <c r="I491" s="3"/>
      <c r="J491" s="4"/>
      <c r="K491" s="38"/>
      <c r="L491" s="3"/>
      <c r="M491" s="5"/>
      <c r="N491" s="5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</row>
    <row r="492" spans="1:35" ht="12.75">
      <c r="A492" s="3"/>
      <c r="B492" s="197"/>
      <c r="C492" s="3"/>
      <c r="D492" s="4"/>
      <c r="E492" s="13"/>
      <c r="F492" s="3"/>
      <c r="G492" s="3"/>
      <c r="H492" s="3"/>
      <c r="I492" s="3"/>
      <c r="J492" s="4"/>
      <c r="K492" s="38"/>
      <c r="L492" s="3"/>
      <c r="M492" s="5"/>
      <c r="N492" s="5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</row>
    <row r="493" spans="1:35" ht="12.75">
      <c r="A493" s="3"/>
      <c r="B493" s="197"/>
      <c r="C493" s="3"/>
      <c r="D493" s="4"/>
      <c r="E493" s="13"/>
      <c r="F493" s="3"/>
      <c r="G493" s="3"/>
      <c r="H493" s="3"/>
      <c r="I493" s="3"/>
      <c r="J493" s="4"/>
      <c r="K493" s="38"/>
      <c r="L493" s="3"/>
      <c r="M493" s="5"/>
      <c r="N493" s="5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</row>
    <row r="494" spans="1:35" ht="12.75">
      <c r="A494" s="3"/>
      <c r="B494" s="197"/>
      <c r="C494" s="3"/>
      <c r="D494" s="4"/>
      <c r="E494" s="13"/>
      <c r="F494" s="3"/>
      <c r="G494" s="3"/>
      <c r="H494" s="3"/>
      <c r="I494" s="3"/>
      <c r="J494" s="4"/>
      <c r="K494" s="38"/>
      <c r="L494" s="3"/>
      <c r="M494" s="5"/>
      <c r="N494" s="5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</row>
    <row r="495" spans="1:35" ht="12.75">
      <c r="A495" s="3"/>
      <c r="B495" s="197"/>
      <c r="C495" s="3"/>
      <c r="D495" s="4"/>
      <c r="E495" s="13"/>
      <c r="F495" s="3"/>
      <c r="G495" s="3"/>
      <c r="H495" s="3"/>
      <c r="I495" s="3"/>
      <c r="J495" s="4"/>
      <c r="K495" s="38"/>
      <c r="L495" s="3"/>
      <c r="M495" s="5"/>
      <c r="N495" s="5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</row>
    <row r="496" spans="1:35" ht="12.75">
      <c r="A496" s="3"/>
      <c r="B496" s="197"/>
      <c r="C496" s="3"/>
      <c r="D496" s="4"/>
      <c r="E496" s="13"/>
      <c r="F496" s="3"/>
      <c r="G496" s="3"/>
      <c r="H496" s="3"/>
      <c r="I496" s="3"/>
      <c r="J496" s="4"/>
      <c r="K496" s="38"/>
      <c r="L496" s="3"/>
      <c r="M496" s="5"/>
      <c r="N496" s="5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</row>
    <row r="497" spans="1:35" ht="12.75">
      <c r="A497" s="3"/>
      <c r="B497" s="197"/>
      <c r="C497" s="3"/>
      <c r="D497" s="4"/>
      <c r="E497" s="13"/>
      <c r="F497" s="3"/>
      <c r="G497" s="3"/>
      <c r="H497" s="3"/>
      <c r="I497" s="3"/>
      <c r="J497" s="4"/>
      <c r="K497" s="38"/>
      <c r="L497" s="3"/>
      <c r="M497" s="5"/>
      <c r="N497" s="5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</row>
    <row r="498" spans="1:35" ht="12.75">
      <c r="A498" s="3"/>
      <c r="B498" s="197"/>
      <c r="C498" s="3"/>
      <c r="D498" s="4"/>
      <c r="E498" s="13"/>
      <c r="F498" s="3"/>
      <c r="G498" s="3"/>
      <c r="H498" s="3"/>
      <c r="I498" s="3"/>
      <c r="J498" s="4"/>
      <c r="K498" s="38"/>
      <c r="L498" s="3"/>
      <c r="M498" s="5"/>
      <c r="N498" s="5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</row>
    <row r="499" spans="1:35" ht="12.75">
      <c r="A499" s="3"/>
      <c r="B499" s="197"/>
      <c r="C499" s="3"/>
      <c r="D499" s="4"/>
      <c r="E499" s="13"/>
      <c r="F499" s="3"/>
      <c r="G499" s="3"/>
      <c r="H499" s="3"/>
      <c r="I499" s="3"/>
      <c r="J499" s="4"/>
      <c r="K499" s="38"/>
      <c r="L499" s="3"/>
      <c r="M499" s="5"/>
      <c r="N499" s="5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</row>
    <row r="500" spans="1:35" ht="12.75">
      <c r="A500" s="3"/>
      <c r="B500" s="197"/>
      <c r="C500" s="3"/>
      <c r="D500" s="4"/>
      <c r="E500" s="13"/>
      <c r="F500" s="3"/>
      <c r="G500" s="3"/>
      <c r="H500" s="3"/>
      <c r="I500" s="3"/>
      <c r="J500" s="4"/>
      <c r="K500" s="38"/>
      <c r="L500" s="3"/>
      <c r="M500" s="5"/>
      <c r="N500" s="5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</row>
    <row r="501" spans="1:35" ht="12.75">
      <c r="A501" s="3"/>
      <c r="B501" s="197"/>
      <c r="C501" s="3"/>
      <c r="D501" s="4"/>
      <c r="E501" s="13"/>
      <c r="F501" s="3"/>
      <c r="G501" s="3"/>
      <c r="H501" s="3"/>
      <c r="I501" s="3"/>
      <c r="J501" s="4"/>
      <c r="K501" s="38"/>
      <c r="L501" s="3"/>
      <c r="M501" s="5"/>
      <c r="N501" s="5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</row>
    <row r="502" spans="1:35" ht="12.75">
      <c r="A502" s="3"/>
      <c r="B502" s="197"/>
      <c r="C502" s="3"/>
      <c r="D502" s="4"/>
      <c r="E502" s="13"/>
      <c r="F502" s="3"/>
      <c r="G502" s="3"/>
      <c r="H502" s="3"/>
      <c r="I502" s="3"/>
      <c r="J502" s="4"/>
      <c r="K502" s="38"/>
      <c r="L502" s="3"/>
      <c r="M502" s="5"/>
      <c r="N502" s="5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</row>
    <row r="503" spans="1:35" ht="12.75">
      <c r="A503" s="3"/>
      <c r="B503" s="197"/>
      <c r="C503" s="3"/>
      <c r="D503" s="4"/>
      <c r="E503" s="13"/>
      <c r="F503" s="3"/>
      <c r="G503" s="3"/>
      <c r="H503" s="3"/>
      <c r="I503" s="3"/>
      <c r="J503" s="4"/>
      <c r="K503" s="38"/>
      <c r="L503" s="3"/>
      <c r="M503" s="5"/>
      <c r="N503" s="5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</row>
    <row r="504" spans="1:35" ht="12.75">
      <c r="A504" s="3"/>
      <c r="B504" s="197"/>
      <c r="C504" s="3"/>
      <c r="D504" s="4"/>
      <c r="E504" s="13"/>
      <c r="F504" s="3"/>
      <c r="G504" s="3"/>
      <c r="H504" s="3"/>
      <c r="I504" s="3"/>
      <c r="J504" s="4"/>
      <c r="K504" s="38"/>
      <c r="L504" s="3"/>
      <c r="M504" s="5"/>
      <c r="N504" s="5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</row>
    <row r="505" spans="1:35" ht="12.75">
      <c r="A505" s="3"/>
      <c r="B505" s="197"/>
      <c r="C505" s="3"/>
      <c r="D505" s="4"/>
      <c r="E505" s="13"/>
      <c r="F505" s="3"/>
      <c r="G505" s="3"/>
      <c r="H505" s="3"/>
      <c r="I505" s="3"/>
      <c r="J505" s="4"/>
      <c r="K505" s="38"/>
      <c r="L505" s="3"/>
      <c r="M505" s="5"/>
      <c r="N505" s="5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</row>
    <row r="506" spans="1:35" ht="12.75">
      <c r="A506" s="3"/>
      <c r="B506" s="197"/>
      <c r="C506" s="3"/>
      <c r="D506" s="4"/>
      <c r="E506" s="13"/>
      <c r="F506" s="3"/>
      <c r="G506" s="3"/>
      <c r="H506" s="3"/>
      <c r="I506" s="3"/>
      <c r="J506" s="4"/>
      <c r="K506" s="38"/>
      <c r="L506" s="3"/>
      <c r="M506" s="5"/>
      <c r="N506" s="5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</row>
    <row r="507" spans="1:35" ht="12.75">
      <c r="A507" s="3"/>
      <c r="B507" s="197"/>
      <c r="C507" s="3"/>
      <c r="D507" s="4"/>
      <c r="E507" s="13"/>
      <c r="F507" s="3"/>
      <c r="G507" s="3"/>
      <c r="H507" s="3"/>
      <c r="I507" s="3"/>
      <c r="J507" s="4"/>
      <c r="K507" s="38"/>
      <c r="L507" s="3"/>
      <c r="M507" s="5"/>
      <c r="N507" s="5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</row>
    <row r="508" spans="1:35" ht="12.75">
      <c r="A508" s="3"/>
      <c r="B508" s="197"/>
      <c r="C508" s="3"/>
      <c r="D508" s="4"/>
      <c r="E508" s="13"/>
      <c r="F508" s="3"/>
      <c r="G508" s="3"/>
      <c r="H508" s="3"/>
      <c r="I508" s="3"/>
      <c r="J508" s="4"/>
      <c r="K508" s="38"/>
      <c r="L508" s="3"/>
      <c r="M508" s="5"/>
      <c r="N508" s="5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</row>
    <row r="509" spans="1:35" ht="12.75">
      <c r="A509" s="3"/>
      <c r="B509" s="197"/>
      <c r="C509" s="3"/>
      <c r="D509" s="4"/>
      <c r="E509" s="13"/>
      <c r="F509" s="3"/>
      <c r="G509" s="3"/>
      <c r="H509" s="3"/>
      <c r="I509" s="3"/>
      <c r="J509" s="4"/>
      <c r="K509" s="38"/>
      <c r="L509" s="3"/>
      <c r="M509" s="5"/>
      <c r="N509" s="5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</row>
    <row r="510" spans="1:35" ht="12.75">
      <c r="A510" s="3"/>
      <c r="B510" s="197"/>
      <c r="C510" s="3"/>
      <c r="D510" s="4"/>
      <c r="E510" s="13"/>
      <c r="F510" s="3"/>
      <c r="G510" s="3"/>
      <c r="H510" s="3"/>
      <c r="I510" s="3"/>
      <c r="J510" s="4"/>
      <c r="K510" s="38"/>
      <c r="L510" s="3"/>
      <c r="M510" s="5"/>
      <c r="N510" s="5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</row>
    <row r="511" spans="1:35" ht="12.75">
      <c r="A511" s="3"/>
      <c r="B511" s="197"/>
      <c r="C511" s="3"/>
      <c r="D511" s="4"/>
      <c r="E511" s="13"/>
      <c r="F511" s="3"/>
      <c r="G511" s="3"/>
      <c r="H511" s="3"/>
      <c r="I511" s="3"/>
      <c r="J511" s="4"/>
      <c r="K511" s="38"/>
      <c r="L511" s="3"/>
      <c r="M511" s="5"/>
      <c r="N511" s="5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</row>
    <row r="512" spans="1:35" ht="12.75">
      <c r="A512" s="3"/>
      <c r="B512" s="197"/>
      <c r="C512" s="3"/>
      <c r="D512" s="4"/>
      <c r="E512" s="13"/>
      <c r="F512" s="3"/>
      <c r="G512" s="3"/>
      <c r="H512" s="3"/>
      <c r="I512" s="3"/>
      <c r="J512" s="4"/>
      <c r="K512" s="38"/>
      <c r="L512" s="3"/>
      <c r="M512" s="5"/>
      <c r="N512" s="5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</row>
    <row r="513" spans="1:35" ht="12.75">
      <c r="A513" s="3"/>
      <c r="B513" s="197"/>
      <c r="C513" s="3"/>
      <c r="D513" s="4"/>
      <c r="E513" s="13"/>
      <c r="F513" s="3"/>
      <c r="G513" s="3"/>
      <c r="H513" s="3"/>
      <c r="I513" s="3"/>
      <c r="J513" s="4"/>
      <c r="K513" s="38"/>
      <c r="L513" s="3"/>
      <c r="M513" s="5"/>
      <c r="N513" s="5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</row>
    <row r="514" spans="1:35" ht="12.75">
      <c r="A514" s="3"/>
      <c r="B514" s="197"/>
      <c r="C514" s="3"/>
      <c r="D514" s="4"/>
      <c r="E514" s="13"/>
      <c r="F514" s="3"/>
      <c r="G514" s="3"/>
      <c r="H514" s="3"/>
      <c r="I514" s="3"/>
      <c r="J514" s="4"/>
      <c r="K514" s="38"/>
      <c r="L514" s="3"/>
      <c r="M514" s="5"/>
      <c r="N514" s="5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</row>
    <row r="515" spans="1:35" ht="12.75">
      <c r="A515" s="3"/>
      <c r="B515" s="197"/>
      <c r="C515" s="3"/>
      <c r="D515" s="4"/>
      <c r="E515" s="13"/>
      <c r="F515" s="3"/>
      <c r="G515" s="3"/>
      <c r="H515" s="3"/>
      <c r="I515" s="3"/>
      <c r="J515" s="4"/>
      <c r="K515" s="38"/>
      <c r="L515" s="3"/>
      <c r="M515" s="5"/>
      <c r="N515" s="5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</row>
    <row r="516" spans="1:35" ht="12.75">
      <c r="A516" s="3"/>
      <c r="B516" s="197"/>
      <c r="C516" s="3"/>
      <c r="D516" s="4"/>
      <c r="E516" s="13"/>
      <c r="F516" s="3"/>
      <c r="G516" s="3"/>
      <c r="H516" s="3"/>
      <c r="I516" s="3"/>
      <c r="J516" s="4"/>
      <c r="K516" s="38"/>
      <c r="L516" s="3"/>
      <c r="M516" s="5"/>
      <c r="N516" s="5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</row>
    <row r="517" spans="1:35" ht="12.75">
      <c r="A517" s="3"/>
      <c r="B517" s="197"/>
      <c r="C517" s="3"/>
      <c r="D517" s="4"/>
      <c r="E517" s="13"/>
      <c r="F517" s="3"/>
      <c r="G517" s="3"/>
      <c r="H517" s="3"/>
      <c r="I517" s="3"/>
      <c r="J517" s="4"/>
      <c r="K517" s="38"/>
      <c r="L517" s="3"/>
      <c r="M517" s="5"/>
      <c r="N517" s="5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</row>
    <row r="518" spans="1:35" ht="12.75">
      <c r="A518" s="3"/>
      <c r="B518" s="197"/>
      <c r="C518" s="3"/>
      <c r="D518" s="4"/>
      <c r="E518" s="13"/>
      <c r="F518" s="3"/>
      <c r="G518" s="3"/>
      <c r="H518" s="3"/>
      <c r="I518" s="3"/>
      <c r="J518" s="4"/>
      <c r="K518" s="38"/>
      <c r="L518" s="3"/>
      <c r="M518" s="5"/>
      <c r="N518" s="5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</row>
    <row r="519" spans="1:35" ht="12.75">
      <c r="A519" s="3"/>
      <c r="B519" s="197"/>
      <c r="C519" s="3"/>
      <c r="D519" s="4"/>
      <c r="E519" s="13"/>
      <c r="F519" s="3"/>
      <c r="G519" s="3"/>
      <c r="H519" s="3"/>
      <c r="I519" s="3"/>
      <c r="J519" s="4"/>
      <c r="K519" s="38"/>
      <c r="L519" s="3"/>
      <c r="M519" s="5"/>
      <c r="N519" s="5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</row>
    <row r="520" spans="1:35" ht="12.75">
      <c r="A520" s="3"/>
      <c r="B520" s="197"/>
      <c r="C520" s="3"/>
      <c r="D520" s="4"/>
      <c r="E520" s="13"/>
      <c r="F520" s="3"/>
      <c r="G520" s="3"/>
      <c r="H520" s="3"/>
      <c r="I520" s="3"/>
      <c r="J520" s="4"/>
      <c r="K520" s="38"/>
      <c r="L520" s="3"/>
      <c r="M520" s="5"/>
      <c r="N520" s="5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</row>
    <row r="521" spans="1:35" ht="12.75">
      <c r="A521" s="3"/>
      <c r="B521" s="197"/>
      <c r="C521" s="3"/>
      <c r="D521" s="4"/>
      <c r="E521" s="13"/>
      <c r="F521" s="3"/>
      <c r="G521" s="3"/>
      <c r="H521" s="3"/>
      <c r="I521" s="3"/>
      <c r="J521" s="4"/>
      <c r="K521" s="38"/>
      <c r="L521" s="3"/>
      <c r="M521" s="5"/>
      <c r="N521" s="5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</row>
    <row r="522" spans="1:35" ht="12.75">
      <c r="A522" s="3"/>
      <c r="B522" s="197"/>
      <c r="C522" s="3"/>
      <c r="D522" s="4"/>
      <c r="E522" s="13"/>
      <c r="F522" s="3"/>
      <c r="G522" s="3"/>
      <c r="H522" s="3"/>
      <c r="I522" s="3"/>
      <c r="J522" s="4"/>
      <c r="K522" s="38"/>
      <c r="L522" s="3"/>
      <c r="M522" s="5"/>
      <c r="N522" s="5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</row>
    <row r="523" spans="1:35" ht="12.75">
      <c r="A523" s="3"/>
      <c r="B523" s="197"/>
      <c r="C523" s="3"/>
      <c r="D523" s="4"/>
      <c r="E523" s="13"/>
      <c r="F523" s="3"/>
      <c r="G523" s="3"/>
      <c r="H523" s="3"/>
      <c r="I523" s="3"/>
      <c r="J523" s="4"/>
      <c r="K523" s="38"/>
      <c r="L523" s="3"/>
      <c r="M523" s="5"/>
      <c r="N523" s="5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</row>
    <row r="524" spans="1:35" ht="12.75">
      <c r="A524" s="3"/>
      <c r="B524" s="197"/>
      <c r="C524" s="3"/>
      <c r="D524" s="4"/>
      <c r="E524" s="13"/>
      <c r="F524" s="3"/>
      <c r="G524" s="3"/>
      <c r="H524" s="3"/>
      <c r="I524" s="3"/>
      <c r="J524" s="4"/>
      <c r="K524" s="38"/>
      <c r="L524" s="3"/>
      <c r="M524" s="5"/>
      <c r="N524" s="5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</row>
    <row r="525" spans="1:35" ht="12.75">
      <c r="A525" s="3"/>
      <c r="B525" s="197"/>
      <c r="C525" s="3"/>
      <c r="D525" s="4"/>
      <c r="E525" s="13"/>
      <c r="F525" s="3"/>
      <c r="G525" s="3"/>
      <c r="H525" s="3"/>
      <c r="I525" s="3"/>
      <c r="J525" s="4"/>
      <c r="K525" s="38"/>
      <c r="L525" s="3"/>
      <c r="M525" s="5"/>
      <c r="N525" s="5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</row>
    <row r="526" spans="1:35" ht="12.75">
      <c r="A526" s="3"/>
      <c r="B526" s="197"/>
      <c r="C526" s="3"/>
      <c r="D526" s="4"/>
      <c r="E526" s="13"/>
      <c r="F526" s="3"/>
      <c r="G526" s="3"/>
      <c r="H526" s="3"/>
      <c r="I526" s="3"/>
      <c r="J526" s="4"/>
      <c r="K526" s="38"/>
      <c r="L526" s="3"/>
      <c r="M526" s="5"/>
      <c r="N526" s="5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</row>
    <row r="527" spans="1:35" ht="12.75">
      <c r="A527" s="3"/>
      <c r="B527" s="197"/>
      <c r="C527" s="3"/>
      <c r="D527" s="4"/>
      <c r="E527" s="13"/>
      <c r="F527" s="3"/>
      <c r="G527" s="3"/>
      <c r="H527" s="3"/>
      <c r="I527" s="3"/>
      <c r="J527" s="4"/>
      <c r="K527" s="38"/>
      <c r="L527" s="3"/>
      <c r="M527" s="5"/>
      <c r="N527" s="5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</row>
    <row r="528" spans="1:35" ht="12.75">
      <c r="A528" s="3"/>
      <c r="B528" s="197"/>
      <c r="C528" s="3"/>
      <c r="D528" s="4"/>
      <c r="E528" s="13"/>
      <c r="F528" s="3"/>
      <c r="G528" s="3"/>
      <c r="H528" s="3"/>
      <c r="I528" s="3"/>
      <c r="J528" s="4"/>
      <c r="K528" s="38"/>
      <c r="L528" s="3"/>
      <c r="M528" s="5"/>
      <c r="N528" s="5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</row>
    <row r="529" spans="1:35" ht="12.75">
      <c r="A529" s="3"/>
      <c r="B529" s="197"/>
      <c r="C529" s="3"/>
      <c r="D529" s="4"/>
      <c r="E529" s="13"/>
      <c r="F529" s="3"/>
      <c r="G529" s="3"/>
      <c r="H529" s="3"/>
      <c r="I529" s="3"/>
      <c r="J529" s="4"/>
      <c r="K529" s="38"/>
      <c r="L529" s="3"/>
      <c r="M529" s="5"/>
      <c r="N529" s="5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</row>
    <row r="530" spans="1:35" ht="12.75">
      <c r="A530" s="3"/>
      <c r="B530" s="197"/>
      <c r="C530" s="3"/>
      <c r="D530" s="4"/>
      <c r="E530" s="13"/>
      <c r="F530" s="3"/>
      <c r="G530" s="3"/>
      <c r="H530" s="3"/>
      <c r="I530" s="3"/>
      <c r="J530" s="4"/>
      <c r="K530" s="38"/>
      <c r="L530" s="3"/>
      <c r="M530" s="5"/>
      <c r="N530" s="5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</row>
    <row r="531" spans="1:35" ht="12.75">
      <c r="A531" s="3"/>
      <c r="B531" s="197"/>
      <c r="C531" s="3"/>
      <c r="D531" s="4"/>
      <c r="E531" s="13"/>
      <c r="F531" s="3"/>
      <c r="G531" s="3"/>
      <c r="H531" s="3"/>
      <c r="I531" s="3"/>
      <c r="J531" s="4"/>
      <c r="K531" s="38"/>
      <c r="L531" s="3"/>
      <c r="M531" s="5"/>
      <c r="N531" s="5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</row>
    <row r="532" spans="1:35" ht="12.75">
      <c r="A532" s="3"/>
      <c r="B532" s="197"/>
      <c r="C532" s="3"/>
      <c r="D532" s="4"/>
      <c r="E532" s="13"/>
      <c r="F532" s="3"/>
      <c r="G532" s="3"/>
      <c r="H532" s="3"/>
      <c r="I532" s="3"/>
      <c r="J532" s="4"/>
      <c r="K532" s="38"/>
      <c r="L532" s="3"/>
      <c r="M532" s="5"/>
      <c r="N532" s="5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</row>
    <row r="533" spans="1:35" ht="12.75">
      <c r="A533" s="3"/>
      <c r="B533" s="197"/>
      <c r="C533" s="3"/>
      <c r="D533" s="4"/>
      <c r="E533" s="13"/>
      <c r="F533" s="3"/>
      <c r="G533" s="3"/>
      <c r="H533" s="3"/>
      <c r="I533" s="3"/>
      <c r="J533" s="4"/>
      <c r="K533" s="38"/>
      <c r="L533" s="3"/>
      <c r="M533" s="5"/>
      <c r="N533" s="5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</row>
    <row r="534" spans="1:35" ht="12.75">
      <c r="A534" s="3"/>
      <c r="B534" s="197"/>
      <c r="C534" s="3"/>
      <c r="D534" s="4"/>
      <c r="E534" s="13"/>
      <c r="F534" s="3"/>
      <c r="G534" s="3"/>
      <c r="H534" s="3"/>
      <c r="I534" s="3"/>
      <c r="J534" s="4"/>
      <c r="K534" s="38"/>
      <c r="L534" s="3"/>
      <c r="M534" s="5"/>
      <c r="N534" s="5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</row>
    <row r="535" spans="1:35" ht="12.75">
      <c r="A535" s="3"/>
      <c r="B535" s="197"/>
      <c r="C535" s="3"/>
      <c r="D535" s="4"/>
      <c r="E535" s="13"/>
      <c r="F535" s="3"/>
      <c r="G535" s="3"/>
      <c r="H535" s="3"/>
      <c r="I535" s="3"/>
      <c r="J535" s="4"/>
      <c r="K535" s="38"/>
      <c r="L535" s="3"/>
      <c r="M535" s="5"/>
      <c r="N535" s="5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</row>
    <row r="536" spans="1:35" ht="12.75">
      <c r="A536" s="3"/>
      <c r="B536" s="197"/>
      <c r="C536" s="3"/>
      <c r="D536" s="4"/>
      <c r="E536" s="13"/>
      <c r="F536" s="3"/>
      <c r="G536" s="3"/>
      <c r="H536" s="3"/>
      <c r="I536" s="3"/>
      <c r="J536" s="4"/>
      <c r="K536" s="38"/>
      <c r="L536" s="3"/>
      <c r="M536" s="5"/>
      <c r="N536" s="5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</row>
    <row r="537" spans="1:35" ht="12.75">
      <c r="A537" s="3"/>
      <c r="B537" s="197"/>
      <c r="C537" s="3"/>
      <c r="D537" s="4"/>
      <c r="E537" s="13"/>
      <c r="F537" s="3"/>
      <c r="G537" s="3"/>
      <c r="H537" s="3"/>
      <c r="I537" s="3"/>
      <c r="J537" s="4"/>
      <c r="K537" s="38"/>
      <c r="L537" s="3"/>
      <c r="M537" s="5"/>
      <c r="N537" s="5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</row>
    <row r="538" spans="1:35" ht="12.75">
      <c r="A538" s="3"/>
      <c r="B538" s="197"/>
      <c r="C538" s="3"/>
      <c r="D538" s="4"/>
      <c r="E538" s="13"/>
      <c r="F538" s="3"/>
      <c r="G538" s="3"/>
      <c r="H538" s="3"/>
      <c r="I538" s="3"/>
      <c r="J538" s="4"/>
      <c r="K538" s="38"/>
      <c r="L538" s="3"/>
      <c r="M538" s="5"/>
      <c r="N538" s="5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</row>
    <row r="539" spans="1:35" ht="12.75">
      <c r="A539" s="3"/>
      <c r="B539" s="197"/>
      <c r="C539" s="3"/>
      <c r="D539" s="4"/>
      <c r="E539" s="13"/>
      <c r="F539" s="3"/>
      <c r="G539" s="3"/>
      <c r="H539" s="3"/>
      <c r="I539" s="3"/>
      <c r="J539" s="4"/>
      <c r="K539" s="38"/>
      <c r="L539" s="3"/>
      <c r="M539" s="5"/>
      <c r="N539" s="5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</row>
    <row r="540" spans="1:35" ht="12.75">
      <c r="A540" s="3"/>
      <c r="B540" s="197"/>
      <c r="C540" s="3"/>
      <c r="D540" s="4"/>
      <c r="E540" s="13"/>
      <c r="F540" s="3"/>
      <c r="G540" s="3"/>
      <c r="H540" s="3"/>
      <c r="I540" s="3"/>
      <c r="J540" s="4"/>
      <c r="K540" s="38"/>
      <c r="L540" s="3"/>
      <c r="M540" s="5"/>
      <c r="N540" s="5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</row>
    <row r="541" spans="1:35" ht="12.75">
      <c r="A541" s="3"/>
      <c r="B541" s="197"/>
      <c r="C541" s="3"/>
      <c r="D541" s="4"/>
      <c r="E541" s="13"/>
      <c r="F541" s="3"/>
      <c r="G541" s="3"/>
      <c r="H541" s="3"/>
      <c r="I541" s="3"/>
      <c r="J541" s="4"/>
      <c r="K541" s="38"/>
      <c r="L541" s="3"/>
      <c r="M541" s="5"/>
      <c r="N541" s="5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</row>
    <row r="542" spans="1:35" ht="12.75">
      <c r="A542" s="3"/>
      <c r="B542" s="197"/>
      <c r="C542" s="3"/>
      <c r="D542" s="4"/>
      <c r="E542" s="13"/>
      <c r="F542" s="3"/>
      <c r="G542" s="3"/>
      <c r="H542" s="3"/>
      <c r="I542" s="3"/>
      <c r="J542" s="4"/>
      <c r="K542" s="38"/>
      <c r="L542" s="3"/>
      <c r="M542" s="5"/>
      <c r="N542" s="5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</row>
    <row r="543" spans="1:35" ht="12.75">
      <c r="A543" s="3"/>
      <c r="B543" s="197"/>
      <c r="C543" s="3"/>
      <c r="D543" s="4"/>
      <c r="E543" s="13"/>
      <c r="F543" s="3"/>
      <c r="G543" s="3"/>
      <c r="H543" s="3"/>
      <c r="I543" s="3"/>
      <c r="J543" s="4"/>
      <c r="K543" s="38"/>
      <c r="L543" s="3"/>
      <c r="M543" s="5"/>
      <c r="N543" s="5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</row>
    <row r="544" spans="1:35" ht="12.75">
      <c r="A544" s="3"/>
      <c r="B544" s="197"/>
      <c r="C544" s="3"/>
      <c r="D544" s="4"/>
      <c r="E544" s="13"/>
      <c r="F544" s="3"/>
      <c r="G544" s="3"/>
      <c r="H544" s="3"/>
      <c r="I544" s="3"/>
      <c r="J544" s="4"/>
      <c r="K544" s="38"/>
      <c r="L544" s="3"/>
      <c r="M544" s="5"/>
      <c r="N544" s="5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</row>
    <row r="545" spans="1:35" ht="12.75">
      <c r="A545" s="3"/>
      <c r="B545" s="197"/>
      <c r="C545" s="3"/>
      <c r="D545" s="4"/>
      <c r="E545" s="13"/>
      <c r="F545" s="3"/>
      <c r="G545" s="3"/>
      <c r="H545" s="3"/>
      <c r="I545" s="3"/>
      <c r="J545" s="4"/>
      <c r="K545" s="38"/>
      <c r="L545" s="3"/>
      <c r="M545" s="5"/>
      <c r="N545" s="5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</row>
    <row r="546" spans="1:35" ht="12.75">
      <c r="A546" s="3"/>
      <c r="B546" s="197"/>
      <c r="C546" s="3"/>
      <c r="D546" s="4"/>
      <c r="E546" s="13"/>
      <c r="F546" s="3"/>
      <c r="G546" s="3"/>
      <c r="H546" s="3"/>
      <c r="I546" s="3"/>
      <c r="J546" s="4"/>
      <c r="K546" s="38"/>
      <c r="L546" s="3"/>
      <c r="M546" s="5"/>
      <c r="N546" s="5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</row>
    <row r="547" spans="1:35" ht="12.75">
      <c r="A547" s="3"/>
      <c r="B547" s="197"/>
      <c r="C547" s="3"/>
      <c r="D547" s="4"/>
      <c r="E547" s="13"/>
      <c r="F547" s="3"/>
      <c r="G547" s="3"/>
      <c r="H547" s="3"/>
      <c r="I547" s="3"/>
      <c r="J547" s="4"/>
      <c r="K547" s="38"/>
      <c r="L547" s="3"/>
      <c r="M547" s="5"/>
      <c r="N547" s="5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</row>
    <row r="548" spans="1:35" ht="12.75">
      <c r="A548" s="3"/>
      <c r="B548" s="197"/>
      <c r="C548" s="3"/>
      <c r="D548" s="4"/>
      <c r="E548" s="13"/>
      <c r="F548" s="3"/>
      <c r="G548" s="3"/>
      <c r="H548" s="3"/>
      <c r="I548" s="3"/>
      <c r="J548" s="4"/>
      <c r="K548" s="38"/>
      <c r="L548" s="3"/>
      <c r="M548" s="5"/>
      <c r="N548" s="5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</row>
    <row r="549" spans="1:35" ht="12.75">
      <c r="A549" s="3"/>
      <c r="B549" s="197"/>
      <c r="C549" s="3"/>
      <c r="D549" s="4"/>
      <c r="E549" s="13"/>
      <c r="F549" s="3"/>
      <c r="G549" s="3"/>
      <c r="H549" s="3"/>
      <c r="I549" s="3"/>
      <c r="J549" s="4"/>
      <c r="K549" s="38"/>
      <c r="L549" s="3"/>
      <c r="M549" s="5"/>
      <c r="N549" s="5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</row>
    <row r="550" spans="1:35" ht="12.75">
      <c r="A550" s="3"/>
      <c r="B550" s="197"/>
      <c r="C550" s="3"/>
      <c r="D550" s="4"/>
      <c r="E550" s="13"/>
      <c r="F550" s="3"/>
      <c r="G550" s="3"/>
      <c r="H550" s="3"/>
      <c r="I550" s="3"/>
      <c r="J550" s="4"/>
      <c r="K550" s="38"/>
      <c r="L550" s="3"/>
      <c r="M550" s="5"/>
      <c r="N550" s="5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</row>
    <row r="551" spans="1:35" ht="12.75">
      <c r="A551" s="3"/>
      <c r="B551" s="197"/>
      <c r="C551" s="3"/>
      <c r="D551" s="4"/>
      <c r="E551" s="13"/>
      <c r="F551" s="3"/>
      <c r="G551" s="3"/>
      <c r="H551" s="3"/>
      <c r="I551" s="3"/>
      <c r="J551" s="4"/>
      <c r="K551" s="38"/>
      <c r="L551" s="3"/>
      <c r="M551" s="5"/>
      <c r="N551" s="5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</row>
    <row r="552" spans="1:35" ht="12.75">
      <c r="A552" s="3"/>
      <c r="B552" s="197"/>
      <c r="C552" s="3"/>
      <c r="D552" s="4"/>
      <c r="E552" s="13"/>
      <c r="F552" s="3"/>
      <c r="G552" s="3"/>
      <c r="H552" s="3"/>
      <c r="I552" s="3"/>
      <c r="J552" s="4"/>
      <c r="K552" s="38"/>
      <c r="L552" s="3"/>
      <c r="M552" s="5"/>
      <c r="N552" s="5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</row>
    <row r="553" spans="1:35" ht="12.75">
      <c r="A553" s="3"/>
      <c r="B553" s="197"/>
      <c r="C553" s="3"/>
      <c r="D553" s="4"/>
      <c r="E553" s="13"/>
      <c r="F553" s="3"/>
      <c r="G553" s="3"/>
      <c r="H553" s="3"/>
      <c r="I553" s="3"/>
      <c r="J553" s="4"/>
      <c r="K553" s="38"/>
      <c r="L553" s="3"/>
      <c r="M553" s="5"/>
      <c r="N553" s="5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</row>
    <row r="554" spans="1:35" ht="12.75">
      <c r="A554" s="3"/>
      <c r="B554" s="197"/>
      <c r="C554" s="3"/>
      <c r="D554" s="4"/>
      <c r="E554" s="13"/>
      <c r="F554" s="3"/>
      <c r="G554" s="3"/>
      <c r="H554" s="3"/>
      <c r="I554" s="3"/>
      <c r="J554" s="4"/>
      <c r="K554" s="38"/>
      <c r="L554" s="3"/>
      <c r="M554" s="5"/>
      <c r="N554" s="5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</row>
    <row r="555" spans="1:35" ht="12.75">
      <c r="A555" s="3"/>
      <c r="B555" s="197"/>
      <c r="C555" s="3"/>
      <c r="D555" s="4"/>
      <c r="E555" s="13"/>
      <c r="F555" s="3"/>
      <c r="G555" s="3"/>
      <c r="H555" s="3"/>
      <c r="I555" s="3"/>
      <c r="J555" s="4"/>
      <c r="K555" s="38"/>
      <c r="L555" s="3"/>
      <c r="M555" s="5"/>
      <c r="N555" s="5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</row>
    <row r="556" spans="1:35" ht="12.75">
      <c r="A556" s="3"/>
      <c r="B556" s="197"/>
      <c r="C556" s="3"/>
      <c r="D556" s="4"/>
      <c r="E556" s="13"/>
      <c r="F556" s="3"/>
      <c r="G556" s="3"/>
      <c r="H556" s="3"/>
      <c r="I556" s="3"/>
      <c r="J556" s="4"/>
      <c r="K556" s="38"/>
      <c r="L556" s="3"/>
      <c r="M556" s="5"/>
      <c r="N556" s="5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</row>
    <row r="557" spans="1:35" ht="12.75">
      <c r="A557" s="3"/>
      <c r="B557" s="197"/>
      <c r="C557" s="3"/>
      <c r="D557" s="4"/>
      <c r="E557" s="13"/>
      <c r="F557" s="3"/>
      <c r="G557" s="3"/>
      <c r="H557" s="3"/>
      <c r="I557" s="3"/>
      <c r="J557" s="4"/>
      <c r="K557" s="38"/>
      <c r="L557" s="3"/>
      <c r="M557" s="5"/>
      <c r="N557" s="5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</row>
    <row r="558" spans="1:35" ht="12.75">
      <c r="A558" s="3"/>
      <c r="B558" s="197"/>
      <c r="C558" s="3"/>
      <c r="D558" s="4"/>
      <c r="E558" s="13"/>
      <c r="F558" s="3"/>
      <c r="G558" s="3"/>
      <c r="H558" s="3"/>
      <c r="I558" s="3"/>
      <c r="J558" s="4"/>
      <c r="K558" s="38"/>
      <c r="L558" s="3"/>
      <c r="M558" s="5"/>
      <c r="N558" s="5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</row>
    <row r="559" spans="1:35" ht="12.75">
      <c r="A559" s="3"/>
      <c r="B559" s="197"/>
      <c r="C559" s="3"/>
      <c r="D559" s="4"/>
      <c r="E559" s="13"/>
      <c r="F559" s="3"/>
      <c r="G559" s="3"/>
      <c r="H559" s="3"/>
      <c r="I559" s="3"/>
      <c r="J559" s="4"/>
      <c r="K559" s="38"/>
      <c r="L559" s="3"/>
      <c r="M559" s="5"/>
      <c r="N559" s="5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</row>
    <row r="560" spans="1:35" ht="12.75">
      <c r="A560" s="3"/>
      <c r="B560" s="197"/>
      <c r="C560" s="3"/>
      <c r="D560" s="4"/>
      <c r="E560" s="13"/>
      <c r="F560" s="3"/>
      <c r="G560" s="3"/>
      <c r="H560" s="3"/>
      <c r="I560" s="3"/>
      <c r="J560" s="4"/>
      <c r="K560" s="38"/>
      <c r="L560" s="3"/>
      <c r="M560" s="5"/>
      <c r="N560" s="5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</row>
    <row r="561" spans="1:35" ht="12.75">
      <c r="A561" s="3"/>
      <c r="B561" s="197"/>
      <c r="C561" s="3"/>
      <c r="D561" s="4"/>
      <c r="E561" s="13"/>
      <c r="F561" s="3"/>
      <c r="G561" s="3"/>
      <c r="H561" s="3"/>
      <c r="I561" s="3"/>
      <c r="J561" s="4"/>
      <c r="K561" s="38"/>
      <c r="L561" s="3"/>
      <c r="M561" s="5"/>
      <c r="N561" s="5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</row>
    <row r="562" spans="1:35" ht="12.75">
      <c r="A562" s="3"/>
      <c r="B562" s="197"/>
      <c r="C562" s="3"/>
      <c r="D562" s="4"/>
      <c r="E562" s="13"/>
      <c r="F562" s="3"/>
      <c r="G562" s="3"/>
      <c r="H562" s="3"/>
      <c r="I562" s="3"/>
      <c r="J562" s="4"/>
      <c r="K562" s="38"/>
      <c r="L562" s="3"/>
      <c r="M562" s="5"/>
      <c r="N562" s="5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</row>
    <row r="563" spans="1:35" ht="12.75">
      <c r="A563" s="3"/>
      <c r="B563" s="197"/>
      <c r="C563" s="3"/>
      <c r="D563" s="4"/>
      <c r="E563" s="13"/>
      <c r="F563" s="3"/>
      <c r="G563" s="3"/>
      <c r="H563" s="3"/>
      <c r="I563" s="3"/>
      <c r="J563" s="4"/>
      <c r="K563" s="38"/>
      <c r="L563" s="3"/>
      <c r="M563" s="5"/>
      <c r="N563" s="5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</row>
    <row r="564" spans="1:35" ht="12.75">
      <c r="A564" s="3"/>
      <c r="B564" s="197"/>
      <c r="C564" s="3"/>
      <c r="D564" s="4"/>
      <c r="E564" s="13"/>
      <c r="F564" s="3"/>
      <c r="G564" s="3"/>
      <c r="H564" s="3"/>
      <c r="I564" s="3"/>
      <c r="J564" s="4"/>
      <c r="K564" s="38"/>
      <c r="L564" s="3"/>
      <c r="M564" s="5"/>
      <c r="N564" s="5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</row>
    <row r="565" spans="1:35" ht="12.75">
      <c r="A565" s="3"/>
      <c r="B565" s="197"/>
      <c r="C565" s="3"/>
      <c r="D565" s="4"/>
      <c r="E565" s="13"/>
      <c r="F565" s="3"/>
      <c r="G565" s="3"/>
      <c r="H565" s="3"/>
      <c r="I565" s="3"/>
      <c r="J565" s="4"/>
      <c r="K565" s="38"/>
      <c r="L565" s="3"/>
      <c r="M565" s="5"/>
      <c r="N565" s="5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</row>
    <row r="566" spans="1:35" ht="12.75">
      <c r="A566" s="3"/>
      <c r="B566" s="197"/>
      <c r="C566" s="3"/>
      <c r="D566" s="4"/>
      <c r="E566" s="13"/>
      <c r="F566" s="3"/>
      <c r="G566" s="3"/>
      <c r="H566" s="3"/>
      <c r="I566" s="3"/>
      <c r="J566" s="4"/>
      <c r="K566" s="38"/>
      <c r="L566" s="3"/>
      <c r="M566" s="5"/>
      <c r="N566" s="5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</row>
    <row r="567" spans="1:35" ht="12.75">
      <c r="A567" s="3"/>
      <c r="B567" s="197"/>
      <c r="C567" s="3"/>
      <c r="D567" s="4"/>
      <c r="E567" s="13"/>
      <c r="F567" s="3"/>
      <c r="G567" s="3"/>
      <c r="H567" s="3"/>
      <c r="I567" s="3"/>
      <c r="J567" s="4"/>
      <c r="K567" s="38"/>
      <c r="L567" s="3"/>
      <c r="M567" s="5"/>
      <c r="N567" s="5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</row>
    <row r="568" spans="1:35" ht="12.75">
      <c r="A568" s="3"/>
      <c r="B568" s="197"/>
      <c r="C568" s="3"/>
      <c r="D568" s="4"/>
      <c r="E568" s="13"/>
      <c r="F568" s="3"/>
      <c r="G568" s="3"/>
      <c r="H568" s="3"/>
      <c r="I568" s="3"/>
      <c r="J568" s="4"/>
      <c r="K568" s="38"/>
      <c r="L568" s="3"/>
      <c r="M568" s="5"/>
      <c r="N568" s="5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</row>
    <row r="569" spans="1:35" ht="12.75">
      <c r="A569" s="3"/>
      <c r="B569" s="197"/>
      <c r="C569" s="3"/>
      <c r="D569" s="4"/>
      <c r="E569" s="13"/>
      <c r="F569" s="3"/>
      <c r="G569" s="3"/>
      <c r="H569" s="3"/>
      <c r="I569" s="3"/>
      <c r="J569" s="4"/>
      <c r="K569" s="38"/>
      <c r="L569" s="3"/>
      <c r="M569" s="5"/>
      <c r="N569" s="5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</row>
    <row r="570" spans="1:35" ht="12.75">
      <c r="A570" s="3"/>
      <c r="B570" s="197"/>
      <c r="C570" s="3"/>
      <c r="D570" s="4"/>
      <c r="E570" s="13"/>
      <c r="F570" s="3"/>
      <c r="G570" s="3"/>
      <c r="H570" s="3"/>
      <c r="I570" s="3"/>
      <c r="J570" s="4"/>
      <c r="K570" s="38"/>
      <c r="L570" s="3"/>
      <c r="M570" s="5"/>
      <c r="N570" s="5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</row>
    <row r="571" spans="1:35" ht="12.75">
      <c r="A571" s="3"/>
      <c r="B571" s="197"/>
      <c r="C571" s="3"/>
      <c r="D571" s="4"/>
      <c r="E571" s="13"/>
      <c r="F571" s="3"/>
      <c r="G571" s="3"/>
      <c r="H571" s="3"/>
      <c r="I571" s="3"/>
      <c r="J571" s="4"/>
      <c r="K571" s="38"/>
      <c r="L571" s="3"/>
      <c r="M571" s="5"/>
      <c r="N571" s="5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</row>
    <row r="572" spans="1:35" ht="12.75">
      <c r="A572" s="3"/>
      <c r="B572" s="197"/>
      <c r="C572" s="3"/>
      <c r="D572" s="4"/>
      <c r="E572" s="13"/>
      <c r="F572" s="3"/>
      <c r="G572" s="3"/>
      <c r="H572" s="3"/>
      <c r="I572" s="3"/>
      <c r="J572" s="4"/>
      <c r="K572" s="38"/>
      <c r="L572" s="3"/>
      <c r="M572" s="5"/>
      <c r="N572" s="5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</row>
    <row r="573" spans="1:35" ht="12.75">
      <c r="A573" s="3"/>
      <c r="B573" s="197"/>
      <c r="C573" s="3"/>
      <c r="D573" s="4"/>
      <c r="E573" s="13"/>
      <c r="F573" s="3"/>
      <c r="G573" s="3"/>
      <c r="H573" s="3"/>
      <c r="I573" s="3"/>
      <c r="J573" s="4"/>
      <c r="K573" s="38"/>
      <c r="L573" s="3"/>
      <c r="M573" s="5"/>
      <c r="N573" s="5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</row>
    <row r="574" spans="1:35" ht="12.75">
      <c r="A574" s="3"/>
      <c r="B574" s="197"/>
      <c r="C574" s="3"/>
      <c r="D574" s="4"/>
      <c r="E574" s="13"/>
      <c r="F574" s="3"/>
      <c r="G574" s="3"/>
      <c r="H574" s="3"/>
      <c r="I574" s="3"/>
      <c r="J574" s="4"/>
      <c r="K574" s="38"/>
      <c r="L574" s="3"/>
      <c r="M574" s="5"/>
      <c r="N574" s="5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</row>
    <row r="575" spans="1:35" ht="12.75">
      <c r="A575" s="3"/>
      <c r="B575" s="197"/>
      <c r="C575" s="3"/>
      <c r="D575" s="4"/>
      <c r="E575" s="13"/>
      <c r="F575" s="3"/>
      <c r="G575" s="3"/>
      <c r="H575" s="3"/>
      <c r="I575" s="3"/>
      <c r="J575" s="4"/>
      <c r="K575" s="38"/>
      <c r="L575" s="3"/>
      <c r="M575" s="5"/>
      <c r="N575" s="5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</row>
    <row r="576" spans="1:35" ht="12.75">
      <c r="A576" s="3"/>
      <c r="B576" s="197"/>
      <c r="C576" s="3"/>
      <c r="D576" s="4"/>
      <c r="E576" s="13"/>
      <c r="F576" s="3"/>
      <c r="G576" s="3"/>
      <c r="H576" s="3"/>
      <c r="I576" s="3"/>
      <c r="J576" s="4"/>
      <c r="K576" s="38"/>
      <c r="L576" s="3"/>
      <c r="M576" s="5"/>
      <c r="N576" s="5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</row>
    <row r="577" spans="1:35" ht="12.75">
      <c r="A577" s="3"/>
      <c r="B577" s="197"/>
      <c r="C577" s="3"/>
      <c r="D577" s="4"/>
      <c r="E577" s="13"/>
      <c r="F577" s="3"/>
      <c r="G577" s="3"/>
      <c r="H577" s="3"/>
      <c r="I577" s="3"/>
      <c r="J577" s="4"/>
      <c r="K577" s="38"/>
      <c r="L577" s="3"/>
      <c r="M577" s="5"/>
      <c r="N577" s="5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</row>
    <row r="578" spans="1:35" ht="12.75">
      <c r="A578" s="3"/>
      <c r="B578" s="197"/>
      <c r="C578" s="3"/>
      <c r="D578" s="4"/>
      <c r="E578" s="13"/>
      <c r="F578" s="3"/>
      <c r="G578" s="3"/>
      <c r="H578" s="3"/>
      <c r="I578" s="3"/>
      <c r="J578" s="4"/>
      <c r="K578" s="38"/>
      <c r="L578" s="3"/>
      <c r="M578" s="5"/>
      <c r="N578" s="5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</row>
    <row r="579" spans="1:35" ht="12.75">
      <c r="A579" s="3"/>
      <c r="B579" s="197"/>
      <c r="C579" s="3"/>
      <c r="D579" s="4"/>
      <c r="E579" s="13"/>
      <c r="F579" s="3"/>
      <c r="G579" s="3"/>
      <c r="H579" s="3"/>
      <c r="I579" s="3"/>
      <c r="J579" s="4"/>
      <c r="K579" s="38"/>
      <c r="L579" s="3"/>
      <c r="M579" s="5"/>
      <c r="N579" s="5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</row>
    <row r="580" spans="1:35" ht="12.75">
      <c r="A580" s="3"/>
      <c r="B580" s="197"/>
      <c r="C580" s="3"/>
      <c r="D580" s="4"/>
      <c r="E580" s="13"/>
      <c r="F580" s="3"/>
      <c r="G580" s="3"/>
      <c r="H580" s="3"/>
      <c r="I580" s="3"/>
      <c r="J580" s="4"/>
      <c r="K580" s="38"/>
      <c r="L580" s="3"/>
      <c r="M580" s="5"/>
      <c r="N580" s="5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</row>
    <row r="581" spans="1:35" ht="12.75">
      <c r="A581" s="3"/>
      <c r="B581" s="197"/>
      <c r="C581" s="3"/>
      <c r="D581" s="4"/>
      <c r="E581" s="13"/>
      <c r="F581" s="3"/>
      <c r="G581" s="3"/>
      <c r="H581" s="3"/>
      <c r="I581" s="3"/>
      <c r="J581" s="4"/>
      <c r="K581" s="38"/>
      <c r="L581" s="3"/>
      <c r="M581" s="5"/>
      <c r="N581" s="5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</row>
    <row r="582" spans="1:35" ht="12.75">
      <c r="A582" s="3"/>
      <c r="B582" s="197"/>
      <c r="C582" s="3"/>
      <c r="D582" s="4"/>
      <c r="E582" s="13"/>
      <c r="F582" s="3"/>
      <c r="G582" s="3"/>
      <c r="H582" s="3"/>
      <c r="I582" s="3"/>
      <c r="J582" s="4"/>
      <c r="K582" s="38"/>
      <c r="L582" s="3"/>
      <c r="M582" s="5"/>
      <c r="N582" s="5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</row>
    <row r="583" spans="1:35" ht="12.75">
      <c r="A583" s="3"/>
      <c r="B583" s="197"/>
      <c r="C583" s="3"/>
      <c r="D583" s="4"/>
      <c r="E583" s="13"/>
      <c r="F583" s="3"/>
      <c r="G583" s="3"/>
      <c r="H583" s="3"/>
      <c r="I583" s="3"/>
      <c r="J583" s="4"/>
      <c r="K583" s="38"/>
      <c r="L583" s="3"/>
      <c r="M583" s="5"/>
      <c r="N583" s="5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</row>
    <row r="584" spans="1:35" ht="12.75">
      <c r="A584" s="3"/>
      <c r="B584" s="197"/>
      <c r="C584" s="3"/>
      <c r="D584" s="4"/>
      <c r="E584" s="13"/>
      <c r="F584" s="3"/>
      <c r="G584" s="3"/>
      <c r="H584" s="3"/>
      <c r="I584" s="3"/>
      <c r="J584" s="4"/>
      <c r="K584" s="38"/>
      <c r="L584" s="3"/>
      <c r="M584" s="5"/>
      <c r="N584" s="5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</row>
    <row r="585" spans="1:35" ht="12.75">
      <c r="A585" s="3"/>
      <c r="B585" s="197"/>
      <c r="C585" s="3"/>
      <c r="D585" s="4"/>
      <c r="E585" s="13"/>
      <c r="F585" s="3"/>
      <c r="G585" s="3"/>
      <c r="H585" s="3"/>
      <c r="I585" s="3"/>
      <c r="J585" s="4"/>
      <c r="K585" s="38"/>
      <c r="L585" s="3"/>
      <c r="M585" s="5"/>
      <c r="N585" s="5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</row>
    <row r="586" spans="1:35" ht="12.75">
      <c r="A586" s="3"/>
      <c r="B586" s="197"/>
      <c r="C586" s="3"/>
      <c r="D586" s="4"/>
      <c r="E586" s="13"/>
      <c r="F586" s="3"/>
      <c r="G586" s="3"/>
      <c r="H586" s="3"/>
      <c r="I586" s="3"/>
      <c r="J586" s="4"/>
      <c r="K586" s="38"/>
      <c r="L586" s="3"/>
      <c r="M586" s="5"/>
      <c r="N586" s="5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</row>
    <row r="587" spans="1:35" ht="12.75">
      <c r="A587" s="3"/>
      <c r="B587" s="197"/>
      <c r="C587" s="3"/>
      <c r="D587" s="4"/>
      <c r="E587" s="13"/>
      <c r="F587" s="3"/>
      <c r="G587" s="3"/>
      <c r="H587" s="3"/>
      <c r="I587" s="3"/>
      <c r="J587" s="4"/>
      <c r="K587" s="38"/>
      <c r="L587" s="3"/>
      <c r="M587" s="5"/>
      <c r="N587" s="5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</row>
    <row r="588" spans="1:35" ht="12.75">
      <c r="A588" s="3"/>
      <c r="B588" s="197"/>
      <c r="C588" s="3"/>
      <c r="D588" s="4"/>
      <c r="E588" s="13"/>
      <c r="F588" s="3"/>
      <c r="G588" s="3"/>
      <c r="H588" s="3"/>
      <c r="I588" s="3"/>
      <c r="J588" s="4"/>
      <c r="K588" s="38"/>
      <c r="L588" s="3"/>
      <c r="M588" s="5"/>
      <c r="N588" s="5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</row>
    <row r="589" spans="1:35" ht="12.75">
      <c r="A589" s="3"/>
      <c r="B589" s="197"/>
      <c r="C589" s="3"/>
      <c r="D589" s="4"/>
      <c r="E589" s="13"/>
      <c r="F589" s="3"/>
      <c r="G589" s="3"/>
      <c r="H589" s="3"/>
      <c r="I589" s="3"/>
      <c r="J589" s="4"/>
      <c r="K589" s="38"/>
      <c r="L589" s="3"/>
      <c r="M589" s="5"/>
      <c r="N589" s="5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</row>
    <row r="590" spans="1:35" ht="12.75">
      <c r="A590" s="3"/>
      <c r="B590" s="197"/>
      <c r="C590" s="3"/>
      <c r="D590" s="4"/>
      <c r="E590" s="13"/>
      <c r="F590" s="3"/>
      <c r="G590" s="3"/>
      <c r="H590" s="3"/>
      <c r="I590" s="3"/>
      <c r="J590" s="4"/>
      <c r="K590" s="38"/>
      <c r="L590" s="3"/>
      <c r="M590" s="5"/>
      <c r="N590" s="5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</row>
    <row r="591" spans="1:35" ht="12.75">
      <c r="A591" s="3"/>
      <c r="B591" s="197"/>
      <c r="C591" s="3"/>
      <c r="D591" s="4"/>
      <c r="E591" s="13"/>
      <c r="F591" s="3"/>
      <c r="G591" s="3"/>
      <c r="H591" s="3"/>
      <c r="I591" s="3"/>
      <c r="J591" s="4"/>
      <c r="K591" s="38"/>
      <c r="L591" s="3"/>
      <c r="M591" s="5"/>
      <c r="N591" s="5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</row>
    <row r="592" spans="1:35" ht="12.75">
      <c r="A592" s="3"/>
      <c r="B592" s="197"/>
      <c r="C592" s="3"/>
      <c r="D592" s="4"/>
      <c r="E592" s="13"/>
      <c r="F592" s="3"/>
      <c r="G592" s="3"/>
      <c r="H592" s="3"/>
      <c r="I592" s="3"/>
      <c r="J592" s="4"/>
      <c r="K592" s="38"/>
      <c r="L592" s="3"/>
      <c r="M592" s="5"/>
      <c r="N592" s="5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</row>
    <row r="593" spans="1:35" ht="12.75">
      <c r="A593" s="3"/>
      <c r="B593" s="197"/>
      <c r="C593" s="3"/>
      <c r="D593" s="4"/>
      <c r="E593" s="13"/>
      <c r="F593" s="3"/>
      <c r="G593" s="3"/>
      <c r="H593" s="3"/>
      <c r="I593" s="3"/>
      <c r="J593" s="4"/>
      <c r="K593" s="38"/>
      <c r="L593" s="3"/>
      <c r="M593" s="5"/>
      <c r="N593" s="5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</row>
    <row r="594" spans="1:35" ht="12.75">
      <c r="A594" s="3"/>
      <c r="B594" s="197"/>
      <c r="C594" s="3"/>
      <c r="D594" s="4"/>
      <c r="E594" s="13"/>
      <c r="F594" s="3"/>
      <c r="G594" s="3"/>
      <c r="H594" s="3"/>
      <c r="I594" s="3"/>
      <c r="J594" s="4"/>
      <c r="K594" s="38"/>
      <c r="L594" s="3"/>
      <c r="M594" s="5"/>
      <c r="N594" s="5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</row>
    <row r="595" spans="1:35" ht="12.75">
      <c r="A595" s="3"/>
      <c r="B595" s="197"/>
      <c r="C595" s="3"/>
      <c r="D595" s="4"/>
      <c r="E595" s="13"/>
      <c r="F595" s="3"/>
      <c r="G595" s="3"/>
      <c r="H595" s="3"/>
      <c r="I595" s="3"/>
      <c r="J595" s="4"/>
      <c r="K595" s="38"/>
      <c r="L595" s="3"/>
      <c r="M595" s="5"/>
      <c r="N595" s="5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</row>
    <row r="596" spans="1:35" ht="12.75">
      <c r="A596" s="3"/>
      <c r="B596" s="197"/>
      <c r="C596" s="3"/>
      <c r="D596" s="4"/>
      <c r="E596" s="13"/>
      <c r="F596" s="3"/>
      <c r="G596" s="3"/>
      <c r="H596" s="3"/>
      <c r="I596" s="3"/>
      <c r="J596" s="4"/>
      <c r="K596" s="38"/>
      <c r="L596" s="3"/>
      <c r="M596" s="5"/>
      <c r="N596" s="5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</row>
    <row r="597" spans="1:35" ht="12.75">
      <c r="A597" s="3"/>
      <c r="B597" s="197"/>
      <c r="C597" s="3"/>
      <c r="D597" s="4"/>
      <c r="E597" s="13"/>
      <c r="F597" s="3"/>
      <c r="G597" s="3"/>
      <c r="H597" s="3"/>
      <c r="I597" s="3"/>
      <c r="J597" s="4"/>
      <c r="K597" s="38"/>
      <c r="L597" s="3"/>
      <c r="M597" s="5"/>
      <c r="N597" s="5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</row>
    <row r="598" spans="1:35" ht="12.75">
      <c r="A598" s="3"/>
      <c r="B598" s="197"/>
      <c r="C598" s="3"/>
      <c r="D598" s="4"/>
      <c r="E598" s="13"/>
      <c r="F598" s="3"/>
      <c r="G598" s="3"/>
      <c r="H598" s="3"/>
      <c r="I598" s="3"/>
      <c r="J598" s="4"/>
      <c r="K598" s="38"/>
      <c r="L598" s="3"/>
      <c r="M598" s="5"/>
      <c r="N598" s="5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</row>
    <row r="599" spans="1:35" ht="12.75">
      <c r="A599" s="3"/>
      <c r="B599" s="197"/>
      <c r="C599" s="3"/>
      <c r="D599" s="4"/>
      <c r="E599" s="13"/>
      <c r="F599" s="3"/>
      <c r="G599" s="3"/>
      <c r="H599" s="3"/>
      <c r="I599" s="3"/>
      <c r="J599" s="4"/>
      <c r="K599" s="38"/>
      <c r="L599" s="3"/>
      <c r="M599" s="5"/>
      <c r="N599" s="5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</row>
    <row r="600" spans="1:35" ht="12.75">
      <c r="A600" s="3"/>
      <c r="B600" s="197"/>
      <c r="C600" s="3"/>
      <c r="D600" s="4"/>
      <c r="E600" s="13"/>
      <c r="F600" s="3"/>
      <c r="G600" s="3"/>
      <c r="H600" s="3"/>
      <c r="I600" s="3"/>
      <c r="J600" s="4"/>
      <c r="K600" s="38"/>
      <c r="L600" s="3"/>
      <c r="M600" s="5"/>
      <c r="N600" s="5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</row>
    <row r="601" spans="1:35" ht="12.75">
      <c r="A601" s="3"/>
      <c r="B601" s="197"/>
      <c r="C601" s="3"/>
      <c r="D601" s="4"/>
      <c r="E601" s="13"/>
      <c r="F601" s="3"/>
      <c r="G601" s="3"/>
      <c r="H601" s="3"/>
      <c r="I601" s="3"/>
      <c r="J601" s="4"/>
      <c r="K601" s="38"/>
      <c r="L601" s="3"/>
      <c r="M601" s="5"/>
      <c r="N601" s="5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</row>
    <row r="602" spans="1:35" ht="12.75">
      <c r="A602" s="3"/>
      <c r="B602" s="197"/>
      <c r="C602" s="3"/>
      <c r="D602" s="4"/>
      <c r="E602" s="13"/>
      <c r="F602" s="3"/>
      <c r="G602" s="3"/>
      <c r="H602" s="3"/>
      <c r="I602" s="3"/>
      <c r="J602" s="4"/>
      <c r="K602" s="38"/>
      <c r="L602" s="3"/>
      <c r="M602" s="5"/>
      <c r="N602" s="5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</row>
    <row r="603" spans="1:35" ht="12.75">
      <c r="A603" s="3"/>
      <c r="B603" s="197"/>
      <c r="C603" s="3"/>
      <c r="D603" s="4"/>
      <c r="E603" s="13"/>
      <c r="F603" s="3"/>
      <c r="G603" s="3"/>
      <c r="H603" s="3"/>
      <c r="I603" s="3"/>
      <c r="J603" s="4"/>
      <c r="K603" s="38"/>
      <c r="L603" s="3"/>
      <c r="M603" s="5"/>
      <c r="N603" s="5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</row>
    <row r="604" spans="1:35" ht="12.75">
      <c r="A604" s="3"/>
      <c r="B604" s="197"/>
      <c r="C604" s="3"/>
      <c r="D604" s="4"/>
      <c r="E604" s="13"/>
      <c r="F604" s="3"/>
      <c r="G604" s="3"/>
      <c r="H604" s="3"/>
      <c r="I604" s="3"/>
      <c r="J604" s="4"/>
      <c r="K604" s="38"/>
      <c r="L604" s="3"/>
      <c r="M604" s="5"/>
      <c r="N604" s="5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</row>
    <row r="605" spans="1:35" ht="12.75">
      <c r="A605" s="3"/>
      <c r="B605" s="197"/>
      <c r="C605" s="3"/>
      <c r="D605" s="4"/>
      <c r="E605" s="13"/>
      <c r="F605" s="3"/>
      <c r="G605" s="3"/>
      <c r="H605" s="3"/>
      <c r="I605" s="3"/>
      <c r="J605" s="4"/>
      <c r="K605" s="38"/>
      <c r="L605" s="3"/>
      <c r="M605" s="5"/>
      <c r="N605" s="5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</row>
    <row r="606" spans="1:35" ht="12.75">
      <c r="A606" s="3"/>
      <c r="B606" s="197"/>
      <c r="C606" s="3"/>
      <c r="D606" s="4"/>
      <c r="E606" s="13"/>
      <c r="F606" s="3"/>
      <c r="G606" s="3"/>
      <c r="H606" s="3"/>
      <c r="I606" s="3"/>
      <c r="J606" s="4"/>
      <c r="K606" s="38"/>
      <c r="L606" s="3"/>
      <c r="M606" s="5"/>
      <c r="N606" s="5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</row>
    <row r="607" spans="1:35" ht="12.75">
      <c r="A607" s="3"/>
      <c r="B607" s="197"/>
      <c r="C607" s="3"/>
      <c r="D607" s="4"/>
      <c r="E607" s="13"/>
      <c r="F607" s="3"/>
      <c r="G607" s="3"/>
      <c r="H607" s="3"/>
      <c r="I607" s="3"/>
      <c r="J607" s="4"/>
      <c r="K607" s="38"/>
      <c r="L607" s="3"/>
      <c r="M607" s="5"/>
      <c r="N607" s="5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</row>
    <row r="608" spans="1:35" ht="12.75">
      <c r="A608" s="3"/>
      <c r="B608" s="197"/>
      <c r="C608" s="3"/>
      <c r="D608" s="4"/>
      <c r="E608" s="13"/>
      <c r="F608" s="3"/>
      <c r="G608" s="3"/>
      <c r="H608" s="3"/>
      <c r="I608" s="3"/>
      <c r="J608" s="4"/>
      <c r="K608" s="38"/>
      <c r="L608" s="3"/>
      <c r="M608" s="5"/>
      <c r="N608" s="5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</row>
    <row r="609" spans="1:35" ht="12.75">
      <c r="A609" s="3"/>
      <c r="B609" s="197"/>
      <c r="C609" s="3"/>
      <c r="D609" s="4"/>
      <c r="E609" s="13"/>
      <c r="F609" s="3"/>
      <c r="G609" s="3"/>
      <c r="H609" s="3"/>
      <c r="I609" s="3"/>
      <c r="J609" s="4"/>
      <c r="K609" s="38"/>
      <c r="L609" s="3"/>
      <c r="M609" s="5"/>
      <c r="N609" s="5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</row>
    <row r="610" spans="1:35" ht="12.75">
      <c r="A610" s="3"/>
      <c r="B610" s="197"/>
      <c r="C610" s="3"/>
      <c r="D610" s="4"/>
      <c r="E610" s="13"/>
      <c r="F610" s="3"/>
      <c r="G610" s="3"/>
      <c r="H610" s="3"/>
      <c r="I610" s="3"/>
      <c r="J610" s="4"/>
      <c r="K610" s="38"/>
      <c r="L610" s="3"/>
      <c r="M610" s="5"/>
      <c r="N610" s="5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</row>
    <row r="611" spans="1:35" ht="12.75">
      <c r="A611" s="3"/>
      <c r="B611" s="197"/>
      <c r="C611" s="3"/>
      <c r="D611" s="4"/>
      <c r="E611" s="13"/>
      <c r="F611" s="3"/>
      <c r="G611" s="3"/>
      <c r="H611" s="3"/>
      <c r="I611" s="3"/>
      <c r="J611" s="4"/>
      <c r="K611" s="38"/>
      <c r="L611" s="3"/>
      <c r="M611" s="5"/>
      <c r="N611" s="5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</row>
    <row r="612" spans="1:35" ht="12.75">
      <c r="A612" s="3"/>
      <c r="B612" s="197"/>
      <c r="C612" s="3"/>
      <c r="D612" s="4"/>
      <c r="E612" s="13"/>
      <c r="F612" s="3"/>
      <c r="G612" s="3"/>
      <c r="H612" s="3"/>
      <c r="I612" s="3"/>
      <c r="J612" s="4"/>
      <c r="K612" s="38"/>
      <c r="L612" s="3"/>
      <c r="M612" s="5"/>
      <c r="N612" s="5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</row>
    <row r="613" spans="1:35" ht="12.75">
      <c r="A613" s="3"/>
      <c r="B613" s="197"/>
      <c r="C613" s="3"/>
      <c r="D613" s="4"/>
      <c r="E613" s="13"/>
      <c r="F613" s="3"/>
      <c r="G613" s="3"/>
      <c r="H613" s="3"/>
      <c r="I613" s="3"/>
      <c r="J613" s="4"/>
      <c r="K613" s="38"/>
      <c r="L613" s="3"/>
      <c r="M613" s="5"/>
      <c r="N613" s="5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</row>
    <row r="614" spans="1:35" ht="12.75">
      <c r="A614" s="3"/>
      <c r="B614" s="197"/>
      <c r="C614" s="3"/>
      <c r="D614" s="4"/>
      <c r="E614" s="13"/>
      <c r="F614" s="3"/>
      <c r="G614" s="3"/>
      <c r="H614" s="3"/>
      <c r="I614" s="3"/>
      <c r="J614" s="4"/>
      <c r="K614" s="38"/>
      <c r="L614" s="3"/>
      <c r="M614" s="5"/>
      <c r="N614" s="5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</row>
    <row r="615" spans="1:35" ht="12.75">
      <c r="A615" s="3"/>
      <c r="B615" s="197"/>
      <c r="C615" s="3"/>
      <c r="D615" s="4"/>
      <c r="E615" s="13"/>
      <c r="F615" s="3"/>
      <c r="G615" s="3"/>
      <c r="H615" s="3"/>
      <c r="I615" s="3"/>
      <c r="J615" s="4"/>
      <c r="K615" s="38"/>
      <c r="L615" s="3"/>
      <c r="M615" s="5"/>
      <c r="N615" s="5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</row>
    <row r="616" spans="1:35" ht="12.75">
      <c r="A616" s="3"/>
      <c r="B616" s="197"/>
      <c r="C616" s="3"/>
      <c r="D616" s="4"/>
      <c r="E616" s="13"/>
      <c r="F616" s="3"/>
      <c r="G616" s="3"/>
      <c r="H616" s="3"/>
      <c r="I616" s="3"/>
      <c r="J616" s="4"/>
      <c r="K616" s="38"/>
      <c r="L616" s="3"/>
      <c r="M616" s="5"/>
      <c r="N616" s="5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</row>
    <row r="617" spans="1:35" ht="12.75">
      <c r="A617" s="3"/>
      <c r="B617" s="197"/>
      <c r="C617" s="3"/>
      <c r="D617" s="4"/>
      <c r="E617" s="13"/>
      <c r="F617" s="3"/>
      <c r="G617" s="3"/>
      <c r="H617" s="3"/>
      <c r="I617" s="3"/>
      <c r="J617" s="4"/>
      <c r="K617" s="38"/>
      <c r="L617" s="3"/>
      <c r="M617" s="5"/>
      <c r="N617" s="5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</row>
    <row r="618" spans="1:35" ht="12.75">
      <c r="A618" s="3"/>
      <c r="B618" s="197"/>
      <c r="C618" s="3"/>
      <c r="D618" s="4"/>
      <c r="E618" s="13"/>
      <c r="F618" s="3"/>
      <c r="G618" s="3"/>
      <c r="H618" s="3"/>
      <c r="I618" s="3"/>
      <c r="J618" s="4"/>
      <c r="K618" s="38"/>
      <c r="L618" s="3"/>
      <c r="M618" s="5"/>
      <c r="N618" s="5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</row>
    <row r="619" spans="1:35" ht="12.75">
      <c r="A619" s="3"/>
      <c r="B619" s="197"/>
      <c r="C619" s="3"/>
      <c r="D619" s="4"/>
      <c r="E619" s="13"/>
      <c r="F619" s="3"/>
      <c r="G619" s="3"/>
      <c r="H619" s="3"/>
      <c r="I619" s="3"/>
      <c r="J619" s="4"/>
      <c r="K619" s="38"/>
      <c r="L619" s="3"/>
      <c r="M619" s="5"/>
      <c r="N619" s="5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</row>
    <row r="620" spans="1:35" ht="12.75">
      <c r="A620" s="3"/>
      <c r="B620" s="197"/>
      <c r="C620" s="3"/>
      <c r="D620" s="4"/>
      <c r="E620" s="13"/>
      <c r="F620" s="3"/>
      <c r="G620" s="3"/>
      <c r="H620" s="3"/>
      <c r="I620" s="3"/>
      <c r="J620" s="4"/>
      <c r="K620" s="38"/>
      <c r="L620" s="3"/>
      <c r="M620" s="5"/>
      <c r="N620" s="5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</row>
    <row r="621" spans="1:35" ht="12.75">
      <c r="A621" s="3"/>
      <c r="B621" s="197"/>
      <c r="C621" s="3"/>
      <c r="D621" s="4"/>
      <c r="E621" s="13"/>
      <c r="F621" s="3"/>
      <c r="G621" s="3"/>
      <c r="H621" s="3"/>
      <c r="I621" s="3"/>
      <c r="J621" s="4"/>
      <c r="K621" s="38"/>
      <c r="L621" s="3"/>
      <c r="M621" s="5"/>
      <c r="N621" s="5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</row>
    <row r="622" spans="1:35" ht="12.75">
      <c r="A622" s="3"/>
      <c r="B622" s="197"/>
      <c r="C622" s="3"/>
      <c r="D622" s="4"/>
      <c r="E622" s="13"/>
      <c r="F622" s="3"/>
      <c r="G622" s="3"/>
      <c r="H622" s="3"/>
      <c r="I622" s="3"/>
      <c r="J622" s="4"/>
      <c r="K622" s="38"/>
      <c r="L622" s="3"/>
      <c r="M622" s="5"/>
      <c r="N622" s="5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</row>
    <row r="623" spans="1:35" ht="12.75">
      <c r="A623" s="3"/>
      <c r="B623" s="197"/>
      <c r="C623" s="3"/>
      <c r="D623" s="4"/>
      <c r="E623" s="13"/>
      <c r="F623" s="3"/>
      <c r="G623" s="3"/>
      <c r="H623" s="3"/>
      <c r="I623" s="3"/>
      <c r="J623" s="4"/>
      <c r="K623" s="38"/>
      <c r="L623" s="3"/>
      <c r="M623" s="5"/>
      <c r="N623" s="5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</row>
    <row r="624" spans="1:35" ht="12.75">
      <c r="A624" s="3"/>
      <c r="B624" s="197"/>
      <c r="C624" s="3"/>
      <c r="D624" s="4"/>
      <c r="E624" s="13"/>
      <c r="F624" s="3"/>
      <c r="G624" s="3"/>
      <c r="H624" s="3"/>
      <c r="I624" s="3"/>
      <c r="J624" s="4"/>
      <c r="K624" s="38"/>
      <c r="L624" s="3"/>
      <c r="M624" s="5"/>
      <c r="N624" s="5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</row>
    <row r="625" spans="1:35" ht="12.75">
      <c r="A625" s="3"/>
      <c r="B625" s="197"/>
      <c r="C625" s="3"/>
      <c r="D625" s="4"/>
      <c r="E625" s="13"/>
      <c r="F625" s="3"/>
      <c r="G625" s="3"/>
      <c r="H625" s="3"/>
      <c r="I625" s="3"/>
      <c r="J625" s="4"/>
      <c r="K625" s="38"/>
      <c r="L625" s="3"/>
      <c r="M625" s="5"/>
      <c r="N625" s="5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</row>
    <row r="626" spans="1:35" ht="12.75">
      <c r="A626" s="3"/>
      <c r="B626" s="197"/>
      <c r="C626" s="3"/>
      <c r="D626" s="4"/>
      <c r="E626" s="13"/>
      <c r="F626" s="3"/>
      <c r="G626" s="3"/>
      <c r="H626" s="3"/>
      <c r="I626" s="3"/>
      <c r="J626" s="4"/>
      <c r="K626" s="38"/>
      <c r="L626" s="3"/>
      <c r="M626" s="5"/>
      <c r="N626" s="5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</row>
    <row r="627" spans="1:35" ht="12.75">
      <c r="A627" s="3"/>
      <c r="B627" s="197"/>
      <c r="C627" s="3"/>
      <c r="D627" s="4"/>
      <c r="E627" s="13"/>
      <c r="F627" s="3"/>
      <c r="G627" s="3"/>
      <c r="H627" s="3"/>
      <c r="I627" s="3"/>
      <c r="J627" s="4"/>
      <c r="K627" s="38"/>
      <c r="L627" s="3"/>
      <c r="M627" s="5"/>
      <c r="N627" s="5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</row>
    <row r="628" spans="1:35" ht="12.75">
      <c r="A628" s="3"/>
      <c r="B628" s="197"/>
      <c r="C628" s="3"/>
      <c r="D628" s="4"/>
      <c r="E628" s="13"/>
      <c r="F628" s="3"/>
      <c r="G628" s="3"/>
      <c r="H628" s="3"/>
      <c r="I628" s="3"/>
      <c r="J628" s="4"/>
      <c r="K628" s="38"/>
      <c r="L628" s="3"/>
      <c r="M628" s="5"/>
      <c r="N628" s="5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</row>
    <row r="629" spans="1:35" ht="12.75">
      <c r="A629" s="3"/>
      <c r="B629" s="197"/>
      <c r="C629" s="3"/>
      <c r="D629" s="4"/>
      <c r="E629" s="13"/>
      <c r="F629" s="3"/>
      <c r="G629" s="3"/>
      <c r="H629" s="3"/>
      <c r="I629" s="3"/>
      <c r="J629" s="4"/>
      <c r="K629" s="38"/>
      <c r="L629" s="3"/>
      <c r="M629" s="5"/>
      <c r="N629" s="5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</row>
    <row r="630" spans="1:35" ht="12.75">
      <c r="A630" s="3"/>
      <c r="B630" s="197"/>
      <c r="C630" s="3"/>
      <c r="D630" s="4"/>
      <c r="E630" s="13"/>
      <c r="F630" s="3"/>
      <c r="G630" s="3"/>
      <c r="H630" s="3"/>
      <c r="I630" s="3"/>
      <c r="J630" s="4"/>
      <c r="K630" s="38"/>
      <c r="L630" s="3"/>
      <c r="M630" s="5"/>
      <c r="N630" s="5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</row>
    <row r="631" spans="1:35" ht="12.75">
      <c r="A631" s="3"/>
      <c r="B631" s="197"/>
      <c r="C631" s="3"/>
      <c r="D631" s="4"/>
      <c r="E631" s="13"/>
      <c r="F631" s="3"/>
      <c r="G631" s="3"/>
      <c r="H631" s="3"/>
      <c r="I631" s="3"/>
      <c r="J631" s="4"/>
      <c r="K631" s="38"/>
      <c r="L631" s="3"/>
      <c r="M631" s="5"/>
      <c r="N631" s="5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</row>
    <row r="632" spans="1:35" ht="12.75">
      <c r="A632" s="3"/>
      <c r="B632" s="197"/>
      <c r="C632" s="3"/>
      <c r="D632" s="4"/>
      <c r="E632" s="13"/>
      <c r="F632" s="3"/>
      <c r="G632" s="3"/>
      <c r="H632" s="3"/>
      <c r="I632" s="3"/>
      <c r="J632" s="4"/>
      <c r="K632" s="38"/>
      <c r="L632" s="3"/>
      <c r="M632" s="5"/>
      <c r="N632" s="5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</row>
    <row r="633" spans="1:35" ht="12.75">
      <c r="A633" s="3"/>
      <c r="B633" s="197"/>
      <c r="C633" s="3"/>
      <c r="D633" s="4"/>
      <c r="E633" s="13"/>
      <c r="F633" s="3"/>
      <c r="G633" s="3"/>
      <c r="H633" s="3"/>
      <c r="I633" s="3"/>
      <c r="J633" s="4"/>
      <c r="K633" s="38"/>
      <c r="L633" s="3"/>
      <c r="M633" s="5"/>
      <c r="N633" s="5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</row>
    <row r="634" spans="1:35" ht="12.75">
      <c r="A634" s="3"/>
      <c r="B634" s="197"/>
      <c r="C634" s="3"/>
      <c r="D634" s="4"/>
      <c r="E634" s="13"/>
      <c r="F634" s="3"/>
      <c r="G634" s="3"/>
      <c r="H634" s="3"/>
      <c r="I634" s="3"/>
      <c r="J634" s="4"/>
      <c r="K634" s="38"/>
      <c r="L634" s="3"/>
      <c r="M634" s="5"/>
      <c r="N634" s="5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</row>
    <row r="635" spans="1:35" ht="12.75">
      <c r="A635" s="3"/>
      <c r="B635" s="197"/>
      <c r="C635" s="3"/>
      <c r="D635" s="4"/>
      <c r="E635" s="13"/>
      <c r="F635" s="3"/>
      <c r="G635" s="3"/>
      <c r="H635" s="3"/>
      <c r="I635" s="3"/>
      <c r="J635" s="4"/>
      <c r="K635" s="38"/>
      <c r="L635" s="3"/>
      <c r="M635" s="5"/>
      <c r="N635" s="5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</row>
    <row r="636" spans="1:35" ht="12.75">
      <c r="A636" s="3"/>
      <c r="B636" s="197"/>
      <c r="C636" s="3"/>
      <c r="D636" s="4"/>
      <c r="E636" s="13"/>
      <c r="F636" s="3"/>
      <c r="G636" s="3"/>
      <c r="H636" s="3"/>
      <c r="I636" s="3"/>
      <c r="J636" s="4"/>
      <c r="K636" s="38"/>
      <c r="L636" s="3"/>
      <c r="M636" s="5"/>
      <c r="N636" s="5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</row>
    <row r="637" spans="1:35" ht="12.75">
      <c r="A637" s="3"/>
      <c r="B637" s="197"/>
      <c r="C637" s="3"/>
      <c r="D637" s="4"/>
      <c r="E637" s="13"/>
      <c r="F637" s="3"/>
      <c r="G637" s="3"/>
      <c r="H637" s="3"/>
      <c r="I637" s="3"/>
      <c r="J637" s="4"/>
      <c r="K637" s="38"/>
      <c r="L637" s="3"/>
      <c r="M637" s="5"/>
      <c r="N637" s="5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</row>
    <row r="638" spans="1:35" ht="12.75">
      <c r="A638" s="3"/>
      <c r="B638" s="197"/>
      <c r="C638" s="3"/>
      <c r="D638" s="4"/>
      <c r="E638" s="13"/>
      <c r="F638" s="3"/>
      <c r="G638" s="3"/>
      <c r="H638" s="3"/>
      <c r="I638" s="3"/>
      <c r="J638" s="4"/>
      <c r="K638" s="38"/>
      <c r="L638" s="3"/>
      <c r="M638" s="5"/>
      <c r="N638" s="5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</row>
    <row r="639" spans="1:35" ht="12.75">
      <c r="A639" s="3"/>
      <c r="B639" s="197"/>
      <c r="C639" s="3"/>
      <c r="D639" s="4"/>
      <c r="E639" s="13"/>
      <c r="F639" s="3"/>
      <c r="G639" s="3"/>
      <c r="H639" s="3"/>
      <c r="I639" s="3"/>
      <c r="J639" s="4"/>
      <c r="K639" s="38"/>
      <c r="L639" s="3"/>
      <c r="M639" s="5"/>
      <c r="N639" s="5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</row>
    <row r="640" spans="1:35" ht="12.75">
      <c r="A640" s="3"/>
      <c r="B640" s="197"/>
      <c r="C640" s="3"/>
      <c r="D640" s="4"/>
      <c r="E640" s="13"/>
      <c r="F640" s="3"/>
      <c r="G640" s="3"/>
      <c r="H640" s="3"/>
      <c r="I640" s="3"/>
      <c r="J640" s="4"/>
      <c r="K640" s="38"/>
      <c r="L640" s="3"/>
      <c r="M640" s="5"/>
      <c r="N640" s="5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</row>
    <row r="641" spans="1:35" ht="12.75">
      <c r="A641" s="3"/>
      <c r="B641" s="197"/>
      <c r="C641" s="3"/>
      <c r="D641" s="4"/>
      <c r="E641" s="13"/>
      <c r="F641" s="3"/>
      <c r="G641" s="3"/>
      <c r="H641" s="3"/>
      <c r="I641" s="3"/>
      <c r="J641" s="4"/>
      <c r="K641" s="38"/>
      <c r="L641" s="3"/>
      <c r="M641" s="5"/>
      <c r="N641" s="5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</row>
    <row r="642" spans="1:35" ht="12.75">
      <c r="A642" s="3"/>
      <c r="B642" s="197"/>
      <c r="C642" s="3"/>
      <c r="D642" s="4"/>
      <c r="E642" s="13"/>
      <c r="F642" s="3"/>
      <c r="G642" s="3"/>
      <c r="H642" s="3"/>
      <c r="I642" s="3"/>
      <c r="J642" s="4"/>
      <c r="K642" s="38"/>
      <c r="L642" s="3"/>
      <c r="M642" s="5"/>
      <c r="N642" s="5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</row>
    <row r="643" spans="1:35" ht="12.75">
      <c r="A643" s="3"/>
      <c r="B643" s="197"/>
      <c r="C643" s="3"/>
      <c r="D643" s="4"/>
      <c r="E643" s="13"/>
      <c r="F643" s="3"/>
      <c r="G643" s="3"/>
      <c r="H643" s="3"/>
      <c r="I643" s="3"/>
      <c r="J643" s="4"/>
      <c r="K643" s="38"/>
      <c r="L643" s="3"/>
      <c r="M643" s="5"/>
      <c r="N643" s="5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</row>
    <row r="644" spans="1:35" ht="12.75">
      <c r="A644" s="3"/>
      <c r="B644" s="197"/>
      <c r="C644" s="3"/>
      <c r="D644" s="4"/>
      <c r="E644" s="13"/>
      <c r="F644" s="3"/>
      <c r="G644" s="3"/>
      <c r="H644" s="3"/>
      <c r="I644" s="3"/>
      <c r="J644" s="4"/>
      <c r="K644" s="38"/>
      <c r="L644" s="3"/>
      <c r="M644" s="5"/>
      <c r="N644" s="5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</row>
    <row r="645" spans="1:35" ht="12.75">
      <c r="A645" s="3"/>
      <c r="B645" s="197"/>
      <c r="C645" s="3"/>
      <c r="D645" s="4"/>
      <c r="E645" s="13"/>
      <c r="F645" s="3"/>
      <c r="G645" s="3"/>
      <c r="H645" s="3"/>
      <c r="I645" s="3"/>
      <c r="J645" s="4"/>
      <c r="K645" s="38"/>
      <c r="L645" s="3"/>
      <c r="M645" s="5"/>
      <c r="N645" s="5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</row>
    <row r="646" spans="1:35" ht="12.75">
      <c r="A646" s="3"/>
      <c r="B646" s="197"/>
      <c r="C646" s="3"/>
      <c r="D646" s="4"/>
      <c r="E646" s="13"/>
      <c r="F646" s="3"/>
      <c r="G646" s="3"/>
      <c r="H646" s="3"/>
      <c r="I646" s="3"/>
      <c r="J646" s="4"/>
      <c r="K646" s="38"/>
      <c r="L646" s="3"/>
      <c r="M646" s="5"/>
      <c r="N646" s="5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</row>
    <row r="647" spans="1:35" ht="12.75">
      <c r="A647" s="3"/>
      <c r="B647" s="197"/>
      <c r="C647" s="3"/>
      <c r="D647" s="4"/>
      <c r="E647" s="13"/>
      <c r="F647" s="3"/>
      <c r="G647" s="3"/>
      <c r="H647" s="3"/>
      <c r="I647" s="3"/>
      <c r="J647" s="4"/>
      <c r="K647" s="38"/>
      <c r="L647" s="3"/>
      <c r="M647" s="5"/>
      <c r="N647" s="5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</row>
    <row r="648" spans="1:35" ht="12.75">
      <c r="A648" s="3"/>
      <c r="B648" s="197"/>
      <c r="C648" s="3"/>
      <c r="D648" s="4"/>
      <c r="E648" s="13"/>
      <c r="F648" s="3"/>
      <c r="G648" s="3"/>
      <c r="H648" s="3"/>
      <c r="I648" s="3"/>
      <c r="J648" s="4"/>
      <c r="K648" s="38"/>
      <c r="L648" s="3"/>
      <c r="M648" s="5"/>
      <c r="N648" s="5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</row>
    <row r="649" spans="1:35" ht="12.75">
      <c r="A649" s="3"/>
      <c r="B649" s="197"/>
      <c r="C649" s="3"/>
      <c r="D649" s="4"/>
      <c r="E649" s="13"/>
      <c r="F649" s="3"/>
      <c r="G649" s="3"/>
      <c r="H649" s="3"/>
      <c r="I649" s="3"/>
      <c r="J649" s="4"/>
      <c r="K649" s="38"/>
      <c r="L649" s="3"/>
      <c r="M649" s="5"/>
      <c r="N649" s="5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</row>
    <row r="650" spans="1:35" ht="12.75">
      <c r="A650" s="3"/>
      <c r="B650" s="197"/>
      <c r="C650" s="3"/>
      <c r="D650" s="4"/>
      <c r="E650" s="13"/>
      <c r="F650" s="3"/>
      <c r="G650" s="3"/>
      <c r="H650" s="3"/>
      <c r="I650" s="3"/>
      <c r="J650" s="4"/>
      <c r="K650" s="38"/>
      <c r="L650" s="3"/>
      <c r="M650" s="5"/>
      <c r="N650" s="5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</row>
    <row r="651" spans="1:35" ht="12.75">
      <c r="A651" s="3"/>
      <c r="B651" s="197"/>
      <c r="C651" s="3"/>
      <c r="D651" s="4"/>
      <c r="E651" s="13"/>
      <c r="F651" s="3"/>
      <c r="G651" s="3"/>
      <c r="H651" s="3"/>
      <c r="I651" s="3"/>
      <c r="J651" s="4"/>
      <c r="K651" s="38"/>
      <c r="L651" s="3"/>
      <c r="M651" s="5"/>
      <c r="N651" s="5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</row>
    <row r="652" spans="1:35" ht="12.75">
      <c r="A652" s="3"/>
      <c r="B652" s="197"/>
      <c r="C652" s="3"/>
      <c r="D652" s="4"/>
      <c r="E652" s="13"/>
      <c r="F652" s="3"/>
      <c r="G652" s="3"/>
      <c r="H652" s="3"/>
      <c r="I652" s="3"/>
      <c r="J652" s="4"/>
      <c r="K652" s="38"/>
      <c r="L652" s="3"/>
      <c r="M652" s="5"/>
      <c r="N652" s="5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</row>
    <row r="653" spans="1:35" ht="12.75">
      <c r="A653" s="3"/>
      <c r="B653" s="197"/>
      <c r="C653" s="3"/>
      <c r="D653" s="4"/>
      <c r="E653" s="13"/>
      <c r="F653" s="3"/>
      <c r="G653" s="3"/>
      <c r="H653" s="3"/>
      <c r="I653" s="3"/>
      <c r="J653" s="4"/>
      <c r="K653" s="38"/>
      <c r="L653" s="3"/>
      <c r="M653" s="5"/>
      <c r="N653" s="5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</row>
    <row r="654" spans="1:35" ht="12.75">
      <c r="A654" s="3"/>
      <c r="B654" s="197"/>
      <c r="C654" s="3"/>
      <c r="D654" s="4"/>
      <c r="E654" s="13"/>
      <c r="F654" s="3"/>
      <c r="G654" s="3"/>
      <c r="H654" s="3"/>
      <c r="I654" s="3"/>
      <c r="J654" s="4"/>
      <c r="K654" s="38"/>
      <c r="L654" s="3"/>
      <c r="M654" s="5"/>
      <c r="N654" s="5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</row>
    <row r="655" spans="1:35" ht="12.75">
      <c r="A655" s="3"/>
      <c r="B655" s="197"/>
      <c r="C655" s="3"/>
      <c r="D655" s="4"/>
      <c r="E655" s="13"/>
      <c r="F655" s="3"/>
      <c r="G655" s="3"/>
      <c r="H655" s="3"/>
      <c r="I655" s="3"/>
      <c r="J655" s="4"/>
      <c r="K655" s="38"/>
      <c r="L655" s="3"/>
      <c r="M655" s="5"/>
      <c r="N655" s="5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</row>
    <row r="656" spans="1:35" ht="12.75">
      <c r="A656" s="3"/>
      <c r="B656" s="197"/>
      <c r="C656" s="3"/>
      <c r="D656" s="4"/>
      <c r="E656" s="13"/>
      <c r="F656" s="3"/>
      <c r="G656" s="3"/>
      <c r="H656" s="3"/>
      <c r="I656" s="3"/>
      <c r="J656" s="4"/>
      <c r="K656" s="38"/>
      <c r="L656" s="3"/>
      <c r="M656" s="5"/>
      <c r="N656" s="5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</row>
    <row r="657" spans="1:35" ht="12.75">
      <c r="A657" s="3"/>
      <c r="B657" s="197"/>
      <c r="C657" s="3"/>
      <c r="D657" s="4"/>
      <c r="E657" s="13"/>
      <c r="F657" s="3"/>
      <c r="G657" s="3"/>
      <c r="H657" s="3"/>
      <c r="I657" s="3"/>
      <c r="J657" s="4"/>
      <c r="K657" s="38"/>
      <c r="L657" s="3"/>
      <c r="M657" s="5"/>
      <c r="N657" s="5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</row>
    <row r="658" spans="1:35" ht="12.75">
      <c r="A658" s="3"/>
      <c r="B658" s="197"/>
      <c r="C658" s="3"/>
      <c r="D658" s="4"/>
      <c r="E658" s="13"/>
      <c r="F658" s="3"/>
      <c r="G658" s="3"/>
      <c r="H658" s="3"/>
      <c r="I658" s="3"/>
      <c r="J658" s="4"/>
      <c r="K658" s="38"/>
      <c r="L658" s="3"/>
      <c r="M658" s="5"/>
      <c r="N658" s="5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</row>
    <row r="659" spans="1:35" ht="12.75">
      <c r="A659" s="3"/>
      <c r="B659" s="197"/>
      <c r="C659" s="3"/>
      <c r="D659" s="4"/>
      <c r="E659" s="13"/>
      <c r="F659" s="3"/>
      <c r="G659" s="3"/>
      <c r="H659" s="3"/>
      <c r="I659" s="3"/>
      <c r="J659" s="4"/>
      <c r="K659" s="38"/>
      <c r="L659" s="3"/>
      <c r="M659" s="5"/>
      <c r="N659" s="5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</row>
    <row r="660" spans="1:35" ht="12.75">
      <c r="A660" s="3"/>
      <c r="B660" s="197"/>
      <c r="C660" s="3"/>
      <c r="D660" s="4"/>
      <c r="E660" s="13"/>
      <c r="F660" s="3"/>
      <c r="G660" s="3"/>
      <c r="H660" s="3"/>
      <c r="I660" s="3"/>
      <c r="J660" s="4"/>
      <c r="K660" s="38"/>
      <c r="L660" s="3"/>
      <c r="M660" s="5"/>
      <c r="N660" s="5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</row>
    <row r="661" spans="1:35" ht="12.75">
      <c r="A661" s="3"/>
      <c r="B661" s="197"/>
      <c r="C661" s="3"/>
      <c r="D661" s="4"/>
      <c r="E661" s="13"/>
      <c r="F661" s="3"/>
      <c r="G661" s="3"/>
      <c r="H661" s="3"/>
      <c r="I661" s="3"/>
      <c r="J661" s="4"/>
      <c r="K661" s="38"/>
      <c r="L661" s="3"/>
      <c r="M661" s="5"/>
      <c r="N661" s="5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</row>
    <row r="662" spans="1:35" ht="12.75">
      <c r="A662" s="3"/>
      <c r="B662" s="197"/>
      <c r="C662" s="3"/>
      <c r="D662" s="4"/>
      <c r="E662" s="13"/>
      <c r="F662" s="3"/>
      <c r="G662" s="3"/>
      <c r="H662" s="3"/>
      <c r="I662" s="3"/>
      <c r="J662" s="4"/>
      <c r="K662" s="38"/>
      <c r="L662" s="3"/>
      <c r="M662" s="5"/>
      <c r="N662" s="5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</row>
    <row r="663" spans="1:35" ht="12.75">
      <c r="A663" s="3"/>
      <c r="B663" s="197"/>
      <c r="C663" s="3"/>
      <c r="D663" s="4"/>
      <c r="E663" s="13"/>
      <c r="F663" s="3"/>
      <c r="G663" s="3"/>
      <c r="H663" s="3"/>
      <c r="I663" s="3"/>
      <c r="J663" s="4"/>
      <c r="K663" s="38"/>
      <c r="L663" s="3"/>
      <c r="M663" s="5"/>
      <c r="N663" s="5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</row>
    <row r="664" spans="1:35" ht="12.75">
      <c r="A664" s="3"/>
      <c r="B664" s="197"/>
      <c r="C664" s="3"/>
      <c r="D664" s="4"/>
      <c r="E664" s="13"/>
      <c r="F664" s="3"/>
      <c r="G664" s="3"/>
      <c r="H664" s="3"/>
      <c r="I664" s="3"/>
      <c r="J664" s="4"/>
      <c r="K664" s="38"/>
      <c r="L664" s="3"/>
      <c r="M664" s="5"/>
      <c r="N664" s="5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</row>
    <row r="665" spans="1:35" ht="12.75">
      <c r="A665" s="3"/>
      <c r="B665" s="197"/>
      <c r="C665" s="3"/>
      <c r="D665" s="4"/>
      <c r="E665" s="13"/>
      <c r="F665" s="3"/>
      <c r="G665" s="3"/>
      <c r="H665" s="3"/>
      <c r="I665" s="3"/>
      <c r="J665" s="4"/>
      <c r="K665" s="38"/>
      <c r="L665" s="3"/>
      <c r="M665" s="5"/>
      <c r="N665" s="5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</row>
    <row r="666" spans="1:35" ht="12.75">
      <c r="A666" s="3"/>
      <c r="B666" s="197"/>
      <c r="C666" s="3"/>
      <c r="D666" s="4"/>
      <c r="E666" s="13"/>
      <c r="F666" s="3"/>
      <c r="G666" s="3"/>
      <c r="H666" s="3"/>
      <c r="I666" s="3"/>
      <c r="J666" s="4"/>
      <c r="K666" s="38"/>
      <c r="L666" s="3"/>
      <c r="M666" s="5"/>
      <c r="N666" s="5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</row>
    <row r="667" spans="1:35" ht="12.75">
      <c r="A667" s="3"/>
      <c r="B667" s="197"/>
      <c r="C667" s="3"/>
      <c r="D667" s="4"/>
      <c r="E667" s="13"/>
      <c r="F667" s="3"/>
      <c r="G667" s="3"/>
      <c r="H667" s="3"/>
      <c r="I667" s="3"/>
      <c r="J667" s="4"/>
      <c r="K667" s="38"/>
      <c r="L667" s="3"/>
      <c r="M667" s="5"/>
      <c r="N667" s="5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</row>
    <row r="668" spans="1:35" ht="12.75">
      <c r="A668" s="3"/>
      <c r="B668" s="197"/>
      <c r="C668" s="3"/>
      <c r="D668" s="4"/>
      <c r="E668" s="13"/>
      <c r="F668" s="3"/>
      <c r="G668" s="3"/>
      <c r="H668" s="3"/>
      <c r="I668" s="3"/>
      <c r="J668" s="4"/>
      <c r="K668" s="38"/>
      <c r="L668" s="3"/>
      <c r="M668" s="5"/>
      <c r="N668" s="5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</row>
    <row r="669" spans="1:35" ht="12.75">
      <c r="A669" s="3"/>
      <c r="B669" s="197"/>
      <c r="C669" s="3"/>
      <c r="D669" s="4"/>
      <c r="E669" s="13"/>
      <c r="F669" s="3"/>
      <c r="G669" s="3"/>
      <c r="H669" s="3"/>
      <c r="I669" s="3"/>
      <c r="J669" s="4"/>
      <c r="K669" s="38"/>
      <c r="L669" s="3"/>
      <c r="M669" s="5"/>
      <c r="N669" s="5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</row>
    <row r="670" spans="1:35" ht="12.75">
      <c r="A670" s="3"/>
      <c r="B670" s="197"/>
      <c r="C670" s="3"/>
      <c r="D670" s="4"/>
      <c r="E670" s="13"/>
      <c r="F670" s="3"/>
      <c r="G670" s="3"/>
      <c r="H670" s="3"/>
      <c r="I670" s="3"/>
      <c r="J670" s="4"/>
      <c r="K670" s="38"/>
      <c r="L670" s="3"/>
      <c r="M670" s="5"/>
      <c r="N670" s="5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</row>
    <row r="671" spans="1:35" ht="12.75">
      <c r="A671" s="3"/>
      <c r="B671" s="197"/>
      <c r="C671" s="3"/>
      <c r="D671" s="4"/>
      <c r="E671" s="13"/>
      <c r="F671" s="3"/>
      <c r="G671" s="3"/>
      <c r="H671" s="3"/>
      <c r="I671" s="3"/>
      <c r="J671" s="4"/>
      <c r="K671" s="38"/>
      <c r="L671" s="3"/>
      <c r="M671" s="5"/>
      <c r="N671" s="5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</row>
    <row r="672" spans="1:35" ht="12.75">
      <c r="A672" s="3"/>
      <c r="B672" s="197"/>
      <c r="C672" s="3"/>
      <c r="D672" s="4"/>
      <c r="E672" s="13"/>
      <c r="F672" s="3"/>
      <c r="G672" s="3"/>
      <c r="H672" s="3"/>
      <c r="I672" s="3"/>
      <c r="J672" s="4"/>
      <c r="K672" s="38"/>
      <c r="L672" s="3"/>
      <c r="M672" s="5"/>
      <c r="N672" s="5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</row>
    <row r="673" spans="1:35" ht="12.75">
      <c r="A673" s="3"/>
      <c r="B673" s="197"/>
      <c r="C673" s="3"/>
      <c r="D673" s="4"/>
      <c r="E673" s="13"/>
      <c r="F673" s="3"/>
      <c r="G673" s="3"/>
      <c r="H673" s="3"/>
      <c r="I673" s="3"/>
      <c r="J673" s="4"/>
      <c r="K673" s="38"/>
      <c r="L673" s="3"/>
      <c r="M673" s="5"/>
      <c r="N673" s="5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</row>
    <row r="674" spans="1:35" ht="12.75">
      <c r="A674" s="3"/>
      <c r="B674" s="197"/>
      <c r="C674" s="3"/>
      <c r="D674" s="4"/>
      <c r="E674" s="13"/>
      <c r="F674" s="3"/>
      <c r="G674" s="3"/>
      <c r="H674" s="3"/>
      <c r="I674" s="3"/>
      <c r="J674" s="4"/>
      <c r="K674" s="38"/>
      <c r="L674" s="3"/>
      <c r="M674" s="5"/>
      <c r="N674" s="5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</row>
    <row r="675" spans="1:35" ht="12.75">
      <c r="A675" s="3"/>
      <c r="B675" s="197"/>
      <c r="C675" s="3"/>
      <c r="D675" s="4"/>
      <c r="E675" s="13"/>
      <c r="F675" s="3"/>
      <c r="G675" s="3"/>
      <c r="H675" s="3"/>
      <c r="I675" s="3"/>
      <c r="J675" s="4"/>
      <c r="K675" s="38"/>
      <c r="L675" s="3"/>
      <c r="M675" s="5"/>
      <c r="N675" s="5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</row>
    <row r="676" spans="1:35" ht="12.75">
      <c r="A676" s="3"/>
      <c r="B676" s="197"/>
      <c r="C676" s="3"/>
      <c r="D676" s="4"/>
      <c r="E676" s="13"/>
      <c r="F676" s="3"/>
      <c r="G676" s="3"/>
      <c r="H676" s="3"/>
      <c r="I676" s="3"/>
      <c r="J676" s="4"/>
      <c r="K676" s="38"/>
      <c r="L676" s="3"/>
      <c r="M676" s="5"/>
      <c r="N676" s="5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</row>
    <row r="677" spans="1:35" ht="12.75">
      <c r="A677" s="3"/>
      <c r="B677" s="197"/>
      <c r="C677" s="3"/>
      <c r="D677" s="4"/>
      <c r="E677" s="13"/>
      <c r="F677" s="3"/>
      <c r="G677" s="3"/>
      <c r="H677" s="3"/>
      <c r="I677" s="3"/>
      <c r="J677" s="4"/>
      <c r="K677" s="38"/>
      <c r="L677" s="3"/>
      <c r="M677" s="5"/>
      <c r="N677" s="5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</row>
    <row r="678" spans="1:35" ht="12.75">
      <c r="A678" s="3"/>
      <c r="B678" s="197"/>
      <c r="C678" s="3"/>
      <c r="D678" s="4"/>
      <c r="E678" s="13"/>
      <c r="F678" s="3"/>
      <c r="G678" s="3"/>
      <c r="H678" s="3"/>
      <c r="I678" s="3"/>
      <c r="J678" s="4"/>
      <c r="K678" s="38"/>
      <c r="L678" s="3"/>
      <c r="M678" s="5"/>
      <c r="N678" s="5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</row>
    <row r="679" spans="1:35" ht="12.75">
      <c r="A679" s="3"/>
      <c r="B679" s="197"/>
      <c r="C679" s="3"/>
      <c r="D679" s="4"/>
      <c r="E679" s="13"/>
      <c r="F679" s="3"/>
      <c r="G679" s="3"/>
      <c r="H679" s="3"/>
      <c r="I679" s="3"/>
      <c r="J679" s="4"/>
      <c r="K679" s="38"/>
      <c r="L679" s="3"/>
      <c r="M679" s="5"/>
      <c r="N679" s="5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</row>
    <row r="680" spans="1:35" ht="12.75">
      <c r="A680" s="3"/>
      <c r="B680" s="197"/>
      <c r="C680" s="3"/>
      <c r="D680" s="4"/>
      <c r="E680" s="13"/>
      <c r="F680" s="3"/>
      <c r="G680" s="3"/>
      <c r="H680" s="3"/>
      <c r="I680" s="3"/>
      <c r="J680" s="4"/>
      <c r="K680" s="38"/>
      <c r="L680" s="3"/>
      <c r="M680" s="5"/>
      <c r="N680" s="5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</row>
    <row r="681" spans="1:35" ht="12.75">
      <c r="A681" s="3"/>
      <c r="B681" s="197"/>
      <c r="C681" s="3"/>
      <c r="D681" s="4"/>
      <c r="E681" s="13"/>
      <c r="F681" s="3"/>
      <c r="G681" s="3"/>
      <c r="H681" s="3"/>
      <c r="I681" s="3"/>
      <c r="J681" s="4"/>
      <c r="K681" s="38"/>
      <c r="L681" s="3"/>
      <c r="M681" s="5"/>
      <c r="N681" s="5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</row>
    <row r="682" spans="1:35" ht="12.75">
      <c r="A682" s="3"/>
      <c r="B682" s="197"/>
      <c r="C682" s="3"/>
      <c r="D682" s="4"/>
      <c r="E682" s="13"/>
      <c r="F682" s="3"/>
      <c r="G682" s="3"/>
      <c r="H682" s="3"/>
      <c r="I682" s="3"/>
      <c r="J682" s="4"/>
      <c r="K682" s="38"/>
      <c r="L682" s="3"/>
      <c r="M682" s="5"/>
      <c r="N682" s="5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</row>
    <row r="683" spans="1:35" ht="12.75">
      <c r="A683" s="3"/>
      <c r="B683" s="197"/>
      <c r="C683" s="3"/>
      <c r="D683" s="4"/>
      <c r="E683" s="13"/>
      <c r="F683" s="3"/>
      <c r="G683" s="3"/>
      <c r="H683" s="3"/>
      <c r="I683" s="3"/>
      <c r="J683" s="4"/>
      <c r="K683" s="38"/>
      <c r="L683" s="3"/>
      <c r="M683" s="5"/>
      <c r="N683" s="5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</row>
    <row r="684" spans="1:35" ht="12.75">
      <c r="A684" s="3"/>
      <c r="B684" s="197"/>
      <c r="C684" s="3"/>
      <c r="D684" s="4"/>
      <c r="E684" s="13"/>
      <c r="F684" s="3"/>
      <c r="G684" s="3"/>
      <c r="H684" s="3"/>
      <c r="I684" s="3"/>
      <c r="J684" s="4"/>
      <c r="K684" s="38"/>
      <c r="L684" s="3"/>
      <c r="M684" s="5"/>
      <c r="N684" s="5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</row>
    <row r="685" spans="1:35" ht="12.75">
      <c r="A685" s="3"/>
      <c r="B685" s="197"/>
      <c r="C685" s="3"/>
      <c r="D685" s="4"/>
      <c r="E685" s="13"/>
      <c r="F685" s="3"/>
      <c r="G685" s="3"/>
      <c r="H685" s="3"/>
      <c r="I685" s="3"/>
      <c r="J685" s="4"/>
      <c r="K685" s="38"/>
      <c r="L685" s="3"/>
      <c r="M685" s="5"/>
      <c r="N685" s="5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</row>
    <row r="686" spans="1:35" ht="12.75">
      <c r="A686" s="3"/>
      <c r="B686" s="197"/>
      <c r="C686" s="3"/>
      <c r="D686" s="4"/>
      <c r="E686" s="13"/>
      <c r="F686" s="3"/>
      <c r="G686" s="3"/>
      <c r="H686" s="3"/>
      <c r="I686" s="3"/>
      <c r="J686" s="4"/>
      <c r="K686" s="38"/>
      <c r="L686" s="3"/>
      <c r="M686" s="5"/>
      <c r="N686" s="5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</row>
    <row r="687" spans="1:35" ht="12.75">
      <c r="A687" s="3"/>
      <c r="B687" s="197"/>
      <c r="C687" s="3"/>
      <c r="D687" s="4"/>
      <c r="E687" s="13"/>
      <c r="F687" s="3"/>
      <c r="G687" s="3"/>
      <c r="H687" s="3"/>
      <c r="I687" s="3"/>
      <c r="J687" s="4"/>
      <c r="K687" s="38"/>
      <c r="L687" s="3"/>
      <c r="M687" s="5"/>
      <c r="N687" s="5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</row>
    <row r="688" spans="1:35" ht="12.75">
      <c r="A688" s="3"/>
      <c r="B688" s="197"/>
      <c r="C688" s="3"/>
      <c r="D688" s="4"/>
      <c r="E688" s="13"/>
      <c r="F688" s="3"/>
      <c r="G688" s="3"/>
      <c r="H688" s="3"/>
      <c r="I688" s="3"/>
      <c r="J688" s="4"/>
      <c r="K688" s="38"/>
      <c r="L688" s="3"/>
      <c r="M688" s="5"/>
      <c r="N688" s="5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</row>
    <row r="689" spans="1:35" ht="12.75">
      <c r="A689" s="3"/>
      <c r="B689" s="197"/>
      <c r="C689" s="3"/>
      <c r="D689" s="4"/>
      <c r="E689" s="13"/>
      <c r="F689" s="3"/>
      <c r="G689" s="3"/>
      <c r="H689" s="3"/>
      <c r="I689" s="3"/>
      <c r="J689" s="4"/>
      <c r="K689" s="38"/>
      <c r="L689" s="3"/>
      <c r="M689" s="5"/>
      <c r="N689" s="5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</row>
    <row r="690" spans="1:35" ht="12.75">
      <c r="A690" s="3"/>
      <c r="B690" s="197"/>
      <c r="C690" s="3"/>
      <c r="D690" s="4"/>
      <c r="E690" s="13"/>
      <c r="F690" s="3"/>
      <c r="G690" s="3"/>
      <c r="H690" s="3"/>
      <c r="I690" s="3"/>
      <c r="J690" s="4"/>
      <c r="K690" s="38"/>
      <c r="L690" s="3"/>
      <c r="M690" s="5"/>
      <c r="N690" s="5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</row>
    <row r="691" spans="1:35" ht="12.75">
      <c r="A691" s="3"/>
      <c r="B691" s="197"/>
      <c r="C691" s="3"/>
      <c r="D691" s="4"/>
      <c r="E691" s="13"/>
      <c r="F691" s="3"/>
      <c r="G691" s="3"/>
      <c r="H691" s="3"/>
      <c r="I691" s="3"/>
      <c r="J691" s="4"/>
      <c r="K691" s="38"/>
      <c r="L691" s="3"/>
      <c r="M691" s="5"/>
      <c r="N691" s="5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</row>
    <row r="692" spans="1:35" ht="12.75">
      <c r="A692" s="3"/>
      <c r="B692" s="197"/>
      <c r="C692" s="3"/>
      <c r="D692" s="4"/>
      <c r="E692" s="13"/>
      <c r="F692" s="3"/>
      <c r="G692" s="3"/>
      <c r="H692" s="3"/>
      <c r="I692" s="3"/>
      <c r="J692" s="4"/>
      <c r="K692" s="38"/>
      <c r="L692" s="3"/>
      <c r="M692" s="5"/>
      <c r="N692" s="5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</row>
    <row r="693" spans="1:35" ht="12.75">
      <c r="A693" s="3"/>
      <c r="B693" s="197"/>
      <c r="C693" s="3"/>
      <c r="D693" s="4"/>
      <c r="E693" s="13"/>
      <c r="F693" s="3"/>
      <c r="G693" s="3"/>
      <c r="H693" s="3"/>
      <c r="I693" s="3"/>
      <c r="J693" s="4"/>
      <c r="K693" s="38"/>
      <c r="L693" s="3"/>
      <c r="M693" s="5"/>
      <c r="N693" s="5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</row>
    <row r="694" spans="1:35" ht="12.75">
      <c r="A694" s="3"/>
      <c r="B694" s="197"/>
      <c r="C694" s="3"/>
      <c r="D694" s="4"/>
      <c r="E694" s="13"/>
      <c r="F694" s="3"/>
      <c r="G694" s="3"/>
      <c r="H694" s="3"/>
      <c r="I694" s="3"/>
      <c r="J694" s="4"/>
      <c r="K694" s="38"/>
      <c r="L694" s="3"/>
      <c r="M694" s="5"/>
      <c r="N694" s="5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</row>
    <row r="695" spans="1:35" ht="12.75">
      <c r="A695" s="3"/>
      <c r="B695" s="197"/>
      <c r="C695" s="3"/>
      <c r="D695" s="4"/>
      <c r="E695" s="13"/>
      <c r="F695" s="3"/>
      <c r="G695" s="3"/>
      <c r="H695" s="3"/>
      <c r="I695" s="3"/>
      <c r="J695" s="4"/>
      <c r="K695" s="38"/>
      <c r="L695" s="3"/>
      <c r="M695" s="5"/>
      <c r="N695" s="5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</row>
    <row r="696" spans="1:35" ht="12.75">
      <c r="A696" s="3"/>
      <c r="B696" s="197"/>
      <c r="C696" s="3"/>
      <c r="D696" s="4"/>
      <c r="E696" s="13"/>
      <c r="F696" s="3"/>
      <c r="G696" s="3"/>
      <c r="H696" s="3"/>
      <c r="I696" s="3"/>
      <c r="J696" s="4"/>
      <c r="K696" s="38"/>
      <c r="L696" s="3"/>
      <c r="M696" s="5"/>
      <c r="N696" s="5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</row>
    <row r="697" spans="1:35" ht="12.75">
      <c r="A697" s="3"/>
      <c r="B697" s="197"/>
      <c r="C697" s="3"/>
      <c r="D697" s="4"/>
      <c r="E697" s="13"/>
      <c r="F697" s="3"/>
      <c r="G697" s="3"/>
      <c r="H697" s="3"/>
      <c r="I697" s="3"/>
      <c r="J697" s="4"/>
      <c r="K697" s="38"/>
      <c r="L697" s="3"/>
      <c r="M697" s="5"/>
      <c r="N697" s="5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</row>
    <row r="698" spans="1:35" ht="12.75">
      <c r="A698" s="3"/>
      <c r="B698" s="197"/>
      <c r="C698" s="3"/>
      <c r="D698" s="4"/>
      <c r="E698" s="13"/>
      <c r="F698" s="3"/>
      <c r="G698" s="3"/>
      <c r="H698" s="3"/>
      <c r="I698" s="3"/>
      <c r="J698" s="4"/>
      <c r="K698" s="38"/>
      <c r="L698" s="3"/>
      <c r="M698" s="5"/>
      <c r="N698" s="5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</row>
    <row r="699" spans="1:35" ht="12.75">
      <c r="A699" s="3"/>
      <c r="B699" s="197"/>
      <c r="C699" s="3"/>
      <c r="D699" s="4"/>
      <c r="E699" s="13"/>
      <c r="F699" s="3"/>
      <c r="G699" s="3"/>
      <c r="H699" s="3"/>
      <c r="I699" s="3"/>
      <c r="J699" s="4"/>
      <c r="K699" s="38"/>
      <c r="L699" s="3"/>
      <c r="M699" s="5"/>
      <c r="N699" s="5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</row>
    <row r="700" spans="1:35" ht="12.75">
      <c r="A700" s="3"/>
      <c r="B700" s="197"/>
      <c r="C700" s="3"/>
      <c r="D700" s="4"/>
      <c r="E700" s="13"/>
      <c r="F700" s="3"/>
      <c r="G700" s="3"/>
      <c r="H700" s="3"/>
      <c r="I700" s="3"/>
      <c r="J700" s="4"/>
      <c r="K700" s="38"/>
      <c r="L700" s="3"/>
      <c r="M700" s="5"/>
      <c r="N700" s="5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</row>
    <row r="701" spans="1:35" ht="12.75">
      <c r="A701" s="3"/>
      <c r="B701" s="197"/>
      <c r="C701" s="3"/>
      <c r="D701" s="4"/>
      <c r="E701" s="13"/>
      <c r="F701" s="3"/>
      <c r="G701" s="3"/>
      <c r="H701" s="3"/>
      <c r="I701" s="3"/>
      <c r="J701" s="4"/>
      <c r="K701" s="38"/>
      <c r="L701" s="3"/>
      <c r="M701" s="5"/>
      <c r="N701" s="5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</row>
    <row r="702" spans="1:35" ht="12.75">
      <c r="A702" s="3"/>
      <c r="B702" s="197"/>
      <c r="C702" s="3"/>
      <c r="D702" s="4"/>
      <c r="E702" s="13"/>
      <c r="F702" s="3"/>
      <c r="G702" s="3"/>
      <c r="H702" s="3"/>
      <c r="I702" s="3"/>
      <c r="J702" s="4"/>
      <c r="K702" s="38"/>
      <c r="L702" s="3"/>
      <c r="M702" s="5"/>
      <c r="N702" s="5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</row>
    <row r="703" spans="1:35" ht="12.75">
      <c r="A703" s="3"/>
      <c r="B703" s="197"/>
      <c r="C703" s="3"/>
      <c r="D703" s="4"/>
      <c r="E703" s="13"/>
      <c r="F703" s="3"/>
      <c r="G703" s="3"/>
      <c r="H703" s="3"/>
      <c r="I703" s="3"/>
      <c r="J703" s="4"/>
      <c r="K703" s="38"/>
      <c r="L703" s="3"/>
      <c r="M703" s="5"/>
      <c r="N703" s="5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</row>
    <row r="704" spans="1:35" ht="12.75">
      <c r="A704" s="3"/>
      <c r="B704" s="197"/>
      <c r="C704" s="3"/>
      <c r="D704" s="4"/>
      <c r="E704" s="13"/>
      <c r="F704" s="3"/>
      <c r="G704" s="3"/>
      <c r="H704" s="3"/>
      <c r="I704" s="3"/>
      <c r="J704" s="4"/>
      <c r="K704" s="38"/>
      <c r="L704" s="3"/>
      <c r="M704" s="5"/>
      <c r="N704" s="5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</row>
    <row r="705" spans="1:35" ht="12.75">
      <c r="A705" s="3"/>
      <c r="B705" s="197"/>
      <c r="C705" s="3"/>
      <c r="D705" s="4"/>
      <c r="E705" s="13"/>
      <c r="F705" s="3"/>
      <c r="G705" s="3"/>
      <c r="H705" s="3"/>
      <c r="I705" s="3"/>
      <c r="J705" s="4"/>
      <c r="K705" s="38"/>
      <c r="L705" s="3"/>
      <c r="M705" s="5"/>
      <c r="N705" s="5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</row>
    <row r="706" spans="1:35" ht="12.75">
      <c r="A706" s="3"/>
      <c r="B706" s="197"/>
      <c r="C706" s="3"/>
      <c r="D706" s="4"/>
      <c r="E706" s="13"/>
      <c r="F706" s="3"/>
      <c r="G706" s="3"/>
      <c r="H706" s="3"/>
      <c r="I706" s="3"/>
      <c r="J706" s="4"/>
      <c r="K706" s="38"/>
      <c r="L706" s="3"/>
      <c r="M706" s="5"/>
      <c r="N706" s="5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</row>
    <row r="707" spans="1:35" ht="12.75">
      <c r="A707" s="3"/>
      <c r="B707" s="197"/>
      <c r="C707" s="3"/>
      <c r="D707" s="4"/>
      <c r="E707" s="13"/>
      <c r="F707" s="3"/>
      <c r="G707" s="3"/>
      <c r="H707" s="3"/>
      <c r="I707" s="3"/>
      <c r="J707" s="4"/>
      <c r="K707" s="38"/>
      <c r="L707" s="3"/>
      <c r="M707" s="5"/>
      <c r="N707" s="5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</row>
    <row r="708" spans="1:35" ht="12.75">
      <c r="A708" s="3"/>
      <c r="B708" s="197"/>
      <c r="C708" s="3"/>
      <c r="D708" s="4"/>
      <c r="E708" s="13"/>
      <c r="F708" s="3"/>
      <c r="G708" s="3"/>
      <c r="H708" s="3"/>
      <c r="I708" s="3"/>
      <c r="J708" s="4"/>
      <c r="K708" s="38"/>
      <c r="L708" s="3"/>
      <c r="M708" s="5"/>
      <c r="N708" s="5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</row>
    <row r="709" spans="1:35" ht="12.75">
      <c r="A709" s="3"/>
      <c r="B709" s="197"/>
      <c r="C709" s="3"/>
      <c r="D709" s="4"/>
      <c r="E709" s="13"/>
      <c r="F709" s="3"/>
      <c r="G709" s="3"/>
      <c r="H709" s="3"/>
      <c r="I709" s="3"/>
      <c r="J709" s="4"/>
      <c r="K709" s="38"/>
      <c r="L709" s="3"/>
      <c r="M709" s="5"/>
      <c r="N709" s="5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</row>
    <row r="710" spans="1:35" ht="12.75">
      <c r="A710" s="3"/>
      <c r="B710" s="197"/>
      <c r="C710" s="3"/>
      <c r="D710" s="4"/>
      <c r="E710" s="13"/>
      <c r="F710" s="3"/>
      <c r="G710" s="3"/>
      <c r="H710" s="3"/>
      <c r="I710" s="3"/>
      <c r="J710" s="4"/>
      <c r="K710" s="38"/>
      <c r="L710" s="3"/>
      <c r="M710" s="5"/>
      <c r="N710" s="5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</row>
    <row r="711" spans="1:35" ht="12.75">
      <c r="A711" s="3"/>
      <c r="B711" s="197"/>
      <c r="C711" s="3"/>
      <c r="D711" s="4"/>
      <c r="E711" s="13"/>
      <c r="F711" s="3"/>
      <c r="G711" s="3"/>
      <c r="H711" s="3"/>
      <c r="I711" s="3"/>
      <c r="J711" s="4"/>
      <c r="K711" s="38"/>
      <c r="L711" s="3"/>
      <c r="M711" s="5"/>
      <c r="N711" s="5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</row>
    <row r="712" spans="1:35" ht="12.75">
      <c r="A712" s="3"/>
      <c r="B712" s="197"/>
      <c r="C712" s="3"/>
      <c r="D712" s="4"/>
      <c r="E712" s="13"/>
      <c r="F712" s="3"/>
      <c r="G712" s="3"/>
      <c r="H712" s="3"/>
      <c r="I712" s="3"/>
      <c r="J712" s="4"/>
      <c r="K712" s="38"/>
      <c r="L712" s="3"/>
      <c r="M712" s="5"/>
      <c r="N712" s="5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</row>
    <row r="713" spans="1:35" ht="12.75">
      <c r="A713" s="3"/>
      <c r="B713" s="197"/>
      <c r="C713" s="3"/>
      <c r="D713" s="4"/>
      <c r="E713" s="13"/>
      <c r="F713" s="3"/>
      <c r="G713" s="3"/>
      <c r="H713" s="3"/>
      <c r="I713" s="3"/>
      <c r="J713" s="4"/>
      <c r="K713" s="38"/>
      <c r="L713" s="3"/>
      <c r="M713" s="5"/>
      <c r="N713" s="5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</row>
    <row r="714" spans="1:35" ht="12.75">
      <c r="A714" s="3"/>
      <c r="B714" s="197"/>
      <c r="C714" s="3"/>
      <c r="D714" s="4"/>
      <c r="E714" s="13"/>
      <c r="F714" s="3"/>
      <c r="G714" s="3"/>
      <c r="H714" s="3"/>
      <c r="I714" s="3"/>
      <c r="J714" s="4"/>
      <c r="K714" s="38"/>
      <c r="L714" s="3"/>
      <c r="M714" s="5"/>
      <c r="N714" s="5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</row>
    <row r="715" spans="1:35" ht="12.75">
      <c r="A715" s="3"/>
      <c r="B715" s="197"/>
      <c r="C715" s="3"/>
      <c r="D715" s="4"/>
      <c r="E715" s="13"/>
      <c r="F715" s="3"/>
      <c r="G715" s="3"/>
      <c r="H715" s="3"/>
      <c r="I715" s="3"/>
      <c r="J715" s="4"/>
      <c r="K715" s="38"/>
      <c r="L715" s="3"/>
      <c r="M715" s="5"/>
      <c r="N715" s="5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</row>
    <row r="716" spans="1:35" ht="12.75">
      <c r="A716" s="3"/>
      <c r="B716" s="197"/>
      <c r="C716" s="3"/>
      <c r="D716" s="4"/>
      <c r="E716" s="13"/>
      <c r="F716" s="3"/>
      <c r="G716" s="3"/>
      <c r="H716" s="3"/>
      <c r="I716" s="3"/>
      <c r="J716" s="4"/>
      <c r="K716" s="38"/>
      <c r="L716" s="3"/>
      <c r="M716" s="5"/>
      <c r="N716" s="5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</row>
    <row r="717" spans="1:35" ht="12.75">
      <c r="A717" s="3"/>
      <c r="B717" s="197"/>
      <c r="C717" s="3"/>
      <c r="D717" s="4"/>
      <c r="E717" s="13"/>
      <c r="F717" s="3"/>
      <c r="G717" s="3"/>
      <c r="H717" s="3"/>
      <c r="I717" s="3"/>
      <c r="J717" s="4"/>
      <c r="K717" s="38"/>
      <c r="L717" s="3"/>
      <c r="M717" s="5"/>
      <c r="N717" s="5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</row>
    <row r="718" spans="1:35" ht="12.75">
      <c r="A718" s="3"/>
      <c r="B718" s="197"/>
      <c r="C718" s="3"/>
      <c r="D718" s="4"/>
      <c r="E718" s="13"/>
      <c r="F718" s="3"/>
      <c r="G718" s="3"/>
      <c r="H718" s="3"/>
      <c r="I718" s="3"/>
      <c r="J718" s="4"/>
      <c r="K718" s="38"/>
      <c r="L718" s="3"/>
      <c r="M718" s="5"/>
      <c r="N718" s="5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</row>
    <row r="719" spans="1:35" ht="12.75">
      <c r="A719" s="3"/>
      <c r="B719" s="197"/>
      <c r="C719" s="3"/>
      <c r="D719" s="4"/>
      <c r="E719" s="13"/>
      <c r="F719" s="3"/>
      <c r="G719" s="3"/>
      <c r="H719" s="3"/>
      <c r="I719" s="3"/>
      <c r="J719" s="4"/>
      <c r="K719" s="38"/>
      <c r="L719" s="3"/>
      <c r="M719" s="5"/>
      <c r="N719" s="5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</row>
    <row r="720" spans="1:35" ht="12.75">
      <c r="A720" s="3"/>
      <c r="B720" s="197"/>
      <c r="C720" s="3"/>
      <c r="D720" s="4"/>
      <c r="E720" s="13"/>
      <c r="F720" s="3"/>
      <c r="G720" s="3"/>
      <c r="H720" s="3"/>
      <c r="I720" s="3"/>
      <c r="J720" s="4"/>
      <c r="K720" s="38"/>
      <c r="L720" s="3"/>
      <c r="M720" s="5"/>
      <c r="N720" s="5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</row>
    <row r="721" spans="1:35" ht="12.75">
      <c r="A721" s="3"/>
      <c r="B721" s="197"/>
      <c r="C721" s="3"/>
      <c r="D721" s="4"/>
      <c r="E721" s="13"/>
      <c r="F721" s="3"/>
      <c r="G721" s="3"/>
      <c r="H721" s="3"/>
      <c r="I721" s="3"/>
      <c r="J721" s="4"/>
      <c r="K721" s="38"/>
      <c r="L721" s="3"/>
      <c r="M721" s="5"/>
      <c r="N721" s="5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</row>
    <row r="722" spans="1:35" ht="12.75">
      <c r="A722" s="3"/>
      <c r="B722" s="197"/>
      <c r="C722" s="3"/>
      <c r="D722" s="4"/>
      <c r="E722" s="13"/>
      <c r="F722" s="3"/>
      <c r="G722" s="3"/>
      <c r="H722" s="3"/>
      <c r="I722" s="3"/>
      <c r="J722" s="4"/>
      <c r="K722" s="38"/>
      <c r="L722" s="3"/>
      <c r="M722" s="5"/>
      <c r="N722" s="5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</row>
    <row r="723" spans="1:35" ht="12.75">
      <c r="A723" s="3"/>
      <c r="B723" s="197"/>
      <c r="C723" s="3"/>
      <c r="D723" s="4"/>
      <c r="E723" s="13"/>
      <c r="F723" s="3"/>
      <c r="G723" s="3"/>
      <c r="H723" s="3"/>
      <c r="I723" s="3"/>
      <c r="J723" s="4"/>
      <c r="K723" s="38"/>
      <c r="L723" s="3"/>
      <c r="M723" s="5"/>
      <c r="N723" s="5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</row>
    <row r="724" spans="1:35" ht="12.75">
      <c r="A724" s="3"/>
      <c r="B724" s="197"/>
      <c r="C724" s="3"/>
      <c r="D724" s="4"/>
      <c r="E724" s="13"/>
      <c r="F724" s="3"/>
      <c r="G724" s="3"/>
      <c r="H724" s="3"/>
      <c r="I724" s="3"/>
      <c r="J724" s="4"/>
      <c r="K724" s="38"/>
      <c r="L724" s="3"/>
      <c r="M724" s="5"/>
      <c r="N724" s="5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</row>
    <row r="725" spans="1:35" ht="12.75">
      <c r="A725" s="3"/>
      <c r="B725" s="197"/>
      <c r="C725" s="3"/>
      <c r="D725" s="4"/>
      <c r="E725" s="13"/>
      <c r="F725" s="3"/>
      <c r="G725" s="3"/>
      <c r="H725" s="3"/>
      <c r="I725" s="3"/>
      <c r="J725" s="4"/>
      <c r="K725" s="38"/>
      <c r="L725" s="3"/>
      <c r="M725" s="5"/>
      <c r="N725" s="5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</row>
    <row r="726" spans="1:35" ht="12.75">
      <c r="A726" s="3"/>
      <c r="B726" s="197"/>
      <c r="C726" s="3"/>
      <c r="D726" s="4"/>
      <c r="E726" s="13"/>
      <c r="F726" s="3"/>
      <c r="G726" s="3"/>
      <c r="H726" s="3"/>
      <c r="I726" s="3"/>
      <c r="J726" s="4"/>
      <c r="K726" s="38"/>
      <c r="L726" s="3"/>
      <c r="M726" s="5"/>
      <c r="N726" s="5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</row>
    <row r="727" spans="1:35" ht="12.75">
      <c r="A727" s="3"/>
      <c r="B727" s="197"/>
      <c r="C727" s="3"/>
      <c r="D727" s="4"/>
      <c r="E727" s="13"/>
      <c r="F727" s="3"/>
      <c r="G727" s="3"/>
      <c r="H727" s="3"/>
      <c r="I727" s="3"/>
      <c r="J727" s="4"/>
      <c r="K727" s="38"/>
      <c r="L727" s="3"/>
      <c r="M727" s="5"/>
      <c r="N727" s="5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</row>
    <row r="728" spans="1:35" ht="12.75">
      <c r="A728" s="3"/>
      <c r="B728" s="197"/>
      <c r="C728" s="3"/>
      <c r="D728" s="4"/>
      <c r="E728" s="13"/>
      <c r="F728" s="3"/>
      <c r="G728" s="3"/>
      <c r="H728" s="3"/>
      <c r="I728" s="3"/>
      <c r="J728" s="4"/>
      <c r="K728" s="38"/>
      <c r="L728" s="3"/>
      <c r="M728" s="5"/>
      <c r="N728" s="5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</row>
    <row r="729" spans="1:35" ht="12.75">
      <c r="A729" s="3"/>
      <c r="B729" s="197"/>
      <c r="C729" s="3"/>
      <c r="D729" s="4"/>
      <c r="E729" s="13"/>
      <c r="F729" s="3"/>
      <c r="G729" s="3"/>
      <c r="H729" s="3"/>
      <c r="I729" s="3"/>
      <c r="J729" s="4"/>
      <c r="K729" s="38"/>
      <c r="L729" s="3"/>
      <c r="M729" s="5"/>
      <c r="N729" s="5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</row>
    <row r="730" spans="1:35" ht="12.75">
      <c r="A730" s="3"/>
      <c r="B730" s="197"/>
      <c r="C730" s="3"/>
      <c r="D730" s="4"/>
      <c r="E730" s="13"/>
      <c r="F730" s="3"/>
      <c r="G730" s="3"/>
      <c r="H730" s="3"/>
      <c r="I730" s="3"/>
      <c r="J730" s="4"/>
      <c r="K730" s="38"/>
      <c r="L730" s="3"/>
      <c r="M730" s="5"/>
      <c r="N730" s="5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</row>
    <row r="731" spans="1:35" ht="12.75">
      <c r="A731" s="3"/>
      <c r="B731" s="197"/>
      <c r="C731" s="3"/>
      <c r="D731" s="4"/>
      <c r="E731" s="13"/>
      <c r="F731" s="3"/>
      <c r="G731" s="3"/>
      <c r="H731" s="3"/>
      <c r="I731" s="3"/>
      <c r="J731" s="4"/>
      <c r="K731" s="38"/>
      <c r="L731" s="3"/>
      <c r="M731" s="5"/>
      <c r="N731" s="5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</row>
    <row r="732" spans="1:35" ht="12.75">
      <c r="A732" s="3"/>
      <c r="B732" s="197"/>
      <c r="C732" s="3"/>
      <c r="D732" s="4"/>
      <c r="E732" s="13"/>
      <c r="F732" s="3"/>
      <c r="G732" s="3"/>
      <c r="H732" s="3"/>
      <c r="I732" s="3"/>
      <c r="J732" s="4"/>
      <c r="K732" s="38"/>
      <c r="L732" s="3"/>
      <c r="M732" s="5"/>
      <c r="N732" s="5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</row>
    <row r="733" spans="1:35" ht="12.75">
      <c r="A733" s="3"/>
      <c r="B733" s="197"/>
      <c r="C733" s="3"/>
      <c r="D733" s="4"/>
      <c r="E733" s="13"/>
      <c r="F733" s="3"/>
      <c r="G733" s="3"/>
      <c r="H733" s="3"/>
      <c r="I733" s="3"/>
      <c r="J733" s="4"/>
      <c r="K733" s="38"/>
      <c r="L733" s="3"/>
      <c r="M733" s="5"/>
      <c r="N733" s="5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</row>
    <row r="734" spans="1:35" ht="12.75">
      <c r="A734" s="3"/>
      <c r="B734" s="197"/>
      <c r="C734" s="3"/>
      <c r="D734" s="4"/>
      <c r="E734" s="13"/>
      <c r="F734" s="3"/>
      <c r="G734" s="3"/>
      <c r="H734" s="3"/>
      <c r="I734" s="3"/>
      <c r="J734" s="4"/>
      <c r="K734" s="38"/>
      <c r="L734" s="3"/>
      <c r="M734" s="5"/>
      <c r="N734" s="5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</row>
    <row r="735" spans="1:35" ht="12.75">
      <c r="A735" s="3"/>
      <c r="B735" s="197"/>
      <c r="C735" s="3"/>
      <c r="D735" s="4"/>
      <c r="E735" s="13"/>
      <c r="F735" s="3"/>
      <c r="G735" s="3"/>
      <c r="H735" s="3"/>
      <c r="I735" s="3"/>
      <c r="J735" s="4"/>
      <c r="K735" s="38"/>
      <c r="L735" s="3"/>
      <c r="M735" s="5"/>
      <c r="N735" s="5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</row>
    <row r="736" spans="1:35" ht="12.75">
      <c r="A736" s="3"/>
      <c r="B736" s="197"/>
      <c r="C736" s="3"/>
      <c r="D736" s="4"/>
      <c r="E736" s="13"/>
      <c r="F736" s="3"/>
      <c r="G736" s="3"/>
      <c r="H736" s="3"/>
      <c r="I736" s="3"/>
      <c r="J736" s="4"/>
      <c r="K736" s="38"/>
      <c r="L736" s="3"/>
      <c r="M736" s="5"/>
      <c r="N736" s="5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</row>
    <row r="737" spans="1:35" ht="12.75">
      <c r="A737" s="3"/>
      <c r="B737" s="197"/>
      <c r="C737" s="3"/>
      <c r="D737" s="4"/>
      <c r="E737" s="13"/>
      <c r="F737" s="3"/>
      <c r="G737" s="3"/>
      <c r="H737" s="3"/>
      <c r="I737" s="3"/>
      <c r="J737" s="4"/>
      <c r="K737" s="38"/>
      <c r="L737" s="3"/>
      <c r="M737" s="5"/>
      <c r="N737" s="5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</row>
    <row r="738" spans="1:35" ht="12.75">
      <c r="A738" s="3"/>
      <c r="B738" s="197"/>
      <c r="C738" s="3"/>
      <c r="D738" s="4"/>
      <c r="E738" s="13"/>
      <c r="F738" s="3"/>
      <c r="G738" s="3"/>
      <c r="H738" s="3"/>
      <c r="I738" s="3"/>
      <c r="J738" s="4"/>
      <c r="K738" s="38"/>
      <c r="L738" s="3"/>
      <c r="M738" s="5"/>
      <c r="N738" s="5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</row>
    <row r="739" spans="1:35" ht="12.75">
      <c r="A739" s="3"/>
      <c r="B739" s="197"/>
      <c r="C739" s="3"/>
      <c r="D739" s="4"/>
      <c r="E739" s="13"/>
      <c r="F739" s="3"/>
      <c r="G739" s="3"/>
      <c r="H739" s="3"/>
      <c r="I739" s="3"/>
      <c r="J739" s="4"/>
      <c r="K739" s="38"/>
      <c r="L739" s="3"/>
      <c r="M739" s="5"/>
      <c r="N739" s="5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</row>
    <row r="740" spans="1:35" ht="12.75">
      <c r="A740" s="3"/>
      <c r="B740" s="197"/>
      <c r="C740" s="3"/>
      <c r="D740" s="4"/>
      <c r="E740" s="13"/>
      <c r="F740" s="3"/>
      <c r="G740" s="3"/>
      <c r="H740" s="3"/>
      <c r="I740" s="3"/>
      <c r="J740" s="4"/>
      <c r="K740" s="38"/>
      <c r="L740" s="3"/>
      <c r="M740" s="5"/>
      <c r="N740" s="5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</row>
    <row r="741" spans="1:35" ht="12.75">
      <c r="A741" s="3"/>
      <c r="B741" s="197"/>
      <c r="C741" s="3"/>
      <c r="D741" s="4"/>
      <c r="E741" s="13"/>
      <c r="F741" s="3"/>
      <c r="G741" s="3"/>
      <c r="H741" s="3"/>
      <c r="I741" s="3"/>
      <c r="J741" s="4"/>
      <c r="K741" s="38"/>
      <c r="L741" s="3"/>
      <c r="M741" s="5"/>
      <c r="N741" s="5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</row>
    <row r="742" spans="1:35" ht="12.75">
      <c r="A742" s="3"/>
      <c r="B742" s="197"/>
      <c r="C742" s="3"/>
      <c r="D742" s="4"/>
      <c r="E742" s="13"/>
      <c r="F742" s="3"/>
      <c r="G742" s="3"/>
      <c r="H742" s="3"/>
      <c r="I742" s="3"/>
      <c r="J742" s="4"/>
      <c r="K742" s="38"/>
      <c r="L742" s="3"/>
      <c r="M742" s="5"/>
      <c r="N742" s="5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</row>
    <row r="743" spans="1:35" ht="12.75">
      <c r="A743" s="3"/>
      <c r="B743" s="197"/>
      <c r="C743" s="3"/>
      <c r="D743" s="4"/>
      <c r="E743" s="13"/>
      <c r="F743" s="3"/>
      <c r="G743" s="3"/>
      <c r="H743" s="3"/>
      <c r="I743" s="3"/>
      <c r="J743" s="4"/>
      <c r="K743" s="38"/>
      <c r="L743" s="3"/>
      <c r="M743" s="5"/>
      <c r="N743" s="5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</row>
    <row r="744" spans="1:35" ht="12.75">
      <c r="A744" s="3"/>
      <c r="B744" s="197"/>
      <c r="C744" s="3"/>
      <c r="D744" s="4"/>
      <c r="E744" s="13"/>
      <c r="F744" s="3"/>
      <c r="G744" s="3"/>
      <c r="H744" s="3"/>
      <c r="I744" s="3"/>
      <c r="J744" s="4"/>
      <c r="K744" s="38"/>
      <c r="L744" s="3"/>
      <c r="M744" s="5"/>
      <c r="N744" s="5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</row>
    <row r="745" spans="1:35" ht="12.75">
      <c r="A745" s="3"/>
      <c r="B745" s="197"/>
      <c r="C745" s="3"/>
      <c r="D745" s="4"/>
      <c r="E745" s="13"/>
      <c r="F745" s="3"/>
      <c r="G745" s="3"/>
      <c r="H745" s="3"/>
      <c r="I745" s="3"/>
      <c r="J745" s="4"/>
      <c r="K745" s="38"/>
      <c r="L745" s="3"/>
      <c r="M745" s="5"/>
      <c r="N745" s="5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</row>
    <row r="746" spans="1:35" ht="12.75">
      <c r="A746" s="3"/>
      <c r="B746" s="197"/>
      <c r="C746" s="3"/>
      <c r="D746" s="4"/>
      <c r="E746" s="13"/>
      <c r="F746" s="3"/>
      <c r="G746" s="3"/>
      <c r="H746" s="3"/>
      <c r="I746" s="3"/>
      <c r="J746" s="4"/>
      <c r="K746" s="38"/>
      <c r="L746" s="3"/>
      <c r="M746" s="5"/>
      <c r="N746" s="5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</row>
    <row r="747" spans="1:35" ht="12.75">
      <c r="A747" s="3"/>
      <c r="B747" s="197"/>
      <c r="C747" s="3"/>
      <c r="D747" s="4"/>
      <c r="E747" s="13"/>
      <c r="F747" s="3"/>
      <c r="G747" s="3"/>
      <c r="H747" s="3"/>
      <c r="I747" s="3"/>
      <c r="J747" s="4"/>
      <c r="K747" s="38"/>
      <c r="L747" s="3"/>
      <c r="M747" s="5"/>
      <c r="N747" s="5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</row>
    <row r="748" spans="1:35" ht="12.75">
      <c r="A748" s="3"/>
      <c r="B748" s="197"/>
      <c r="C748" s="3"/>
      <c r="D748" s="4"/>
      <c r="E748" s="13"/>
      <c r="F748" s="3"/>
      <c r="G748" s="3"/>
      <c r="H748" s="3"/>
      <c r="I748" s="3"/>
      <c r="J748" s="4"/>
      <c r="K748" s="38"/>
      <c r="L748" s="3"/>
      <c r="M748" s="5"/>
      <c r="N748" s="5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</row>
    <row r="749" spans="1:35" ht="12.75">
      <c r="A749" s="3"/>
      <c r="B749" s="197"/>
      <c r="C749" s="3"/>
      <c r="D749" s="4"/>
      <c r="E749" s="13"/>
      <c r="F749" s="3"/>
      <c r="G749" s="3"/>
      <c r="H749" s="3"/>
      <c r="I749" s="3"/>
      <c r="J749" s="4"/>
      <c r="K749" s="38"/>
      <c r="L749" s="3"/>
      <c r="M749" s="5"/>
      <c r="N749" s="5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</row>
    <row r="750" spans="1:35" ht="12.75">
      <c r="A750" s="3"/>
      <c r="B750" s="197"/>
      <c r="C750" s="3"/>
      <c r="D750" s="4"/>
      <c r="E750" s="13"/>
      <c r="F750" s="3"/>
      <c r="G750" s="3"/>
      <c r="H750" s="3"/>
      <c r="I750" s="3"/>
      <c r="J750" s="4"/>
      <c r="K750" s="38"/>
      <c r="L750" s="3"/>
      <c r="M750" s="5"/>
      <c r="N750" s="5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</row>
    <row r="751" spans="1:35" ht="12.75">
      <c r="A751" s="3"/>
      <c r="B751" s="197"/>
      <c r="C751" s="3"/>
      <c r="D751" s="4"/>
      <c r="E751" s="13"/>
      <c r="F751" s="3"/>
      <c r="G751" s="3"/>
      <c r="H751" s="3"/>
      <c r="I751" s="3"/>
      <c r="J751" s="4"/>
      <c r="K751" s="38"/>
      <c r="L751" s="3"/>
      <c r="M751" s="5"/>
      <c r="N751" s="5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</row>
    <row r="752" spans="1:35" ht="12.75">
      <c r="A752" s="3"/>
      <c r="B752" s="197"/>
      <c r="C752" s="3"/>
      <c r="D752" s="4"/>
      <c r="E752" s="13"/>
      <c r="F752" s="3"/>
      <c r="G752" s="3"/>
      <c r="H752" s="3"/>
      <c r="I752" s="3"/>
      <c r="J752" s="4"/>
      <c r="K752" s="38"/>
      <c r="L752" s="3"/>
      <c r="M752" s="5"/>
      <c r="N752" s="5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</row>
    <row r="753" spans="1:35" ht="12.75">
      <c r="A753" s="3"/>
      <c r="B753" s="197"/>
      <c r="C753" s="3"/>
      <c r="D753" s="4"/>
      <c r="E753" s="13"/>
      <c r="F753" s="3"/>
      <c r="G753" s="3"/>
      <c r="H753" s="3"/>
      <c r="I753" s="3"/>
      <c r="J753" s="4"/>
      <c r="K753" s="38"/>
      <c r="L753" s="3"/>
      <c r="M753" s="5"/>
      <c r="N753" s="5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</row>
    <row r="754" spans="1:35" ht="12.75">
      <c r="A754" s="3"/>
      <c r="B754" s="197"/>
      <c r="C754" s="3"/>
      <c r="D754" s="4"/>
      <c r="E754" s="13"/>
      <c r="F754" s="3"/>
      <c r="G754" s="3"/>
      <c r="H754" s="3"/>
      <c r="I754" s="3"/>
      <c r="J754" s="4"/>
      <c r="K754" s="38"/>
      <c r="L754" s="3"/>
      <c r="M754" s="5"/>
      <c r="N754" s="5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</row>
    <row r="755" spans="1:35" ht="12.75">
      <c r="A755" s="3"/>
      <c r="B755" s="197"/>
      <c r="C755" s="3"/>
      <c r="D755" s="4"/>
      <c r="E755" s="13"/>
      <c r="F755" s="3"/>
      <c r="G755" s="3"/>
      <c r="H755" s="3"/>
      <c r="I755" s="3"/>
      <c r="J755" s="4"/>
      <c r="K755" s="38"/>
      <c r="L755" s="3"/>
      <c r="M755" s="5"/>
      <c r="N755" s="5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</row>
    <row r="756" spans="1:35" ht="12.75">
      <c r="A756" s="3"/>
      <c r="B756" s="197"/>
      <c r="C756" s="3"/>
      <c r="D756" s="4"/>
      <c r="E756" s="13"/>
      <c r="F756" s="3"/>
      <c r="G756" s="3"/>
      <c r="H756" s="3"/>
      <c r="I756" s="3"/>
      <c r="J756" s="4"/>
      <c r="K756" s="38"/>
      <c r="L756" s="3"/>
      <c r="M756" s="5"/>
      <c r="N756" s="5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</row>
    <row r="757" spans="1:35" ht="12.75">
      <c r="A757" s="3"/>
      <c r="B757" s="197"/>
      <c r="C757" s="3"/>
      <c r="D757" s="4"/>
      <c r="E757" s="13"/>
      <c r="F757" s="3"/>
      <c r="G757" s="3"/>
      <c r="H757" s="3"/>
      <c r="I757" s="3"/>
      <c r="J757" s="4"/>
      <c r="K757" s="38"/>
      <c r="L757" s="3"/>
      <c r="M757" s="5"/>
      <c r="N757" s="5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</row>
    <row r="758" spans="1:35" ht="12.75">
      <c r="A758" s="3"/>
      <c r="B758" s="197"/>
      <c r="C758" s="3"/>
      <c r="D758" s="4"/>
      <c r="E758" s="13"/>
      <c r="F758" s="3"/>
      <c r="G758" s="3"/>
      <c r="H758" s="3"/>
      <c r="I758" s="3"/>
      <c r="J758" s="4"/>
      <c r="K758" s="38"/>
      <c r="L758" s="3"/>
      <c r="M758" s="5"/>
      <c r="N758" s="5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</row>
    <row r="759" spans="1:35" ht="12.75">
      <c r="A759" s="3"/>
      <c r="B759" s="197"/>
      <c r="C759" s="3"/>
      <c r="D759" s="4"/>
      <c r="E759" s="13"/>
      <c r="F759" s="3"/>
      <c r="G759" s="3"/>
      <c r="H759" s="3"/>
      <c r="I759" s="3"/>
      <c r="J759" s="4"/>
      <c r="K759" s="38"/>
      <c r="L759" s="3"/>
      <c r="M759" s="5"/>
      <c r="N759" s="5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</row>
    <row r="760" spans="1:35" ht="12.75">
      <c r="A760" s="3"/>
      <c r="B760" s="197"/>
      <c r="C760" s="3"/>
      <c r="D760" s="4"/>
      <c r="E760" s="13"/>
      <c r="F760" s="3"/>
      <c r="G760" s="3"/>
      <c r="H760" s="3"/>
      <c r="I760" s="3"/>
      <c r="J760" s="4"/>
      <c r="K760" s="38"/>
      <c r="L760" s="3"/>
      <c r="M760" s="5"/>
      <c r="N760" s="5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</row>
    <row r="761" spans="1:35" ht="12.75">
      <c r="A761" s="3"/>
      <c r="B761" s="197"/>
      <c r="C761" s="3"/>
      <c r="D761" s="4"/>
      <c r="E761" s="13"/>
      <c r="F761" s="3"/>
      <c r="G761" s="3"/>
      <c r="H761" s="3"/>
      <c r="I761" s="3"/>
      <c r="J761" s="4"/>
      <c r="K761" s="38"/>
      <c r="L761" s="3"/>
      <c r="M761" s="5"/>
      <c r="N761" s="5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</row>
    <row r="762" spans="1:35" ht="12.75">
      <c r="A762" s="3"/>
      <c r="B762" s="197"/>
      <c r="C762" s="3"/>
      <c r="D762" s="4"/>
      <c r="E762" s="13"/>
      <c r="F762" s="3"/>
      <c r="G762" s="3"/>
      <c r="H762" s="3"/>
      <c r="I762" s="3"/>
      <c r="J762" s="4"/>
      <c r="K762" s="38"/>
      <c r="L762" s="3"/>
      <c r="M762" s="5"/>
      <c r="N762" s="5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</row>
    <row r="763" spans="1:35" ht="12.75">
      <c r="A763" s="3"/>
      <c r="B763" s="197"/>
      <c r="C763" s="3"/>
      <c r="D763" s="4"/>
      <c r="E763" s="13"/>
      <c r="F763" s="3"/>
      <c r="G763" s="3"/>
      <c r="H763" s="3"/>
      <c r="I763" s="3"/>
      <c r="J763" s="4"/>
      <c r="K763" s="38"/>
      <c r="L763" s="3"/>
      <c r="M763" s="5"/>
      <c r="N763" s="5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</row>
    <row r="764" spans="1:35" ht="12.75">
      <c r="A764" s="3"/>
      <c r="B764" s="197"/>
      <c r="C764" s="3"/>
      <c r="D764" s="4"/>
      <c r="E764" s="13"/>
      <c r="F764" s="3"/>
      <c r="G764" s="3"/>
      <c r="H764" s="3"/>
      <c r="I764" s="3"/>
      <c r="J764" s="4"/>
      <c r="K764" s="38"/>
      <c r="L764" s="3"/>
      <c r="M764" s="5"/>
      <c r="N764" s="5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</row>
    <row r="765" spans="1:35" ht="12.75">
      <c r="A765" s="3"/>
      <c r="B765" s="197"/>
      <c r="C765" s="3"/>
      <c r="D765" s="4"/>
      <c r="E765" s="13"/>
      <c r="F765" s="3"/>
      <c r="G765" s="3"/>
      <c r="H765" s="3"/>
      <c r="I765" s="3"/>
      <c r="J765" s="4"/>
      <c r="K765" s="38"/>
      <c r="L765" s="3"/>
      <c r="M765" s="5"/>
      <c r="N765" s="5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</row>
    <row r="766" spans="1:35" ht="12.75">
      <c r="A766" s="3"/>
      <c r="B766" s="197"/>
      <c r="C766" s="3"/>
      <c r="D766" s="4"/>
      <c r="E766" s="13"/>
      <c r="F766" s="3"/>
      <c r="G766" s="3"/>
      <c r="H766" s="3"/>
      <c r="I766" s="3"/>
      <c r="J766" s="4"/>
      <c r="K766" s="38"/>
      <c r="L766" s="3"/>
      <c r="M766" s="5"/>
      <c r="N766" s="5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</row>
    <row r="767" spans="1:35" ht="12.75">
      <c r="A767" s="3"/>
      <c r="B767" s="197"/>
      <c r="C767" s="3"/>
      <c r="D767" s="4"/>
      <c r="E767" s="13"/>
      <c r="F767" s="3"/>
      <c r="G767" s="3"/>
      <c r="H767" s="3"/>
      <c r="I767" s="3"/>
      <c r="J767" s="4"/>
      <c r="K767" s="38"/>
      <c r="L767" s="3"/>
      <c r="M767" s="5"/>
      <c r="N767" s="5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</row>
    <row r="768" spans="1:35" ht="12.75">
      <c r="A768" s="3"/>
      <c r="B768" s="197"/>
      <c r="C768" s="3"/>
      <c r="D768" s="4"/>
      <c r="E768" s="13"/>
      <c r="F768" s="3"/>
      <c r="G768" s="3"/>
      <c r="H768" s="3"/>
      <c r="I768" s="3"/>
      <c r="J768" s="4"/>
      <c r="K768" s="38"/>
      <c r="L768" s="3"/>
      <c r="M768" s="5"/>
      <c r="N768" s="5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</row>
    <row r="769" spans="1:35" ht="12.75">
      <c r="A769" s="3"/>
      <c r="B769" s="197"/>
      <c r="C769" s="3"/>
      <c r="D769" s="4"/>
      <c r="E769" s="13"/>
      <c r="F769" s="3"/>
      <c r="G769" s="3"/>
      <c r="H769" s="3"/>
      <c r="I769" s="3"/>
      <c r="J769" s="4"/>
      <c r="K769" s="38"/>
      <c r="L769" s="3"/>
      <c r="M769" s="5"/>
      <c r="N769" s="5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</row>
    <row r="770" spans="1:35" ht="12.75">
      <c r="A770" s="3"/>
      <c r="B770" s="197"/>
      <c r="C770" s="3"/>
      <c r="D770" s="4"/>
      <c r="E770" s="13"/>
      <c r="F770" s="3"/>
      <c r="G770" s="3"/>
      <c r="H770" s="3"/>
      <c r="I770" s="3"/>
      <c r="J770" s="4"/>
      <c r="K770" s="38"/>
      <c r="L770" s="3"/>
      <c r="M770" s="5"/>
      <c r="N770" s="5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</row>
    <row r="771" spans="1:35" ht="12.75">
      <c r="A771" s="3"/>
      <c r="B771" s="197"/>
      <c r="C771" s="3"/>
      <c r="D771" s="4"/>
      <c r="E771" s="13"/>
      <c r="F771" s="3"/>
      <c r="G771" s="3"/>
      <c r="H771" s="3"/>
      <c r="I771" s="3"/>
      <c r="J771" s="4"/>
      <c r="K771" s="38"/>
      <c r="L771" s="3"/>
      <c r="M771" s="5"/>
      <c r="N771" s="5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</row>
    <row r="772" spans="1:35" ht="12.75">
      <c r="A772" s="3"/>
      <c r="B772" s="197"/>
      <c r="C772" s="3"/>
      <c r="D772" s="4"/>
      <c r="E772" s="13"/>
      <c r="F772" s="3"/>
      <c r="G772" s="3"/>
      <c r="H772" s="3"/>
      <c r="I772" s="3"/>
      <c r="J772" s="4"/>
      <c r="K772" s="38"/>
      <c r="L772" s="3"/>
      <c r="M772" s="5"/>
      <c r="N772" s="5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</row>
    <row r="773" spans="1:35" ht="12.75">
      <c r="A773" s="3"/>
      <c r="B773" s="197"/>
      <c r="C773" s="3"/>
      <c r="D773" s="4"/>
      <c r="E773" s="13"/>
      <c r="F773" s="3"/>
      <c r="G773" s="3"/>
      <c r="H773" s="3"/>
      <c r="I773" s="3"/>
      <c r="J773" s="4"/>
      <c r="K773" s="38"/>
      <c r="L773" s="3"/>
      <c r="M773" s="5"/>
      <c r="N773" s="5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</row>
    <row r="774" spans="1:35" ht="12.75">
      <c r="A774" s="3"/>
      <c r="B774" s="197"/>
      <c r="C774" s="3"/>
      <c r="D774" s="4"/>
      <c r="E774" s="13"/>
      <c r="F774" s="3"/>
      <c r="G774" s="3"/>
      <c r="H774" s="3"/>
      <c r="I774" s="3"/>
      <c r="J774" s="4"/>
      <c r="K774" s="38"/>
      <c r="L774" s="3"/>
      <c r="M774" s="5"/>
      <c r="N774" s="5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</row>
    <row r="775" spans="1:35" ht="12.75">
      <c r="A775" s="3"/>
      <c r="B775" s="197"/>
      <c r="C775" s="3"/>
      <c r="D775" s="4"/>
      <c r="E775" s="13"/>
      <c r="F775" s="3"/>
      <c r="G775" s="3"/>
      <c r="H775" s="3"/>
      <c r="I775" s="3"/>
      <c r="J775" s="4"/>
      <c r="K775" s="38"/>
      <c r="L775" s="3"/>
      <c r="M775" s="5"/>
      <c r="N775" s="5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</row>
    <row r="776" spans="1:35" ht="12.75">
      <c r="A776" s="3"/>
      <c r="B776" s="197"/>
      <c r="C776" s="3"/>
      <c r="D776" s="4"/>
      <c r="E776" s="13"/>
      <c r="F776" s="3"/>
      <c r="G776" s="3"/>
      <c r="H776" s="3"/>
      <c r="I776" s="3"/>
      <c r="J776" s="4"/>
      <c r="K776" s="38"/>
      <c r="L776" s="3"/>
      <c r="M776" s="5"/>
      <c r="N776" s="5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</row>
    <row r="777" spans="1:35" ht="12.75">
      <c r="A777" s="3"/>
      <c r="B777" s="197"/>
      <c r="C777" s="3"/>
      <c r="D777" s="4"/>
      <c r="E777" s="13"/>
      <c r="F777" s="3"/>
      <c r="G777" s="3"/>
      <c r="H777" s="3"/>
      <c r="I777" s="3"/>
      <c r="J777" s="4"/>
      <c r="K777" s="38"/>
      <c r="L777" s="3"/>
      <c r="M777" s="5"/>
      <c r="N777" s="5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</row>
    <row r="778" spans="1:35" ht="12.75">
      <c r="A778" s="3"/>
      <c r="B778" s="197"/>
      <c r="C778" s="3"/>
      <c r="D778" s="4"/>
      <c r="E778" s="13"/>
      <c r="F778" s="3"/>
      <c r="G778" s="3"/>
      <c r="H778" s="3"/>
      <c r="I778" s="3"/>
      <c r="J778" s="4"/>
      <c r="K778" s="38"/>
      <c r="L778" s="3"/>
      <c r="M778" s="5"/>
      <c r="N778" s="5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</row>
    <row r="779" spans="1:35" ht="12.75">
      <c r="A779" s="3"/>
      <c r="B779" s="197"/>
      <c r="C779" s="3"/>
      <c r="D779" s="4"/>
      <c r="E779" s="13"/>
      <c r="F779" s="3"/>
      <c r="G779" s="3"/>
      <c r="H779" s="3"/>
      <c r="I779" s="3"/>
      <c r="J779" s="4"/>
      <c r="K779" s="38"/>
      <c r="L779" s="3"/>
      <c r="M779" s="5"/>
      <c r="N779" s="5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</row>
    <row r="780" spans="1:35" ht="12.75">
      <c r="A780" s="3"/>
      <c r="B780" s="197"/>
      <c r="C780" s="3"/>
      <c r="D780" s="4"/>
      <c r="E780" s="13"/>
      <c r="F780" s="3"/>
      <c r="G780" s="3"/>
      <c r="H780" s="3"/>
      <c r="I780" s="3"/>
      <c r="J780" s="4"/>
      <c r="K780" s="38"/>
      <c r="L780" s="3"/>
      <c r="M780" s="5"/>
      <c r="N780" s="5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</row>
    <row r="781" spans="1:35" ht="12.75">
      <c r="A781" s="3"/>
      <c r="B781" s="197"/>
      <c r="C781" s="3"/>
      <c r="D781" s="4"/>
      <c r="E781" s="13"/>
      <c r="F781" s="3"/>
      <c r="G781" s="3"/>
      <c r="H781" s="3"/>
      <c r="I781" s="3"/>
      <c r="J781" s="4"/>
      <c r="K781" s="38"/>
      <c r="L781" s="3"/>
      <c r="M781" s="5"/>
      <c r="N781" s="5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</row>
    <row r="782" spans="1:35" ht="12.75">
      <c r="A782" s="3"/>
      <c r="B782" s="197"/>
      <c r="C782" s="3"/>
      <c r="D782" s="4"/>
      <c r="E782" s="13"/>
      <c r="F782" s="3"/>
      <c r="G782" s="3"/>
      <c r="H782" s="3"/>
      <c r="I782" s="3"/>
      <c r="J782" s="4"/>
      <c r="K782" s="38"/>
      <c r="L782" s="3"/>
      <c r="M782" s="5"/>
      <c r="N782" s="5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</row>
    <row r="783" spans="1:35" ht="12.75">
      <c r="A783" s="3"/>
      <c r="B783" s="197"/>
      <c r="C783" s="3"/>
      <c r="D783" s="4"/>
      <c r="E783" s="13"/>
      <c r="F783" s="3"/>
      <c r="G783" s="3"/>
      <c r="H783" s="3"/>
      <c r="I783" s="3"/>
      <c r="J783" s="4"/>
      <c r="K783" s="38"/>
      <c r="L783" s="3"/>
      <c r="M783" s="5"/>
      <c r="N783" s="5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</row>
    <row r="784" spans="1:35" ht="12.75">
      <c r="A784" s="3"/>
      <c r="B784" s="197"/>
      <c r="C784" s="3"/>
      <c r="D784" s="4"/>
      <c r="E784" s="13"/>
      <c r="F784" s="3"/>
      <c r="G784" s="3"/>
      <c r="H784" s="3"/>
      <c r="I784" s="3"/>
      <c r="J784" s="4"/>
      <c r="K784" s="38"/>
      <c r="L784" s="3"/>
      <c r="M784" s="5"/>
      <c r="N784" s="5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</row>
    <row r="785" spans="1:35" ht="12.75">
      <c r="A785" s="3"/>
      <c r="B785" s="197"/>
      <c r="C785" s="3"/>
      <c r="D785" s="4"/>
      <c r="E785" s="13"/>
      <c r="F785" s="3"/>
      <c r="G785" s="3"/>
      <c r="H785" s="3"/>
      <c r="I785" s="3"/>
      <c r="J785" s="4"/>
      <c r="K785" s="38"/>
      <c r="L785" s="3"/>
      <c r="M785" s="5"/>
      <c r="N785" s="5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</row>
    <row r="786" spans="1:35" ht="12.75">
      <c r="A786" s="3"/>
      <c r="B786" s="197"/>
      <c r="C786" s="3"/>
      <c r="D786" s="4"/>
      <c r="E786" s="13"/>
      <c r="F786" s="3"/>
      <c r="G786" s="3"/>
      <c r="H786" s="3"/>
      <c r="I786" s="3"/>
      <c r="J786" s="4"/>
      <c r="K786" s="38"/>
      <c r="L786" s="3"/>
      <c r="M786" s="5"/>
      <c r="N786" s="5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</row>
    <row r="787" spans="1:35" ht="12.75">
      <c r="A787" s="3"/>
      <c r="B787" s="197"/>
      <c r="C787" s="3"/>
      <c r="D787" s="4"/>
      <c r="E787" s="13"/>
      <c r="F787" s="3"/>
      <c r="G787" s="3"/>
      <c r="H787" s="3"/>
      <c r="I787" s="3"/>
      <c r="J787" s="4"/>
      <c r="K787" s="38"/>
      <c r="L787" s="3"/>
      <c r="M787" s="5"/>
      <c r="N787" s="5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</row>
    <row r="788" spans="1:35" ht="12.75">
      <c r="A788" s="3"/>
      <c r="B788" s="197"/>
      <c r="C788" s="3"/>
      <c r="D788" s="4"/>
      <c r="E788" s="13"/>
      <c r="F788" s="3"/>
      <c r="G788" s="3"/>
      <c r="H788" s="3"/>
      <c r="I788" s="3"/>
      <c r="J788" s="4"/>
      <c r="K788" s="38"/>
      <c r="L788" s="3"/>
      <c r="M788" s="5"/>
      <c r="N788" s="5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</row>
    <row r="789" spans="1:35" ht="12.75">
      <c r="A789" s="3"/>
      <c r="B789" s="197"/>
      <c r="C789" s="3"/>
      <c r="D789" s="4"/>
      <c r="E789" s="13"/>
      <c r="F789" s="3"/>
      <c r="G789" s="3"/>
      <c r="H789" s="3"/>
      <c r="I789" s="3"/>
      <c r="J789" s="4"/>
      <c r="K789" s="38"/>
      <c r="L789" s="3"/>
      <c r="M789" s="5"/>
      <c r="N789" s="5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</row>
    <row r="790" spans="1:35" ht="12.75">
      <c r="A790" s="3"/>
      <c r="B790" s="197"/>
      <c r="C790" s="3"/>
      <c r="D790" s="4"/>
      <c r="E790" s="13"/>
      <c r="F790" s="3"/>
      <c r="G790" s="3"/>
      <c r="H790" s="3"/>
      <c r="I790" s="3"/>
      <c r="J790" s="4"/>
      <c r="K790" s="38"/>
      <c r="L790" s="3"/>
      <c r="M790" s="5"/>
      <c r="N790" s="5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</row>
    <row r="791" spans="1:35" ht="12.75">
      <c r="A791" s="3"/>
      <c r="B791" s="197"/>
      <c r="C791" s="3"/>
      <c r="D791" s="4"/>
      <c r="E791" s="13"/>
      <c r="F791" s="3"/>
      <c r="G791" s="3"/>
      <c r="H791" s="3"/>
      <c r="I791" s="3"/>
      <c r="J791" s="4"/>
      <c r="K791" s="38"/>
      <c r="L791" s="3"/>
      <c r="M791" s="5"/>
      <c r="N791" s="5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</row>
    <row r="792" spans="1:35" ht="12.75">
      <c r="A792" s="3"/>
      <c r="B792" s="197"/>
      <c r="C792" s="3"/>
      <c r="D792" s="4"/>
      <c r="E792" s="13"/>
      <c r="F792" s="3"/>
      <c r="G792" s="3"/>
      <c r="H792" s="3"/>
      <c r="I792" s="3"/>
      <c r="J792" s="4"/>
      <c r="K792" s="38"/>
      <c r="L792" s="3"/>
      <c r="M792" s="5"/>
      <c r="N792" s="5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</row>
    <row r="793" spans="1:35" ht="12.75">
      <c r="A793" s="3"/>
      <c r="B793" s="197"/>
      <c r="C793" s="3"/>
      <c r="D793" s="4"/>
      <c r="E793" s="13"/>
      <c r="F793" s="3"/>
      <c r="G793" s="3"/>
      <c r="H793" s="3"/>
      <c r="I793" s="3"/>
      <c r="J793" s="4"/>
      <c r="K793" s="38"/>
      <c r="L793" s="3"/>
      <c r="M793" s="5"/>
      <c r="N793" s="5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</row>
    <row r="794" spans="1:35" ht="12.75">
      <c r="A794" s="3"/>
      <c r="B794" s="197"/>
      <c r="C794" s="3"/>
      <c r="D794" s="4"/>
      <c r="E794" s="13"/>
      <c r="F794" s="3"/>
      <c r="G794" s="3"/>
      <c r="H794" s="3"/>
      <c r="I794" s="3"/>
      <c r="J794" s="4"/>
      <c r="K794" s="38"/>
      <c r="L794" s="3"/>
      <c r="M794" s="5"/>
      <c r="N794" s="5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</row>
    <row r="795" spans="1:35" ht="12.75">
      <c r="A795" s="3"/>
      <c r="B795" s="197"/>
      <c r="C795" s="3"/>
      <c r="D795" s="4"/>
      <c r="E795" s="13"/>
      <c r="F795" s="3"/>
      <c r="G795" s="3"/>
      <c r="H795" s="3"/>
      <c r="I795" s="3"/>
      <c r="J795" s="4"/>
      <c r="K795" s="38"/>
      <c r="L795" s="3"/>
      <c r="M795" s="5"/>
      <c r="N795" s="5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</row>
    <row r="796" spans="1:35" ht="12.75">
      <c r="A796" s="3"/>
      <c r="B796" s="197"/>
      <c r="C796" s="3"/>
      <c r="D796" s="4"/>
      <c r="E796" s="13"/>
      <c r="F796" s="3"/>
      <c r="G796" s="3"/>
      <c r="H796" s="3"/>
      <c r="I796" s="3"/>
      <c r="J796" s="4"/>
      <c r="K796" s="38"/>
      <c r="L796" s="3"/>
      <c r="M796" s="5"/>
      <c r="N796" s="5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</row>
    <row r="797" spans="1:35" ht="12.75">
      <c r="A797" s="3"/>
      <c r="B797" s="197"/>
      <c r="C797" s="3"/>
      <c r="D797" s="4"/>
      <c r="E797" s="13"/>
      <c r="F797" s="3"/>
      <c r="G797" s="3"/>
      <c r="H797" s="3"/>
      <c r="I797" s="3"/>
      <c r="J797" s="4"/>
      <c r="K797" s="38"/>
      <c r="L797" s="3"/>
      <c r="M797" s="5"/>
      <c r="N797" s="5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</row>
    <row r="798" spans="1:35" ht="12.75">
      <c r="A798" s="3"/>
      <c r="B798" s="197"/>
      <c r="C798" s="3"/>
      <c r="D798" s="4"/>
      <c r="E798" s="13"/>
      <c r="F798" s="3"/>
      <c r="G798" s="3"/>
      <c r="H798" s="3"/>
      <c r="I798" s="3"/>
      <c r="J798" s="4"/>
      <c r="K798" s="38"/>
      <c r="L798" s="3"/>
      <c r="M798" s="5"/>
      <c r="N798" s="5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</row>
    <row r="799" spans="1:35" ht="12.75">
      <c r="A799" s="3"/>
      <c r="B799" s="197"/>
      <c r="C799" s="3"/>
      <c r="D799" s="4"/>
      <c r="E799" s="13"/>
      <c r="F799" s="3"/>
      <c r="G799" s="3"/>
      <c r="H799" s="3"/>
      <c r="I799" s="3"/>
      <c r="J799" s="4"/>
      <c r="K799" s="38"/>
      <c r="L799" s="3"/>
      <c r="M799" s="5"/>
      <c r="N799" s="5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</row>
    <row r="800" spans="1:35" ht="12.75">
      <c r="A800" s="3"/>
      <c r="B800" s="197"/>
      <c r="C800" s="3"/>
      <c r="D800" s="4"/>
      <c r="E800" s="13"/>
      <c r="F800" s="3"/>
      <c r="G800" s="3"/>
      <c r="H800" s="3"/>
      <c r="I800" s="3"/>
      <c r="J800" s="4"/>
      <c r="K800" s="38"/>
      <c r="L800" s="3"/>
      <c r="M800" s="5"/>
      <c r="N800" s="5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</row>
    <row r="801" spans="1:35" ht="12.75">
      <c r="A801" s="3"/>
      <c r="B801" s="197"/>
      <c r="C801" s="3"/>
      <c r="D801" s="4"/>
      <c r="E801" s="13"/>
      <c r="F801" s="3"/>
      <c r="G801" s="3"/>
      <c r="H801" s="3"/>
      <c r="I801" s="3"/>
      <c r="J801" s="4"/>
      <c r="K801" s="38"/>
      <c r="L801" s="3"/>
      <c r="M801" s="5"/>
      <c r="N801" s="5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</row>
    <row r="802" spans="1:35" ht="12.75">
      <c r="A802" s="3"/>
      <c r="B802" s="197"/>
      <c r="C802" s="3"/>
      <c r="D802" s="4"/>
      <c r="E802" s="13"/>
      <c r="F802" s="3"/>
      <c r="G802" s="3"/>
      <c r="H802" s="3"/>
      <c r="I802" s="3"/>
      <c r="J802" s="4"/>
      <c r="K802" s="38"/>
      <c r="L802" s="3"/>
      <c r="M802" s="5"/>
      <c r="N802" s="5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</row>
    <row r="803" spans="1:35" ht="12.75">
      <c r="A803" s="3"/>
      <c r="B803" s="197"/>
      <c r="C803" s="3"/>
      <c r="D803" s="4"/>
      <c r="E803" s="13"/>
      <c r="F803" s="3"/>
      <c r="G803" s="3"/>
      <c r="H803" s="3"/>
      <c r="I803" s="3"/>
      <c r="J803" s="4"/>
      <c r="K803" s="38"/>
      <c r="L803" s="3"/>
      <c r="M803" s="5"/>
      <c r="N803" s="5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</row>
    <row r="804" spans="1:35" ht="12.75">
      <c r="A804" s="3"/>
      <c r="B804" s="197"/>
      <c r="C804" s="3"/>
      <c r="D804" s="4"/>
      <c r="E804" s="13"/>
      <c r="F804" s="3"/>
      <c r="G804" s="3"/>
      <c r="H804" s="3"/>
      <c r="I804" s="3"/>
      <c r="J804" s="4"/>
      <c r="K804" s="38"/>
      <c r="L804" s="3"/>
      <c r="M804" s="5"/>
      <c r="N804" s="5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</row>
    <row r="805" spans="1:35" ht="12.75">
      <c r="A805" s="3"/>
      <c r="B805" s="197"/>
      <c r="C805" s="3"/>
      <c r="D805" s="4"/>
      <c r="E805" s="13"/>
      <c r="F805" s="3"/>
      <c r="G805" s="3"/>
      <c r="H805" s="3"/>
      <c r="I805" s="3"/>
      <c r="J805" s="4"/>
      <c r="K805" s="38"/>
      <c r="L805" s="3"/>
      <c r="M805" s="5"/>
      <c r="N805" s="5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</row>
    <row r="806" spans="1:35" ht="12.75">
      <c r="A806" s="3"/>
      <c r="B806" s="197"/>
      <c r="C806" s="3"/>
      <c r="D806" s="4"/>
      <c r="E806" s="13"/>
      <c r="F806" s="3"/>
      <c r="G806" s="3"/>
      <c r="H806" s="3"/>
      <c r="I806" s="3"/>
      <c r="J806" s="4"/>
      <c r="K806" s="38"/>
      <c r="L806" s="3"/>
      <c r="M806" s="5"/>
      <c r="N806" s="5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</row>
    <row r="807" spans="1:35" ht="12.75">
      <c r="A807" s="3"/>
      <c r="B807" s="197"/>
      <c r="C807" s="3"/>
      <c r="D807" s="4"/>
      <c r="E807" s="13"/>
      <c r="F807" s="3"/>
      <c r="G807" s="3"/>
      <c r="H807" s="3"/>
      <c r="I807" s="3"/>
      <c r="J807" s="4"/>
      <c r="K807" s="38"/>
      <c r="L807" s="3"/>
      <c r="M807" s="5"/>
      <c r="N807" s="5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</row>
    <row r="808" spans="1:35" ht="12.75">
      <c r="A808" s="3"/>
      <c r="B808" s="197"/>
      <c r="C808" s="3"/>
      <c r="D808" s="4"/>
      <c r="E808" s="13"/>
      <c r="F808" s="3"/>
      <c r="G808" s="3"/>
      <c r="H808" s="3"/>
      <c r="I808" s="3"/>
      <c r="J808" s="4"/>
      <c r="K808" s="38"/>
      <c r="L808" s="3"/>
      <c r="M808" s="5"/>
      <c r="N808" s="5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</row>
    <row r="809" spans="1:35" ht="12.75">
      <c r="A809" s="3"/>
      <c r="B809" s="197"/>
      <c r="C809" s="3"/>
      <c r="D809" s="4"/>
      <c r="E809" s="13"/>
      <c r="F809" s="3"/>
      <c r="G809" s="3"/>
      <c r="H809" s="3"/>
      <c r="I809" s="3"/>
      <c r="J809" s="4"/>
      <c r="K809" s="38"/>
      <c r="L809" s="3"/>
      <c r="M809" s="5"/>
      <c r="N809" s="5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</row>
    <row r="810" spans="1:35" ht="12.75">
      <c r="A810" s="3"/>
      <c r="B810" s="197"/>
      <c r="C810" s="3"/>
      <c r="D810" s="4"/>
      <c r="E810" s="13"/>
      <c r="F810" s="3"/>
      <c r="G810" s="3"/>
      <c r="H810" s="3"/>
      <c r="I810" s="3"/>
      <c r="J810" s="4"/>
      <c r="K810" s="38"/>
      <c r="L810" s="3"/>
      <c r="M810" s="5"/>
      <c r="N810" s="5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</row>
    <row r="811" spans="1:35" ht="12.75">
      <c r="A811" s="3"/>
      <c r="B811" s="197"/>
      <c r="C811" s="3"/>
      <c r="D811" s="4"/>
      <c r="E811" s="13"/>
      <c r="F811" s="3"/>
      <c r="G811" s="3"/>
      <c r="H811" s="3"/>
      <c r="I811" s="3"/>
      <c r="J811" s="4"/>
      <c r="K811" s="38"/>
      <c r="L811" s="3"/>
      <c r="M811" s="5"/>
      <c r="N811" s="5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</row>
    <row r="812" spans="1:35" ht="12.75">
      <c r="A812" s="3"/>
      <c r="B812" s="197"/>
      <c r="C812" s="3"/>
      <c r="D812" s="4"/>
      <c r="E812" s="13"/>
      <c r="F812" s="3"/>
      <c r="G812" s="3"/>
      <c r="H812" s="3"/>
      <c r="I812" s="3"/>
      <c r="J812" s="4"/>
      <c r="K812" s="38"/>
      <c r="L812" s="3"/>
      <c r="M812" s="5"/>
      <c r="N812" s="5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</row>
    <row r="813" spans="1:35" ht="12.75">
      <c r="A813" s="3"/>
      <c r="B813" s="197"/>
      <c r="C813" s="3"/>
      <c r="D813" s="4"/>
      <c r="E813" s="13"/>
      <c r="F813" s="3"/>
      <c r="G813" s="3"/>
      <c r="H813" s="3"/>
      <c r="I813" s="3"/>
      <c r="J813" s="4"/>
      <c r="K813" s="38"/>
      <c r="L813" s="3"/>
      <c r="M813" s="5"/>
      <c r="N813" s="5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</row>
    <row r="814" spans="1:35" ht="12.75">
      <c r="A814" s="3"/>
      <c r="B814" s="197"/>
      <c r="C814" s="3"/>
      <c r="D814" s="4"/>
      <c r="E814" s="13"/>
      <c r="F814" s="3"/>
      <c r="G814" s="3"/>
      <c r="H814" s="3"/>
      <c r="I814" s="3"/>
      <c r="J814" s="4"/>
      <c r="K814" s="38"/>
      <c r="L814" s="3"/>
      <c r="M814" s="5"/>
      <c r="N814" s="5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</row>
    <row r="815" spans="1:35" ht="12.75">
      <c r="A815" s="3"/>
      <c r="B815" s="197"/>
      <c r="C815" s="3"/>
      <c r="D815" s="4"/>
      <c r="E815" s="13"/>
      <c r="F815" s="3"/>
      <c r="G815" s="3"/>
      <c r="H815" s="3"/>
      <c r="I815" s="3"/>
      <c r="J815" s="4"/>
      <c r="K815" s="38"/>
      <c r="L815" s="3"/>
      <c r="M815" s="5"/>
      <c r="N815" s="5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</row>
    <row r="816" spans="1:35" ht="12.75">
      <c r="A816" s="3"/>
      <c r="B816" s="197"/>
      <c r="C816" s="3"/>
      <c r="D816" s="4"/>
      <c r="E816" s="13"/>
      <c r="F816" s="3"/>
      <c r="G816" s="3"/>
      <c r="H816" s="3"/>
      <c r="I816" s="3"/>
      <c r="J816" s="4"/>
      <c r="K816" s="38"/>
      <c r="L816" s="3"/>
      <c r="M816" s="5"/>
      <c r="N816" s="5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</row>
    <row r="817" spans="1:35" ht="12.75">
      <c r="A817" s="3"/>
      <c r="B817" s="197"/>
      <c r="C817" s="3"/>
      <c r="D817" s="4"/>
      <c r="E817" s="13"/>
      <c r="F817" s="3"/>
      <c r="G817" s="3"/>
      <c r="H817" s="3"/>
      <c r="I817" s="3"/>
      <c r="J817" s="4"/>
      <c r="K817" s="38"/>
      <c r="L817" s="3"/>
      <c r="M817" s="5"/>
      <c r="N817" s="5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</row>
    <row r="818" spans="1:35" ht="12.75">
      <c r="A818" s="3"/>
      <c r="B818" s="197"/>
      <c r="C818" s="3"/>
      <c r="D818" s="4"/>
      <c r="E818" s="13"/>
      <c r="F818" s="3"/>
      <c r="G818" s="3"/>
      <c r="H818" s="3"/>
      <c r="I818" s="3"/>
      <c r="J818" s="4"/>
      <c r="K818" s="38"/>
      <c r="L818" s="3"/>
      <c r="M818" s="5"/>
      <c r="N818" s="5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</row>
    <row r="819" spans="1:35" ht="12.75">
      <c r="A819" s="3"/>
      <c r="B819" s="197"/>
      <c r="C819" s="3"/>
      <c r="D819" s="4"/>
      <c r="E819" s="13"/>
      <c r="F819" s="3"/>
      <c r="G819" s="3"/>
      <c r="H819" s="3"/>
      <c r="I819" s="3"/>
      <c r="J819" s="4"/>
      <c r="K819" s="38"/>
      <c r="L819" s="3"/>
      <c r="M819" s="5"/>
      <c r="N819" s="5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</row>
    <row r="820" spans="1:35" ht="12.75">
      <c r="A820" s="3"/>
      <c r="B820" s="197"/>
      <c r="C820" s="3"/>
      <c r="D820" s="4"/>
      <c r="E820" s="13"/>
      <c r="F820" s="3"/>
      <c r="G820" s="3"/>
      <c r="H820" s="3"/>
      <c r="I820" s="3"/>
      <c r="J820" s="4"/>
      <c r="K820" s="38"/>
      <c r="L820" s="3"/>
      <c r="M820" s="5"/>
      <c r="N820" s="5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</row>
    <row r="821" spans="1:35" ht="12.75">
      <c r="A821" s="3"/>
      <c r="B821" s="197"/>
      <c r="C821" s="3"/>
      <c r="D821" s="4"/>
      <c r="E821" s="13"/>
      <c r="F821" s="3"/>
      <c r="G821" s="3"/>
      <c r="H821" s="3"/>
      <c r="I821" s="3"/>
      <c r="J821" s="4"/>
      <c r="K821" s="38"/>
      <c r="L821" s="3"/>
      <c r="M821" s="5"/>
      <c r="N821" s="5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</row>
    <row r="822" spans="1:35" ht="12.75">
      <c r="A822" s="3"/>
      <c r="B822" s="197"/>
      <c r="C822" s="3"/>
      <c r="D822" s="4"/>
      <c r="E822" s="13"/>
      <c r="F822" s="3"/>
      <c r="G822" s="3"/>
      <c r="H822" s="3"/>
      <c r="I822" s="3"/>
      <c r="J822" s="4"/>
      <c r="K822" s="38"/>
      <c r="L822" s="3"/>
      <c r="M822" s="5"/>
      <c r="N822" s="5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</row>
    <row r="823" spans="1:35" ht="12.75">
      <c r="A823" s="3"/>
      <c r="B823" s="197"/>
      <c r="C823" s="3"/>
      <c r="D823" s="4"/>
      <c r="E823" s="13"/>
      <c r="F823" s="3"/>
      <c r="G823" s="3"/>
      <c r="H823" s="3"/>
      <c r="I823" s="3"/>
      <c r="J823" s="4"/>
      <c r="K823" s="38"/>
      <c r="L823" s="3"/>
      <c r="M823" s="5"/>
      <c r="N823" s="5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</row>
    <row r="824" spans="1:35" ht="12.75">
      <c r="A824" s="3"/>
      <c r="B824" s="197"/>
      <c r="C824" s="3"/>
      <c r="D824" s="4"/>
      <c r="E824" s="13"/>
      <c r="F824" s="3"/>
      <c r="G824" s="3"/>
      <c r="H824" s="3"/>
      <c r="I824" s="3"/>
      <c r="J824" s="4"/>
      <c r="K824" s="38"/>
      <c r="L824" s="3"/>
      <c r="M824" s="5"/>
      <c r="N824" s="5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</row>
    <row r="825" spans="1:35" ht="12.75">
      <c r="A825" s="3"/>
      <c r="B825" s="197"/>
      <c r="C825" s="3"/>
      <c r="D825" s="4"/>
      <c r="E825" s="13"/>
      <c r="F825" s="3"/>
      <c r="G825" s="3"/>
      <c r="H825" s="3"/>
      <c r="I825" s="3"/>
      <c r="J825" s="4"/>
      <c r="K825" s="38"/>
      <c r="L825" s="3"/>
      <c r="M825" s="5"/>
      <c r="N825" s="5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</row>
    <row r="826" spans="1:35" ht="12.75">
      <c r="A826" s="3"/>
      <c r="B826" s="197"/>
      <c r="C826" s="3"/>
      <c r="D826" s="4"/>
      <c r="E826" s="13"/>
      <c r="F826" s="3"/>
      <c r="G826" s="3"/>
      <c r="H826" s="3"/>
      <c r="I826" s="3"/>
      <c r="J826" s="4"/>
      <c r="K826" s="38"/>
      <c r="L826" s="3"/>
      <c r="M826" s="5"/>
      <c r="N826" s="5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</row>
    <row r="827" spans="1:35" ht="12.75">
      <c r="A827" s="3"/>
      <c r="B827" s="197"/>
      <c r="C827" s="3"/>
      <c r="D827" s="4"/>
      <c r="E827" s="13"/>
      <c r="F827" s="3"/>
      <c r="G827" s="3"/>
      <c r="H827" s="3"/>
      <c r="I827" s="3"/>
      <c r="J827" s="4"/>
      <c r="K827" s="38"/>
      <c r="L827" s="3"/>
      <c r="M827" s="5"/>
      <c r="N827" s="5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</row>
    <row r="828" spans="1:35" ht="12.75">
      <c r="A828" s="3"/>
      <c r="B828" s="197"/>
      <c r="C828" s="3"/>
      <c r="D828" s="4"/>
      <c r="E828" s="13"/>
      <c r="F828" s="3"/>
      <c r="G828" s="3"/>
      <c r="H828" s="3"/>
      <c r="I828" s="3"/>
      <c r="J828" s="4"/>
      <c r="K828" s="38"/>
      <c r="L828" s="3"/>
      <c r="M828" s="5"/>
      <c r="N828" s="5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</row>
    <row r="829" spans="1:35" ht="12.75">
      <c r="A829" s="3"/>
      <c r="B829" s="197"/>
      <c r="C829" s="3"/>
      <c r="D829" s="4"/>
      <c r="E829" s="13"/>
      <c r="F829" s="3"/>
      <c r="G829" s="3"/>
      <c r="H829" s="3"/>
      <c r="I829" s="3"/>
      <c r="J829" s="4"/>
      <c r="K829" s="38"/>
      <c r="L829" s="3"/>
      <c r="M829" s="5"/>
      <c r="N829" s="5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</row>
    <row r="830" spans="1:35" ht="12.75">
      <c r="A830" s="3"/>
      <c r="B830" s="197"/>
      <c r="C830" s="3"/>
      <c r="D830" s="4"/>
      <c r="E830" s="13"/>
      <c r="F830" s="3"/>
      <c r="G830" s="3"/>
      <c r="H830" s="3"/>
      <c r="I830" s="3"/>
      <c r="J830" s="4"/>
      <c r="K830" s="38"/>
      <c r="L830" s="3"/>
      <c r="M830" s="5"/>
      <c r="N830" s="5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</row>
    <row r="831" spans="1:35" ht="12.75">
      <c r="A831" s="3"/>
      <c r="B831" s="197"/>
      <c r="C831" s="3"/>
      <c r="D831" s="4"/>
      <c r="E831" s="13"/>
      <c r="F831" s="3"/>
      <c r="G831" s="3"/>
      <c r="H831" s="3"/>
      <c r="I831" s="3"/>
      <c r="J831" s="4"/>
      <c r="K831" s="38"/>
      <c r="L831" s="3"/>
      <c r="M831" s="5"/>
      <c r="N831" s="5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</row>
    <row r="832" spans="1:35" ht="12.75">
      <c r="A832" s="3"/>
      <c r="B832" s="197"/>
      <c r="C832" s="3"/>
      <c r="D832" s="4"/>
      <c r="E832" s="13"/>
      <c r="F832" s="3"/>
      <c r="G832" s="3"/>
      <c r="H832" s="3"/>
      <c r="I832" s="3"/>
      <c r="J832" s="4"/>
      <c r="K832" s="38"/>
      <c r="L832" s="3"/>
      <c r="M832" s="5"/>
      <c r="N832" s="5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</row>
    <row r="833" spans="1:35" ht="12.75">
      <c r="A833" s="3"/>
      <c r="B833" s="197"/>
      <c r="C833" s="3"/>
      <c r="D833" s="4"/>
      <c r="E833" s="13"/>
      <c r="F833" s="3"/>
      <c r="G833" s="3"/>
      <c r="H833" s="3"/>
      <c r="I833" s="3"/>
      <c r="J833" s="4"/>
      <c r="K833" s="38"/>
      <c r="L833" s="3"/>
      <c r="M833" s="5"/>
      <c r="N833" s="5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</row>
    <row r="834" spans="1:35" ht="12.75">
      <c r="A834" s="3"/>
      <c r="B834" s="197"/>
      <c r="C834" s="3"/>
      <c r="D834" s="4"/>
      <c r="E834" s="13"/>
      <c r="F834" s="3"/>
      <c r="G834" s="3"/>
      <c r="H834" s="3"/>
      <c r="I834" s="3"/>
      <c r="J834" s="4"/>
      <c r="K834" s="38"/>
      <c r="L834" s="3"/>
      <c r="M834" s="5"/>
      <c r="N834" s="5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</row>
    <row r="835" spans="1:35" ht="12.75">
      <c r="A835" s="3"/>
      <c r="B835" s="197"/>
      <c r="C835" s="3"/>
      <c r="D835" s="4"/>
      <c r="E835" s="13"/>
      <c r="F835" s="3"/>
      <c r="G835" s="3"/>
      <c r="H835" s="3"/>
      <c r="I835" s="3"/>
      <c r="J835" s="4"/>
      <c r="K835" s="38"/>
      <c r="L835" s="3"/>
      <c r="M835" s="5"/>
      <c r="N835" s="5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</row>
    <row r="836" spans="1:35" ht="12.75">
      <c r="A836" s="3"/>
      <c r="B836" s="197"/>
      <c r="C836" s="3"/>
      <c r="D836" s="4"/>
      <c r="E836" s="13"/>
      <c r="F836" s="3"/>
      <c r="G836" s="3"/>
      <c r="H836" s="3"/>
      <c r="I836" s="3"/>
      <c r="J836" s="4"/>
      <c r="K836" s="38"/>
      <c r="L836" s="3"/>
      <c r="M836" s="5"/>
      <c r="N836" s="5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</row>
    <row r="837" spans="1:35" ht="12.75">
      <c r="A837" s="3"/>
      <c r="B837" s="197"/>
      <c r="C837" s="3"/>
      <c r="D837" s="4"/>
      <c r="E837" s="13"/>
      <c r="F837" s="3"/>
      <c r="G837" s="3"/>
      <c r="H837" s="3"/>
      <c r="I837" s="3"/>
      <c r="J837" s="4"/>
      <c r="K837" s="38"/>
      <c r="L837" s="3"/>
      <c r="M837" s="5"/>
      <c r="N837" s="5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</row>
    <row r="838" spans="1:35" ht="12.75">
      <c r="A838" s="3"/>
      <c r="B838" s="197"/>
      <c r="C838" s="3"/>
      <c r="D838" s="4"/>
      <c r="E838" s="13"/>
      <c r="F838" s="3"/>
      <c r="G838" s="3"/>
      <c r="H838" s="3"/>
      <c r="I838" s="3"/>
      <c r="J838" s="4"/>
      <c r="K838" s="38"/>
      <c r="L838" s="3"/>
      <c r="M838" s="5"/>
      <c r="N838" s="5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</row>
    <row r="839" spans="1:35" ht="12.75">
      <c r="A839" s="3"/>
      <c r="B839" s="197"/>
      <c r="C839" s="3"/>
      <c r="D839" s="4"/>
      <c r="E839" s="13"/>
      <c r="F839" s="3"/>
      <c r="G839" s="3"/>
      <c r="H839" s="3"/>
      <c r="I839" s="3"/>
      <c r="J839" s="4"/>
      <c r="K839" s="38"/>
      <c r="L839" s="3"/>
      <c r="M839" s="5"/>
      <c r="N839" s="5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</row>
    <row r="840" spans="1:35" ht="12.75">
      <c r="A840" s="3"/>
      <c r="B840" s="197"/>
      <c r="C840" s="3"/>
      <c r="D840" s="4"/>
      <c r="E840" s="13"/>
      <c r="F840" s="3"/>
      <c r="G840" s="3"/>
      <c r="H840" s="3"/>
      <c r="I840" s="3"/>
      <c r="J840" s="4"/>
      <c r="K840" s="38"/>
      <c r="L840" s="3"/>
      <c r="M840" s="5"/>
      <c r="N840" s="5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</row>
    <row r="841" spans="1:35" ht="12.75">
      <c r="A841" s="3"/>
      <c r="B841" s="197"/>
      <c r="C841" s="3"/>
      <c r="D841" s="4"/>
      <c r="E841" s="13"/>
      <c r="F841" s="3"/>
      <c r="G841" s="3"/>
      <c r="H841" s="3"/>
      <c r="I841" s="3"/>
      <c r="J841" s="4"/>
      <c r="K841" s="38"/>
      <c r="L841" s="3"/>
      <c r="M841" s="5"/>
      <c r="N841" s="5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</row>
    <row r="842" spans="1:35" ht="12.75">
      <c r="A842" s="3"/>
      <c r="B842" s="197"/>
      <c r="C842" s="3"/>
      <c r="D842" s="4"/>
      <c r="E842" s="13"/>
      <c r="F842" s="3"/>
      <c r="G842" s="3"/>
      <c r="H842" s="3"/>
      <c r="I842" s="3"/>
      <c r="J842" s="4"/>
      <c r="K842" s="38"/>
      <c r="L842" s="3"/>
      <c r="M842" s="5"/>
      <c r="N842" s="5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</row>
    <row r="843" spans="1:35" ht="12.75">
      <c r="A843" s="3"/>
      <c r="B843" s="197"/>
      <c r="C843" s="3"/>
      <c r="D843" s="4"/>
      <c r="E843" s="13"/>
      <c r="F843" s="3"/>
      <c r="G843" s="3"/>
      <c r="H843" s="3"/>
      <c r="I843" s="3"/>
      <c r="J843" s="4"/>
      <c r="K843" s="38"/>
      <c r="L843" s="3"/>
      <c r="M843" s="5"/>
      <c r="N843" s="5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</row>
    <row r="844" spans="1:35" ht="12.75">
      <c r="A844" s="3"/>
      <c r="B844" s="197"/>
      <c r="C844" s="3"/>
      <c r="D844" s="4"/>
      <c r="E844" s="13"/>
      <c r="F844" s="3"/>
      <c r="G844" s="3"/>
      <c r="H844" s="3"/>
      <c r="I844" s="3"/>
      <c r="J844" s="4"/>
      <c r="K844" s="38"/>
      <c r="L844" s="3"/>
      <c r="M844" s="5"/>
      <c r="N844" s="5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</row>
    <row r="845" spans="1:35" ht="12.75">
      <c r="A845" s="3"/>
      <c r="B845" s="197"/>
      <c r="C845" s="3"/>
      <c r="D845" s="4"/>
      <c r="E845" s="13"/>
      <c r="F845" s="3"/>
      <c r="G845" s="3"/>
      <c r="H845" s="3"/>
      <c r="I845" s="3"/>
      <c r="J845" s="4"/>
      <c r="K845" s="38"/>
      <c r="L845" s="3"/>
      <c r="M845" s="5"/>
      <c r="N845" s="5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</row>
    <row r="846" spans="1:35" ht="12.75">
      <c r="A846" s="3"/>
      <c r="B846" s="197"/>
      <c r="C846" s="3"/>
      <c r="D846" s="4"/>
      <c r="E846" s="13"/>
      <c r="F846" s="3"/>
      <c r="G846" s="3"/>
      <c r="H846" s="3"/>
      <c r="I846" s="3"/>
      <c r="J846" s="4"/>
      <c r="K846" s="38"/>
      <c r="L846" s="3"/>
      <c r="M846" s="5"/>
      <c r="N846" s="5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</row>
    <row r="847" spans="1:35" ht="12.75">
      <c r="A847" s="3"/>
      <c r="B847" s="197"/>
      <c r="C847" s="3"/>
      <c r="D847" s="4"/>
      <c r="E847" s="13"/>
      <c r="F847" s="3"/>
      <c r="G847" s="3"/>
      <c r="H847" s="3"/>
      <c r="I847" s="3"/>
      <c r="J847" s="4"/>
      <c r="K847" s="38"/>
      <c r="L847" s="3"/>
      <c r="M847" s="5"/>
      <c r="N847" s="5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</row>
    <row r="848" spans="1:35" ht="12.75">
      <c r="A848" s="3"/>
      <c r="B848" s="197"/>
      <c r="C848" s="3"/>
      <c r="D848" s="4"/>
      <c r="E848" s="13"/>
      <c r="F848" s="3"/>
      <c r="G848" s="3"/>
      <c r="H848" s="3"/>
      <c r="I848" s="3"/>
      <c r="J848" s="4"/>
      <c r="K848" s="38"/>
      <c r="L848" s="3"/>
      <c r="M848" s="5"/>
      <c r="N848" s="5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</row>
    <row r="849" spans="1:35" ht="12.75">
      <c r="A849" s="3"/>
      <c r="B849" s="197"/>
      <c r="C849" s="3"/>
      <c r="D849" s="4"/>
      <c r="E849" s="13"/>
      <c r="F849" s="3"/>
      <c r="G849" s="3"/>
      <c r="H849" s="3"/>
      <c r="I849" s="3"/>
      <c r="J849" s="4"/>
      <c r="K849" s="38"/>
      <c r="L849" s="3"/>
      <c r="M849" s="5"/>
      <c r="N849" s="5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</row>
    <row r="850" spans="1:35" ht="12.75">
      <c r="A850" s="3"/>
      <c r="B850" s="197"/>
      <c r="C850" s="3"/>
      <c r="D850" s="4"/>
      <c r="E850" s="13"/>
      <c r="F850" s="3"/>
      <c r="G850" s="3"/>
      <c r="H850" s="3"/>
      <c r="I850" s="3"/>
      <c r="J850" s="4"/>
      <c r="K850" s="38"/>
      <c r="L850" s="3"/>
      <c r="M850" s="5"/>
      <c r="N850" s="5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</row>
    <row r="851" spans="1:35" ht="12.75">
      <c r="A851" s="3"/>
      <c r="B851" s="197"/>
      <c r="C851" s="3"/>
      <c r="D851" s="4"/>
      <c r="E851" s="13"/>
      <c r="F851" s="3"/>
      <c r="G851" s="3"/>
      <c r="H851" s="3"/>
      <c r="I851" s="3"/>
      <c r="J851" s="4"/>
      <c r="K851" s="38"/>
      <c r="L851" s="3"/>
      <c r="M851" s="5"/>
      <c r="N851" s="5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</row>
    <row r="852" spans="1:35" ht="12.75">
      <c r="A852" s="3"/>
      <c r="B852" s="197"/>
      <c r="C852" s="3"/>
      <c r="D852" s="4"/>
      <c r="E852" s="13"/>
      <c r="F852" s="3"/>
      <c r="G852" s="3"/>
      <c r="H852" s="3"/>
      <c r="I852" s="3"/>
      <c r="J852" s="4"/>
      <c r="K852" s="38"/>
      <c r="L852" s="3"/>
      <c r="M852" s="5"/>
      <c r="N852" s="5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</row>
    <row r="853" spans="1:35" ht="12.75">
      <c r="A853" s="3"/>
      <c r="B853" s="197"/>
      <c r="C853" s="3"/>
      <c r="D853" s="4"/>
      <c r="E853" s="13"/>
      <c r="F853" s="3"/>
      <c r="G853" s="3"/>
      <c r="H853" s="3"/>
      <c r="I853" s="3"/>
      <c r="J853" s="4"/>
      <c r="K853" s="38"/>
      <c r="L853" s="3"/>
      <c r="M853" s="5"/>
      <c r="N853" s="5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</row>
    <row r="854" spans="1:35" ht="12.75">
      <c r="A854" s="3"/>
      <c r="B854" s="197"/>
      <c r="C854" s="3"/>
      <c r="D854" s="4"/>
      <c r="E854" s="13"/>
      <c r="F854" s="3"/>
      <c r="G854" s="3"/>
      <c r="H854" s="3"/>
      <c r="I854" s="3"/>
      <c r="J854" s="4"/>
      <c r="K854" s="38"/>
      <c r="L854" s="3"/>
      <c r="M854" s="5"/>
      <c r="N854" s="5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</row>
    <row r="855" spans="1:35" ht="12.75">
      <c r="A855" s="3"/>
      <c r="B855" s="197"/>
      <c r="C855" s="3"/>
      <c r="D855" s="4"/>
      <c r="E855" s="13"/>
      <c r="F855" s="3"/>
      <c r="G855" s="3"/>
      <c r="H855" s="3"/>
      <c r="I855" s="3"/>
      <c r="J855" s="4"/>
      <c r="K855" s="38"/>
      <c r="L855" s="3"/>
      <c r="M855" s="5"/>
      <c r="N855" s="5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</row>
    <row r="856" spans="1:35" ht="12.75">
      <c r="A856" s="3"/>
      <c r="B856" s="197"/>
      <c r="C856" s="3"/>
      <c r="D856" s="4"/>
      <c r="E856" s="13"/>
      <c r="F856" s="3"/>
      <c r="G856" s="3"/>
      <c r="H856" s="3"/>
      <c r="I856" s="3"/>
      <c r="J856" s="4"/>
      <c r="K856" s="38"/>
      <c r="L856" s="3"/>
      <c r="M856" s="5"/>
      <c r="N856" s="5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</row>
    <row r="857" spans="1:35" ht="12.75">
      <c r="A857" s="3"/>
      <c r="B857" s="197"/>
      <c r="C857" s="3"/>
      <c r="D857" s="4"/>
      <c r="E857" s="13"/>
      <c r="F857" s="3"/>
      <c r="G857" s="3"/>
      <c r="H857" s="3"/>
      <c r="I857" s="3"/>
      <c r="J857" s="4"/>
      <c r="K857" s="38"/>
      <c r="L857" s="3"/>
      <c r="M857" s="5"/>
      <c r="N857" s="5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</row>
    <row r="858" spans="1:35" ht="12.75">
      <c r="A858" s="3"/>
      <c r="B858" s="197"/>
      <c r="C858" s="3"/>
      <c r="D858" s="4"/>
      <c r="E858" s="13"/>
      <c r="F858" s="3"/>
      <c r="G858" s="3"/>
      <c r="H858" s="3"/>
      <c r="I858" s="3"/>
      <c r="J858" s="4"/>
      <c r="K858" s="38"/>
      <c r="L858" s="3"/>
      <c r="M858" s="5"/>
      <c r="N858" s="5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</row>
    <row r="859" spans="1:35" ht="12.75">
      <c r="A859" s="3"/>
      <c r="B859" s="197"/>
      <c r="C859" s="3"/>
      <c r="D859" s="4"/>
      <c r="E859" s="13"/>
      <c r="F859" s="3"/>
      <c r="G859" s="3"/>
      <c r="H859" s="3"/>
      <c r="I859" s="3"/>
      <c r="J859" s="4"/>
      <c r="K859" s="38"/>
      <c r="L859" s="3"/>
      <c r="M859" s="5"/>
      <c r="N859" s="5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</row>
    <row r="860" spans="1:35" ht="12.75">
      <c r="A860" s="3"/>
      <c r="B860" s="197"/>
      <c r="C860" s="3"/>
      <c r="D860" s="4"/>
      <c r="E860" s="13"/>
      <c r="F860" s="3"/>
      <c r="G860" s="3"/>
      <c r="H860" s="3"/>
      <c r="I860" s="3"/>
      <c r="J860" s="4"/>
      <c r="K860" s="38"/>
      <c r="L860" s="3"/>
      <c r="M860" s="5"/>
      <c r="N860" s="5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</row>
    <row r="861" spans="1:35" ht="12.75">
      <c r="A861" s="3"/>
      <c r="B861" s="197"/>
      <c r="C861" s="3"/>
      <c r="D861" s="4"/>
      <c r="E861" s="13"/>
      <c r="F861" s="3"/>
      <c r="G861" s="3"/>
      <c r="H861" s="3"/>
      <c r="I861" s="3"/>
      <c r="J861" s="4"/>
      <c r="K861" s="38"/>
      <c r="L861" s="3"/>
      <c r="M861" s="5"/>
      <c r="N861" s="5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</row>
    <row r="862" spans="1:35" ht="12.75">
      <c r="A862" s="3"/>
      <c r="B862" s="197"/>
      <c r="C862" s="3"/>
      <c r="D862" s="4"/>
      <c r="E862" s="13"/>
      <c r="F862" s="3"/>
      <c r="G862" s="3"/>
      <c r="H862" s="3"/>
      <c r="I862" s="3"/>
      <c r="J862" s="4"/>
      <c r="K862" s="38"/>
      <c r="L862" s="3"/>
      <c r="M862" s="5"/>
      <c r="N862" s="5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</row>
    <row r="863" spans="1:35" ht="12.75">
      <c r="A863" s="3"/>
      <c r="B863" s="197"/>
      <c r="C863" s="3"/>
      <c r="D863" s="4"/>
      <c r="E863" s="13"/>
      <c r="F863" s="3"/>
      <c r="G863" s="3"/>
      <c r="H863" s="3"/>
      <c r="I863" s="3"/>
      <c r="J863" s="4"/>
      <c r="K863" s="38"/>
      <c r="L863" s="3"/>
      <c r="M863" s="5"/>
      <c r="N863" s="5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</row>
    <row r="864" spans="1:35" ht="12.75">
      <c r="A864" s="3"/>
      <c r="B864" s="197"/>
      <c r="C864" s="3"/>
      <c r="D864" s="4"/>
      <c r="E864" s="13"/>
      <c r="F864" s="3"/>
      <c r="G864" s="3"/>
      <c r="H864" s="3"/>
      <c r="I864" s="3"/>
      <c r="J864" s="4"/>
      <c r="K864" s="38"/>
      <c r="L864" s="3"/>
      <c r="M864" s="5"/>
      <c r="N864" s="5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</row>
    <row r="865" spans="1:35" ht="12.75">
      <c r="A865" s="3"/>
      <c r="B865" s="197"/>
      <c r="C865" s="3"/>
      <c r="D865" s="4"/>
      <c r="E865" s="13"/>
      <c r="F865" s="3"/>
      <c r="G865" s="3"/>
      <c r="H865" s="3"/>
      <c r="I865" s="3"/>
      <c r="J865" s="4"/>
      <c r="K865" s="38"/>
      <c r="L865" s="3"/>
      <c r="M865" s="5"/>
      <c r="N865" s="5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</row>
    <row r="866" spans="1:35" ht="12.75">
      <c r="A866" s="3"/>
      <c r="B866" s="197"/>
      <c r="C866" s="3"/>
      <c r="D866" s="4"/>
      <c r="E866" s="13"/>
      <c r="F866" s="3"/>
      <c r="G866" s="3"/>
      <c r="H866" s="3"/>
      <c r="I866" s="3"/>
      <c r="J866" s="4"/>
      <c r="K866" s="38"/>
      <c r="L866" s="3"/>
      <c r="M866" s="5"/>
      <c r="N866" s="5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</row>
    <row r="867" spans="1:35" ht="12.75">
      <c r="A867" s="3"/>
      <c r="B867" s="197"/>
      <c r="C867" s="3"/>
      <c r="D867" s="4"/>
      <c r="E867" s="13"/>
      <c r="F867" s="3"/>
      <c r="G867" s="3"/>
      <c r="H867" s="3"/>
      <c r="I867" s="3"/>
      <c r="J867" s="4"/>
      <c r="K867" s="38"/>
      <c r="L867" s="3"/>
      <c r="M867" s="5"/>
      <c r="N867" s="5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</row>
    <row r="868" spans="1:35" ht="12.75">
      <c r="A868" s="3"/>
      <c r="B868" s="197"/>
      <c r="C868" s="3"/>
      <c r="D868" s="4"/>
      <c r="E868" s="13"/>
      <c r="F868" s="3"/>
      <c r="G868" s="3"/>
      <c r="H868" s="3"/>
      <c r="I868" s="3"/>
      <c r="J868" s="4"/>
      <c r="K868" s="38"/>
      <c r="L868" s="3"/>
      <c r="M868" s="5"/>
      <c r="N868" s="5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</row>
    <row r="869" spans="1:35" ht="12.75">
      <c r="A869" s="3"/>
      <c r="B869" s="197"/>
      <c r="C869" s="3"/>
      <c r="D869" s="4"/>
      <c r="E869" s="13"/>
      <c r="F869" s="3"/>
      <c r="G869" s="3"/>
      <c r="H869" s="3"/>
      <c r="I869" s="3"/>
      <c r="J869" s="4"/>
      <c r="K869" s="38"/>
      <c r="L869" s="3"/>
      <c r="M869" s="5"/>
      <c r="N869" s="5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</row>
    <row r="870" spans="1:35" ht="12.75">
      <c r="A870" s="3"/>
      <c r="B870" s="197"/>
      <c r="C870" s="3"/>
      <c r="D870" s="4"/>
      <c r="E870" s="13"/>
      <c r="F870" s="3"/>
      <c r="G870" s="3"/>
      <c r="H870" s="3"/>
      <c r="I870" s="3"/>
      <c r="J870" s="4"/>
      <c r="K870" s="38"/>
      <c r="L870" s="3"/>
      <c r="M870" s="5"/>
      <c r="N870" s="5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</row>
    <row r="871" spans="1:35" ht="12.75">
      <c r="A871" s="3"/>
      <c r="B871" s="197"/>
      <c r="C871" s="3"/>
      <c r="D871" s="4"/>
      <c r="E871" s="13"/>
      <c r="F871" s="3"/>
      <c r="G871" s="3"/>
      <c r="H871" s="3"/>
      <c r="I871" s="3"/>
      <c r="J871" s="4"/>
      <c r="K871" s="38"/>
      <c r="L871" s="3"/>
      <c r="M871" s="5"/>
      <c r="N871" s="5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</row>
    <row r="872" spans="1:35" ht="12.75">
      <c r="A872" s="3"/>
      <c r="B872" s="197"/>
      <c r="C872" s="3"/>
      <c r="D872" s="4"/>
      <c r="E872" s="13"/>
      <c r="F872" s="3"/>
      <c r="G872" s="3"/>
      <c r="H872" s="3"/>
      <c r="I872" s="3"/>
      <c r="J872" s="4"/>
      <c r="K872" s="38"/>
      <c r="L872" s="3"/>
      <c r="M872" s="5"/>
      <c r="N872" s="5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</row>
    <row r="873" spans="1:35" ht="12.75">
      <c r="A873" s="3"/>
      <c r="B873" s="197"/>
      <c r="C873" s="3"/>
      <c r="D873" s="4"/>
      <c r="E873" s="13"/>
      <c r="F873" s="3"/>
      <c r="G873" s="3"/>
      <c r="H873" s="3"/>
      <c r="I873" s="3"/>
      <c r="J873" s="4"/>
      <c r="K873" s="38"/>
      <c r="L873" s="3"/>
      <c r="M873" s="5"/>
      <c r="N873" s="5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</row>
    <row r="874" spans="1:35" ht="12.75">
      <c r="A874" s="3"/>
      <c r="B874" s="197"/>
      <c r="C874" s="3"/>
      <c r="D874" s="4"/>
      <c r="E874" s="13"/>
      <c r="F874" s="3"/>
      <c r="G874" s="3"/>
      <c r="H874" s="3"/>
      <c r="I874" s="3"/>
      <c r="J874" s="4"/>
      <c r="K874" s="38"/>
      <c r="L874" s="3"/>
      <c r="M874" s="5"/>
      <c r="N874" s="5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</row>
    <row r="875" spans="1:35" ht="12.75">
      <c r="A875" s="3"/>
      <c r="B875" s="197"/>
      <c r="C875" s="3"/>
      <c r="D875" s="4"/>
      <c r="E875" s="13"/>
      <c r="F875" s="3"/>
      <c r="G875" s="3"/>
      <c r="H875" s="3"/>
      <c r="I875" s="3"/>
      <c r="J875" s="4"/>
      <c r="K875" s="38"/>
      <c r="L875" s="3"/>
      <c r="M875" s="5"/>
      <c r="N875" s="5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</row>
    <row r="876" spans="1:35" ht="12.75">
      <c r="A876" s="3"/>
      <c r="B876" s="197"/>
      <c r="C876" s="3"/>
      <c r="D876" s="4"/>
      <c r="E876" s="13"/>
      <c r="F876" s="3"/>
      <c r="G876" s="3"/>
      <c r="H876" s="3"/>
      <c r="I876" s="3"/>
      <c r="J876" s="4"/>
      <c r="K876" s="38"/>
      <c r="L876" s="3"/>
      <c r="M876" s="5"/>
      <c r="N876" s="5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</row>
    <row r="877" spans="1:35" ht="12.75">
      <c r="A877" s="3"/>
      <c r="B877" s="197"/>
      <c r="C877" s="3"/>
      <c r="D877" s="4"/>
      <c r="E877" s="13"/>
      <c r="F877" s="3"/>
      <c r="G877" s="3"/>
      <c r="H877" s="3"/>
      <c r="I877" s="3"/>
      <c r="J877" s="4"/>
      <c r="K877" s="38"/>
      <c r="L877" s="3"/>
      <c r="M877" s="5"/>
      <c r="N877" s="5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</row>
    <row r="878" spans="1:35" ht="12.75">
      <c r="A878" s="3"/>
      <c r="B878" s="197"/>
      <c r="C878" s="3"/>
      <c r="D878" s="4"/>
      <c r="E878" s="13"/>
      <c r="F878" s="3"/>
      <c r="G878" s="3"/>
      <c r="H878" s="3"/>
      <c r="I878" s="3"/>
      <c r="J878" s="4"/>
      <c r="K878" s="38"/>
      <c r="L878" s="3"/>
      <c r="M878" s="5"/>
      <c r="N878" s="5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</row>
    <row r="879" spans="1:35" ht="12.75">
      <c r="A879" s="3"/>
      <c r="B879" s="197"/>
      <c r="C879" s="3"/>
      <c r="D879" s="4"/>
      <c r="E879" s="13"/>
      <c r="F879" s="3"/>
      <c r="G879" s="3"/>
      <c r="H879" s="3"/>
      <c r="I879" s="3"/>
      <c r="J879" s="4"/>
      <c r="K879" s="38"/>
      <c r="L879" s="3"/>
      <c r="M879" s="5"/>
      <c r="N879" s="5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</row>
    <row r="880" spans="1:35" ht="12.75">
      <c r="A880" s="3"/>
      <c r="B880" s="197"/>
      <c r="C880" s="3"/>
      <c r="D880" s="4"/>
      <c r="E880" s="13"/>
      <c r="F880" s="3"/>
      <c r="G880" s="3"/>
      <c r="H880" s="3"/>
      <c r="I880" s="3"/>
      <c r="J880" s="4"/>
      <c r="K880" s="38"/>
      <c r="L880" s="3"/>
      <c r="M880" s="5"/>
      <c r="N880" s="5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</row>
    <row r="881" spans="1:35" ht="12.75">
      <c r="A881" s="3"/>
      <c r="B881" s="197"/>
      <c r="C881" s="3"/>
      <c r="D881" s="4"/>
      <c r="E881" s="13"/>
      <c r="F881" s="3"/>
      <c r="G881" s="3"/>
      <c r="H881" s="3"/>
      <c r="I881" s="3"/>
      <c r="J881" s="4"/>
      <c r="K881" s="38"/>
      <c r="L881" s="3"/>
      <c r="M881" s="5"/>
      <c r="N881" s="5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</row>
    <row r="882" spans="1:35" ht="12.75">
      <c r="A882" s="3"/>
      <c r="B882" s="197"/>
      <c r="C882" s="3"/>
      <c r="D882" s="4"/>
      <c r="E882" s="13"/>
      <c r="F882" s="3"/>
      <c r="G882" s="3"/>
      <c r="H882" s="3"/>
      <c r="I882" s="3"/>
      <c r="J882" s="4"/>
      <c r="K882" s="38"/>
      <c r="L882" s="3"/>
      <c r="M882" s="5"/>
      <c r="N882" s="5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</row>
    <row r="883" spans="1:35" ht="12.75">
      <c r="A883" s="3"/>
      <c r="B883" s="197"/>
      <c r="C883" s="3"/>
      <c r="D883" s="4"/>
      <c r="E883" s="13"/>
      <c r="F883" s="3"/>
      <c r="G883" s="3"/>
      <c r="H883" s="3"/>
      <c r="I883" s="3"/>
      <c r="J883" s="4"/>
      <c r="K883" s="38"/>
      <c r="L883" s="3"/>
      <c r="M883" s="5"/>
      <c r="N883" s="5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</row>
    <row r="884" spans="1:35" ht="12.75">
      <c r="A884" s="3"/>
      <c r="B884" s="197"/>
      <c r="C884" s="3"/>
      <c r="D884" s="4"/>
      <c r="E884" s="13"/>
      <c r="F884" s="3"/>
      <c r="G884" s="3"/>
      <c r="H884" s="3"/>
      <c r="I884" s="3"/>
      <c r="J884" s="4"/>
      <c r="K884" s="38"/>
      <c r="L884" s="3"/>
      <c r="M884" s="5"/>
      <c r="N884" s="5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</row>
    <row r="885" spans="1:35" ht="12.75">
      <c r="A885" s="3"/>
      <c r="B885" s="197"/>
      <c r="C885" s="3"/>
      <c r="D885" s="4"/>
      <c r="E885" s="13"/>
      <c r="F885" s="3"/>
      <c r="G885" s="3"/>
      <c r="H885" s="3"/>
      <c r="I885" s="3"/>
      <c r="J885" s="4"/>
      <c r="K885" s="38"/>
      <c r="L885" s="3"/>
      <c r="M885" s="5"/>
      <c r="N885" s="5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</row>
    <row r="886" spans="1:35" ht="12.75">
      <c r="A886" s="3"/>
      <c r="B886" s="197"/>
      <c r="C886" s="3"/>
      <c r="D886" s="4"/>
      <c r="E886" s="13"/>
      <c r="F886" s="3"/>
      <c r="G886" s="3"/>
      <c r="H886" s="3"/>
      <c r="I886" s="3"/>
      <c r="J886" s="4"/>
      <c r="K886" s="38"/>
      <c r="L886" s="3"/>
      <c r="M886" s="5"/>
      <c r="N886" s="5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</row>
    <row r="887" spans="1:35" ht="12.75">
      <c r="A887" s="3"/>
      <c r="B887" s="197"/>
      <c r="C887" s="3"/>
      <c r="D887" s="4"/>
      <c r="E887" s="13"/>
      <c r="F887" s="3"/>
      <c r="G887" s="3"/>
      <c r="H887" s="3"/>
      <c r="I887" s="3"/>
      <c r="J887" s="4"/>
      <c r="K887" s="38"/>
      <c r="L887" s="3"/>
      <c r="M887" s="5"/>
      <c r="N887" s="5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</row>
    <row r="888" spans="1:35" ht="12.75">
      <c r="A888" s="3"/>
      <c r="B888" s="197"/>
      <c r="C888" s="3"/>
      <c r="D888" s="4"/>
      <c r="E888" s="13"/>
      <c r="F888" s="3"/>
      <c r="G888" s="3"/>
      <c r="H888" s="3"/>
      <c r="I888" s="3"/>
      <c r="J888" s="4"/>
      <c r="K888" s="38"/>
      <c r="L888" s="3"/>
      <c r="M888" s="5"/>
      <c r="N888" s="5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</row>
    <row r="889" spans="1:35" ht="12.75">
      <c r="A889" s="3"/>
      <c r="B889" s="197"/>
      <c r="C889" s="3"/>
      <c r="D889" s="4"/>
      <c r="E889" s="13"/>
      <c r="F889" s="3"/>
      <c r="G889" s="3"/>
      <c r="H889" s="3"/>
      <c r="I889" s="3"/>
      <c r="J889" s="4"/>
      <c r="K889" s="38"/>
      <c r="L889" s="3"/>
      <c r="M889" s="5"/>
      <c r="N889" s="5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</row>
    <row r="890" spans="1:35" ht="12.75">
      <c r="A890" s="3"/>
      <c r="B890" s="197"/>
      <c r="C890" s="3"/>
      <c r="D890" s="4"/>
      <c r="E890" s="13"/>
      <c r="F890" s="3"/>
      <c r="G890" s="3"/>
      <c r="H890" s="3"/>
      <c r="I890" s="3"/>
      <c r="J890" s="4"/>
      <c r="K890" s="38"/>
      <c r="L890" s="3"/>
      <c r="M890" s="5"/>
      <c r="N890" s="5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</row>
    <row r="891" spans="1:35" ht="12.75">
      <c r="A891" s="3"/>
      <c r="B891" s="197"/>
      <c r="C891" s="3"/>
      <c r="D891" s="4"/>
      <c r="E891" s="13"/>
      <c r="F891" s="3"/>
      <c r="G891" s="3"/>
      <c r="H891" s="3"/>
      <c r="I891" s="3"/>
      <c r="J891" s="4"/>
      <c r="K891" s="38"/>
      <c r="L891" s="3"/>
      <c r="M891" s="5"/>
      <c r="N891" s="5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</row>
    <row r="892" spans="1:35" ht="12.75">
      <c r="A892" s="3"/>
      <c r="B892" s="197"/>
      <c r="C892" s="3"/>
      <c r="D892" s="4"/>
      <c r="E892" s="13"/>
      <c r="F892" s="3"/>
      <c r="G892" s="3"/>
      <c r="H892" s="3"/>
      <c r="I892" s="3"/>
      <c r="J892" s="4"/>
      <c r="K892" s="38"/>
      <c r="L892" s="3"/>
      <c r="M892" s="5"/>
      <c r="N892" s="5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</row>
    <row r="893" spans="1:35" ht="12.75">
      <c r="A893" s="3"/>
      <c r="B893" s="197"/>
      <c r="C893" s="3"/>
      <c r="D893" s="4"/>
      <c r="E893" s="13"/>
      <c r="F893" s="3"/>
      <c r="G893" s="3"/>
      <c r="H893" s="3"/>
      <c r="I893" s="3"/>
      <c r="J893" s="4"/>
      <c r="K893" s="38"/>
      <c r="L893" s="3"/>
      <c r="M893" s="5"/>
      <c r="N893" s="5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</row>
    <row r="894" spans="1:35" ht="12.75">
      <c r="A894" s="3"/>
      <c r="B894" s="197"/>
      <c r="C894" s="3"/>
      <c r="D894" s="4"/>
      <c r="E894" s="13"/>
      <c r="F894" s="3"/>
      <c r="G894" s="3"/>
      <c r="H894" s="3"/>
      <c r="I894" s="3"/>
      <c r="J894" s="4"/>
      <c r="K894" s="38"/>
      <c r="L894" s="3"/>
      <c r="M894" s="5"/>
      <c r="N894" s="5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</row>
    <row r="895" spans="1:35" ht="12.75">
      <c r="A895" s="3"/>
      <c r="B895" s="197"/>
      <c r="C895" s="3"/>
      <c r="D895" s="4"/>
      <c r="E895" s="13"/>
      <c r="F895" s="3"/>
      <c r="G895" s="3"/>
      <c r="H895" s="3"/>
      <c r="I895" s="3"/>
      <c r="J895" s="4"/>
      <c r="K895" s="38"/>
      <c r="L895" s="3"/>
      <c r="M895" s="5"/>
      <c r="N895" s="5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</row>
    <row r="896" spans="1:35" ht="12.75">
      <c r="A896" s="3"/>
      <c r="B896" s="197"/>
      <c r="C896" s="3"/>
      <c r="D896" s="4"/>
      <c r="E896" s="13"/>
      <c r="F896" s="3"/>
      <c r="G896" s="3"/>
      <c r="H896" s="3"/>
      <c r="I896" s="3"/>
      <c r="J896" s="4"/>
      <c r="K896" s="38"/>
      <c r="L896" s="3"/>
      <c r="M896" s="5"/>
      <c r="N896" s="5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</row>
  </sheetData>
  <mergeCells count="2">
    <mergeCell ref="J98:K98"/>
    <mergeCell ref="A349:P349"/>
  </mergeCells>
  <hyperlinks>
    <hyperlink ref="J42" r:id="rId1"/>
    <hyperlink ref="J38" r:id="rId2"/>
    <hyperlink ref="J40" r:id="rId3"/>
    <hyperlink ref="J43" r:id="rId4"/>
    <hyperlink ref="J44" r:id="rId5"/>
    <hyperlink ref="J117" r:id="rId6"/>
    <hyperlink ref="J68" r:id="rId7"/>
    <hyperlink ref="J71" r:id="rId8"/>
    <hyperlink ref="J73" r:id="rId9"/>
    <hyperlink ref="J140" r:id="rId10"/>
    <hyperlink ref="J41" r:id="rId11"/>
    <hyperlink ref="J120" r:id="rId12"/>
    <hyperlink ref="F275" r:id="rId13"/>
    <hyperlink ref="J146" r:id="rId14" location="/cercabasica/detallunitat/ANC1-42-N-5029"/>
    <hyperlink ref="J147" r:id="rId15" location="/cercabasica/detallunitat/ANC1-42-N-5030"/>
    <hyperlink ref="J148" r:id="rId16" location="/cercabasica/detallunitat/ANC1-42-N-5031"/>
    <hyperlink ref="F81" r:id="rId17" display="Arxiu Fotogràfic de Barcelona_x000a__x000a_https://ajuntament.barcelona.cat/arxiumunicipal/arxiuhistoric/sites/default/files/qshb_21.pdf"/>
    <hyperlink ref="J45" r:id="rId18"/>
    <hyperlink ref="J127" r:id="rId19"/>
    <hyperlink ref="F93" r:id="rId20" display="Museu del Disseny _x000a__x000a_https://catalegbiblioteca.museudeldisseny.cat/cgi-bin/koha/opac-detail.pl?biblionumber=33181&amp;shelfbrowse_itemnumber=36630"/>
    <hyperlink ref="F94" r:id="rId21" display="Museu del Disseny _x000a__x000a_https://cataleg.museudeldisseny.cat/resultat/?search=l%C3%A1mpara+disa&amp;objectName=&amp;_author=&amp;title=&amp;place=&amp;dateFrom=&amp;dateTo=&amp;material=&amp;keyword=disseny+de+producte&amp;sort=title&amp;advanced=1"/>
    <hyperlink ref="F151" r:id="rId22" location="/cercabasica/detallunitat/ANC1-138-N-4537" display="Arxiu Nacional de Catalunya _x000a__x000a_https://arxiusenlinia.cultura.gencat.cat/#/cercabasica/detallunitat/ANC1-138-N-4537"/>
    <hyperlink ref="F152" r:id="rId23" location="/cercabasica/detallunitat/ANC1-138-N-4538" display="Arxiu Nacional de Catalunya _x000a__x000a_https://arxiusenlinia.cultura.gencat.cat/#/cercabasica/detallunitat/ANC1-138-N-4538"/>
    <hyperlink ref="F153" r:id="rId24" location="/cercabasica/detallunitat/ANC1-138-N-4551" display="Arxiu Nacional de Catalunya _x000a__x000a_https://arxiusenlinia.cultura.gencat.cat/#/cercabasica/detallunitat/ANC1-138-N-4551"/>
    <hyperlink ref="F154" r:id="rId25" location="/cercabasica/detallunitat/ANC1-138-N-4561" display="Arxiu Nacional de Catalunya _x000a__x000a_https://arxiusenlinia.cultura.gencat.cat/#/cercabasica/detallunitat/ANC1-138-N-4561"/>
    <hyperlink ref="F156" r:id="rId26" location="/cercabasica/detallunitat/ANC1-138-N-4590" display="Arxiu Nacional de Catalunya _x000a__x000a_https://arxiusenlinia.cultura.gencat.cat/#/cercabasica/detallunitat/ANC1-138-N-4590"/>
    <hyperlink ref="F157" r:id="rId27" location="/cercabasica/detallunitat/ANC1-138-N-4665" display="Arxiu Nacional de Catalunya _x000a__x000a_https://arxiusenlinia.cultura.gencat.cat/#/cercabasica/detallunitat/ANC1-138-N-4665"/>
    <hyperlink ref="F158" r:id="rId28" location="/cercabasica/detallunitat/ANC1-138-N-4666" display=" Arxiu Nacional de Catalunya _x000a__x000a_https://arxiusenlinia.cultura.gencat.cat/#/cercabasica/detallunitat/ANC1-138-N-4666"/>
    <hyperlink ref="F159" r:id="rId29" location="/cercabasica/detallunitat/ANC1-138-N-4666" display="Arxiu Nacional de Catalunya _x000a__x000a_https://arxiusenlinia.cultura.gencat.cat/#/cercabasica/detallunitat/ANC1-138-N-4666"/>
    <hyperlink ref="F160" r:id="rId30" location="/cercabasica/detallunitat/ANC1-138-N-4683" display="Arxiu Nacional de Catalunya _x000a__x000a_https://arxiusenlinia.cultura.gencat.cat/#/cercabasica/detallunitat/ANC1-138-N-4683"/>
    <hyperlink ref="F161" r:id="rId31" location="/cercabasica/detallunitat/ANC1-138-N-4700" display="Arxiu Nacional de Catalunya_x000a__x000a_https://arxiusenlinia.cultura.gencat.cat/#/cercabasica/detallunitat/ANC1-138-N-4700"/>
    <hyperlink ref="F162" r:id="rId32" location="/cercabasica/detallunitat/ANC1-138-N-4701" display=" Arxiu Nacional de Catalunya_x000a__x000a_https://arxiusenlinia.cultura.gencat.cat/#/cercabasica/detallunitat/ANC1-138-N-4701"/>
    <hyperlink ref="F163" r:id="rId33" location="/cercabasica/detallunitat/ANC1-138-N-4703" display="Arxiu Nacional de Catalunya_x000a__x000a_https://arxiusenlinia.cultura.gencat.cat/#/cercabasica/detallunitat/ANC1-138-N-4703"/>
    <hyperlink ref="F164" r:id="rId34" location="/cercabasica/detallunitat/ANC1-138-N-4706" display="Arxiu Nacional de Catalunya_x000a__x000a_https://arxiusenlinia.cultura.gencat.cat/#/cercabasica/detallunitat/ANC1-138-N-4706"/>
    <hyperlink ref="F165" r:id="rId35" location="/cercabasica/detallunitat/ANC1-138-N-4708" display=" Arxiu Nacional de Catalunya_x000a__x000a_https://arxiusenlinia.cultura.gencat.cat/#/cercabasica/detallunitat/ANC1-138-N-4708"/>
    <hyperlink ref="F166" r:id="rId36" location="/cercabasica/detallunitat/ANC1-138-N-4709" display="Arxiu Nacional de Catalunya_x000a__x000a_https://arxiusenlinia.cultura.gencat.cat/#/cercabasica/detallunitat/ANC1-138-N-4709"/>
    <hyperlink ref="F167" r:id="rId37" location="/cercabasica/detallunitat/ANC1-138-N-4710" display="Arxiu Nacional de Catalunya_x000a__x000a_https://arxiusenlinia.cultura.gencat.cat/#/cercabasica/detallunitat/ANC1-138-N-4710"/>
    <hyperlink ref="F168" r:id="rId38" location="/cercabasica/detallunitat/ANC1-138-N-4713" display="Arxiu Nacional de Catalunya_x000a__x000a_https://arxiusenlinia.cultura.gencat.cat/#/cercabasica/detallunitat/ANC1-138-N-4713"/>
    <hyperlink ref="F169" r:id="rId39" location="/cercabasica/detallunitat/ANC1-138-N-4714" display="Arxiu Nacional de Catalunya_x000a__x000a_https://arxiusenlinia.cultura.gencat.cat/#/cercabasica/detallunitat/ANC1-138-N-4714"/>
    <hyperlink ref="F170" r:id="rId40" location="/cercabasica/detallunitat/ANC1-138-N-4718" display="Arxiu Nacional de Catalunya_x000a__x000a_https://arxiusenlinia.cultura.gencat.cat/#/cercabasica/detallunitat/ANC1-138-N-4718"/>
    <hyperlink ref="F171" r:id="rId41" location="/cercabasica/detallunitat/ANC1-138-N-4723" display="Arxiu Nacional de Catalunya_x000a__x000a_https://arxiusenlinia.cultura.gencat.cat/#/cercabasica/detallunitat/ANC1-138-N-4723"/>
    <hyperlink ref="F172" r:id="rId42" location="/cercabasica/detallunitat/ANC1-138-N-4678" display="Arxiu Nacional de Catalunya _x000a__x000a_https://arxiusenlinia.cultura.gencat.cat/#/cercabasica/detallunitat/ANC1-138-N-4678"/>
    <hyperlink ref="F298" r:id="rId43"/>
    <hyperlink ref="J226" r:id="rId44"/>
    <hyperlink ref="J47" r:id="rId45"/>
    <hyperlink ref="J228" r:id="rId46"/>
    <hyperlink ref="J48" r:id="rId47"/>
    <hyperlink ref="J49" r:id="rId48"/>
    <hyperlink ref="J50" r:id="rId49"/>
    <hyperlink ref="J51" r:id="rId50"/>
    <hyperlink ref="J52" r:id="rId51"/>
    <hyperlink ref="J53" r:id="rId52"/>
    <hyperlink ref="J54" r:id="rId53"/>
    <hyperlink ref="J339" r:id="rId54"/>
    <hyperlink ref="J341" r:id="rId55"/>
    <hyperlink ref="J231" r:id="rId56"/>
    <hyperlink ref="J55" r:id="rId57"/>
    <hyperlink ref="J304" r:id="rId58"/>
  </hyperlinks>
  <pageMargins left="0.7" right="0.7" top="0.75" bottom="0.75" header="0.3" footer="0.3"/>
  <pageSetup paperSize="9" orientation="landscape" r:id="rId59"/>
  <drawing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RowHeight="12.75"/>
  <cols>
    <col min="1" max="1" width="33.5703125" customWidth="1"/>
  </cols>
  <sheetData>
    <row r="1" spans="1:8" s="125" customFormat="1" ht="68.25" customHeight="1">
      <c r="A1" s="240" t="s">
        <v>987</v>
      </c>
    </row>
    <row r="2" spans="1:8" ht="56.25" customHeight="1">
      <c r="A2" s="127"/>
      <c r="B2" s="235" t="s">
        <v>999</v>
      </c>
      <c r="C2" s="235" t="s">
        <v>999</v>
      </c>
      <c r="D2" s="234" t="s">
        <v>1000</v>
      </c>
      <c r="E2" s="234" t="s">
        <v>985</v>
      </c>
      <c r="F2" s="234" t="s">
        <v>984</v>
      </c>
      <c r="G2" s="234" t="s">
        <v>986</v>
      </c>
      <c r="H2" s="239" t="s">
        <v>998</v>
      </c>
    </row>
    <row r="3" spans="1:8">
      <c r="A3" s="237" t="s">
        <v>988</v>
      </c>
      <c r="B3" s="238">
        <v>166</v>
      </c>
      <c r="C3" s="238">
        <v>34</v>
      </c>
      <c r="D3" s="238">
        <v>41</v>
      </c>
      <c r="E3" s="238">
        <f t="shared" ref="E3:E12" si="0">B3*C3/10000</f>
        <v>0.56440000000000001</v>
      </c>
      <c r="F3" s="238">
        <f t="shared" ref="F3:F12" si="1">B3*C3*D3/1000000</f>
        <v>0.231404</v>
      </c>
      <c r="G3" s="238">
        <v>531</v>
      </c>
      <c r="H3" s="238" t="s">
        <v>983</v>
      </c>
    </row>
    <row r="4" spans="1:8">
      <c r="A4" s="237" t="s">
        <v>989</v>
      </c>
      <c r="B4" s="238">
        <v>163</v>
      </c>
      <c r="C4" s="238">
        <v>34</v>
      </c>
      <c r="D4" s="238">
        <v>79</v>
      </c>
      <c r="E4" s="238">
        <f t="shared" si="0"/>
        <v>0.55420000000000003</v>
      </c>
      <c r="F4" s="238">
        <f t="shared" si="1"/>
        <v>0.43781799999999998</v>
      </c>
      <c r="G4" s="238">
        <v>1071</v>
      </c>
      <c r="H4" s="238" t="s">
        <v>983</v>
      </c>
    </row>
    <row r="5" spans="1:8">
      <c r="A5" s="237" t="s">
        <v>990</v>
      </c>
      <c r="B5" s="238">
        <v>162</v>
      </c>
      <c r="C5" s="238">
        <v>34</v>
      </c>
      <c r="D5" s="238">
        <v>68</v>
      </c>
      <c r="E5" s="238">
        <f t="shared" si="0"/>
        <v>0.55079999999999996</v>
      </c>
      <c r="F5" s="238">
        <f t="shared" si="1"/>
        <v>0.37454399999999999</v>
      </c>
      <c r="G5" s="238">
        <v>1128</v>
      </c>
      <c r="H5" s="238" t="s">
        <v>983</v>
      </c>
    </row>
    <row r="6" spans="1:8">
      <c r="A6" s="237" t="s">
        <v>991</v>
      </c>
      <c r="B6" s="238">
        <v>163</v>
      </c>
      <c r="C6" s="238">
        <v>37</v>
      </c>
      <c r="D6" s="238">
        <v>67</v>
      </c>
      <c r="E6" s="238">
        <f t="shared" si="0"/>
        <v>0.60309999999999997</v>
      </c>
      <c r="F6" s="238">
        <f t="shared" si="1"/>
        <v>0.40407700000000002</v>
      </c>
      <c r="G6" s="238">
        <f>880</f>
        <v>880</v>
      </c>
      <c r="H6" s="238" t="s">
        <v>983</v>
      </c>
    </row>
    <row r="7" spans="1:8">
      <c r="A7" s="237" t="s">
        <v>992</v>
      </c>
      <c r="B7" s="238">
        <v>228</v>
      </c>
      <c r="C7" s="238">
        <v>21</v>
      </c>
      <c r="D7" s="238">
        <v>37</v>
      </c>
      <c r="E7" s="238">
        <f t="shared" si="0"/>
        <v>0.4788</v>
      </c>
      <c r="F7" s="238">
        <f t="shared" si="1"/>
        <v>0.17715600000000001</v>
      </c>
      <c r="G7" s="238">
        <v>801</v>
      </c>
      <c r="H7" s="238" t="s">
        <v>983</v>
      </c>
    </row>
    <row r="8" spans="1:8">
      <c r="A8" s="237" t="s">
        <v>993</v>
      </c>
      <c r="B8" s="238">
        <f>130</f>
        <v>130</v>
      </c>
      <c r="C8" s="238">
        <v>20</v>
      </c>
      <c r="D8" s="238">
        <v>72</v>
      </c>
      <c r="E8" s="238">
        <f t="shared" si="0"/>
        <v>0.26</v>
      </c>
      <c r="F8" s="238">
        <f t="shared" si="1"/>
        <v>0.18720000000000001</v>
      </c>
      <c r="G8" s="238">
        <v>849</v>
      </c>
      <c r="H8" s="238" t="s">
        <v>983</v>
      </c>
    </row>
    <row r="9" spans="1:8">
      <c r="A9" s="237" t="s">
        <v>994</v>
      </c>
      <c r="B9" s="238">
        <f>157</f>
        <v>157</v>
      </c>
      <c r="C9" s="238">
        <v>32</v>
      </c>
      <c r="D9" s="238">
        <v>73</v>
      </c>
      <c r="E9" s="238">
        <f t="shared" si="0"/>
        <v>0.50239999999999996</v>
      </c>
      <c r="F9" s="238">
        <f t="shared" si="1"/>
        <v>0.36675200000000002</v>
      </c>
      <c r="G9" s="238">
        <v>1351</v>
      </c>
      <c r="H9" s="238" t="s">
        <v>983</v>
      </c>
    </row>
    <row r="10" spans="1:8">
      <c r="A10" s="237" t="s">
        <v>995</v>
      </c>
      <c r="B10" s="238">
        <v>129</v>
      </c>
      <c r="C10" s="238">
        <v>38</v>
      </c>
      <c r="D10" s="238">
        <v>23</v>
      </c>
      <c r="E10" s="238">
        <f t="shared" si="0"/>
        <v>0.49020000000000002</v>
      </c>
      <c r="F10" s="238">
        <f t="shared" si="1"/>
        <v>0.112746</v>
      </c>
      <c r="G10" s="238">
        <v>628</v>
      </c>
      <c r="H10" s="238" t="s">
        <v>983</v>
      </c>
    </row>
    <row r="11" spans="1:8">
      <c r="A11" s="237" t="s">
        <v>996</v>
      </c>
      <c r="B11" s="238">
        <v>138</v>
      </c>
      <c r="C11" s="238">
        <v>31</v>
      </c>
      <c r="D11" s="238">
        <v>73</v>
      </c>
      <c r="E11" s="238">
        <f t="shared" si="0"/>
        <v>0.42780000000000001</v>
      </c>
      <c r="F11" s="238">
        <f t="shared" si="1"/>
        <v>0.31229400000000002</v>
      </c>
      <c r="G11" s="238">
        <v>1469</v>
      </c>
      <c r="H11" s="238" t="s">
        <v>983</v>
      </c>
    </row>
    <row r="12" spans="1:8">
      <c r="A12" s="237" t="s">
        <v>997</v>
      </c>
      <c r="B12" s="238">
        <v>154</v>
      </c>
      <c r="C12" s="238">
        <v>24</v>
      </c>
      <c r="D12" s="238">
        <v>73</v>
      </c>
      <c r="E12" s="238">
        <f t="shared" si="0"/>
        <v>0.36959999999999998</v>
      </c>
      <c r="F12" s="238">
        <f t="shared" si="1"/>
        <v>0.26980799999999999</v>
      </c>
      <c r="G12" s="238">
        <v>978</v>
      </c>
      <c r="H12" s="238" t="s">
        <v>983</v>
      </c>
    </row>
    <row r="13" spans="1:8" ht="24" customHeight="1">
      <c r="A13" s="127"/>
      <c r="B13" s="127"/>
      <c r="C13" s="127"/>
      <c r="D13" s="236" t="s">
        <v>1001</v>
      </c>
      <c r="E13" s="233">
        <f>SUM(E3:E12)</f>
        <v>4.8013000000000003</v>
      </c>
      <c r="F13" s="233">
        <f>SUM(F3:F12)</f>
        <v>2.873799</v>
      </c>
      <c r="G13" s="233">
        <f>SUM(G3:G12)</f>
        <v>9686</v>
      </c>
      <c r="H13" s="125" t="s">
        <v>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VICTORIA EUGENIA</vt:lpstr>
      <vt:lpstr>Full1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CATALÀ CARRERA, GUIM</dc:creator>
  <cp:lastModifiedBy>Ajuntament de Barcelona</cp:lastModifiedBy>
  <cp:lastPrinted>2024-10-10T14:29:32Z</cp:lastPrinted>
  <dcterms:created xsi:type="dcterms:W3CDTF">2024-10-03T14:00:01Z</dcterms:created>
  <dcterms:modified xsi:type="dcterms:W3CDTF">2024-12-09T14:15:03Z</dcterms:modified>
</cp:coreProperties>
</file>