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D:\Treball\Treball\Taradell_Jordi Bosch\Press_V3\250212\"/>
    </mc:Choice>
  </mc:AlternateContent>
  <xr:revisionPtr revIDLastSave="0" documentId="13_ncr:1_{D952AB10-1D99-4A79-926A-8A381D213512}" xr6:coauthVersionLast="47" xr6:coauthVersionMax="47" xr10:uidLastSave="{00000000-0000-0000-0000-000000000000}"/>
  <bookViews>
    <workbookView xWindow="28680" yWindow="-120" windowWidth="29040" windowHeight="15720" xr2:uid="{00000000-000D-0000-FFFF-FFFF00000000}"/>
  </bookViews>
  <sheets>
    <sheet name="T-PRES" sheetId="2" r:id="rId1"/>
    <sheet name="T-APU" sheetId="7" r:id="rId2"/>
    <sheet name="T-SMP" sheetId="8" r:id="rId3"/>
    <sheet name="T-DIM" sheetId="9"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2" l="1"/>
  <c r="H44" i="2"/>
  <c r="H113" i="2"/>
  <c r="H248" i="2"/>
  <c r="H278" i="2"/>
  <c r="H293" i="2"/>
  <c r="H310" i="2"/>
  <c r="J13" i="7"/>
  <c r="K14" i="7" s="1"/>
  <c r="K24" i="7" s="1"/>
  <c r="J16" i="7"/>
  <c r="K17" i="7" s="1"/>
  <c r="J19" i="7"/>
  <c r="J20" i="7"/>
  <c r="J21" i="7"/>
  <c r="J29" i="7"/>
  <c r="K30" i="7" s="1"/>
  <c r="K40" i="7" s="1"/>
  <c r="J32" i="7"/>
  <c r="J35" i="7"/>
  <c r="K38" i="7" s="1"/>
  <c r="J36" i="7"/>
  <c r="J37" i="7"/>
  <c r="J45" i="7"/>
  <c r="K46" i="7" s="1"/>
  <c r="K56" i="7" s="1"/>
  <c r="J48" i="7"/>
  <c r="K49" i="7" s="1"/>
  <c r="J51" i="7"/>
  <c r="J52" i="7"/>
  <c r="J53" i="7"/>
  <c r="K55" i="7" s="1"/>
  <c r="K57" i="7" s="1"/>
  <c r="K43" i="7" s="1"/>
  <c r="J61" i="7"/>
  <c r="K62" i="7" s="1"/>
  <c r="K72" i="7" s="1"/>
  <c r="J64" i="7"/>
  <c r="J67" i="7"/>
  <c r="K70" i="7" s="1"/>
  <c r="J68" i="7"/>
  <c r="J69" i="7"/>
  <c r="J77" i="7"/>
  <c r="K79" i="7" s="1"/>
  <c r="K85" i="7" s="1"/>
  <c r="J78" i="7"/>
  <c r="J81" i="7"/>
  <c r="K83" i="7" s="1"/>
  <c r="J82" i="7"/>
  <c r="J90" i="7"/>
  <c r="K92" i="7" s="1"/>
  <c r="K98" i="7" s="1"/>
  <c r="J91" i="7"/>
  <c r="J94" i="7"/>
  <c r="K96" i="7" s="1"/>
  <c r="J95" i="7"/>
  <c r="K97" i="7" s="1"/>
  <c r="K99" i="7" s="1"/>
  <c r="K88" i="7" s="1"/>
  <c r="J103" i="7"/>
  <c r="J104" i="7"/>
  <c r="K105" i="7"/>
  <c r="K111" i="7" s="1"/>
  <c r="J107" i="7"/>
  <c r="J108" i="7"/>
  <c r="J116" i="7"/>
  <c r="K123" i="7" s="1"/>
  <c r="J117" i="7"/>
  <c r="J120" i="7"/>
  <c r="K122" i="7" s="1"/>
  <c r="J121" i="7"/>
  <c r="J129" i="7"/>
  <c r="K131" i="7" s="1"/>
  <c r="K137" i="7" s="1"/>
  <c r="J130" i="7"/>
  <c r="J133" i="7"/>
  <c r="K135" i="7" s="1"/>
  <c r="J134" i="7"/>
  <c r="J142" i="7"/>
  <c r="K143" i="7" s="1"/>
  <c r="K153" i="7" s="1"/>
  <c r="J145" i="7"/>
  <c r="K146" i="7" s="1"/>
  <c r="J148" i="7"/>
  <c r="J149" i="7"/>
  <c r="J150" i="7"/>
  <c r="J159" i="7"/>
  <c r="K161" i="7" s="1"/>
  <c r="J167" i="7" s="1"/>
  <c r="J160" i="7"/>
  <c r="J163" i="7"/>
  <c r="K165" i="7" s="1"/>
  <c r="J164" i="7"/>
  <c r="J173" i="7"/>
  <c r="J176" i="7"/>
  <c r="K177" i="7" s="1"/>
  <c r="J179" i="7"/>
  <c r="K180" i="7" s="1"/>
  <c r="J188" i="7"/>
  <c r="K197" i="7" s="1"/>
  <c r="K198" i="7" s="1"/>
  <c r="K186" i="7" s="1"/>
  <c r="J189" i="7"/>
  <c r="J192" i="7"/>
  <c r="K193" i="7"/>
  <c r="J195" i="7"/>
  <c r="K196" i="7"/>
  <c r="J202" i="7"/>
  <c r="J203" i="7"/>
  <c r="K204" i="7"/>
  <c r="J212" i="7" s="1"/>
  <c r="J206" i="7"/>
  <c r="J207" i="7"/>
  <c r="J208" i="7"/>
  <c r="J209" i="7"/>
  <c r="J218" i="7"/>
  <c r="J221" i="7"/>
  <c r="K222" i="7" s="1"/>
  <c r="J224" i="7"/>
  <c r="K225" i="7" s="1"/>
  <c r="J233" i="7"/>
  <c r="K235" i="7" s="1"/>
  <c r="J243" i="7" s="1"/>
  <c r="K244" i="7" s="1"/>
  <c r="K245" i="7" s="1"/>
  <c r="K231" i="7" s="1"/>
  <c r="J234" i="7"/>
  <c r="J237" i="7"/>
  <c r="K238" i="7"/>
  <c r="J240" i="7"/>
  <c r="K241" i="7"/>
  <c r="J249" i="7"/>
  <c r="J250" i="7"/>
  <c r="J253" i="7"/>
  <c r="K254" i="7" s="1"/>
  <c r="J256" i="7"/>
  <c r="K257" i="7" s="1"/>
  <c r="J265" i="7"/>
  <c r="K267" i="7" s="1"/>
  <c r="J275" i="7" s="1"/>
  <c r="J266" i="7"/>
  <c r="J269" i="7"/>
  <c r="K270" i="7"/>
  <c r="J272" i="7"/>
  <c r="K273" i="7"/>
  <c r="K276" i="7"/>
  <c r="K277" i="7" s="1"/>
  <c r="K263" i="7" s="1"/>
  <c r="J281" i="7"/>
  <c r="J282" i="7"/>
  <c r="J285" i="7"/>
  <c r="K286" i="7" s="1"/>
  <c r="J294" i="7"/>
  <c r="J295" i="7"/>
  <c r="K296" i="7"/>
  <c r="J305" i="7" s="1"/>
  <c r="J298" i="7"/>
  <c r="K299" i="7"/>
  <c r="J301" i="7"/>
  <c r="K303" i="7" s="1"/>
  <c r="J302" i="7"/>
  <c r="J311" i="7"/>
  <c r="J312" i="7"/>
  <c r="J315" i="7"/>
  <c r="J316" i="7"/>
  <c r="K317" i="7" s="1"/>
  <c r="J325" i="7"/>
  <c r="K327" i="7" s="1"/>
  <c r="J332" i="7" s="1"/>
  <c r="J326" i="7"/>
  <c r="J329" i="7"/>
  <c r="K330" i="7"/>
  <c r="K333" i="7"/>
  <c r="K334" i="7" s="1"/>
  <c r="K323" i="7" s="1"/>
  <c r="J338" i="7"/>
  <c r="J339" i="7"/>
  <c r="J342" i="7"/>
  <c r="K343" i="7" s="1"/>
  <c r="J351" i="7"/>
  <c r="J352" i="7"/>
  <c r="K353" i="7"/>
  <c r="J359" i="7" s="1"/>
  <c r="J355" i="7"/>
  <c r="K357" i="7" s="1"/>
  <c r="J356" i="7"/>
  <c r="J365" i="7"/>
  <c r="K367" i="7" s="1"/>
  <c r="J372" i="7" s="1"/>
  <c r="J366" i="7"/>
  <c r="J369" i="7"/>
  <c r="K370" i="7" s="1"/>
  <c r="J378" i="7"/>
  <c r="J379" i="7"/>
  <c r="J382" i="7"/>
  <c r="K383" i="7" s="1"/>
  <c r="J391" i="7"/>
  <c r="K393" i="7" s="1"/>
  <c r="J398" i="7" s="1"/>
  <c r="J392" i="7"/>
  <c r="J395" i="7"/>
  <c r="K396" i="7" s="1"/>
  <c r="J404" i="7"/>
  <c r="K406" i="7" s="1"/>
  <c r="J411" i="7" s="1"/>
  <c r="J405" i="7"/>
  <c r="J408" i="7"/>
  <c r="K409" i="7" s="1"/>
  <c r="J417" i="7"/>
  <c r="K419" i="7" s="1"/>
  <c r="J424" i="7" s="1"/>
  <c r="J418" i="7"/>
  <c r="J421" i="7"/>
  <c r="K422" i="7"/>
  <c r="K425" i="7"/>
  <c r="K426" i="7" s="1"/>
  <c r="K415" i="7" s="1"/>
  <c r="J430" i="7"/>
  <c r="K432" i="7" s="1"/>
  <c r="J434" i="7" s="1"/>
  <c r="J431" i="7"/>
  <c r="J440" i="7"/>
  <c r="K442" i="7" s="1"/>
  <c r="J447" i="7" s="1"/>
  <c r="J441" i="7"/>
  <c r="J444" i="7"/>
  <c r="K445" i="7"/>
  <c r="K448" i="7"/>
  <c r="K449" i="7" s="1"/>
  <c r="K438" i="7" s="1"/>
  <c r="J453" i="7"/>
  <c r="J454" i="7"/>
  <c r="J457" i="7"/>
  <c r="K458" i="7" s="1"/>
  <c r="J466" i="7"/>
  <c r="J467" i="7"/>
  <c r="K468" i="7"/>
  <c r="J473" i="7" s="1"/>
  <c r="J470" i="7"/>
  <c r="K471" i="7"/>
  <c r="J479" i="7"/>
  <c r="J480" i="7"/>
  <c r="J483" i="7"/>
  <c r="K484" i="7" s="1"/>
  <c r="J486" i="7"/>
  <c r="K488" i="7" s="1"/>
  <c r="J487" i="7"/>
  <c r="J496" i="7"/>
  <c r="J497" i="7"/>
  <c r="J500" i="7"/>
  <c r="K503" i="7" s="1"/>
  <c r="J501" i="7"/>
  <c r="J502" i="7"/>
  <c r="J511" i="7"/>
  <c r="J512" i="7"/>
  <c r="K513" i="7"/>
  <c r="J520" i="7" s="1"/>
  <c r="J515" i="7"/>
  <c r="J516" i="7"/>
  <c r="J517" i="7"/>
  <c r="J530" i="7"/>
  <c r="K532" i="7" s="1"/>
  <c r="J539" i="7" s="1"/>
  <c r="J531" i="7"/>
  <c r="J534" i="7"/>
  <c r="K537" i="7" s="1"/>
  <c r="J535" i="7"/>
  <c r="J536" i="7"/>
  <c r="J545" i="7"/>
  <c r="K554" i="7" s="1"/>
  <c r="K555" i="7" s="1"/>
  <c r="K543" i="7" s="1"/>
  <c r="J546" i="7"/>
  <c r="J549" i="7"/>
  <c r="K550" i="7"/>
  <c r="J552" i="7"/>
  <c r="K553" i="7"/>
  <c r="J559" i="7"/>
  <c r="J560" i="7"/>
  <c r="J561" i="7"/>
  <c r="J562" i="7"/>
  <c r="K563" i="7"/>
  <c r="J565" i="7"/>
  <c r="K566" i="7"/>
  <c r="J568" i="7"/>
  <c r="K569" i="7"/>
  <c r="J571" i="7"/>
  <c r="K572" i="7"/>
  <c r="J578" i="7"/>
  <c r="K581" i="7" s="1"/>
  <c r="J590" i="7" s="1"/>
  <c r="J579" i="7"/>
  <c r="J580" i="7"/>
  <c r="J583" i="7"/>
  <c r="J586" i="7"/>
  <c r="K588" i="7" s="1"/>
  <c r="J587" i="7"/>
  <c r="J596" i="7"/>
  <c r="K598" i="7" s="1"/>
  <c r="J597" i="7"/>
  <c r="K606" i="7" s="1"/>
  <c r="K607" i="7" s="1"/>
  <c r="K594" i="7" s="1"/>
  <c r="J600" i="7"/>
  <c r="J601" i="7"/>
  <c r="K602" i="7" s="1"/>
  <c r="J604" i="7"/>
  <c r="K605" i="7"/>
  <c r="J611" i="7"/>
  <c r="K620" i="7" s="1"/>
  <c r="K621" i="7" s="1"/>
  <c r="K609" i="7" s="1"/>
  <c r="J612" i="7"/>
  <c r="J615" i="7"/>
  <c r="K616" i="7"/>
  <c r="J618" i="7"/>
  <c r="K619" i="7"/>
  <c r="J626" i="7"/>
  <c r="K627" i="7" s="1"/>
  <c r="K628" i="7"/>
  <c r="K629" i="7" s="1"/>
  <c r="K624" i="7" s="1"/>
  <c r="K631" i="7"/>
  <c r="J633" i="7"/>
  <c r="K634" i="7"/>
  <c r="K635" i="7"/>
  <c r="K636" i="7" s="1"/>
  <c r="J640" i="7"/>
  <c r="K641" i="7" s="1"/>
  <c r="J647" i="7"/>
  <c r="K648" i="7" s="1"/>
  <c r="J654" i="7"/>
  <c r="K656" i="7" s="1"/>
  <c r="J664" i="7" s="1"/>
  <c r="J655" i="7"/>
  <c r="J658" i="7"/>
  <c r="K659" i="7" s="1"/>
  <c r="J661" i="7"/>
  <c r="K662" i="7"/>
  <c r="J670" i="7"/>
  <c r="J671" i="7"/>
  <c r="J674" i="7"/>
  <c r="K675" i="7" s="1"/>
  <c r="J677" i="7"/>
  <c r="K679" i="7" s="1"/>
  <c r="J678" i="7"/>
  <c r="J687" i="7"/>
  <c r="K688" i="7"/>
  <c r="J693" i="7" s="1"/>
  <c r="J690" i="7"/>
  <c r="K691" i="7" s="1"/>
  <c r="J699" i="7"/>
  <c r="K702" i="7" s="1"/>
  <c r="K703" i="7" s="1"/>
  <c r="K697" i="7" s="1"/>
  <c r="J700" i="7"/>
  <c r="K701" i="7" s="1"/>
  <c r="J707" i="7"/>
  <c r="K709" i="7" s="1"/>
  <c r="K710" i="7" s="1"/>
  <c r="K705" i="7" s="1"/>
  <c r="K708" i="7"/>
  <c r="J714" i="7"/>
  <c r="K716" i="7" s="1"/>
  <c r="K717" i="7" s="1"/>
  <c r="K712" i="7" s="1"/>
  <c r="K715" i="7"/>
  <c r="J721" i="7"/>
  <c r="K723" i="7" s="1"/>
  <c r="J722" i="7"/>
  <c r="J729" i="7"/>
  <c r="K739" i="7" s="1"/>
  <c r="K740" i="7" s="1"/>
  <c r="K727" i="7" s="1"/>
  <c r="K730" i="7"/>
  <c r="J738" i="7" s="1"/>
  <c r="J732" i="7"/>
  <c r="K733" i="7"/>
  <c r="J735" i="7"/>
  <c r="K736" i="7" s="1"/>
  <c r="J744" i="7"/>
  <c r="K745" i="7"/>
  <c r="J753" i="7" s="1"/>
  <c r="K754" i="7" s="1"/>
  <c r="K755" i="7" s="1"/>
  <c r="K742" i="7" s="1"/>
  <c r="J747" i="7"/>
  <c r="K748" i="7" s="1"/>
  <c r="J750" i="7"/>
  <c r="K751" i="7" s="1"/>
  <c r="J759" i="7"/>
  <c r="K760" i="7" s="1"/>
  <c r="J762" i="7"/>
  <c r="K764" i="7" s="1"/>
  <c r="J763" i="7"/>
  <c r="J766" i="7"/>
  <c r="J772" i="7"/>
  <c r="K773" i="7"/>
  <c r="J775" i="7"/>
  <c r="J776" i="7"/>
  <c r="J777" i="7"/>
  <c r="J780" i="7"/>
  <c r="J786" i="7"/>
  <c r="K787" i="7" s="1"/>
  <c r="K788" i="7"/>
  <c r="K789" i="7" s="1"/>
  <c r="K784" i="7" s="1"/>
  <c r="J793" i="7"/>
  <c r="K794" i="7" s="1"/>
  <c r="J800" i="7"/>
  <c r="J801" i="7"/>
  <c r="K802" i="7"/>
  <c r="J811" i="7" s="1"/>
  <c r="J804" i="7"/>
  <c r="J805" i="7"/>
  <c r="J806" i="7"/>
  <c r="J807" i="7"/>
  <c r="J808" i="7"/>
  <c r="K809" i="7"/>
  <c r="K812" i="7"/>
  <c r="K813" i="7" s="1"/>
  <c r="K798" i="7" s="1"/>
  <c r="J817" i="7"/>
  <c r="K819" i="7" s="1"/>
  <c r="J818" i="7"/>
  <c r="K825" i="7" s="1"/>
  <c r="K826" i="7" s="1"/>
  <c r="K815" i="7" s="1"/>
  <c r="J821" i="7"/>
  <c r="K822" i="7" s="1"/>
  <c r="J824" i="7"/>
  <c r="J830" i="7"/>
  <c r="K843" i="7" s="1"/>
  <c r="K844" i="7" s="1"/>
  <c r="K828" i="7" s="1"/>
  <c r="J831" i="7"/>
  <c r="K832" i="7"/>
  <c r="J834" i="7"/>
  <c r="K840" i="7" s="1"/>
  <c r="J835" i="7"/>
  <c r="J836" i="7"/>
  <c r="J837" i="7"/>
  <c r="J838" i="7"/>
  <c r="J839" i="7"/>
  <c r="J842" i="7"/>
  <c r="J848" i="7"/>
  <c r="J849" i="7"/>
  <c r="K850" i="7"/>
  <c r="J852" i="7"/>
  <c r="J853" i="7"/>
  <c r="J854" i="7"/>
  <c r="J855" i="7"/>
  <c r="J856" i="7"/>
  <c r="J857" i="7"/>
  <c r="J860" i="7"/>
  <c r="J866" i="7"/>
  <c r="J867" i="7"/>
  <c r="J870" i="7"/>
  <c r="J871" i="7"/>
  <c r="J872" i="7"/>
  <c r="J873" i="7"/>
  <c r="J874" i="7"/>
  <c r="J875" i="7"/>
  <c r="J884" i="7"/>
  <c r="J885" i="7"/>
  <c r="J888" i="7"/>
  <c r="K889" i="7" s="1"/>
  <c r="J897" i="7"/>
  <c r="K899" i="7" s="1"/>
  <c r="J904" i="7" s="1"/>
  <c r="J898" i="7"/>
  <c r="J901" i="7"/>
  <c r="K902" i="7" s="1"/>
  <c r="J910" i="7"/>
  <c r="K912" i="7" s="1"/>
  <c r="J920" i="7" s="1"/>
  <c r="J911" i="7"/>
  <c r="J914" i="7"/>
  <c r="K915" i="7"/>
  <c r="J917" i="7"/>
  <c r="K918" i="7"/>
  <c r="K921" i="7"/>
  <c r="K922" i="7" s="1"/>
  <c r="K908" i="7" s="1"/>
  <c r="J926" i="7"/>
  <c r="K928" i="7" s="1"/>
  <c r="J936" i="7" s="1"/>
  <c r="J927" i="7"/>
  <c r="J930" i="7"/>
  <c r="K931" i="7" s="1"/>
  <c r="J933" i="7"/>
  <c r="K934" i="7" s="1"/>
  <c r="J942" i="7"/>
  <c r="J943" i="7"/>
  <c r="K944" i="7"/>
  <c r="J949" i="7" s="1"/>
  <c r="J946" i="7"/>
  <c r="K947" i="7" s="1"/>
  <c r="J955" i="7"/>
  <c r="K957" i="7" s="1"/>
  <c r="J963" i="7" s="1"/>
  <c r="K964" i="7" s="1"/>
  <c r="K965" i="7" s="1"/>
  <c r="K953" i="7" s="1"/>
  <c r="J956" i="7"/>
  <c r="J959" i="7"/>
  <c r="J960" i="7"/>
  <c r="K961" i="7" s="1"/>
  <c r="J969" i="7"/>
  <c r="K971" i="7" s="1"/>
  <c r="J976" i="7" s="1"/>
  <c r="K977" i="7" s="1"/>
  <c r="K978" i="7" s="1"/>
  <c r="K967" i="7" s="1"/>
  <c r="J970" i="7"/>
  <c r="J973" i="7"/>
  <c r="K974" i="7"/>
  <c r="J982" i="7"/>
  <c r="K984" i="7" s="1"/>
  <c r="J991" i="7" s="1"/>
  <c r="J983" i="7"/>
  <c r="J986" i="7"/>
  <c r="K992" i="7" s="1"/>
  <c r="K993" i="7" s="1"/>
  <c r="K980" i="7" s="1"/>
  <c r="J987" i="7"/>
  <c r="K989" i="7" s="1"/>
  <c r="J988" i="7"/>
  <c r="J997" i="7"/>
  <c r="J998" i="7"/>
  <c r="K1000" i="7" s="1"/>
  <c r="J1010" i="7" s="1"/>
  <c r="K1011" i="7" s="1"/>
  <c r="K1012" i="7" s="1"/>
  <c r="K995" i="7" s="1"/>
  <c r="J999" i="7"/>
  <c r="J1002" i="7"/>
  <c r="K1003" i="7" s="1"/>
  <c r="J1005" i="7"/>
  <c r="J1006" i="7"/>
  <c r="J1007" i="7"/>
  <c r="K1008" i="7"/>
  <c r="J1016" i="7"/>
  <c r="J1017" i="7"/>
  <c r="K1018" i="7"/>
  <c r="J1024" i="7" s="1"/>
  <c r="J1020" i="7"/>
  <c r="K1022" i="7" s="1"/>
  <c r="J1021" i="7"/>
  <c r="J1030" i="7"/>
  <c r="J1031" i="7"/>
  <c r="J1034" i="7"/>
  <c r="K1036" i="7" s="1"/>
  <c r="J1035" i="7"/>
  <c r="J1044" i="7"/>
  <c r="K1046" i="7" s="1"/>
  <c r="J1052" i="7" s="1"/>
  <c r="J1045" i="7"/>
  <c r="K1053" i="7" s="1"/>
  <c r="K1054" i="7" s="1"/>
  <c r="K1042" i="7" s="1"/>
  <c r="J1048" i="7"/>
  <c r="K1050" i="7" s="1"/>
  <c r="J1049" i="7"/>
  <c r="J1058" i="7"/>
  <c r="K1061" i="7" s="1"/>
  <c r="J1072" i="7" s="1"/>
  <c r="J1059" i="7"/>
  <c r="J1060" i="7"/>
  <c r="J1063" i="7"/>
  <c r="K1064" i="7"/>
  <c r="J1066" i="7"/>
  <c r="J1067" i="7"/>
  <c r="K1073" i="7" s="1"/>
  <c r="J1068" i="7"/>
  <c r="J1069" i="7"/>
  <c r="K1074" i="7"/>
  <c r="K1056" i="7" s="1"/>
  <c r="J1078" i="7"/>
  <c r="J1079" i="7"/>
  <c r="J1082" i="7"/>
  <c r="J1083" i="7"/>
  <c r="K1084" i="7"/>
  <c r="J1092" i="7"/>
  <c r="K1094" i="7" s="1"/>
  <c r="J1099" i="7" s="1"/>
  <c r="K1100" i="7" s="1"/>
  <c r="K1101" i="7" s="1"/>
  <c r="K1090" i="7" s="1"/>
  <c r="J1093" i="7"/>
  <c r="J1096" i="7"/>
  <c r="K1097" i="7"/>
  <c r="J1105" i="7"/>
  <c r="J1106" i="7"/>
  <c r="K1107" i="7"/>
  <c r="J1109" i="7"/>
  <c r="K1115" i="7" s="1"/>
  <c r="J1110" i="7"/>
  <c r="J1111" i="7"/>
  <c r="J1112" i="7"/>
  <c r="J1113" i="7"/>
  <c r="J1114" i="7"/>
  <c r="J1117" i="7"/>
  <c r="J1123" i="7"/>
  <c r="K1125" i="7" s="1"/>
  <c r="J1133" i="7" s="1"/>
  <c r="J1124" i="7"/>
  <c r="J1127" i="7"/>
  <c r="K1128" i="7"/>
  <c r="J1130" i="7"/>
  <c r="J1139" i="7"/>
  <c r="K1140" i="7"/>
  <c r="J1142" i="7"/>
  <c r="K1145" i="7" s="1"/>
  <c r="J1143" i="7"/>
  <c r="J1144" i="7"/>
  <c r="J1147" i="7"/>
  <c r="K1149" i="7" s="1"/>
  <c r="J1148" i="7"/>
  <c r="J1151" i="7"/>
  <c r="J1157" i="7"/>
  <c r="K1158" i="7" s="1"/>
  <c r="J1169" i="7" s="1"/>
  <c r="J1160" i="7"/>
  <c r="J1161" i="7"/>
  <c r="J1162" i="7"/>
  <c r="K1163" i="7"/>
  <c r="J1165" i="7"/>
  <c r="J1166" i="7"/>
  <c r="K1167" i="7" s="1"/>
  <c r="J1175" i="7"/>
  <c r="K1177" i="7" s="1"/>
  <c r="J1183" i="7" s="1"/>
  <c r="J1176" i="7"/>
  <c r="J1179" i="7"/>
  <c r="K1181" i="7" s="1"/>
  <c r="J1180" i="7"/>
  <c r="J1189" i="7"/>
  <c r="J1190" i="7"/>
  <c r="J1191" i="7"/>
  <c r="J1194" i="7"/>
  <c r="J1195" i="7"/>
  <c r="K1197" i="7" s="1"/>
  <c r="J1196" i="7"/>
  <c r="J1205" i="7"/>
  <c r="K1206" i="7"/>
  <c r="J1208" i="7"/>
  <c r="J1211" i="7"/>
  <c r="J1217" i="7"/>
  <c r="K1218" i="7"/>
  <c r="J1220" i="7"/>
  <c r="J1223" i="7"/>
  <c r="J1229" i="7"/>
  <c r="K1230" i="7"/>
  <c r="K1231" i="7"/>
  <c r="K1232" i="7" s="1"/>
  <c r="K1227" i="7" s="1"/>
  <c r="J1236" i="7"/>
  <c r="K1237" i="7" s="1"/>
  <c r="J1243" i="7" s="1"/>
  <c r="J1239" i="7"/>
  <c r="J1240" i="7"/>
  <c r="K1241" i="7"/>
  <c r="J1249" i="7"/>
  <c r="K1250" i="7" s="1"/>
  <c r="J1252" i="7"/>
  <c r="K1253" i="7"/>
  <c r="J1255" i="7"/>
  <c r="J1261" i="7"/>
  <c r="K1262" i="7" s="1"/>
  <c r="J1264" i="7"/>
  <c r="K1265" i="7" s="1"/>
  <c r="J1267" i="7"/>
  <c r="J1273" i="7"/>
  <c r="K1274" i="7" s="1"/>
  <c r="J1279" i="7" s="1"/>
  <c r="J1276" i="7"/>
  <c r="K1277" i="7" s="1"/>
  <c r="J1285" i="7"/>
  <c r="J1286" i="7"/>
  <c r="K1287" i="7"/>
  <c r="J1295" i="7" s="1"/>
  <c r="J1289" i="7"/>
  <c r="K1290" i="7"/>
  <c r="J1292" i="7"/>
  <c r="K1293" i="7"/>
  <c r="J1301" i="7"/>
  <c r="K1303" i="7" s="1"/>
  <c r="J1311" i="7" s="1"/>
  <c r="J1302" i="7"/>
  <c r="J1305" i="7"/>
  <c r="K1306" i="7" s="1"/>
  <c r="J1308" i="7"/>
  <c r="K1309" i="7" s="1"/>
  <c r="J1317" i="7"/>
  <c r="J1318" i="7"/>
  <c r="J1321" i="7"/>
  <c r="J1322" i="7"/>
  <c r="K1323" i="7" s="1"/>
  <c r="J1331" i="7"/>
  <c r="J1334" i="7"/>
  <c r="J1335" i="7"/>
  <c r="J1336" i="7"/>
  <c r="J1345" i="7"/>
  <c r="J1346" i="7"/>
  <c r="K1347" i="7"/>
  <c r="J1354" i="7" s="1"/>
  <c r="J1349" i="7"/>
  <c r="J1350" i="7"/>
  <c r="J1351" i="7"/>
  <c r="J1360" i="7"/>
  <c r="K1362" i="7" s="1"/>
  <c r="J1369" i="7" s="1"/>
  <c r="J1361" i="7"/>
  <c r="J1364" i="7"/>
  <c r="J1365" i="7"/>
  <c r="J1366" i="7"/>
  <c r="K1367" i="7" s="1"/>
  <c r="J1375" i="7"/>
  <c r="J1376" i="7"/>
  <c r="K1377" i="7"/>
  <c r="J1379" i="7"/>
  <c r="J1380" i="7"/>
  <c r="K1390" i="7" s="1"/>
  <c r="K1391" i="7" s="1"/>
  <c r="K1373" i="7" s="1"/>
  <c r="J1381" i="7"/>
  <c r="J1382" i="7"/>
  <c r="J1383" i="7"/>
  <c r="J1386" i="7"/>
  <c r="K1387" i="7"/>
  <c r="J1389" i="7"/>
  <c r="J1395" i="7"/>
  <c r="K1397" i="7" s="1"/>
  <c r="J1409" i="7" s="1"/>
  <c r="J1396" i="7"/>
  <c r="J1399" i="7"/>
  <c r="J1400" i="7"/>
  <c r="K1404" i="7" s="1"/>
  <c r="J1401" i="7"/>
  <c r="K1410" i="7" s="1"/>
  <c r="K1411" i="7" s="1"/>
  <c r="K1393" i="7" s="1"/>
  <c r="J1402" i="7"/>
  <c r="J1403" i="7"/>
  <c r="J1406" i="7"/>
  <c r="K1407" i="7" s="1"/>
  <c r="J1415" i="7"/>
  <c r="J1416" i="7"/>
  <c r="J1419" i="7"/>
  <c r="J1420" i="7"/>
  <c r="K1421" i="7" s="1"/>
  <c r="J1429" i="7"/>
  <c r="K1431" i="7" s="1"/>
  <c r="J1430" i="7"/>
  <c r="J1433" i="7"/>
  <c r="J1434" i="7"/>
  <c r="K1438" i="7" s="1"/>
  <c r="K1439" i="7" s="1"/>
  <c r="K1427" i="7" s="1"/>
  <c r="J1437" i="7"/>
  <c r="J1443" i="7"/>
  <c r="J1444" i="7"/>
  <c r="J1445" i="7"/>
  <c r="J1446" i="7"/>
  <c r="J1447" i="7"/>
  <c r="J1450" i="7"/>
  <c r="K1452" i="7" s="1"/>
  <c r="J1451" i="7"/>
  <c r="J1454" i="7"/>
  <c r="K1459" i="7" s="1"/>
  <c r="J1455" i="7"/>
  <c r="J1456" i="7"/>
  <c r="J1457" i="7"/>
  <c r="J1458" i="7"/>
  <c r="J1467" i="7"/>
  <c r="J1468" i="7"/>
  <c r="J1471" i="7"/>
  <c r="J1472" i="7"/>
  <c r="J1473" i="7"/>
  <c r="K1474" i="7"/>
  <c r="J1476" i="7"/>
  <c r="K1477" i="7" s="1"/>
  <c r="J1485" i="7"/>
  <c r="J1486" i="7"/>
  <c r="K1487" i="7"/>
  <c r="J1497" i="7" s="1"/>
  <c r="K1498" i="7" s="1"/>
  <c r="K1499" i="7" s="1"/>
  <c r="K1483" i="7" s="1"/>
  <c r="J1489" i="7"/>
  <c r="K1492" i="7" s="1"/>
  <c r="J1490" i="7"/>
  <c r="J1491" i="7"/>
  <c r="J1494" i="7"/>
  <c r="K1495" i="7" s="1"/>
  <c r="J1503" i="7"/>
  <c r="K1505" i="7" s="1"/>
  <c r="J1511" i="7" s="1"/>
  <c r="K1512" i="7" s="1"/>
  <c r="K1513" i="7" s="1"/>
  <c r="K1501" i="7" s="1"/>
  <c r="J1504" i="7"/>
  <c r="J1507" i="7"/>
  <c r="J1508" i="7"/>
  <c r="K1509" i="7"/>
  <c r="J1517" i="7"/>
  <c r="J1518" i="7"/>
  <c r="J1521" i="7"/>
  <c r="K1523" i="7" s="1"/>
  <c r="J1522" i="7"/>
  <c r="J1531" i="7"/>
  <c r="K1533" i="7" s="1"/>
  <c r="J1538" i="7" s="1"/>
  <c r="J1532" i="7"/>
  <c r="J1535" i="7"/>
  <c r="K1536" i="7"/>
  <c r="J1544" i="7"/>
  <c r="K1546" i="7" s="1"/>
  <c r="J1552" i="7" s="1"/>
  <c r="J1545" i="7"/>
  <c r="J1548" i="7"/>
  <c r="J1549" i="7"/>
  <c r="K1550" i="7" s="1"/>
  <c r="J1558" i="7"/>
  <c r="K1567" i="7" s="1"/>
  <c r="K1568" i="7" s="1"/>
  <c r="K1556" i="7" s="1"/>
  <c r="J1559" i="7"/>
  <c r="K1560" i="7"/>
  <c r="J1562" i="7"/>
  <c r="J1563" i="7"/>
  <c r="K1564" i="7" s="1"/>
  <c r="J1566" i="7"/>
  <c r="J1572" i="7"/>
  <c r="J1573" i="7"/>
  <c r="K1574" i="7"/>
  <c r="J1580" i="7" s="1"/>
  <c r="J1576" i="7"/>
  <c r="K1578" i="7" s="1"/>
  <c r="J1577" i="7"/>
  <c r="J1586" i="7"/>
  <c r="J1587" i="7"/>
  <c r="J1590" i="7"/>
  <c r="K1591" i="7" s="1"/>
  <c r="J1599" i="7"/>
  <c r="K1601" i="7" s="1"/>
  <c r="J1606" i="7" s="1"/>
  <c r="J1600" i="7"/>
  <c r="J1603" i="7"/>
  <c r="K1604" i="7" s="1"/>
  <c r="J1612" i="7"/>
  <c r="K1614" i="7" s="1"/>
  <c r="J1620" i="7" s="1"/>
  <c r="J1613" i="7"/>
  <c r="J1616" i="7"/>
  <c r="J1617" i="7"/>
  <c r="K1618" i="7" s="1"/>
  <c r="J1626" i="7"/>
  <c r="J1627" i="7"/>
  <c r="J1628" i="7"/>
  <c r="K1629" i="7" s="1"/>
  <c r="J1639" i="7" s="1"/>
  <c r="J1631" i="7"/>
  <c r="K1632" i="7" s="1"/>
  <c r="J1634" i="7"/>
  <c r="K1637" i="7" s="1"/>
  <c r="J1635" i="7"/>
  <c r="J1636" i="7"/>
  <c r="J1645" i="7"/>
  <c r="K1647" i="7" s="1"/>
  <c r="J1655" i="7" s="1"/>
  <c r="K1656" i="7" s="1"/>
  <c r="K1657" i="7" s="1"/>
  <c r="K1643" i="7" s="1"/>
  <c r="J1646" i="7"/>
  <c r="J1649" i="7"/>
  <c r="K1650" i="7"/>
  <c r="J1652" i="7"/>
  <c r="K1653" i="7"/>
  <c r="J1661" i="7"/>
  <c r="J1662" i="7"/>
  <c r="K1663" i="7" s="1"/>
  <c r="J1669" i="7" s="1"/>
  <c r="J1665" i="7"/>
  <c r="K1667" i="7" s="1"/>
  <c r="J1666" i="7"/>
  <c r="J1675" i="7"/>
  <c r="J1676" i="7"/>
  <c r="K1677" i="7" s="1"/>
  <c r="J1682" i="7" s="1"/>
  <c r="J1679" i="7"/>
  <c r="K1680" i="7" s="1"/>
  <c r="J1688" i="7"/>
  <c r="J1689" i="7"/>
  <c r="J1692" i="7"/>
  <c r="K1693" i="7" s="1"/>
  <c r="J1701" i="7"/>
  <c r="K1703" i="7" s="1"/>
  <c r="J1708" i="7" s="1"/>
  <c r="J1702" i="7"/>
  <c r="J1705" i="7"/>
  <c r="K1706" i="7" s="1"/>
  <c r="J1714" i="7"/>
  <c r="K1716" i="7" s="1"/>
  <c r="J1721" i="7" s="1"/>
  <c r="K1722" i="7" s="1"/>
  <c r="K1723" i="7" s="1"/>
  <c r="K1712" i="7" s="1"/>
  <c r="J1715" i="7"/>
  <c r="J1718" i="7"/>
  <c r="K1719" i="7"/>
  <c r="J1727" i="7"/>
  <c r="K1728" i="7" s="1"/>
  <c r="J1733" i="7" s="1"/>
  <c r="K1734" i="7" s="1"/>
  <c r="K1735" i="7" s="1"/>
  <c r="K1725" i="7" s="1"/>
  <c r="J1730" i="7"/>
  <c r="K1731" i="7"/>
  <c r="J1739" i="7"/>
  <c r="K1740" i="7" s="1"/>
  <c r="J1745" i="7" s="1"/>
  <c r="K1746" i="7" s="1"/>
  <c r="K1747" i="7" s="1"/>
  <c r="K1737" i="7" s="1"/>
  <c r="J1742" i="7"/>
  <c r="K1743" i="7"/>
  <c r="J1751" i="7"/>
  <c r="K1752" i="7" s="1"/>
  <c r="J1757" i="7" s="1"/>
  <c r="K1758" i="7" s="1"/>
  <c r="K1759" i="7" s="1"/>
  <c r="K1749" i="7" s="1"/>
  <c r="J1754" i="7"/>
  <c r="K1755" i="7"/>
  <c r="J1763" i="7"/>
  <c r="K1764" i="7" s="1"/>
  <c r="J1769" i="7" s="1"/>
  <c r="K1770" i="7" s="1"/>
  <c r="K1771" i="7" s="1"/>
  <c r="K1761" i="7" s="1"/>
  <c r="J1766" i="7"/>
  <c r="K1767" i="7"/>
  <c r="J1775" i="7"/>
  <c r="K1777" i="7" s="1"/>
  <c r="J1782" i="7" s="1"/>
  <c r="K1783" i="7" s="1"/>
  <c r="K1784" i="7" s="1"/>
  <c r="K1773" i="7" s="1"/>
  <c r="J1776" i="7"/>
  <c r="J1779" i="7"/>
  <c r="K1780" i="7" s="1"/>
  <c r="J1788" i="7"/>
  <c r="J1789" i="7"/>
  <c r="K1790" i="7"/>
  <c r="J1792" i="7"/>
  <c r="K1793" i="7"/>
  <c r="J1795" i="7"/>
  <c r="K1796" i="7" s="1"/>
  <c r="K1797" i="7" s="1"/>
  <c r="K1786" i="7" s="1"/>
  <c r="J1801" i="7"/>
  <c r="K1803" i="7" s="1"/>
  <c r="J1808" i="7" s="1"/>
  <c r="J1802" i="7"/>
  <c r="K1809" i="7" s="1"/>
  <c r="K1810" i="7" s="1"/>
  <c r="K1799" i="7" s="1"/>
  <c r="J1805" i="7"/>
  <c r="K1806" i="7" s="1"/>
  <c r="J1814" i="7"/>
  <c r="K1822" i="7" s="1"/>
  <c r="K1823" i="7" s="1"/>
  <c r="K1812" i="7" s="1"/>
  <c r="J1815" i="7"/>
  <c r="K1816" i="7"/>
  <c r="J1821" i="7" s="1"/>
  <c r="J1818" i="7"/>
  <c r="K1819" i="7" s="1"/>
  <c r="J1827" i="7"/>
  <c r="J1828" i="7"/>
  <c r="J1831" i="7"/>
  <c r="K1832" i="7" s="1"/>
  <c r="J1840" i="7"/>
  <c r="J1841" i="7"/>
  <c r="J1844" i="7"/>
  <c r="K1846" i="7" s="1"/>
  <c r="J1845" i="7"/>
  <c r="J1854" i="7"/>
  <c r="K1855" i="7" s="1"/>
  <c r="J1860" i="7" s="1"/>
  <c r="J1857" i="7"/>
  <c r="K1858" i="7" s="1"/>
  <c r="J1866" i="7"/>
  <c r="K1868" i="7" s="1"/>
  <c r="J1874" i="7" s="1"/>
  <c r="J1867" i="7"/>
  <c r="J1870" i="7"/>
  <c r="K1872" i="7" s="1"/>
  <c r="J1871" i="7"/>
  <c r="J1880" i="7"/>
  <c r="K1881" i="7" s="1"/>
  <c r="J1886" i="7" s="1"/>
  <c r="K1887" i="7" s="1"/>
  <c r="K1888" i="7" s="1"/>
  <c r="K1878" i="7" s="1"/>
  <c r="J1883" i="7"/>
  <c r="K1884" i="7" s="1"/>
  <c r="J1892" i="7"/>
  <c r="K1895" i="7" s="1"/>
  <c r="J1907" i="7" s="1"/>
  <c r="J1893" i="7"/>
  <c r="J1894" i="7"/>
  <c r="J1897" i="7"/>
  <c r="K1901" i="7" s="1"/>
  <c r="J1898" i="7"/>
  <c r="J1899" i="7"/>
  <c r="J1900" i="7"/>
  <c r="J1903" i="7"/>
  <c r="K1905" i="7" s="1"/>
  <c r="J1904" i="7"/>
  <c r="J1913" i="7"/>
  <c r="J1914" i="7"/>
  <c r="K1915" i="7"/>
  <c r="J1923" i="7" s="1"/>
  <c r="J1917" i="7"/>
  <c r="K1918" i="7"/>
  <c r="J1920" i="7"/>
  <c r="K1921" i="7" s="1"/>
  <c r="J1929" i="7"/>
  <c r="J1930" i="7"/>
  <c r="K1958" i="7"/>
  <c r="K1959" i="7" s="1"/>
  <c r="K1957" i="7" s="1"/>
  <c r="J1964" i="7"/>
  <c r="K1966" i="7" s="1"/>
  <c r="J1974" i="7" s="1"/>
  <c r="K1975" i="7" s="1"/>
  <c r="K1976" i="7" s="1"/>
  <c r="K1962" i="7" s="1"/>
  <c r="J1965" i="7"/>
  <c r="J1968" i="7"/>
  <c r="K1969" i="7" s="1"/>
  <c r="J1971" i="7"/>
  <c r="K1972" i="7" s="1"/>
  <c r="J1980" i="7"/>
  <c r="J1981" i="7"/>
  <c r="K1982" i="7"/>
  <c r="J1990" i="7" s="1"/>
  <c r="J1984" i="7"/>
  <c r="K1985" i="7"/>
  <c r="J1987" i="7"/>
  <c r="K1991" i="7" s="1"/>
  <c r="K1992" i="7" s="1"/>
  <c r="K1978" i="7" s="1"/>
  <c r="J1996" i="7"/>
  <c r="J1997" i="7"/>
  <c r="J2000" i="7"/>
  <c r="K2001" i="7" s="1"/>
  <c r="J2003" i="7"/>
  <c r="K2004" i="7" s="1"/>
  <c r="J2012" i="7"/>
  <c r="K2014" i="7" s="1"/>
  <c r="J2013" i="7"/>
  <c r="J2020" i="7"/>
  <c r="K2023" i="7" s="1"/>
  <c r="K2024" i="7" s="1"/>
  <c r="K2018" i="7" s="1"/>
  <c r="J2021" i="7"/>
  <c r="J2028" i="7"/>
  <c r="J2031" i="7"/>
  <c r="K2032" i="7" s="1"/>
  <c r="J2034" i="7"/>
  <c r="K2035" i="7" s="1"/>
  <c r="J2043" i="7"/>
  <c r="J2044" i="7"/>
  <c r="J2045" i="7"/>
  <c r="J2046" i="7"/>
  <c r="J2047" i="7"/>
  <c r="J2048" i="7"/>
  <c r="J2049" i="7"/>
  <c r="J2050" i="7"/>
  <c r="K2051" i="7"/>
  <c r="K2052" i="7" s="1"/>
  <c r="K2041" i="7" s="1"/>
  <c r="G15" i="9"/>
  <c r="G14" i="9" s="1"/>
  <c r="G18" i="9"/>
  <c r="G17" i="9" s="1"/>
  <c r="G25" i="9"/>
  <c r="G24" i="9" s="1"/>
  <c r="G28" i="9"/>
  <c r="G27" i="9" s="1"/>
  <c r="G31" i="9"/>
  <c r="G30" i="9" s="1"/>
  <c r="G34" i="9"/>
  <c r="G33" i="9" s="1"/>
  <c r="G37" i="9"/>
  <c r="G36" i="9" s="1"/>
  <c r="G40" i="9"/>
  <c r="G39" i="9" s="1"/>
  <c r="G47" i="9"/>
  <c r="G46" i="9" s="1"/>
  <c r="G50" i="9"/>
  <c r="G49" i="9" s="1"/>
  <c r="G51" i="9"/>
  <c r="G54" i="9"/>
  <c r="G53" i="9" s="1"/>
  <c r="G62" i="9"/>
  <c r="G60" i="9" s="1"/>
  <c r="G63" i="9"/>
  <c r="G65" i="9"/>
  <c r="G66" i="9"/>
  <c r="G67" i="9"/>
  <c r="G68" i="9"/>
  <c r="G69" i="9"/>
  <c r="G70" i="9"/>
  <c r="G71" i="9"/>
  <c r="G73" i="9"/>
  <c r="G74" i="9"/>
  <c r="G75" i="9"/>
  <c r="G76" i="9"/>
  <c r="G79" i="9"/>
  <c r="G78" i="9" s="1"/>
  <c r="G80" i="9"/>
  <c r="G83" i="9"/>
  <c r="G82" i="9" s="1"/>
  <c r="G90" i="9"/>
  <c r="G89" i="9" s="1"/>
  <c r="G91" i="9"/>
  <c r="G92" i="9"/>
  <c r="G94" i="9"/>
  <c r="G95" i="9"/>
  <c r="G98" i="9"/>
  <c r="G97" i="9" s="1"/>
  <c r="G101" i="9"/>
  <c r="G100" i="9" s="1"/>
  <c r="G102" i="9"/>
  <c r="G103" i="9"/>
  <c r="G104" i="9"/>
  <c r="G105" i="9"/>
  <c r="G108" i="9"/>
  <c r="G107" i="9" s="1"/>
  <c r="G116" i="9"/>
  <c r="G114" i="9" s="1"/>
  <c r="G117" i="9"/>
  <c r="G118" i="9"/>
  <c r="G119" i="9"/>
  <c r="G120" i="9"/>
  <c r="G128" i="9"/>
  <c r="G126" i="9" s="1"/>
  <c r="G129" i="9"/>
  <c r="G131" i="9"/>
  <c r="G132" i="9"/>
  <c r="G133" i="9"/>
  <c r="G134" i="9"/>
  <c r="G135" i="9"/>
  <c r="G136" i="9"/>
  <c r="G137" i="9"/>
  <c r="G139" i="9"/>
  <c r="G140" i="9"/>
  <c r="G141" i="9"/>
  <c r="G142" i="9"/>
  <c r="G143" i="9"/>
  <c r="G147" i="9"/>
  <c r="G145" i="9" s="1"/>
  <c r="G148" i="9"/>
  <c r="G149" i="9"/>
  <c r="G150" i="9"/>
  <c r="G152" i="9"/>
  <c r="G153" i="9"/>
  <c r="G154" i="9"/>
  <c r="G155" i="9"/>
  <c r="G156" i="9"/>
  <c r="G160" i="9"/>
  <c r="G161" i="9"/>
  <c r="G158" i="9" s="1"/>
  <c r="G163" i="9"/>
  <c r="G164" i="9"/>
  <c r="G165" i="9"/>
  <c r="G166" i="9"/>
  <c r="G167" i="9"/>
  <c r="G168" i="9"/>
  <c r="G169" i="9"/>
  <c r="G171" i="9"/>
  <c r="G172" i="9"/>
  <c r="G173" i="9"/>
  <c r="G174" i="9"/>
  <c r="G175" i="9"/>
  <c r="G179" i="9"/>
  <c r="G180" i="9"/>
  <c r="G182" i="9"/>
  <c r="G183" i="9"/>
  <c r="G184" i="9"/>
  <c r="G185" i="9"/>
  <c r="G186" i="9"/>
  <c r="G187" i="9"/>
  <c r="G189" i="9"/>
  <c r="G190" i="9"/>
  <c r="G191" i="9"/>
  <c r="G192" i="9"/>
  <c r="G200" i="9"/>
  <c r="G202" i="9"/>
  <c r="G204" i="9"/>
  <c r="G205" i="9"/>
  <c r="G206" i="9"/>
  <c r="G208" i="9"/>
  <c r="G210" i="9"/>
  <c r="G211" i="9"/>
  <c r="G213" i="9"/>
  <c r="G214" i="9"/>
  <c r="G215" i="9"/>
  <c r="G217" i="9"/>
  <c r="G218" i="9"/>
  <c r="G220" i="9"/>
  <c r="G221" i="9"/>
  <c r="G224" i="9"/>
  <c r="G223" i="9" s="1"/>
  <c r="G231" i="9"/>
  <c r="G232" i="9"/>
  <c r="G233" i="9"/>
  <c r="G234" i="9"/>
  <c r="G236" i="9"/>
  <c r="G237" i="9"/>
  <c r="G240" i="9"/>
  <c r="G241" i="9"/>
  <c r="G242" i="9"/>
  <c r="G243" i="9"/>
  <c r="G244" i="9"/>
  <c r="G245" i="9"/>
  <c r="G246" i="9"/>
  <c r="G247" i="9"/>
  <c r="G250" i="9"/>
  <c r="G251" i="9"/>
  <c r="G252" i="9"/>
  <c r="G253" i="9"/>
  <c r="G256" i="9"/>
  <c r="G257" i="9"/>
  <c r="G255" i="9" s="1"/>
  <c r="G258" i="9"/>
  <c r="G259" i="9"/>
  <c r="G260" i="9"/>
  <c r="G261" i="9"/>
  <c r="G264" i="9"/>
  <c r="G265" i="9"/>
  <c r="G266" i="9"/>
  <c r="G267" i="9"/>
  <c r="G268" i="9"/>
  <c r="G269" i="9"/>
  <c r="G263" i="9" s="1"/>
  <c r="G270" i="9"/>
  <c r="G271" i="9"/>
  <c r="G273" i="9"/>
  <c r="G274" i="9"/>
  <c r="G280" i="9"/>
  <c r="G281" i="9"/>
  <c r="G284" i="9"/>
  <c r="G283" i="9" s="1"/>
  <c r="G291" i="9"/>
  <c r="G290" i="9" s="1"/>
  <c r="G292" i="9"/>
  <c r="G295" i="9"/>
  <c r="G294" i="9" s="1"/>
  <c r="G296" i="9"/>
  <c r="G297" i="9"/>
  <c r="G299" i="9"/>
  <c r="G300" i="9"/>
  <c r="G302" i="9"/>
  <c r="G303" i="9"/>
  <c r="G304" i="9"/>
  <c r="G306" i="9"/>
  <c r="G307" i="9"/>
  <c r="G314" i="9"/>
  <c r="G313" i="9" s="1"/>
  <c r="G315" i="9"/>
  <c r="G317" i="9"/>
  <c r="G318" i="9"/>
  <c r="G319" i="9"/>
  <c r="G320" i="9"/>
  <c r="G327" i="9"/>
  <c r="G328" i="9"/>
  <c r="G329" i="9"/>
  <c r="G330" i="9"/>
  <c r="G331" i="9"/>
  <c r="G338" i="9"/>
  <c r="G337" i="9" s="1"/>
  <c r="G341" i="9"/>
  <c r="G340" i="9" s="1"/>
  <c r="G344" i="9"/>
  <c r="G345" i="9"/>
  <c r="G343" i="9" s="1"/>
  <c r="G347" i="9"/>
  <c r="G348" i="9"/>
  <c r="G350" i="9"/>
  <c r="G351" i="9"/>
  <c r="G358" i="9"/>
  <c r="G357" i="9" s="1"/>
  <c r="G361" i="9"/>
  <c r="G360" i="9" s="1"/>
  <c r="G364" i="9"/>
  <c r="G365" i="9"/>
  <c r="G363" i="9" s="1"/>
  <c r="G368" i="9"/>
  <c r="G367" i="9" s="1"/>
  <c r="G370" i="9"/>
  <c r="G371" i="9"/>
  <c r="G373" i="9"/>
  <c r="G374" i="9"/>
  <c r="G381" i="9"/>
  <c r="G382" i="9"/>
  <c r="G383" i="9"/>
  <c r="G384" i="9"/>
  <c r="G385" i="9"/>
  <c r="G387" i="9"/>
  <c r="G388" i="9"/>
  <c r="G389" i="9"/>
  <c r="G396" i="9"/>
  <c r="G397" i="9"/>
  <c r="G398" i="9"/>
  <c r="G399" i="9"/>
  <c r="G401" i="9"/>
  <c r="G402" i="9"/>
  <c r="G403" i="9"/>
  <c r="G405" i="9"/>
  <c r="G406" i="9"/>
  <c r="G409" i="9"/>
  <c r="G408" i="9" s="1"/>
  <c r="G412" i="9"/>
  <c r="G411" i="9" s="1"/>
  <c r="G415" i="9"/>
  <c r="G416" i="9"/>
  <c r="G414" i="9" s="1"/>
  <c r="G417" i="9"/>
  <c r="G418" i="9"/>
  <c r="G419" i="9"/>
  <c r="G420" i="9"/>
  <c r="G421" i="9"/>
  <c r="G423" i="9"/>
  <c r="G424" i="9"/>
  <c r="G431" i="9"/>
  <c r="G432" i="9"/>
  <c r="G430" i="9" s="1"/>
  <c r="G433" i="9"/>
  <c r="G434" i="9"/>
  <c r="G435" i="9"/>
  <c r="G436" i="9"/>
  <c r="G439" i="9"/>
  <c r="G438" i="9" s="1"/>
  <c r="G440" i="9"/>
  <c r="G441" i="9"/>
  <c r="G443" i="9"/>
  <c r="G444" i="9"/>
  <c r="G446" i="9"/>
  <c r="G447" i="9"/>
  <c r="G450" i="9"/>
  <c r="G449" i="9" s="1"/>
  <c r="G453" i="9"/>
  <c r="G452" i="9" s="1"/>
  <c r="G455" i="9"/>
  <c r="G456" i="9"/>
  <c r="G458" i="9"/>
  <c r="G459" i="9"/>
  <c r="G460" i="9"/>
  <c r="G461" i="9"/>
  <c r="G464" i="9"/>
  <c r="G463" i="9" s="1"/>
  <c r="G466" i="9"/>
  <c r="G467" i="9"/>
  <c r="G469" i="9"/>
  <c r="G470" i="9"/>
  <c r="G477" i="9"/>
  <c r="G478" i="9"/>
  <c r="G479" i="9"/>
  <c r="G480" i="9"/>
  <c r="G481" i="9"/>
  <c r="G482" i="9"/>
  <c r="G485" i="9"/>
  <c r="G486" i="9"/>
  <c r="G484" i="9" s="1"/>
  <c r="G487" i="9"/>
  <c r="G488" i="9"/>
  <c r="G489" i="9"/>
  <c r="G490" i="9"/>
  <c r="G492" i="9"/>
  <c r="G493" i="9"/>
  <c r="G496" i="9"/>
  <c r="G495" i="9" s="1"/>
  <c r="G499" i="9"/>
  <c r="G498" i="9" s="1"/>
  <c r="G501" i="9"/>
  <c r="G502" i="9"/>
  <c r="G504" i="9"/>
  <c r="G505" i="9"/>
  <c r="G508" i="9"/>
  <c r="G507" i="9" s="1"/>
  <c r="G515" i="9"/>
  <c r="G514" i="9" s="1"/>
  <c r="G517" i="9"/>
  <c r="G518" i="9"/>
  <c r="G520" i="9"/>
  <c r="G521" i="9"/>
  <c r="G528" i="9"/>
  <c r="G527" i="9" s="1"/>
  <c r="G531" i="9"/>
  <c r="G530" i="9" s="1"/>
  <c r="G533" i="9"/>
  <c r="G534" i="9"/>
  <c r="G536" i="9"/>
  <c r="G537" i="9"/>
  <c r="G540" i="9"/>
  <c r="G539" i="9" s="1"/>
  <c r="G543" i="9"/>
  <c r="G542" i="9" s="1"/>
  <c r="G550" i="9"/>
  <c r="G551" i="9"/>
  <c r="G549" i="9" s="1"/>
  <c r="G553" i="9"/>
  <c r="G554" i="9"/>
  <c r="G556" i="9"/>
  <c r="G557" i="9"/>
  <c r="G564" i="9"/>
  <c r="G563" i="9" s="1"/>
  <c r="G567" i="9"/>
  <c r="G566" i="9" s="1"/>
  <c r="G568" i="9"/>
  <c r="G571" i="9"/>
  <c r="G570" i="9" s="1"/>
  <c r="G574" i="9"/>
  <c r="G573" i="9" s="1"/>
  <c r="G576" i="9"/>
  <c r="G577" i="9"/>
  <c r="G579" i="9"/>
  <c r="G580" i="9"/>
  <c r="G587" i="9"/>
  <c r="G586" i="9" s="1"/>
  <c r="G590" i="9"/>
  <c r="G589" i="9" s="1"/>
  <c r="G596" i="9"/>
  <c r="G597" i="9"/>
  <c r="G599" i="9"/>
  <c r="G600" i="9"/>
  <c r="G603" i="9"/>
  <c r="G602" i="9" s="1"/>
  <c r="G606" i="9"/>
  <c r="G605" i="9" s="1"/>
  <c r="G608" i="9"/>
  <c r="G609" i="9"/>
  <c r="G611" i="9"/>
  <c r="G612" i="9"/>
  <c r="G615" i="9"/>
  <c r="G614" i="9" s="1"/>
  <c r="G618" i="9"/>
  <c r="G617" i="9" s="1"/>
  <c r="G620" i="9"/>
  <c r="G621" i="9"/>
  <c r="G623" i="9"/>
  <c r="G624" i="9"/>
  <c r="G627" i="9"/>
  <c r="G626" i="9" s="1"/>
  <c r="G630" i="9"/>
  <c r="G629" i="9" s="1"/>
  <c r="G632" i="9"/>
  <c r="G633" i="9"/>
  <c r="G635" i="9"/>
  <c r="G636" i="9"/>
  <c r="G643" i="9"/>
  <c r="G642" i="9" s="1"/>
  <c r="G650" i="9"/>
  <c r="G649" i="9" s="1"/>
  <c r="G652" i="9"/>
  <c r="G653" i="9"/>
  <c r="H319" i="2"/>
  <c r="H318" i="2"/>
  <c r="H311" i="2"/>
  <c r="H309" i="2"/>
  <c r="H312" i="2" s="1"/>
  <c r="H303" i="2"/>
  <c r="H302" i="2"/>
  <c r="H296" i="2"/>
  <c r="H295" i="2"/>
  <c r="H294" i="2"/>
  <c r="H292" i="2"/>
  <c r="H291" i="2"/>
  <c r="H284" i="2"/>
  <c r="H283" i="2"/>
  <c r="H282" i="2"/>
  <c r="H281" i="2"/>
  <c r="H280" i="2"/>
  <c r="H279" i="2"/>
  <c r="H277" i="2"/>
  <c r="H276" i="2"/>
  <c r="H275" i="2"/>
  <c r="H274" i="2"/>
  <c r="H273" i="2"/>
  <c r="H285" i="2" s="1"/>
  <c r="H272" i="2"/>
  <c r="H271" i="2"/>
  <c r="H270" i="2"/>
  <c r="H263" i="2"/>
  <c r="H264" i="2" s="1"/>
  <c r="H256" i="2"/>
  <c r="H255" i="2"/>
  <c r="H257" i="2" s="1"/>
  <c r="H247" i="2"/>
  <c r="H246" i="2"/>
  <c r="H245" i="2"/>
  <c r="H244" i="2"/>
  <c r="H243" i="2"/>
  <c r="H236" i="2"/>
  <c r="H235" i="2"/>
  <c r="H234" i="2"/>
  <c r="H237" i="2" s="1"/>
  <c r="H227" i="2"/>
  <c r="H226" i="2"/>
  <c r="H225" i="2"/>
  <c r="H224" i="2"/>
  <c r="H223" i="2"/>
  <c r="H222" i="2"/>
  <c r="H215" i="2"/>
  <c r="H214" i="2"/>
  <c r="H213" i="2"/>
  <c r="H216" i="2" s="1"/>
  <c r="H206" i="2"/>
  <c r="H205" i="2"/>
  <c r="H204" i="2"/>
  <c r="H203" i="2"/>
  <c r="H202" i="2"/>
  <c r="H201" i="2"/>
  <c r="H200" i="2"/>
  <c r="H199" i="2"/>
  <c r="H207" i="2" s="1"/>
  <c r="H192" i="2"/>
  <c r="H191" i="2"/>
  <c r="H190" i="2"/>
  <c r="H189" i="2"/>
  <c r="H188" i="2"/>
  <c r="H187" i="2"/>
  <c r="H186" i="2"/>
  <c r="H185" i="2"/>
  <c r="H184" i="2"/>
  <c r="H183" i="2"/>
  <c r="H182" i="2"/>
  <c r="H175" i="2"/>
  <c r="H174" i="2"/>
  <c r="H173" i="2"/>
  <c r="H172" i="2"/>
  <c r="H171" i="2"/>
  <c r="H176" i="2" s="1"/>
  <c r="H170" i="2"/>
  <c r="H169" i="2"/>
  <c r="H162" i="2"/>
  <c r="H161" i="2"/>
  <c r="H163" i="2" s="1"/>
  <c r="H154" i="2"/>
  <c r="H153" i="2"/>
  <c r="H155" i="2" s="1"/>
  <c r="H152" i="2"/>
  <c r="H151" i="2"/>
  <c r="H150" i="2"/>
  <c r="H149" i="2"/>
  <c r="H142" i="2"/>
  <c r="H141" i="2"/>
  <c r="H140" i="2"/>
  <c r="H143" i="2" s="1"/>
  <c r="H139" i="2"/>
  <c r="H138" i="2"/>
  <c r="H131" i="2"/>
  <c r="H132" i="2" s="1"/>
  <c r="H125" i="2"/>
  <c r="H124" i="2"/>
  <c r="H123" i="2"/>
  <c r="H116" i="2"/>
  <c r="H115" i="2"/>
  <c r="H114" i="2"/>
  <c r="H112" i="2"/>
  <c r="H117" i="2" s="1"/>
  <c r="H106" i="2"/>
  <c r="H105" i="2"/>
  <c r="H104" i="2"/>
  <c r="H97" i="2"/>
  <c r="H96" i="2"/>
  <c r="H95" i="2"/>
  <c r="H94" i="2"/>
  <c r="H93" i="2"/>
  <c r="H92" i="2"/>
  <c r="H98" i="2" s="1"/>
  <c r="H91" i="2"/>
  <c r="H84" i="2"/>
  <c r="H83" i="2"/>
  <c r="H82" i="2"/>
  <c r="H81" i="2"/>
  <c r="H80" i="2"/>
  <c r="H85" i="2" s="1"/>
  <c r="H74" i="2"/>
  <c r="H73" i="2"/>
  <c r="H72" i="2"/>
  <c r="H71" i="2"/>
  <c r="H70" i="2"/>
  <c r="H63" i="2"/>
  <c r="H64" i="2" s="1"/>
  <c r="H57" i="2"/>
  <c r="H56" i="2"/>
  <c r="H55" i="2"/>
  <c r="H54" i="2"/>
  <c r="H53" i="2"/>
  <c r="H52" i="2"/>
  <c r="H45" i="2"/>
  <c r="H43" i="2"/>
  <c r="H37" i="2"/>
  <c r="H36" i="2"/>
  <c r="H35" i="2"/>
  <c r="H34" i="2"/>
  <c r="H27" i="2"/>
  <c r="H25" i="2"/>
  <c r="H24" i="2"/>
  <c r="H23" i="2"/>
  <c r="H22" i="2"/>
  <c r="H16" i="2"/>
  <c r="H15" i="2"/>
  <c r="H14" i="2"/>
  <c r="H193" i="2" l="1"/>
  <c r="H228" i="2"/>
  <c r="H249" i="2"/>
  <c r="G249" i="9"/>
  <c r="H46" i="2"/>
  <c r="H28" i="2"/>
  <c r="H321" i="2" s="1"/>
  <c r="G476" i="9"/>
  <c r="K1670" i="7"/>
  <c r="K1671" i="7" s="1"/>
  <c r="K1659" i="7" s="1"/>
  <c r="G177" i="9"/>
  <c r="K1924" i="7"/>
  <c r="K1925" i="7" s="1"/>
  <c r="K1911" i="7" s="1"/>
  <c r="K1683" i="7"/>
  <c r="K1684" i="7" s="1"/>
  <c r="K1673" i="7" s="1"/>
  <c r="K1581" i="7"/>
  <c r="K1582" i="7" s="1"/>
  <c r="K1570" i="7" s="1"/>
  <c r="G395" i="9"/>
  <c r="G326" i="9"/>
  <c r="G230" i="9"/>
  <c r="G198" i="9"/>
  <c r="G380" i="9"/>
  <c r="G239" i="9"/>
  <c r="K2022" i="7"/>
  <c r="K1988" i="7"/>
  <c r="K1842" i="7"/>
  <c r="J1848" i="7" s="1"/>
  <c r="K1849" i="7" s="1"/>
  <c r="K1850" i="7" s="1"/>
  <c r="K1838" i="7" s="1"/>
  <c r="K1690" i="7"/>
  <c r="J1695" i="7" s="1"/>
  <c r="K1696" i="7" s="1"/>
  <c r="K1697" i="7" s="1"/>
  <c r="K1686" i="7" s="1"/>
  <c r="K1588" i="7"/>
  <c r="J1593" i="7" s="1"/>
  <c r="K1594" i="7" s="1"/>
  <c r="K1595" i="7" s="1"/>
  <c r="K1584" i="7" s="1"/>
  <c r="K1448" i="7"/>
  <c r="J1461" i="7" s="1"/>
  <c r="K937" i="7"/>
  <c r="K938" i="7" s="1"/>
  <c r="K924" i="7" s="1"/>
  <c r="K858" i="7"/>
  <c r="K861" i="7"/>
  <c r="K862" i="7" s="1"/>
  <c r="K846" i="7" s="1"/>
  <c r="K540" i="7"/>
  <c r="K541" i="7" s="1"/>
  <c r="K528" i="7" s="1"/>
  <c r="K1998" i="7"/>
  <c r="J2006" i="7" s="1"/>
  <c r="K2007" i="7" s="1"/>
  <c r="K2008" i="7" s="1"/>
  <c r="K1994" i="7" s="1"/>
  <c r="K1931" i="7"/>
  <c r="J1933" i="7" s="1"/>
  <c r="K1934" i="7" s="1"/>
  <c r="K1935" i="7" s="1"/>
  <c r="K1927" i="7" s="1"/>
  <c r="K1908" i="7"/>
  <c r="K1909" i="7" s="1"/>
  <c r="K1890" i="7" s="1"/>
  <c r="K1875" i="7"/>
  <c r="K1876" i="7" s="1"/>
  <c r="K1864" i="7" s="1"/>
  <c r="K1829" i="7"/>
  <c r="J1834" i="7" s="1"/>
  <c r="K1835" i="7" s="1"/>
  <c r="K1836" i="7" s="1"/>
  <c r="K1825" i="7" s="1"/>
  <c r="K1621" i="7"/>
  <c r="K1622" i="7" s="1"/>
  <c r="K1610" i="7" s="1"/>
  <c r="K1553" i="7"/>
  <c r="K1554" i="7" s="1"/>
  <c r="K1542" i="7" s="1"/>
  <c r="K1519" i="7"/>
  <c r="J1525" i="7" s="1"/>
  <c r="K1526" i="7" s="1"/>
  <c r="K1527" i="7" s="1"/>
  <c r="K1515" i="7" s="1"/>
  <c r="K1080" i="7"/>
  <c r="J1086" i="7" s="1"/>
  <c r="K1087" i="7" s="1"/>
  <c r="K1088" i="7" s="1"/>
  <c r="K1076" i="7" s="1"/>
  <c r="K868" i="7"/>
  <c r="J878" i="7" s="1"/>
  <c r="K879" i="7" s="1"/>
  <c r="K880" i="7" s="1"/>
  <c r="K864" i="7" s="1"/>
  <c r="K174" i="7"/>
  <c r="J182" i="7" s="1"/>
  <c r="K183" i="7" s="1"/>
  <c r="K184" i="7" s="1"/>
  <c r="K171" i="7" s="1"/>
  <c r="K109" i="7"/>
  <c r="K110" i="7"/>
  <c r="K112" i="7" s="1"/>
  <c r="K101" i="7" s="1"/>
  <c r="K39" i="7"/>
  <c r="K41" i="7" s="1"/>
  <c r="K27" i="7" s="1"/>
  <c r="K33" i="7"/>
  <c r="K1480" i="7"/>
  <c r="K1481" i="7" s="1"/>
  <c r="K1465" i="7" s="1"/>
  <c r="K1319" i="7"/>
  <c r="J1325" i="7" s="1"/>
  <c r="K1326" i="7"/>
  <c r="K1327" i="7" s="1"/>
  <c r="K1315" i="7" s="1"/>
  <c r="K1184" i="7"/>
  <c r="K1185" i="7" s="1"/>
  <c r="K1173" i="7" s="1"/>
  <c r="K474" i="7"/>
  <c r="K475" i="7" s="1"/>
  <c r="K464" i="7" s="1"/>
  <c r="K380" i="7"/>
  <c r="J385" i="7" s="1"/>
  <c r="K251" i="7"/>
  <c r="J259" i="7" s="1"/>
  <c r="K260" i="7" s="1"/>
  <c r="K261" i="7" s="1"/>
  <c r="K247" i="7" s="1"/>
  <c r="K151" i="7"/>
  <c r="K152" i="7"/>
  <c r="K154" i="7" s="1"/>
  <c r="K140" i="7" s="1"/>
  <c r="K54" i="7"/>
  <c r="K2029" i="7"/>
  <c r="J2037" i="7" s="1"/>
  <c r="K2038" i="7" s="1"/>
  <c r="K2039" i="7" s="1"/>
  <c r="K2026" i="7" s="1"/>
  <c r="K1861" i="7"/>
  <c r="K1862" i="7" s="1"/>
  <c r="K1852" i="7" s="1"/>
  <c r="K1709" i="7"/>
  <c r="K1710" i="7" s="1"/>
  <c r="K1699" i="7" s="1"/>
  <c r="K1640" i="7"/>
  <c r="K1641" i="7" s="1"/>
  <c r="K1624" i="7" s="1"/>
  <c r="K1607" i="7"/>
  <c r="K1608" i="7" s="1"/>
  <c r="K1597" i="7" s="1"/>
  <c r="K1539" i="7"/>
  <c r="K1540" i="7" s="1"/>
  <c r="K1529" i="7" s="1"/>
  <c r="K1469" i="7"/>
  <c r="J1479" i="7" s="1"/>
  <c r="K1435" i="7"/>
  <c r="K1417" i="7"/>
  <c r="J1423" i="7" s="1"/>
  <c r="K1424" i="7" s="1"/>
  <c r="K1425" i="7" s="1"/>
  <c r="K1413" i="7" s="1"/>
  <c r="K1352" i="7"/>
  <c r="K1355" i="7"/>
  <c r="K1356" i="7" s="1"/>
  <c r="K1343" i="7" s="1"/>
  <c r="K1337" i="7"/>
  <c r="K1296" i="7"/>
  <c r="K1297" i="7" s="1"/>
  <c r="K1283" i="7" s="1"/>
  <c r="K1212" i="7"/>
  <c r="K1213" i="7" s="1"/>
  <c r="K1203" i="7" s="1"/>
  <c r="K1209" i="7"/>
  <c r="K1152" i="7"/>
  <c r="K1153" i="7" s="1"/>
  <c r="K1137" i="7" s="1"/>
  <c r="K1118" i="7"/>
  <c r="K1119" i="7" s="1"/>
  <c r="K1103" i="7" s="1"/>
  <c r="K781" i="7"/>
  <c r="K782" i="7" s="1"/>
  <c r="K770" i="7" s="1"/>
  <c r="K399" i="7"/>
  <c r="K400" i="7" s="1"/>
  <c r="K389" i="7" s="1"/>
  <c r="K313" i="7"/>
  <c r="J319" i="7" s="1"/>
  <c r="K320" i="7"/>
  <c r="K321" i="7" s="1"/>
  <c r="K309" i="7" s="1"/>
  <c r="K210" i="7"/>
  <c r="K23" i="7"/>
  <c r="K25" i="7" s="1"/>
  <c r="K11" i="7" s="1"/>
  <c r="K1192" i="7"/>
  <c r="J1199" i="7" s="1"/>
  <c r="K1200" i="7" s="1"/>
  <c r="K1201" i="7" s="1"/>
  <c r="K1187" i="7" s="1"/>
  <c r="K1025" i="7"/>
  <c r="K1026" i="7" s="1"/>
  <c r="K1014" i="7" s="1"/>
  <c r="K573" i="7"/>
  <c r="K574" i="7" s="1"/>
  <c r="K557" i="7" s="1"/>
  <c r="K518" i="7"/>
  <c r="K521" i="7"/>
  <c r="K522" i="7" s="1"/>
  <c r="K509" i="7" s="1"/>
  <c r="K360" i="7"/>
  <c r="K361" i="7" s="1"/>
  <c r="K349" i="7" s="1"/>
  <c r="K84" i="7"/>
  <c r="K86" i="7" s="1"/>
  <c r="K75" i="7" s="1"/>
  <c r="K2015" i="7"/>
  <c r="K2016" i="7" s="1"/>
  <c r="K2010" i="7" s="1"/>
  <c r="K1134" i="7"/>
  <c r="K1135" i="7" s="1"/>
  <c r="K1121" i="7" s="1"/>
  <c r="K1131" i="7"/>
  <c r="K950" i="7"/>
  <c r="K951" i="7" s="1"/>
  <c r="K940" i="7" s="1"/>
  <c r="K778" i="7"/>
  <c r="K665" i="7"/>
  <c r="K666" i="7" s="1"/>
  <c r="K652" i="7" s="1"/>
  <c r="K642" i="7"/>
  <c r="K643" i="7" s="1"/>
  <c r="K638" i="7" s="1"/>
  <c r="K591" i="7"/>
  <c r="K592" i="7" s="1"/>
  <c r="K576" i="7" s="1"/>
  <c r="K584" i="7"/>
  <c r="K481" i="7"/>
  <c r="J490" i="7" s="1"/>
  <c r="K491" i="7" s="1"/>
  <c r="K492" i="7" s="1"/>
  <c r="K477" i="7" s="1"/>
  <c r="K306" i="7"/>
  <c r="K307" i="7" s="1"/>
  <c r="K292" i="7" s="1"/>
  <c r="K71" i="7"/>
  <c r="K73" i="7" s="1"/>
  <c r="K59" i="7" s="1"/>
  <c r="K65" i="7"/>
  <c r="K1462" i="7"/>
  <c r="K1463" i="7" s="1"/>
  <c r="K1441" i="7" s="1"/>
  <c r="K1384" i="7"/>
  <c r="K1312" i="7"/>
  <c r="K1313" i="7" s="1"/>
  <c r="K1299" i="7" s="1"/>
  <c r="K1070" i="7"/>
  <c r="K876" i="7"/>
  <c r="K219" i="7"/>
  <c r="J227" i="7" s="1"/>
  <c r="K228" i="7" s="1"/>
  <c r="K229" i="7" s="1"/>
  <c r="K216" i="7" s="1"/>
  <c r="K213" i="7"/>
  <c r="K214" i="7" s="1"/>
  <c r="K200" i="7" s="1"/>
  <c r="K136" i="7"/>
  <c r="K138" i="7" s="1"/>
  <c r="K127" i="7" s="1"/>
  <c r="K118" i="7"/>
  <c r="K124" i="7" s="1"/>
  <c r="K125" i="7" s="1"/>
  <c r="K114" i="7" s="1"/>
  <c r="K22" i="7"/>
  <c r="K1370" i="7"/>
  <c r="K1371" i="7" s="1"/>
  <c r="K1358" i="7" s="1"/>
  <c r="K1224" i="7"/>
  <c r="K1225" i="7" s="1"/>
  <c r="K1215" i="7" s="1"/>
  <c r="K1221" i="7"/>
  <c r="K886" i="7"/>
  <c r="J891" i="7" s="1"/>
  <c r="K892" i="7" s="1"/>
  <c r="K893" i="7" s="1"/>
  <c r="K882" i="7" s="1"/>
  <c r="K373" i="7"/>
  <c r="K374" i="7" s="1"/>
  <c r="K363" i="7" s="1"/>
  <c r="K168" i="7"/>
  <c r="K169" i="7" s="1"/>
  <c r="K157" i="7" s="1"/>
  <c r="K1280" i="7"/>
  <c r="K1281" i="7" s="1"/>
  <c r="K1271" i="7" s="1"/>
  <c r="K1268" i="7"/>
  <c r="K1269" i="7" s="1"/>
  <c r="K1259" i="7" s="1"/>
  <c r="K1256" i="7"/>
  <c r="K1257" i="7" s="1"/>
  <c r="K1247" i="7" s="1"/>
  <c r="K1244" i="7"/>
  <c r="K1245" i="7" s="1"/>
  <c r="K1234" i="7" s="1"/>
  <c r="K1032" i="7"/>
  <c r="J1038" i="7" s="1"/>
  <c r="K1039" i="7" s="1"/>
  <c r="K1040" i="7" s="1"/>
  <c r="K1028" i="7" s="1"/>
  <c r="K767" i="7"/>
  <c r="K768" i="7" s="1"/>
  <c r="K757" i="7" s="1"/>
  <c r="K435" i="7"/>
  <c r="K436" i="7" s="1"/>
  <c r="K428" i="7" s="1"/>
  <c r="K412" i="7"/>
  <c r="K413" i="7" s="1"/>
  <c r="K402" i="7" s="1"/>
  <c r="K905" i="7"/>
  <c r="K906" i="7" s="1"/>
  <c r="K895" i="7" s="1"/>
  <c r="K672" i="7"/>
  <c r="J681" i="7" s="1"/>
  <c r="K682" i="7" s="1"/>
  <c r="K683" i="7" s="1"/>
  <c r="K668" i="7" s="1"/>
  <c r="K649" i="7"/>
  <c r="K650" i="7" s="1"/>
  <c r="K645" i="7" s="1"/>
  <c r="K455" i="7"/>
  <c r="J460" i="7" s="1"/>
  <c r="K461" i="7" s="1"/>
  <c r="K462" i="7" s="1"/>
  <c r="K451" i="7" s="1"/>
  <c r="K386" i="7"/>
  <c r="K387" i="7" s="1"/>
  <c r="K376" i="7" s="1"/>
  <c r="K340" i="7"/>
  <c r="J345" i="7" s="1"/>
  <c r="K346" i="7" s="1"/>
  <c r="K347" i="7" s="1"/>
  <c r="K336" i="7" s="1"/>
  <c r="K283" i="7"/>
  <c r="J288" i="7" s="1"/>
  <c r="K289" i="7" s="1"/>
  <c r="K290" i="7" s="1"/>
  <c r="K279" i="7" s="1"/>
  <c r="K694" i="7"/>
  <c r="K695" i="7" s="1"/>
  <c r="K685" i="7" s="1"/>
  <c r="K613" i="7"/>
  <c r="K547" i="7"/>
  <c r="K190" i="7"/>
  <c r="K1332" i="7"/>
  <c r="J1339" i="7" s="1"/>
  <c r="K1340" i="7" s="1"/>
  <c r="K1341" i="7" s="1"/>
  <c r="K1329" i="7" s="1"/>
  <c r="K1170" i="7"/>
  <c r="K1171" i="7" s="1"/>
  <c r="K1155" i="7" s="1"/>
  <c r="K795" i="7"/>
  <c r="K796" i="7" s="1"/>
  <c r="K791" i="7" s="1"/>
  <c r="K498" i="7"/>
  <c r="J505" i="7" s="1"/>
  <c r="K506" i="7" s="1"/>
  <c r="K507" i="7" s="1"/>
  <c r="K494" i="7" s="1"/>
  <c r="K724" i="7"/>
  <c r="K725" i="7" s="1"/>
  <c r="K719" i="7" s="1"/>
</calcChain>
</file>

<file path=xl/sharedStrings.xml><?xml version="1.0" encoding="utf-8"?>
<sst xmlns="http://schemas.openxmlformats.org/spreadsheetml/2006/main" count="8976" uniqueCount="1773">
  <si>
    <t xml:space="preserve">Pressupost_Projecte bàsic i d’execució de refugi climàtic i annexes a la piscina exterior municipal </t>
  </si>
  <si>
    <t>a Taradell.</t>
  </si>
  <si>
    <t>PRESSUPOST</t>
  </si>
  <si>
    <t>Preu</t>
  </si>
  <si>
    <t>Amidament</t>
  </si>
  <si>
    <t>Import</t>
  </si>
  <si>
    <t>Obra</t>
  </si>
  <si>
    <t>01</t>
  </si>
  <si>
    <t>PressupostRefugi climàtic i annexes</t>
  </si>
  <si>
    <t>Capítol</t>
  </si>
  <si>
    <t>00</t>
  </si>
  <si>
    <t>Enderrocs</t>
  </si>
  <si>
    <t>Título 6</t>
  </si>
  <si>
    <t>01.00.00</t>
  </si>
  <si>
    <t>E2111600</t>
  </si>
  <si>
    <t>m3</t>
  </si>
  <si>
    <t>Enderroc complert de volum aparent d'edificació fins a cota de fonamentació o soleres, amb estructura d'obra de fàbrica, inclòs instal·lacions i canalitzacions existents, amb mitjans manuals i mecànics, amb classificació de tots els residus, inclòs el fibrociment i càrrega sobre camió o contenidor i gestió dels residus.</t>
  </si>
  <si>
    <t>P214K-HJD6</t>
  </si>
  <si>
    <t>m2</t>
  </si>
  <si>
    <t>Enderroc complet de coberta inclinada de plaques de fibrociment amb amiant, superfície &gt;= 100 m2 fixades mecànicament amb mitjans manuals, reg de la coberta amb líquid fixador de les fibres d'amiant i empaquetat amb làmina de 100 µm (400 galgues), càrrega sobre camió o contenidor i gestió del residu.</t>
  </si>
  <si>
    <t>TOTAL</t>
  </si>
  <si>
    <t>Treballs previs</t>
  </si>
  <si>
    <t>Implantació d'obra</t>
  </si>
  <si>
    <t>01.01.00</t>
  </si>
  <si>
    <t>EJ5234CD</t>
  </si>
  <si>
    <t>u</t>
  </si>
  <si>
    <t>instal.lació de comptadors d'aigua, d'obra, universal, d'acer galvanitzat</t>
  </si>
  <si>
    <t>EG516742</t>
  </si>
  <si>
    <t>instal.lació de quadre de comptador d'obra, trifàsic de tres fils d'energia activa doble tarifa, per a 220/380 v, de
30 a i muntat superficialment</t>
  </si>
  <si>
    <t>E0001</t>
  </si>
  <si>
    <t>col.locació de vallat provisonal d'obra, bastides, mitjans de seguretat i col.locació de cartells i senyals</t>
  </si>
  <si>
    <t>E00ELEC</t>
  </si>
  <si>
    <t>pa</t>
  </si>
  <si>
    <t>localització de les instal.lacions i realització els treballs necessaris per a portar totes les instal.lacions peu de
parcel.la, amb tot el material necessari segons les companyies de serveis per el connexionat i subministrament
a l'edifici.</t>
  </si>
  <si>
    <t>P1B1-HXSN</t>
  </si>
  <si>
    <t>Col·locació de senyalització necessària per informar els usuaris dels recorreguts alternatius durant l'execució de les obres.</t>
  </si>
  <si>
    <t>P928-DX7O</t>
  </si>
  <si>
    <t>Subbase de sauló, amb estesa i piconatge del material al 95% del PM, per adecuació de l'aparcament</t>
  </si>
  <si>
    <t>02</t>
  </si>
  <si>
    <t>Moviment de terres</t>
  </si>
  <si>
    <t>Rebaix i desmonts</t>
  </si>
  <si>
    <t>01.02.01</t>
  </si>
  <si>
    <t>P22D1-DGOW</t>
  </si>
  <si>
    <t>Neteja i esbrossada del terreny realitzada amb retroexcavadora i càrrega mecànica sobre camió</t>
  </si>
  <si>
    <t>P2217-55SU</t>
  </si>
  <si>
    <t>Excavació per a rebaix en terreny compacte (SPT 20-50), realitzada amb pala excavadora i càrrega directa sobre camió</t>
  </si>
  <si>
    <t>P2217-55SQ</t>
  </si>
  <si>
    <t>Excavació per a rebaix en roca de resistència a la compressió mitja (25 a 50 MPa), realitzada amb pala excavadora amb martell trencador i càrrega indirecta sobre camió</t>
  </si>
  <si>
    <t>Rases i pous</t>
  </si>
  <si>
    <t>01.02.02</t>
  </si>
  <si>
    <t>P221B-EL6Z</t>
  </si>
  <si>
    <t>Excavació de rasa i pou de fins a 2 m de fondària, en terreny compacte (SPT 20-50), realitzada amb retroexcavadora i càrrega mecànica sobre camió</t>
  </si>
  <si>
    <t>P221D-DZ2Y</t>
  </si>
  <si>
    <t>Excavació de rasa per a pas d'instal·lacions fins a 1 m de fondària, en roca de resistència a la compressió mitja (25 a 50 MPa), realitzada amb miniexcavadora amb martell trencador de gasoil i amb les terres deixades a la vora i minicarregadora de combustible</t>
  </si>
  <si>
    <t>PRB0-4I3B</t>
  </si>
  <si>
    <t>Formació de rocalla amb pedra porfírica de 100 a 400 kg, amb retroexcavadora mitjana</t>
  </si>
  <si>
    <t>03</t>
  </si>
  <si>
    <t>Terraplens</t>
  </si>
  <si>
    <t>01.02.03</t>
  </si>
  <si>
    <t>P2258-10CX7</t>
  </si>
  <si>
    <t>Aportació+Terraplenat i piconatge mecànics amb terres adequades, en tongades de fins a 25 cm, amb una compactació del 95% del PM, amb minicarregadora de combustible</t>
  </si>
  <si>
    <t>P2251-5485</t>
  </si>
  <si>
    <t>Estesa de graves per a drenatge de pedra granítica en tongades de 50 cm, com a màxim</t>
  </si>
  <si>
    <t>P2253-547A</t>
  </si>
  <si>
    <t>Reblert de rasa o pou amb ull de perdiu per a protecció de tub, en tongades de 25 cm com a màxim</t>
  </si>
  <si>
    <t>P924-DX70</t>
  </si>
  <si>
    <t>Subbase de 15 cm de gruix de grava de granulat reciclat de formigó de 40 a 70 mm, amb estesa i piconatge del material</t>
  </si>
  <si>
    <t>P225P-IZM0</t>
  </si>
  <si>
    <t>Pedraplè procedent de préstec interior</t>
  </si>
  <si>
    <t>04</t>
  </si>
  <si>
    <t>Gestió de residus</t>
  </si>
  <si>
    <t>01.02.04</t>
  </si>
  <si>
    <t>P241-FIPD</t>
  </si>
  <si>
    <t>Transport de terres no contaminades per a reutilitzar dins de l'obra, amb dúmper per a transports de gasoil i temps d'espera per a la càrrega amb mitjans mecànics</t>
  </si>
  <si>
    <t>Estructures</t>
  </si>
  <si>
    <t>Fonaments</t>
  </si>
  <si>
    <t>01.03.01</t>
  </si>
  <si>
    <t>P3Z3-D53G</t>
  </si>
  <si>
    <t>Capa de neteja i anivellament de 10 cm de gruix de formigó HL-150/B/20 de consistència tova i grandària màxima del granulat 20 mm, abocat des de camió</t>
  </si>
  <si>
    <t>P310-D51N</t>
  </si>
  <si>
    <t>kg</t>
  </si>
  <si>
    <t>Armadura de rases i pous AP500 S d'acer en barres corrugades B500S de límit elàstic &gt;= 500 N/mm2</t>
  </si>
  <si>
    <t>P312-I35M</t>
  </si>
  <si>
    <t>Formigonament de rases i pous, amb formigó per armar HA - 25 / B / 20 / XC2 amb una quantitat de ciment de 275 kg/m3 i relació aigua ciment =&lt; 0.6, abocat des de camió</t>
  </si>
  <si>
    <t>P311-DQ6I</t>
  </si>
  <si>
    <t>Encofrat amb taulons de fusta per a rases i pous de fonaments</t>
  </si>
  <si>
    <t>Estructura</t>
  </si>
  <si>
    <t>01.03.02</t>
  </si>
  <si>
    <t>P445-E7G5</t>
  </si>
  <si>
    <t>Acer ASTM A588,corten, segons UNE-EN 10025-2, per a corretja formada per peça simple, en perfils laminats en calent sèrie IPN, IPE, HEB, HEA, HEM i UPN, amb una capa d'imprimació antioxidant, col·locat a l'obra amb soldadura</t>
  </si>
  <si>
    <t>P445-E7GO</t>
  </si>
  <si>
    <t>Acer ASTM A588,corten,segons UNE-EN 10210-1, per a corretja formada per peça simple, en perfils foradats laminats en calent sèrie rodó, quadrat i rectangular, amb una capa d'imprimació antioxidant, col·locat a l'obra amb soldadura</t>
  </si>
  <si>
    <t>P4LC-654B</t>
  </si>
  <si>
    <t>Perfil de xapa per a sostre col·laborant, d'acer galvanitzat de 0,75 mm de gruix, de 200 - 210 mm de pas de malla i 60 mm d'alçària màxima, pes de 8 a 9 kg/m2 i un moment d'inèrcia de 50 a 60 cm4, col·locat sobre estructura</t>
  </si>
  <si>
    <t>P4596-OGZX</t>
  </si>
  <si>
    <t>Formigonament per a sostre nervat unidireccional amb formigó per armar HA - 25 / B / 20 / XC1 amb una quantitat de ciment de 275 kg/m3 i relació aigua ciment =&lt; 0.6, abocat amb cubilot</t>
  </si>
  <si>
    <t>P4BJ-D9PP</t>
  </si>
  <si>
    <t>Armadura per a sostres amb elements resistents AP500 T amb malla electrosoldada de barres corrugades d'acer ME 20x20 cm D:5-5 mm 6x2,2 m B500T UNE-EN 10080</t>
  </si>
  <si>
    <t>Murs</t>
  </si>
  <si>
    <t>01.03.03</t>
  </si>
  <si>
    <t>P791-8A6Y</t>
  </si>
  <si>
    <t>Impermeabilització exterior de mur de contenció de &lt;= 3 m d'alçària amb emulsió bituminosa, capa drenant amb làmina de drenatge nodular de polietilè d'alta densitat i capa filtrant amb un geotèxtil, fixada mecànicament. I2+D1 segons CTE/DB-HS 2006</t>
  </si>
  <si>
    <t>PD5I-H989</t>
  </si>
  <si>
    <t>m</t>
  </si>
  <si>
    <t>Tub drenant de 0,20 m de diàmetre format per làmina geotèxtil de 150 gr/m2 i graves</t>
  </si>
  <si>
    <t>P322-D73H</t>
  </si>
  <si>
    <t>Muntatge i desmuntatge d'una cara d'encofrat amb plafó metàl·lic de 250x50 cm, per a murs de contenció de base rectilínia encofrats a dues cares, d'una alçària &lt;= 3 m</t>
  </si>
  <si>
    <t>P322-DTXT</t>
  </si>
  <si>
    <t>Muntatge i desmuntatge d'una cara d'encofrat amb plafó metàl·lic i enllatat per deixar el formigó texturat,de 250x50 cm, per a murs de contenció de base rectilínia encofrats a dues cares, d'una alçària &lt;= 3 m</t>
  </si>
  <si>
    <t>P320-D6YB</t>
  </si>
  <si>
    <t>Armadura per a murs de contenció AP500 S, d'una alçària màxima de 3 m d'acer en barres corrugades B500S de límit elàstic &gt;= 500 N/mm2</t>
  </si>
  <si>
    <t>P324-I2XR</t>
  </si>
  <si>
    <t>Formigonament de murs de contenció (CE, EHE), de 3 m d'alçària com a màxim, amb formigó per armar HA - 25 / B / 20 / XC2 amb una quantitat de ciment de 275 kg/m3 i relació aigua ciment =&lt; 0.6 i abocat amb cubilot</t>
  </si>
  <si>
    <t>P322-D7FF</t>
  </si>
  <si>
    <t>Recrescut de mur de formigó existent amb mur 'encofrat amb plafó metàl·lic de 250x50 cm, per a murs de contenció de base rectilínia encofrats a dues cares, d'una alçària &lt;= 3 m, inclòs armat de connexió, armat i formigonat.</t>
  </si>
  <si>
    <t>Coberta</t>
  </si>
  <si>
    <t>Coberta forjat</t>
  </si>
  <si>
    <t>01.04.01</t>
  </si>
  <si>
    <t>P781-5ZNH</t>
  </si>
  <si>
    <t>Impermeabilització de paraments horitzontals amb polímer acrílic, amb una dotació de 2 kg/m2, inclòs capa de protecció.</t>
  </si>
  <si>
    <t>P548-H9BY</t>
  </si>
  <si>
    <t>Coberta ombrejadora de planxa de tela estirada tipus deployee transparència 24% , col·locada amb fixacions mecàniques.</t>
  </si>
  <si>
    <t>05</t>
  </si>
  <si>
    <t>Paviments</t>
  </si>
  <si>
    <t>Paviments i acabats</t>
  </si>
  <si>
    <t>01.05.01</t>
  </si>
  <si>
    <t>P9G5-61SR</t>
  </si>
  <si>
    <t>Paviment de formigó HA-30/P/10/I+E, estesa i vibratge mecànic acabat amb pols de marbre, malla electrosoldada d'acer B500T 15x 15 cm i 6 mm de D, amb acabat remolinat mecànic, color a escollir per la D.O. i part proporcional de junts de dilatació i retracció i encofrat perimetral.</t>
  </si>
  <si>
    <t>P9GA-HP82</t>
  </si>
  <si>
    <t>Paviment de formigó amb acabat raspallatl de 12 cm de gruix i acabat imprès i color a escollir per la D.O., abocat des de camió, i part proporcional de junts de dilatació i retracció i encofrat perimetral.</t>
  </si>
  <si>
    <t>P9G3-DVV8</t>
  </si>
  <si>
    <t>Junta per paviment amb perfil de PVC col·locat i collat previ al formigonat de la superficie.</t>
  </si>
  <si>
    <t>P9G3-DVPP</t>
  </si>
  <si>
    <t>Junta per paviment amb planxa d'acer corten per separació de diferents tipus de paviment.</t>
  </si>
  <si>
    <t>P9D5-35TW</t>
  </si>
  <si>
    <t>Paviment exterior, de rajola de gres porcellànic premsat polit antilliscant de forma rectangular o quadrada, d'1 a 5 peces/m2, preu alt, grup BIa (UNE-EN 14411), col·locades amb adhesiu per a rajola ceràmica C2 (UNE-EN 12004) i rejuntat amb beurada CG2 (UNE-EN 13888)</t>
  </si>
  <si>
    <t>06</t>
  </si>
  <si>
    <t>Façanes</t>
  </si>
  <si>
    <t>Tancament de façana_Exterior</t>
  </si>
  <si>
    <t>01.06.01</t>
  </si>
  <si>
    <t>PB31-HAGU</t>
  </si>
  <si>
    <t>Reixa amb bastiment perimetral de perfils L 50x50 mm, i separadors de perfils T 30x30 mm, plafons de malla deploye 40x10 mm amb xapa d'1 mm de gruix de 50% de transparència, tot en acer corten, superfície màxima plafò 2,5 m2, collada a l'obra amb pletines a estructura existent.</t>
  </si>
  <si>
    <t>PB33-H8UM</t>
  </si>
  <si>
    <t>ml</t>
  </si>
  <si>
    <t>Reixa formada per perfilts d'acer corten tipus LPN de 50X50 amb50 mm de separació d'altura 1 ml. col·locada sobre pletina collada a paviment.</t>
  </si>
  <si>
    <t>Tancament façana Interior</t>
  </si>
  <si>
    <t>01.06.02</t>
  </si>
  <si>
    <t>PB33-H8UI</t>
  </si>
  <si>
    <t>Reixa amb bastiment perimetral de perfils L 50x50 mm, separadors de perfils T 30x30 mm, plafons de malla deploye 40x10 mm amb xapa d'1 mm de gruix d'un 24% de transparència, tot en acer corten, superfície màxima plafó 5,5 m2, collada amb passamans a estructura existent.</t>
  </si>
  <si>
    <t>Obertures</t>
  </si>
  <si>
    <t>01.06.03</t>
  </si>
  <si>
    <t>PAD0-H8WK</t>
  </si>
  <si>
    <t>Porta de planxa perforada d'acer tipus deployee amb trabsparència del 24 %, d'una fulla batent amb bastiment en perfil laminat d'acer de tub de 80.40.5, amb part proporcional de rigiditzadors,per a un buit d'obra de 300x120 cm, amb pany i passadors tipus I-LOCk o similar, col·locada.</t>
  </si>
  <si>
    <t>PAD0-H8WN</t>
  </si>
  <si>
    <t>Porta de planxa perforada d'ace tipus deployee amb 50% de transparència,de dues fulles corredisses amb bastiment amb perfil laminat d'ace de tub de 80.40.5, amb part proporcional de rigiditzadors, per a un buit d´obra de 430x260 cm, amb pany i passadors tipus I-LOCk o similar, col·locada</t>
  </si>
  <si>
    <t>PAD0-H8TT</t>
  </si>
  <si>
    <t>Porta de planxa perforada d'acer tipus deployee amb trabsparència del 24 %, d'una fulla batent amb bastiment en perfil laminat d' d'acer de tub de 80.40.5, amb part proporcional de rigiditzadors, per a un buit d'obra de 300x96 cm, amb pany i passadors tipus I-LOCk o similar, col·locada</t>
  </si>
  <si>
    <t>PAD0-H8PP</t>
  </si>
  <si>
    <t>Porta de planxa perforada d'ace tipus deployee amb 24% de transparència, d'una fulla corredissa amb bastiment amb perfil laminat d'acer de tub de 80.40.5, amb part proporcional de rigiditzadors, per a un buit d´obra de 240x320 cm, amb pany i passadors tipus I-LOCk o similar, col·locada</t>
  </si>
  <si>
    <t>PAB0-616S</t>
  </si>
  <si>
    <t>Tancament practicable amb estructura tubular de 80x40x5 de corten i malla estirada de corten i 24% de transparència, amb obertura vertical, frontisses superiors, i suspensió de l'obertura amb pistons hidràulics en ambdós costats, i tancament pel costat interior mecànic.Dim: 8.80 X 2.00 ml</t>
  </si>
  <si>
    <t>07</t>
  </si>
  <si>
    <t>Divisions interiors</t>
  </si>
  <si>
    <t>Divisòries</t>
  </si>
  <si>
    <t>01.07.01</t>
  </si>
  <si>
    <t>P662-6YAF</t>
  </si>
  <si>
    <t>Mòdul frontal de cabina sanitària format per una porta practicable i lateral fix, de 110 cm d'amplària,220 cm de fons  i 240 cm d'alçada total, de tauler de resines fenòliques HPL de 13 mm de gruix amb acabat de color a les dues cares amb ferramenta d'acer inoxidable, composta de 3 frontisses, 1 tirador, 1 tanca amb indicació exterior, peus regulables i perfil superior de suport amb elements de fixació.Inclòs serigrqafiat de porta amb codi i número.</t>
  </si>
  <si>
    <t>P662-6YAT</t>
  </si>
  <si>
    <t>Mòdul frontal de cabina sanitària format per una porta practicable i lateral fix, de 220 cm d'amplària,220 cm de fons  i 240 cm d'alçada total, de tauler de resines fenòliques HPL de 13 mm de gruix amb acabat de color a les dues cares amb ferramenta d'acer inoxidable, composta de 3 frontisses, 1 tirador, 1 tanca amb indicació exterior, peus regulables i perfil superior de suport amb elements de fixació.</t>
  </si>
  <si>
    <t>P612A-7BOX</t>
  </si>
  <si>
    <t>Paret divisòria recolzada de gruix 14 cm, de totxana, LD, de 290x140x100 mm, per a revestir, categoria I, segons la norma UNE-EN 771-1, col·locat amb morter per a ram de paleta industrialitzat M 5 (5 N/mm2) de designació (G) segons norma UNE-EN 998-2</t>
  </si>
  <si>
    <t>P662-6YA9</t>
  </si>
  <si>
    <t>Mampara divisòria de 45cm de llargària i 220 cm d'alçada total, de tauler de resines fenòliques HPL de 13 mm de gruix amb acabat de color a les dues cares, amb perfils de fixació i peus regulables d'acer inoxidable</t>
  </si>
  <si>
    <t>PQZ5-HAAH</t>
  </si>
  <si>
    <t>Penjador de roba d'acer inoxidable col·locat verticalment amb fixacions mecàniques</t>
  </si>
  <si>
    <t>PQ18-HB9P</t>
  </si>
  <si>
    <t>Banc de HPL, de 60 cms X 40 cms. col·locat amb peus de inoxidable i fixacions mecàniques</t>
  </si>
  <si>
    <t>Revestiments</t>
  </si>
  <si>
    <t>01.07.02</t>
  </si>
  <si>
    <t>P83E7-9KLB</t>
  </si>
  <si>
    <t>Revestiment interior amb panell laminat decoratiu d'alta pressió HPL, tipus ignífug i d'aplicació general (CGF), de 10 mm de gruix, per a ús interior segons UNE-EN 438-4, comportament al foc B-s2, d0, cantell recte, amb una cara decorativa, acabat color llis i textura llisa semi-mat, col·locat adherit sobre parament vertical amb llata de fusta i adhesiu estructural de poliuretà monocomponent</t>
  </si>
  <si>
    <t>P811-H7RD</t>
  </si>
  <si>
    <t>Arrebossat reglejat sobre parament vertical, a 3,00 m d'alçària, com a màxim, amb morter de calç 1:4, elaborat a l'obra remolinat</t>
  </si>
  <si>
    <t>08</t>
  </si>
  <si>
    <t>Instal·lacions</t>
  </si>
  <si>
    <t>Sanejament</t>
  </si>
  <si>
    <t>01.08.01</t>
  </si>
  <si>
    <t>PD781-WBPN</t>
  </si>
  <si>
    <t>Clavegueró amb tub de PVC-U de paret sòlida per a sanejament soterrat sense pressió, superfícies interna llisa i externa llisa, diàmetre nominal DN 110, classe de rigidesa anular SN 4 (rigidesa anular &gt;= 4kN/m2), codi d'àrea d'aplicació U (ús en l'exterior de l'estructura dels edificis), fabricació segons norma UNE-EN 1401-1, de color taronja-marró RAL 8023, per a unió elàstica amb anella elastomèrica d'estanquitat, col·locat al fons de la rasa sobre llit de sorra de 10 cm de gruix i reblert de sorra fins a 30 cm per sobre del tub, inclosa la formació d'una solera de 15 cm de gruix de formigó d'ús no estructural HNE-20/P/20 de resistència a compressió 20 N/mm2, consistència plàstica i grandària màxima del granulat 20 mm, amb picó vibrant elèctric</t>
  </si>
  <si>
    <t>PD1A-F11M</t>
  </si>
  <si>
    <t>Desguàs d'aparell sanitari amb tub de PVC-U de paret estructurada, àrea d'aplicació B segons norma UNE-EN 1453-1, classe de reacció al foc B-s1, d0 segons norma UNE-EN 13501-1, de DN 75 mm, fins a baixant, caixa o clavegueró</t>
  </si>
  <si>
    <t>PD1A-F11O</t>
  </si>
  <si>
    <t>Desguàs d'aparell sanitari amb tub de PVC-U de paret estructurada, àrea d'aplicació B segons norma UNE-EN 1453-1, classe de reacció al foc B-s1, d0 segons norma UNE-EN 13501-1, de DN 110 mm, fins a baixant, caixa o clavegueró</t>
  </si>
  <si>
    <t>PD31-5695</t>
  </si>
  <si>
    <t>Pericó sifònic i tapa registrable, de 75x75x70 cm de mides interiors, amb paret de 15 cm de gruix de maó calat de 290x140x100 mm, arrebossada i lliscada per dins amb morter 1:8, sobre solera de formigó en massa de 10 cm i amb tapa prefabricada de formigó armat</t>
  </si>
  <si>
    <t>PD31-5691</t>
  </si>
  <si>
    <t>Pericó de pas i tapa registrable, de 75x75x70 cm de mides interiors, amb paret de 15 cm de gruix de maó calat de 290x140x100 mm, arrebossada i lliscada per dins amb morter 1:8, sobre solera de formigó en massa de 10 cm i amb tapa prefabricada de formigó armat</t>
  </si>
  <si>
    <t>P21Z0-52UU</t>
  </si>
  <si>
    <t>Perforació de mur de formigó armat per a formació de passamurs fins a 200 mm de diàmetre nominal amb un gruix de paret entre 20 i 30 cm amb equip de barrinat amb broca de diamant intercambiable, entre 100 i 400 mm de diàmetre</t>
  </si>
  <si>
    <t>PD58-5YO3</t>
  </si>
  <si>
    <t>Canal de formigó polímer, d'amplària interior 150 mm, amb un pendent del &lt; 1 %, amb perfil lateral, amb reixa d'acer inoxidable perforada, classe A15 segons norma UNE-EN 1433, fixada amb tanca a la canal, col·locada sobre base de formigó amb solera de 100 mm de gruix i parets de 100 mm de gruix</t>
  </si>
  <si>
    <t>Fontaneria</t>
  </si>
  <si>
    <t>01.08.02</t>
  </si>
  <si>
    <t>PFB3-DW0Q</t>
  </si>
  <si>
    <t>Tub de polietilè de designació PE 100, diàmetre nominal DN 40, pressió nominal PN 16 (SDR 11), subministrat en barres de 6 m, fabricació segons norma UNE-EN 12201-2, inclosa la part proporcional d'accessoris d'unió per compressió mecànica, de material plàstic, col·locat superficialment, amb grau de dificultat mitjà</t>
  </si>
  <si>
    <t>PJ211-H7R7</t>
  </si>
  <si>
    <t>Aixeta de pas mural, encastada, de llautó cromat, preu alt, amb entrada i sortida d'1 1/4''</t>
  </si>
  <si>
    <t>PJ119-3CF9</t>
  </si>
  <si>
    <t>Plat de dutxa quadrat de material acrílic, de 1000x1000 mm, de color blanc, preu superior, encastat al paviment</t>
  </si>
  <si>
    <t>PJ11C-3CWG</t>
  </si>
  <si>
    <t>Inodor de porcellana esmaltada, de sortida horitzontal, amb seient i tapa, cisterna i mecanismes de descàrrega i alimentació incorporats, de color blanc, preu mitjà, col·locat sobre el paviment i connectat a la xarxa d'evacuació</t>
  </si>
  <si>
    <t>PJ181-H7QV</t>
  </si>
  <si>
    <t>Aigüera de planxa d'acer inoxidable, industrial de 80 x 45 cm, amb potes i fixacions murals, totalment instal·lada a la xarxa d'evacuació</t>
  </si>
  <si>
    <t>PJ210-3YKL</t>
  </si>
  <si>
    <t>Aixeta monocomandament per a aigüera, muntada superficialment, d'acer inoxidable preu alt, amb broc giratori de fosa, amb dues entrades maniguets</t>
  </si>
  <si>
    <t>PJ212-3M1F</t>
  </si>
  <si>
    <t>Aixeta monocomandament per a banyera/dutxa mural, muntada superficialment, amb broc i transfusor, de llautó cromat, preu alt, amb dues entrades de 1/2´´ i sortida de 1/2´´ per a dutxa de telèfon</t>
  </si>
  <si>
    <t>PQ53-HAIG</t>
  </si>
  <si>
    <t>Taulell de planxa d'acer inoxidable AISI 316 d'1 mm de gruix, polit esmerilat amb gra 150, de 60 cm d'amplària, amb forats per a soldar aigüeres, amb faldó frontal de 8 cm d'alçària mínima, sòcol perimetral de 6 cm d'alçària, amb un desenvolupament total de 77 cm i amb 6 plecs, col·locat amb suport i encastat al parament</t>
  </si>
  <si>
    <t>PJ41-HA1S</t>
  </si>
  <si>
    <t>Barra mural doble abatible per a bany adaptat, de 800 mm de llargària i 35 mm de D, de tub d'alumini recobert de niló, col·locat amb fixacions mecàniques</t>
  </si>
  <si>
    <t>PJAA-CUVY</t>
  </si>
  <si>
    <t>Escalfador acumulador per a aerotèrmia de 230 V de tensió d'alimentació, 2200 W de potència calorífica màxima, 1500 W de potència calorífica nominal de calefacció elèctrica addicional, amb cubeta d'acer esmaltat de 300 l, per a instal·lacions de calefacció, refrigeració i ACS,col·locat</t>
  </si>
  <si>
    <t>PJA8-3HWP</t>
  </si>
  <si>
    <t>Escalfador acumulador elèctric de 50 l de capacitat, amb cubeta d'acer esmaltat, per a col·locar en posició horitzontal, de 750 a 1500 W de potència, dissenyat segons els requisits del REGLAMENTO (UE) 814/2013, amb una classe d'eficiència energètica segons REGLAMENTO (UE) 812/2013, col·locat en posició horitzontal amb fixacions murals i connectat</t>
  </si>
  <si>
    <t>Electricitat</t>
  </si>
  <si>
    <t>01.08.03</t>
  </si>
  <si>
    <t>PG2O-6SXV</t>
  </si>
  <si>
    <t>Tub rígid d'acer galvanitzat, de 50 mm de diàmetre nominal, resistència a l'impacte de 20 J, resistència a compressió de 4000 N, amb unió endollada i muntat superficialment</t>
  </si>
  <si>
    <t>PG33-E6A3</t>
  </si>
  <si>
    <t>Cable amb conductor de coure de tensió assignada0,6/1 kV, de designació RVFV, construcció segons norma UNE 21123-2, tripolar, de secció 3x16 mm2, amb armadura de fleix d'acer i coberta del cable de PVC, classe de reacció al foc Eca segons la norma UNE-EN 50575, col·locat en tub</t>
  </si>
  <si>
    <t>PG49-AJQN</t>
  </si>
  <si>
    <t>Interruptor automàtic magnetotèrmic tipus IGA de 16 A d'intensitat nominal, amb PIA corba C, bquatripolar (4P) amb bobina d'emisió, de 6000 A de poder de tall segons UNE-EN 60898, de 3 mòduls DIN de 18 mm d'amplària, muntat en perfil DIN</t>
  </si>
  <si>
    <t>PG4B-DWY0</t>
  </si>
  <si>
    <t>Interruptor diferencial de la classe AC, gamma terciari, de 16 A d'intensitat nominal, bipolar (2P), de sensibilitat 0,01 A, de desconnexió fix instantani, amb botó de test incorporat i indicador mecànic de defecte, construït segons les especificacions de la norma UNE-EN 61008-1, de 2 mòduls DIN de 18 mm d'amplària, muntat en perfil DIN</t>
  </si>
  <si>
    <t>PG47-EM7T</t>
  </si>
  <si>
    <t>Interruptor automàtic magnetotèrmic de 32 A d'intensitat nominal, tipus PIA corba C, bipolar (2P), de 3000 A de poder de tall segons UNE-EN 60898, de 2 mòduls DIN de 18 mm d'amplària, muntat en perfil DIN</t>
  </si>
  <si>
    <t>PG1A-DGL6</t>
  </si>
  <si>
    <t>Caixa per a quadre de comandaments i protecció, de material antixoc, amb porta, per a deu mòduls i muntada superficialment</t>
  </si>
  <si>
    <t>PG69-61UO</t>
  </si>
  <si>
    <t>Presa de corrent bipolar amb presa de terra lateral de 16 A d'intensitat màxima, encastada, amb obertura de regata, col·locació de tub corrugat de PVC de DN 16 mm, conductor de coure de designació H07V-K unipolar d'1,5 mm2 de secció i caixa de derivació quadrada de 90x90 mm col·locada superficialment.</t>
  </si>
  <si>
    <t>PG86-HD0N</t>
  </si>
  <si>
    <t>Detector de moviment, amb connexió a bus de cable, per a caixa universal, amb adaptador, placa i marc de preu econòmic, amb accessoris de muntatge, muntat i connectat</t>
  </si>
  <si>
    <t>Enllumenat</t>
  </si>
  <si>
    <t>01.08.04</t>
  </si>
  <si>
    <t>PHA2-3A93</t>
  </si>
  <si>
    <t>Llumenera industrial amb reflector simètric i 1 tub fluorescent de 36 W, de forma rectangular, amb xassís polièster, muntada superficialment al sostre</t>
  </si>
  <si>
    <t>PH11-AZWN</t>
  </si>
  <si>
    <t>Llumenera decorativa tipus downlight d'alumini amb 4 leds, de 6 W de potència de la llumenera, amb font d'alimentació, muntada superficialment</t>
  </si>
  <si>
    <t>PHR0-8FYY</t>
  </si>
  <si>
    <t>Fanal amb columna d'alumini, de 4,7 m d'alçària, amb 1 llumenera amb làmpades de LEDs de potència 90 W, col·locat sobre dau de formigó, tipus ALIUL d'Innova o similar.</t>
  </si>
  <si>
    <t>Equipament</t>
  </si>
  <si>
    <t>01.08.05</t>
  </si>
  <si>
    <t>PJ42-HA1M</t>
  </si>
  <si>
    <t>Dispensador de paper en rotlle tipus metxa per a eixugamans, de 310 mm d'alçària per 255 mm de diàmetre, col·locat amb fixacions mecàniques</t>
  </si>
  <si>
    <t>PJ43-HA1F</t>
  </si>
  <si>
    <t>Dosificador de sabó de plàstic, de 160 mm d'alçària per 130 mm de diàmetre, capacitat 1 l i accionat per polsador, col·locat amb fixacions mecàniques</t>
  </si>
  <si>
    <t>PJ40-HA23</t>
  </si>
  <si>
    <t>Porta-rotlles de paper higiènic d'acer inoxidable amb tapa, de dimensions 68 x 131 x 150 mm, col·locat amb fixacions mecàniques</t>
  </si>
  <si>
    <t>PQU8-65LV</t>
  </si>
  <si>
    <t>mu</t>
  </si>
  <si>
    <t>Mirall de lluna incolora de 3 mm de gruix, col·locat adherit sobre tauler de fusta de 60 cms d'ample X 115 cms de llarg</t>
  </si>
  <si>
    <t>PC16-5NML</t>
  </si>
  <si>
    <t>Mirall de lluna incolora de 5 mm de gruix, col·locat fixat mecànicament sobre el parament</t>
  </si>
  <si>
    <t>PQ13-H83L</t>
  </si>
  <si>
    <t>Banc de planxa metàl·lica desplegada de 3 mm de gruix i galvanitzada en calent, d'3,00 m de llargària, amb estructura de suport tubularl i galvanitzada en calent, col·locat collada a l'estructura existent.Segons detall constructiu de la documentació gràfica.</t>
  </si>
  <si>
    <t>09</t>
  </si>
  <si>
    <t>Urbanització</t>
  </si>
  <si>
    <t>Acabats urbanització</t>
  </si>
  <si>
    <t>01.09.01</t>
  </si>
  <si>
    <t>P936-E3FT</t>
  </si>
  <si>
    <t>Base de sauló, amb estesa i piconatge del material al 98 % del PM</t>
  </si>
  <si>
    <t>PRB0-4I3T</t>
  </si>
  <si>
    <t>PA</t>
  </si>
  <si>
    <t>Sanejar de mur existent</t>
  </si>
  <si>
    <t>P6A5-HKGQ</t>
  </si>
  <si>
    <t>Reixat d'acer d'alçària 1,5 m amb tela metàl·lica de torsió simple amb acabat galvanitzat, de 50 mm de pas de malla i diàmetre 2.7 i 2,7 mm, pals de tub galvanitzat 50 mm col·locats cada 3 m ancorats a l'obra i part proporcional de pals per a punts singulars, inclòs desmuntatge de reixat existent.</t>
  </si>
  <si>
    <t>Jardineria</t>
  </si>
  <si>
    <t>01.09.02</t>
  </si>
  <si>
    <t>P992-IR5X</t>
  </si>
  <si>
    <t>Escocell de 100x100 cm i 20 cm de fondària, amb peça d'escocell quadrat d'acer corten, de 100x100x20 cm i de 10 mm de gruix, col·locat amb fonament i anellat de formigó d'ús no estructural HNE-15/P/40</t>
  </si>
  <si>
    <t>PR60-8Y01</t>
  </si>
  <si>
    <t>Plantació de Quecus Suber (alzina surera) amb pa de terra o contenidor, de 14 a 18 cm de perímetre de tronc a 1 m d'alçària (a partir del coll de l'arrel), excavació de clot de plantació de 100x100x60 cm amb mitjans mecànics, en un pendent inferior al 25 %, reblert del clot amb substitució total de terra de l'excavació per terra de jardineria, primer reg i càrrega de les terres sobrants a camió</t>
  </si>
  <si>
    <t>ER71124K</t>
  </si>
  <si>
    <t>Sembra de barreja de llavors per a gespa tipus rústica de baix manteniment de lleguminoses amb gramínies segons NTJ 07N, amb mitjans manuals, en un pendent &lt; 30 %, superfície &lt; 500 m2, incloent la cobertura de la llavor amb sorra de riu rentada i el corronat posterior ,l'aportació de terra adecuada i la primera sega.</t>
  </si>
  <si>
    <t>IUR065GHYA</t>
  </si>
  <si>
    <t>U</t>
  </si>
  <si>
    <t>Difusor emergent, amb 7,5 cm d'emergència, cabal proporcional al sector regat. Inclús accessoris de connexió a la canonada d'abastiment i distribució. Totalment muntat, connexionat i provat.
Inclou: Instal·lació en el terreny i connexió hidràulica a la canonada de proveïment i distribució. Neteja hidràulica de la unitat. Ajust del cabal d'aigua. Realització de proves de servei.
Criteri d'amidament de projecte: Nombre d'unitats previstes, segons documentació gràfica de Projecte.
Criteri de mesura d'obra: Es mesurarà el nombre d'unitats realment executades segons especificacions de Projecte.</t>
  </si>
  <si>
    <t>IUR100987</t>
  </si>
  <si>
    <t>Programador electrònic per a regatge automàtic, per a 4 estacions, amb 2 programes i 2 arrencades diàries per programa, alimentació per transformador 230/24 V intern, amb col·locació mural en interior. Inclús programació. Totalment muntat i connexionat.
Inclou: Instal·lació en la superfície de la paret. Connexionat elèctric amb les electrovàlvules. Connexionat elèctric amb el transformador. Programació.
Criteri d'amidament de projecte: Nombre d'unitats previstes, segons documentació gràfica de Projecte.
Criteri de mesura d'obra: Es mesurarà el nombre d'unitats realment executades segons especificacions de Projecte.</t>
  </si>
  <si>
    <t>PFB3-W7EH</t>
  </si>
  <si>
    <t>Tub de polietilè, diàmetre nominal DN 25, pressió nominal PN 16 (SDR 11), subministrat en rotlle, fabricació segons norma UNE-EN 12201-2, inclosa la part proporcional d'accessoris d'unió per compressió mecànica, de material plàstic, col·locat al fons de la rasa, sense afectació per presència de serveis en la rasa, sense presència d'estrebada, amb grau de dificultat baix</t>
  </si>
  <si>
    <t>01.09.03</t>
  </si>
  <si>
    <t>PQ23-MA8Y</t>
  </si>
  <si>
    <t>Paperera trabucable d'eix de gir horitzontal de 50 l, 38 cm de diàmetre, circular de planxa perforada d'acer galvanitzat de gruix 1 mm amb acabat pintat al forn, i suports de tub de 40 mm, col·locada amb fixacions mecàniques</t>
  </si>
  <si>
    <t>PQZ1-HAMP</t>
  </si>
  <si>
    <t>Lletres tipus cartell d'entrada de 1 ml d'altura tallades a làser en planxa corten, inclosa estructura de suport i fonament, segons descripció gràfica.</t>
  </si>
  <si>
    <t>Nou accés</t>
  </si>
  <si>
    <t>01.09.04</t>
  </si>
  <si>
    <t>NOUACC01</t>
  </si>
  <si>
    <t>ut</t>
  </si>
  <si>
    <t>Execució de nou accés al recinte a través del camí nord inferior.</t>
  </si>
  <si>
    <t>10</t>
  </si>
  <si>
    <t>Reparacions pisicna</t>
  </si>
  <si>
    <t>Conversió de pisicines a desvordants</t>
  </si>
  <si>
    <t>01.10.01</t>
  </si>
  <si>
    <t>REPSKIM01</t>
  </si>
  <si>
    <t>ENDERROC DE PAVIMENTS PER DESBORDANTS I DIPÒSIT</t>
  </si>
  <si>
    <t>REPSKIM02</t>
  </si>
  <si>
    <t xml:space="preserve">COL.LOCACIÓ DE CANALS </t>
  </si>
  <si>
    <t>REPSKIM03</t>
  </si>
  <si>
    <t>PASSAR TUBERIAS, CABLES PER SONDES AMB MATERIAL INCLÒS</t>
  </si>
  <si>
    <t>REPSKIM04</t>
  </si>
  <si>
    <t>QUADRE ELÈCTRIC PER SONDES</t>
  </si>
  <si>
    <t>REPSKIM05</t>
  </si>
  <si>
    <t>DIPÒSIT POLITILÈ 6000L AMB COL.LOCACIÓ</t>
  </si>
  <si>
    <t>REPSKIM06</t>
  </si>
  <si>
    <t>MALLA IMPERMEABILITZANT MODEL SOFATEC PREU AMB COL.LOCACIÓ</t>
  </si>
  <si>
    <t>REPSKIM07</t>
  </si>
  <si>
    <t>TAPAR SKIMERS</t>
  </si>
  <si>
    <t>REPSKIM08</t>
  </si>
  <si>
    <t>CORONAMENTS DE PEDRA NATURAL MODEL ESCOLLIR</t>
  </si>
  <si>
    <t>REPSKIM09</t>
  </si>
  <si>
    <t>PEDRA DE SUPORT PER REIXA</t>
  </si>
  <si>
    <t>REPSKIM10</t>
  </si>
  <si>
    <t>REIXA DE PEDRA NATURAL 25X60X3</t>
  </si>
  <si>
    <t>REPSKIM11</t>
  </si>
  <si>
    <t xml:space="preserve">REIXA PVC 25X25X2 </t>
  </si>
  <si>
    <t>REPSKIM12</t>
  </si>
  <si>
    <t>COL.LOCACIÓ DE CORONAMENT I SUPORT</t>
  </si>
  <si>
    <t>REPSKIM13</t>
  </si>
  <si>
    <t>ARQUETA PER REGISTRA DIPÒSIT</t>
  </si>
  <si>
    <t>REPSKIM14</t>
  </si>
  <si>
    <t>EXTRES REFER ENRAJOLAT</t>
  </si>
  <si>
    <t>REPSKIM15</t>
  </si>
  <si>
    <t>NETEJA I TRETA DE RUNES</t>
  </si>
  <si>
    <t>Grup de filtratge piscina infantil</t>
  </si>
  <si>
    <t>01.10.02</t>
  </si>
  <si>
    <t>REPPIAC01</t>
  </si>
  <si>
    <t>Subministrament, muntatge i ompliment de:2 filtres construïts en polièster laminat diàmetre 1200 mm, amb col·lector central i difusors degudament dimensionats, manòmetres de pressió i vàlvula selectora amb connexió 3´´ per a les operacions de FILTRATGE, RENTAT PROPI, RECIRCULACIÓ, DESGUÀS I TANCAMENT. Càrrega filtrant sílex</t>
  </si>
  <si>
    <t>REPPIAC02</t>
  </si>
  <si>
    <t>Subministrament i instal·lació de:2 grups moto-bomba, tipus Autoaspirant marca Magnus, amb motor de 4 CV. amb un cabal de 56 m3/h. a 10 m.c.a. (un de reserva).</t>
  </si>
  <si>
    <t>REPPIAC03</t>
  </si>
  <si>
    <t>Instal·lació del nou equip de depuració i de l'equip de desinfecció existent, amb canonada de PVC, accessoris de PVC i valvuleria.</t>
  </si>
  <si>
    <t>REPPIAC04</t>
  </si>
  <si>
    <t>Subministrament i instal·lació del quadre elèctric de maniobres de doble aïllament, amb els seus corresponents contactors amb protecció tèrmica, interruptors, magnetotèrmics i rellotge programador. Estesa de línies elèctriques entre quadre de maniobres i equips.</t>
  </si>
  <si>
    <t>REPPIAC05</t>
  </si>
  <si>
    <t>Subministrament i instal·lació d'una bomba dosificadora d'hipoclorit per a suport de l' equip d' electrolisi existent, incloent-hi material de PVC, maniobra i protecció de la bomba en el quadre elèctric i part elèctrica corresponent.</t>
  </si>
  <si>
    <t>11</t>
  </si>
  <si>
    <t>Topografia</t>
  </si>
  <si>
    <t>Jornada de topografia</t>
  </si>
  <si>
    <t>01.11.01</t>
  </si>
  <si>
    <t>P185-HPDB</t>
  </si>
  <si>
    <t>Jornada de treball d'equip de topografia consistent en la presa de dades en camp, posterior tractament de les dades en gabinet i bolcat dels resultats en format paper o digital, inclosos totes les eines i materials necesaris</t>
  </si>
  <si>
    <t>CQ</t>
  </si>
  <si>
    <t>Control de qualitat</t>
  </si>
  <si>
    <t>01.CQ.01</t>
  </si>
  <si>
    <t>P060-01Z4</t>
  </si>
  <si>
    <t>Elaboració, cura, recapçament i assaig a compressió d'una proveta cilíndrica de 15x30 cm a qualsevol edat inferior a 3 dies</t>
  </si>
  <si>
    <t>P0B3-00O1</t>
  </si>
  <si>
    <t>Assaig per líquids penetrants de 10 soldadures a l'obra, segons la norma UNE-EN ISO 15792-1</t>
  </si>
  <si>
    <t>P035-01UZ</t>
  </si>
  <si>
    <t>Determinació de la densitat relativa d'una mostra de sòl granular, segons la norma ASTM D4253-00(2006)</t>
  </si>
  <si>
    <t>SS</t>
  </si>
  <si>
    <t>Seguretat i salut</t>
  </si>
  <si>
    <t>01.SS.01</t>
  </si>
  <si>
    <t>SISOBRS01</t>
  </si>
  <si>
    <t>Partides necessàries per executar les feines de seguretat i salut a l'obra</t>
  </si>
  <si>
    <t xml:space="preserve">IMPORT TOTAL DEL PRESSUPOST : </t>
  </si>
  <si>
    <t>Justificació d'elements</t>
  </si>
  <si>
    <t>Nº</t>
  </si>
  <si>
    <t>Codi</t>
  </si>
  <si>
    <t>U.A.</t>
  </si>
  <si>
    <t>Descripció</t>
  </si>
  <si>
    <t>Descripció curta</t>
  </si>
  <si>
    <t>Element compost</t>
  </si>
  <si>
    <t>B07F-0LSV</t>
  </si>
  <si>
    <t>Morter de calç i sorra, amb 380 kg/m3 de calç aèria hidratada CL 90-S, amb una proporció en volum 1:4 i 10 N/mm2 de resistència a compressió, elaborat a l'obra</t>
  </si>
  <si>
    <t>Rend.:</t>
  </si>
  <si>
    <t>Morter de calç,sorra,380kg/m3 calç aèria hidratada CL 90-S,1:4,10N/mm2,elab.a obra</t>
  </si>
  <si>
    <t>Mà d'obra</t>
  </si>
  <si>
    <t>A0E-000A</t>
  </si>
  <si>
    <t>h</t>
  </si>
  <si>
    <t>Manobre especialista</t>
  </si>
  <si>
    <t>/R</t>
  </si>
  <si>
    <t>x</t>
  </si>
  <si>
    <t>=</t>
  </si>
  <si>
    <t>Subtotal mà d'obra</t>
  </si>
  <si>
    <t>Maquinària</t>
  </si>
  <si>
    <t>C176-00FX</t>
  </si>
  <si>
    <t>Formigonera de 165 l</t>
  </si>
  <si>
    <t>Subtotal maquinària</t>
  </si>
  <si>
    <t>Material</t>
  </si>
  <si>
    <t>B03L-05N7</t>
  </si>
  <si>
    <t>t</t>
  </si>
  <si>
    <t>Sorra de pedrera per a morters</t>
  </si>
  <si>
    <t>B011-05ME</t>
  </si>
  <si>
    <t>Aigua</t>
  </si>
  <si>
    <t>B054-06DH</t>
  </si>
  <si>
    <t>Calç aèria hidratada CL 90-S, en sacs</t>
  </si>
  <si>
    <t>Subtotal material</t>
  </si>
  <si>
    <t>Cost directe</t>
  </si>
  <si>
    <t>Despeses auxiliars</t>
  </si>
  <si>
    <t>%</t>
  </si>
  <si>
    <t>Total</t>
  </si>
  <si>
    <t>B07F-0LT4</t>
  </si>
  <si>
    <t>Morter de ciment pòrtland amb filler calcari CEM II/B-L i sorra, amb 250 kg/m3 de ciment, amb una proporció en volum 1:6 i 5 N/mm2 de resistència a compressió, elaborat a l'obra</t>
  </si>
  <si>
    <t>Morter ciment pòrtland+fill.calc. CEM II/B-L,sorra,250kg/m3 ciment,1:6,5N/mm2,elab.a obra</t>
  </si>
  <si>
    <t>B055-067M</t>
  </si>
  <si>
    <t>Ciment pòrtland amb filler calcari CEM II/B-L 32,5 R segons UNE-EN 197-1, en sacs</t>
  </si>
  <si>
    <t>B07F-0LT5</t>
  </si>
  <si>
    <t>Morter de ciment pòrtland amb filler calcari CEM II/B-L i sorra, amb 380 kg/m3 de ciment, amb una proporció en volum 1:4 i 10 N/mm2 de resistència a compressió, elaborat a l'obra</t>
  </si>
  <si>
    <t>Morter ciment pòrtland+fill.calc. CEM II/B-L,sorra,380kg/m3 ciment,1:4,10N/mm2,elab.a obra</t>
  </si>
  <si>
    <t>B07F-0LT8</t>
  </si>
  <si>
    <t>Morter de ciment pòrtland amb filler calcari CEM II/B-L i sorra, amb 200 kg/m3 de ciment, amb una proporció en volum 1:8 i 2,5 N/mm2 de resistència a compressió, elaborat a l'obra</t>
  </si>
  <si>
    <t>Morter ciment pòrtland+fill.calc. CEM II/B-L,sorra,200kg/m3 ciment,1:8,2,5N/mm2,elab.a obra</t>
  </si>
  <si>
    <t>B0B6-1070</t>
  </si>
  <si>
    <t>Acer en barres corrugades elaborat a l'obra i manipulat a taller B500S, de límit elàstic &gt;= 500 N/mm2</t>
  </si>
  <si>
    <t>Acer b/corrug.obra man.taller B500S</t>
  </si>
  <si>
    <t>A01-FEP0</t>
  </si>
  <si>
    <t>Ajudant ferrallista</t>
  </si>
  <si>
    <t>A0F-000I</t>
  </si>
  <si>
    <t>Oficial 1a ferrallista</t>
  </si>
  <si>
    <t>B0B7-106Q</t>
  </si>
  <si>
    <t>Acer en barres corrugades B500S de límit elàstic &gt;= 500 N/mm2</t>
  </si>
  <si>
    <t>B0AM-078F</t>
  </si>
  <si>
    <t>Filferro recuit de diàmetre 1,3 mm</t>
  </si>
  <si>
    <t>B0B6-107I</t>
  </si>
  <si>
    <t>Acer en barres corrugades elaborat a l'obra i manipulat a taller B500SD, de límit elàstic &gt;= 500 N/mm2</t>
  </si>
  <si>
    <t>Acer b/corrug.obra man.taller B500SD</t>
  </si>
  <si>
    <t>B0B7-106S</t>
  </si>
  <si>
    <t>Acer en barres corrugades B500SD de límit elàstic &gt;= 500 N/mm2</t>
  </si>
  <si>
    <t>B0B6-10700</t>
  </si>
  <si>
    <t>B0B6-10701</t>
  </si>
  <si>
    <t>B0B6-10702</t>
  </si>
  <si>
    <t>D0701641</t>
  </si>
  <si>
    <t>Morter ciment pòrtland+fill.calc. CEM II/B-L,sorra ,250kg/m3 ciment,1:6,5N/mm2,elab.a obra,</t>
  </si>
  <si>
    <t>A0150000</t>
  </si>
  <si>
    <t>C1705600</t>
  </si>
  <si>
    <t>B0310020</t>
  </si>
  <si>
    <t>B0111000</t>
  </si>
  <si>
    <t>B0512401</t>
  </si>
  <si>
    <t>Partida d'obra</t>
  </si>
  <si>
    <t>B0B6-107E</t>
  </si>
  <si>
    <t>Acer en barres corrugades elaborat a l'obra man.a taller B500S</t>
  </si>
  <si>
    <t>E225AJ70</t>
  </si>
  <si>
    <t>Estesa de graves per a drenatge de pedra calcària en tongades de 25 cm, com a màxim, inclòs part proporcional de geotèxtil per envoltar les graves.</t>
  </si>
  <si>
    <t>Estesa grava drenatge pedra calc.,g&lt;=25cm</t>
  </si>
  <si>
    <t>A0140000</t>
  </si>
  <si>
    <t>Manobre</t>
  </si>
  <si>
    <t>C1311440</t>
  </si>
  <si>
    <t>Pala carregadora sobre pneumàtics de 15 a 20 t</t>
  </si>
  <si>
    <t>B0331020</t>
  </si>
  <si>
    <t>Grava de pedrera de pedra calcària, per a drens</t>
  </si>
  <si>
    <t>IUA020455</t>
  </si>
  <si>
    <t>Tub de polietilè PE 100, de color negre amb bandes de color blau, de 125 mm de diàmetre exterior i 11,4 mm de gruix, SDR11, PN=16 atm.
Inclou: Replanteig del recorregut de la canonada. Descens i col·locació dels tubs en el fons de la rasa. Muntatge, connexionat i comprovació del seu correcte funcionament.
Criteri d'amidament de projecte: Longitud mesurada segons documentació gràfica de Projecte.
Criteri de mesura d'obra: Es mesurarà la longitud realment executada segons especificacions de Projecte.
Criteri de valoració econòmica: El preu inclou els equips i la maquinària necessaris per al desplaçament i la disposició en obra dels elements.</t>
  </si>
  <si>
    <t>Tub de polietilè PE 100, de color negre amb bandes de color blau, de 25 mm de diàmetre exterior i 1</t>
  </si>
  <si>
    <t>MO008</t>
  </si>
  <si>
    <t>Oficial 1ª lampista.</t>
  </si>
  <si>
    <t>MO107</t>
  </si>
  <si>
    <t>Ajudant lampista.</t>
  </si>
  <si>
    <t>MQ04CAG010A</t>
  </si>
  <si>
    <t>Camió amb grua de fins a 6 t.</t>
  </si>
  <si>
    <t>Altres</t>
  </si>
  <si>
    <t>%0200</t>
  </si>
  <si>
    <t>Costos directes complementaris</t>
  </si>
  <si>
    <t>Subtotal altres</t>
  </si>
  <si>
    <t>P2110-AKWM</t>
  </si>
  <si>
    <t>Enderroc d'edificació aïllada, de més de 250 m3 de volum aparent, de 4 a 8 m d'alçària, amb estructura d'obra de fàbrica, sense enderroc de fonaments, solera ni mitgeres, sense separació, transport ni gestió de residus ni residus perillosos, amb mitjans manuals i mecànics i càrrega mecànica de runa sobre camió o contenidor</t>
  </si>
  <si>
    <t>Enderroc edificac.aïllada,més de 250m3,,h=4 a 8m,obra fàbrica,s/enderroc fonam.ni mitg.,solera,s/sep</t>
  </si>
  <si>
    <t>A0F-000B</t>
  </si>
  <si>
    <t>Oficial 1a</t>
  </si>
  <si>
    <t>C111-0056</t>
  </si>
  <si>
    <t>Compressor amb dos martells pneumàtics</t>
  </si>
  <si>
    <t>C138-00KR</t>
  </si>
  <si>
    <t>Pala carregadora sobre pneumàtics de 8 a 14 t</t>
  </si>
  <si>
    <t>C139-00LH</t>
  </si>
  <si>
    <t>Pala excavadora giratòria sobre cadenes de 12 a 20 t</t>
  </si>
  <si>
    <t>C207-00E1</t>
  </si>
  <si>
    <t>Equip i elements auxiliars per a tall oxiacetilènic</t>
  </si>
  <si>
    <t>P2253-5479</t>
  </si>
  <si>
    <t>Reblert de rasa o pou amb graves per a drenatge de pedra calcària, en tongades de 25 cm com a màxim</t>
  </si>
  <si>
    <t>Reblert rasa/pou grava drenatge pedra calc.,&lt;=25cm</t>
  </si>
  <si>
    <t>A0D-0007</t>
  </si>
  <si>
    <t>B03J-0K8O</t>
  </si>
  <si>
    <t>P44C-DP26</t>
  </si>
  <si>
    <t>Acer S275JR segons UNE-EN 10025-2, per a pilars i biga formats per peça simple, en perfils laminats en calent sèrie IPN, IPE, HEB, HEA, HEM i UPN,Rodó quadrat i rectangular per treballat a taller i amb una capa d'imprimació antioxidant, col·locat a l'obra amb soldadura i cargols</t>
  </si>
  <si>
    <t>Acer S275JR,p/pilar peça simp.,perf.lam.IP,HE,UP,treb.taller+antiox.,col.obra sold.+carg.</t>
  </si>
  <si>
    <t>A0F-000Y</t>
  </si>
  <si>
    <t>Oficial 1a soldador</t>
  </si>
  <si>
    <t>A01-FEP1</t>
  </si>
  <si>
    <t>Ajudant soldador</t>
  </si>
  <si>
    <t>C206-00DW</t>
  </si>
  <si>
    <t>Equip i elements auxiliars per a soldadura elèctrica</t>
  </si>
  <si>
    <t>B44Z-0LXO</t>
  </si>
  <si>
    <t>Acer S275JR segons UNE-EN 10025-2, format per peça simple, en perfils laminats en calent sèrie IPN, IPE, HEB, HEA, HEM i UPN, treballat al taller per a col·locar amb cargols i amb una capa d'imprimació antioxidant</t>
  </si>
  <si>
    <t>P4520-I7GF</t>
  </si>
  <si>
    <t>Formigonament per a mur, amb formigó per armar amb additiu hidròfug HA - 25 / B / 20 / XC2 amb una quantitat de ciment de 275 kg/m3 i relació aigua ciment =&lt; 0.6, abocat amb cubilot</t>
  </si>
  <si>
    <t>Form.p/mur,formigó per armar +addit. hidròfug HA - 25 / B / 20 / XC2 quant.ciment 275kg/m3, aigua/ci</t>
  </si>
  <si>
    <t>A0F-000T</t>
  </si>
  <si>
    <t>Oficial 1a paleta</t>
  </si>
  <si>
    <t>C172-003J</t>
  </si>
  <si>
    <t>Camió amb bomba de formigonar</t>
  </si>
  <si>
    <t>B06F2-I14N</t>
  </si>
  <si>
    <t>Formigó per armar amb additiu hidròfug HA - 25 / B / 20 / XC2 amb una quantitat de ciment de 275 kg/m3 i relació aigua ciment =&lt; 0.6</t>
  </si>
  <si>
    <t>P4BC-43MX</t>
  </si>
  <si>
    <t>Armadura per a mur AP500 SD d'acer en barres corrugades B500SD de límit elàstic &gt;= 500 N/mm2</t>
  </si>
  <si>
    <t>Armadura p/mur AP500SD barres corrug.</t>
  </si>
  <si>
    <t>Subtotal element compost</t>
  </si>
  <si>
    <t>P783-8D33</t>
  </si>
  <si>
    <t>Impermeabilització de parament amb emulsió bituminosa per a impermeabilització tipus ED amb una dotació de &lt;= 2 kg/m2 aplicada en dues capes</t>
  </si>
  <si>
    <t>Imperm.parament,em.bitum.imperm. ED &lt;= 2kg/m2,dues capes</t>
  </si>
  <si>
    <t>A0F-000D</t>
  </si>
  <si>
    <t>Oficial 1a col·locador</t>
  </si>
  <si>
    <t>B7Z0-13F3</t>
  </si>
  <si>
    <t>Emulsió bituminosa, tipus ED</t>
  </si>
  <si>
    <t>P9G6-4XON</t>
  </si>
  <si>
    <t>Paviment de formigó amb formigó HA-30/P / 10 / I + E de consistència plàstica, grandària màxima del granulat 10 mm, amb &gt;= 300 kg/m3 de ciment, apte per a classe d'exposició I + E, de 15 cm de gruix, amb acabat remolinat mecànic, amb malla electrosoldada</t>
  </si>
  <si>
    <t>Paviment form. formigó HA-30/P / 10 / I + E,&gt;= 300kg/m3 ciment,g=15cm,remol.mec.,malla electros.</t>
  </si>
  <si>
    <t>C20L-00DO</t>
  </si>
  <si>
    <t>Remolinador mecànic</t>
  </si>
  <si>
    <t>B06E-12FM</t>
  </si>
  <si>
    <t>Formigó HA-30/P / 10 / I + E de consistència plàstica, grandària màxima del granulat 10 mm, amb &gt;= 300 kg/m3 de ciment, apte per a classe d'exposició I + E</t>
  </si>
  <si>
    <t>B0B8-107Q</t>
  </si>
  <si>
    <t>Malla electrosoldada de barres corrugades d'acer ME 10x10 cm D:3-3 mm 6x2,2 m B500T UNE-EN 10080</t>
  </si>
  <si>
    <t>P9Z3-DP8J</t>
  </si>
  <si>
    <t>Armadura de lloses de formigó AP500 T amb malla electrosoldada de barres corrugades d'acer ME 15x15 cm D:6-6 mm 6x2,2 m B500T UNE-EN 10080</t>
  </si>
  <si>
    <t>Armadura d/llosa form. AP500T,malla electr.acer corr.ME 15x15cm,D:6-6mm,6x2,2m B500T</t>
  </si>
  <si>
    <t>B0B8-107V</t>
  </si>
  <si>
    <t>Malla electrosoldada de barres corrugades d'acer ME 15x15 cm D:6-6 mm 6x2,2 m B500T UNE-EN 10080</t>
  </si>
  <si>
    <t>PAW2-HCHC</t>
  </si>
  <si>
    <t>Automatisme per a porta corredissa, amb motor de pinyó i cremallera per a una fulla de 1200 kg de pes i 6m d'amplària màxima, alimentació de 230V de tensió, quadre de control i maniobra, cèl·lula fotoelèctrica de seguretat i receptor de radio,incloent p.p. de cremallera d'arrossegament, col·locat</t>
  </si>
  <si>
    <t>Automatisme p/porta corredissa motor pinyó i cremallera fulla de &lt;=1200kg i amplàr.&lt;=6m.,col.</t>
  </si>
  <si>
    <t>A0F-000R</t>
  </si>
  <si>
    <t>Oficial 1a muntador</t>
  </si>
  <si>
    <t>A01-FEPH</t>
  </si>
  <si>
    <t>Ajudant muntador</t>
  </si>
  <si>
    <t>BAW2-H778</t>
  </si>
  <si>
    <t>Automatisme per a porta corredissa, amb motor de pinyó i cremallera per a una fulla de 1200 kg de pes i 6m d'amplària màxima, alimentació de 230V de tensió, quadre de control i maniobra, cèl·lula fotoelèctrica de seguretat i receptor de radio,incloent p.p. de cremallera d'arrossegament</t>
  </si>
  <si>
    <t>PAW5-4WE2</t>
  </si>
  <si>
    <t>Pany elèctric de clau tubular muntat a caixa</t>
  </si>
  <si>
    <t>Pany elèctric tub. munt.caixa</t>
  </si>
  <si>
    <t>BAW6-0Z9C</t>
  </si>
  <si>
    <t>Pany elèctric de clau tubular per a muntar a caixa</t>
  </si>
  <si>
    <t>PD5J-43FK</t>
  </si>
  <si>
    <t>Làmina drenant nodular de polietilè d'alta densitat, amb un geotèxtil de polipropilè adherit en una de les seves cares, amb nòduls de 8 mm d'alçària aproximada i una resistència a la compressió aproximada de 150 kN/m2, fixada mecànicament sobre parament vertical</t>
  </si>
  <si>
    <t>Làmina drenant nodular PEAD,un geotèxtil,un geotèxtil,h.nòd=8mm,,r.compr.=150kN/m2,fix.mec.,vert.</t>
  </si>
  <si>
    <t>A01-FEP3</t>
  </si>
  <si>
    <t>Ajudant col·locador</t>
  </si>
  <si>
    <t>BD5G-0LIE</t>
  </si>
  <si>
    <t>Làmina drenant nodular de polietilè d'alta densitat, amb un geotèxtil de polipropilè adherit en una de les seves cares, amb nòduls de 8 mm d'alçària aproximada i una resistència a la compressió aproximada de 150 kN/m2</t>
  </si>
  <si>
    <t>B0AO-07II</t>
  </si>
  <si>
    <t>Tac de niló de 6 a 8 mm de diàmetre, amb vis</t>
  </si>
  <si>
    <t>PG12-DH7C</t>
  </si>
  <si>
    <t>Caixa de derivació quadrada de plàstic, de 90x90 mm, amb grau de protecció IP-40, encastada</t>
  </si>
  <si>
    <t>Caixa deriv.plàstic,90x90mm,prot.IP-40,encastada</t>
  </si>
  <si>
    <t>A0F-000E</t>
  </si>
  <si>
    <t>Oficial 1a electricista</t>
  </si>
  <si>
    <t>A01-FEPD</t>
  </si>
  <si>
    <t>Ajudant electricista</t>
  </si>
  <si>
    <t>BG12-0G6T</t>
  </si>
  <si>
    <t>Caixa de derivació quadrada de plàstic, de 90x90 mm, amb grau de protecció IP-40 i per a encastar</t>
  </si>
  <si>
    <t>PG2N-EUJG</t>
  </si>
  <si>
    <t>Tub flexible corrugat de PVC, de 16 mm de diàmetre nominal, aïllant i no propagador de la flama, resistència a l'impacte d'1 J, resistència a compressió de 320 N i una rigidesa dielèctrica de 2000 V, muntat encastat</t>
  </si>
  <si>
    <t>Tub flexible corrugat PVC,DN=16mm,1J,320N,2000V,encastat</t>
  </si>
  <si>
    <t>BG2Q-1KST</t>
  </si>
  <si>
    <t>Tub flexible corrugat de PVC, de 16 mm de diàmetre nominal, aïllant i no propagador de la flama, resistència a l'impacte d'1 J, resistència a compressió de 320 N i una rigidesa dielèctrica de 2000 V</t>
  </si>
  <si>
    <t>PG2P-6T0X</t>
  </si>
  <si>
    <t>Tub rígid de PVC, de 50 mm de diàmetre nominal, aïllant i no propagador de la flama, amb una resistència a l'impacte de 3 J, resistència a compressió de 250 N, d'1,2 mm de gruix, amb unió encolada i com a canalització soterrada</t>
  </si>
  <si>
    <t>Tub rígid PVC,DN=50mm,impacte=3J,resist.compress.=250N,g=1,2mm,unió encolada+canal.sot.</t>
  </si>
  <si>
    <t>BG2P-1KUR</t>
  </si>
  <si>
    <t>Tub rígid de PVC, de 50 mm de diàmetre nominal, aïllant i no propagador de la flama, amb una resistència a l'impacte de 3 J, resistència a compressió de 250 N, d'1,2 mm de gruix</t>
  </si>
  <si>
    <t>PG35-DYD4</t>
  </si>
  <si>
    <t>Cable amb conductor de coure de tensió assignada inferior o igual a 450/750 V, de designació H07V-K, construcció segons norma UNE-EN 50525-2-31, unipolar, de secció 1x1,5 mm2, amb aïllament de PVC, classe de reacció al foc Eca segons la norma UNE-EN 50575, col·locat en tub</t>
  </si>
  <si>
    <t>Cable Cu 450/750 V, H07V-K, 1x1,5mm2, Eca,col.tub</t>
  </si>
  <si>
    <t>BG35-06EF</t>
  </si>
  <si>
    <t>Cable amb conductor de coure de tensió assignada inferior o igual a 450/750 V, de designació H07V-K, construcció segons norma UNE-EN 50525-2-31, unipolar, de secció 1x1,5 mm2, amb aïllament de PVC, classe de reacció al foc Eca segons la norma UNE-EN 50575</t>
  </si>
  <si>
    <t>PG65-4843</t>
  </si>
  <si>
    <t>Caixa de mecanismes, per a un element, preu alt, encastada</t>
  </si>
  <si>
    <t>Caixa mecanismes,p/un element,preu alt,encastada</t>
  </si>
  <si>
    <t>BG64-07EI</t>
  </si>
  <si>
    <t>Caixa per a mecanismes, per a un element, preu alt</t>
  </si>
  <si>
    <t>PG6I-78DA</t>
  </si>
  <si>
    <t>Marc per a mecanisme universal, d'1 element, preu alt, col·locat</t>
  </si>
  <si>
    <t>Marc p/mec.universal,1elem.,preu alt,col.</t>
  </si>
  <si>
    <t>PG6O-77RC</t>
  </si>
  <si>
    <t>Presa de corrent de tipus universal, bipolar amb presa de terra lateral (2P+T), 16 A 250 V, amb tapa, preu alt, encastada</t>
  </si>
  <si>
    <t>Presa corrent,tipus univ.(2P+T),16A/250V,a/tapa,preu alt,encastada</t>
  </si>
  <si>
    <t>BG6G-1NY1</t>
  </si>
  <si>
    <t>Presa de corrent de tipus universal, bipolar amb presa de terra lateral (2P+T), 16 A 250 V, amb tapa, preu alt, per a encastar</t>
  </si>
  <si>
    <t>PHN1-AE1U</t>
  </si>
  <si>
    <t>Aplic circular de diàmetre &gt; 300 mm, amb 9 Leds (20 W), amb cos de fosa d'alumini, difusor de plàstic amb tapa metàl·lica i marc de fosa d'alumini, grau de protecció IP-65, col·locat superficialment.</t>
  </si>
  <si>
    <t>Aplic circular de diàmetre &gt; 300 mm, amb 9 Leds (20 W), amb cos de fosa d'alumini, difusor de plàsti</t>
  </si>
  <si>
    <t>BHN1-2GTB</t>
  </si>
  <si>
    <t>Aplic circular de diàmetre &gt; 300 mm, amb 9 Leds (20 W), amb cos de fosa d'alumini, difusor de plàstic amb tapa metàl·lica i marc de fosa d'alumini, grau de protecció IP-65, per a encastar</t>
  </si>
  <si>
    <t>PJA8-3HXV</t>
  </si>
  <si>
    <t>Escalfador acumulador elèctric de 300 l de capacitat, amb cubeta d'acer galvanitzat, per a col·locar en posició vertical, de 3000 a 4500 W de potència, dissenyat segons els requisits del REGLAMENTO (UE) 814/2013, amb una classe d'eficiència energètica segons REGLAMENTO (UE) 812/2013, col·locat en posició vertical amb fixacions murals i connectat</t>
  </si>
  <si>
    <t>Escalf.acumulador elèct.,300l,acer galv.,p/col.vert.,pot=3000 a 4500W,col.vert.fix.mural+connec.</t>
  </si>
  <si>
    <t>A0F-000N</t>
  </si>
  <si>
    <t>Oficial 1a lampista</t>
  </si>
  <si>
    <t>A01-FEPE</t>
  </si>
  <si>
    <t>Ajudant lampista</t>
  </si>
  <si>
    <t>BJAD-0QX2</t>
  </si>
  <si>
    <t>Escalfador acumulador elèctric de 300 l de capacitat, amb cubeta d'acer galvanitzat, de 3000 a 4500 W de potència, vertical, dissenyat segons els requisits del REGLAMENTO (UE) 814/2013, amb una classe d'eficiència energètica en aigua calenta sanitària segons REGLAMENTO (UE) 812/2013</t>
  </si>
  <si>
    <t>PR71-F157</t>
  </si>
  <si>
    <t>Implantació de gespa en pa d'herba, de forma mecànica, amb rotlle de gespa Standard C3</t>
  </si>
  <si>
    <t>Imp.pa herba mec., rotlle,gespa St.C3</t>
  </si>
  <si>
    <t>A01-FEPJ</t>
  </si>
  <si>
    <t>Ajudant jardiner</t>
  </si>
  <si>
    <t>A0F-000M</t>
  </si>
  <si>
    <t>Oficial 1a jardiner</t>
  </si>
  <si>
    <t>CR72-00JU</t>
  </si>
  <si>
    <t>Tractor amb accessori per implantar gespa en rotlles de 36 a 45 kW de potència</t>
  </si>
  <si>
    <t>BR4U1-21T8</t>
  </si>
  <si>
    <t>Rotlle de gespa tipus Standard C3, per a implantació directa</t>
  </si>
  <si>
    <t>PY04-5T84</t>
  </si>
  <si>
    <t>Formació d'encast per a petits elements a paret de maó massís, amb mitjans manuals, i collat amb guix B1 i acabat lliscat amb guix C6</t>
  </si>
  <si>
    <t>Formació encast petits elem.paret maó mass.,m.man.,collat guix B1+llisc.guix C6</t>
  </si>
  <si>
    <t>B059-06FO</t>
  </si>
  <si>
    <t>Guix de designació B1/20/2, segons la norma UNE-EN 13279-1</t>
  </si>
  <si>
    <t>B059-06FN</t>
  </si>
  <si>
    <t>Guix de designació C6/20/2, segons la norma UNE-EN 13279-1</t>
  </si>
  <si>
    <t>PY05-5CIV</t>
  </si>
  <si>
    <t>Obertura de regata en paret de maó massís, amb mitjans manuals i tapada amb guix B1 i acabat lliscat amb guix C6</t>
  </si>
  <si>
    <t>Obertura regata paret maó mass.,m.man.,tapada guix B1+llisc.C6</t>
  </si>
  <si>
    <t>REPPISC01</t>
  </si>
  <si>
    <t>Subm</t>
  </si>
  <si>
    <t>REPSIC01</t>
  </si>
  <si>
    <t>pp</t>
  </si>
  <si>
    <t>P-1</t>
  </si>
  <si>
    <t xml:space="preserve">col.locació de vallat provisonal d'obra, bastides, mitjans de seguretat i col.locació de cartells i </t>
  </si>
  <si>
    <t>P-2</t>
  </si>
  <si>
    <t>localització de les instal.lacions i realització els treballs necessaris per a portar totes les inst</t>
  </si>
  <si>
    <t>P-3</t>
  </si>
  <si>
    <t>Enderroc volum.aparent edificació obra fàbrica,mitj.man.+mec.,càrr.sob/camió-conten.</t>
  </si>
  <si>
    <t>A0121000</t>
  </si>
  <si>
    <t>C1101200</t>
  </si>
  <si>
    <t>C13124A0</t>
  </si>
  <si>
    <t>Pala excavadora giratoria sobre cadenes de 12 a 20 t</t>
  </si>
  <si>
    <t>P-4</t>
  </si>
  <si>
    <t>instal.lació de quadre de comptador d'obra, trifàsic de tres fils d'energia activa doble tarifa, per</t>
  </si>
  <si>
    <t>A012H000</t>
  </si>
  <si>
    <t>A013H000</t>
  </si>
  <si>
    <t>BG516740</t>
  </si>
  <si>
    <t>Comptador trifàsic de tres fils per a mesurar energia activa doble tarifa , per a 230 o 400 V, de 30 A</t>
  </si>
  <si>
    <t>A%AUX001</t>
  </si>
  <si>
    <t>Despeses auxiliars sobre la mà d'obra</t>
  </si>
  <si>
    <t>P-5</t>
  </si>
  <si>
    <t>instal.lació de comptador d'aigua, d'obra, universal, d'acer galvanitzat</t>
  </si>
  <si>
    <t>A0122000</t>
  </si>
  <si>
    <t>A012J000</t>
  </si>
  <si>
    <t>A013J000</t>
  </si>
  <si>
    <t>BJ5234CD</t>
  </si>
  <si>
    <t>Bateria per a comptadors d'aigua, de 3 fileres, universal, d'acer galvanitzat, per a 12 comptadors de diàmetre 2´´1/2</t>
  </si>
  <si>
    <t>P-6</t>
  </si>
  <si>
    <t xml:space="preserve">Sembra barreja p/gespa rúst.baix mant.lleg+gram,m.man.,pend.&lt;30%,sup.&lt;500m2,cobert.sorra+corronat+1 </t>
  </si>
  <si>
    <t>A012P200</t>
  </si>
  <si>
    <t>Oficial 2a jardiner</t>
  </si>
  <si>
    <t>A012P000</t>
  </si>
  <si>
    <t>A013P000</t>
  </si>
  <si>
    <t>CRH13030</t>
  </si>
  <si>
    <t>Tallagespa rotativa autopropulsada, de 66 a 90 cm d'amplària de treball</t>
  </si>
  <si>
    <t>B0315600</t>
  </si>
  <si>
    <t>Sorra de riu rentada de 0,1 a 0,5 mm</t>
  </si>
  <si>
    <t>BR4U1K00</t>
  </si>
  <si>
    <t>Barreja de llavors per a gespa tipus rústica de baix manteniment de lleguminoses amb gramínies, segons NTJ 07N</t>
  </si>
  <si>
    <t>P-7</t>
  </si>
  <si>
    <t>Difusor emergent, amb 7,5 cm d'emergència, cabal proporcional al sector regat.</t>
  </si>
  <si>
    <t>MT37TPA012C</t>
  </si>
  <si>
    <t>Collarí de presa en càrrega de PP, per a tub de polietilè, de 32 mm de diàmetre exterior, segons UNE-EN ISO 15874-3.</t>
  </si>
  <si>
    <t>MT48DIF020B</t>
  </si>
  <si>
    <t>Difusor emergent, amb 7,5 cm d'emergència, cabal proporcional al sector regat, vàlvula antidrenatge, junt autonetejable i connex</t>
  </si>
  <si>
    <t>P-8</t>
  </si>
  <si>
    <t>Programador electrònic per a regatge automàtic, per a 4 estacions, amb 2 programes i 2 arrencades di</t>
  </si>
  <si>
    <t>MO003</t>
  </si>
  <si>
    <t>Oficial 1ª electricista.</t>
  </si>
  <si>
    <t>MO102</t>
  </si>
  <si>
    <t>Ajudant electricista.</t>
  </si>
  <si>
    <t>MT48PRO020B</t>
  </si>
  <si>
    <t>Programador electrònic per a regatge automàtic, per a 4 estacions, amb 2 programes i 2 arrencades diàries per programa, alimenta</t>
  </si>
  <si>
    <t>P-9</t>
  </si>
  <si>
    <t>P-10</t>
  </si>
  <si>
    <t>Determ.densitat relat. 1most.sòl granu.</t>
  </si>
  <si>
    <t>BV1G-011S</t>
  </si>
  <si>
    <t>P-11</t>
  </si>
  <si>
    <t>Elab.+cura+recapç.+ass.compr.,1prov.cil.15x30cm qualsev.edat&lt;3 dies</t>
  </si>
  <si>
    <t>BV210-01OP</t>
  </si>
  <si>
    <t>P-12</t>
  </si>
  <si>
    <t>BV250-00MB</t>
  </si>
  <si>
    <t>Assaig de resiliència del metall aportat en una soldadura, segons la norma UNE-EN ISO 15792-1</t>
  </si>
  <si>
    <t>P-13</t>
  </si>
  <si>
    <t>Jornada d'equip de topografia</t>
  </si>
  <si>
    <t>B125-HR3S</t>
  </si>
  <si>
    <t>P-14</t>
  </si>
  <si>
    <t>Col·locació de senyalització necessària per informar els usuaris dels recorreguts alternatius durant</t>
  </si>
  <si>
    <t>C154-003L</t>
  </si>
  <si>
    <t>Camió per a transport de 5 t</t>
  </si>
  <si>
    <t>BBCI-0R99</t>
  </si>
  <si>
    <t>Tanca mòbil metàl·lica de 2,5 m de llargària i 1 m d'alçària, per a 4 usos, per a seguretat i salut</t>
  </si>
  <si>
    <t>P-15</t>
  </si>
  <si>
    <t>Enderroc cob.inclin. plaques fibrociment+amiant S=&gt;= 100m2 fixades mecànicament m.man.,empaquetat+cà</t>
  </si>
  <si>
    <t>A0F-W61H</t>
  </si>
  <si>
    <t>Oficial 1a per a treballs penosos, tòxics o perillosos i alçada</t>
  </si>
  <si>
    <t>A0D-W61I</t>
  </si>
  <si>
    <t>Manobre per a treballs penosos, tòxics o perillosos i alçada</t>
  </si>
  <si>
    <t>CZ1R-WLR2</t>
  </si>
  <si>
    <t>Aspirador de pols de classe H, de potència 1200 W, depressió 250 mbar i volum d'aire 3700 l/min, 30 l de volum de dipòsit amb sac de seguretat i filtre HEPA</t>
  </si>
  <si>
    <t>B2RR-WLS2</t>
  </si>
  <si>
    <t>Làmina de polietilè transparent de 100 µm (400 galgues), amplària 400 cm i llargària 50 m</t>
  </si>
  <si>
    <t>B019-HJD7</t>
  </si>
  <si>
    <t>l</t>
  </si>
  <si>
    <t>Líquid encapsulant per elements de fibrociment</t>
  </si>
  <si>
    <t>P-16</t>
  </si>
  <si>
    <t>Perforació mur form.arm. p/formació passamurs,D fins a 200mm,g=entre 20 i 30cm,broca diamant</t>
  </si>
  <si>
    <t>CF20-00GG</t>
  </si>
  <si>
    <t>Equip de barrinat amb broca de diamant intercambiable, entre 100 i 400 mm de diàmetre</t>
  </si>
  <si>
    <t>P-17</t>
  </si>
  <si>
    <t>Excavació p/rebaix,roca rc.mitja(25 a 50MPa),pala excav.+martell,+càrr.indir. s/camió</t>
  </si>
  <si>
    <t>C138-00KQ</t>
  </si>
  <si>
    <t>C139-00L9</t>
  </si>
  <si>
    <t>Pala excavadora giratòria sobre pneumàtics de 15 a 20 t, amb martell trencador</t>
  </si>
  <si>
    <t>P-18</t>
  </si>
  <si>
    <t>Excavació p/rebaix,terreny compact.(SPT 20-50),pala excav.,+càrr.directa s/camió</t>
  </si>
  <si>
    <t>C139-00LK</t>
  </si>
  <si>
    <t>Pala excavadora giratòria sobre pneumàtics de 15 a 20 t</t>
  </si>
  <si>
    <t>P-19</t>
  </si>
  <si>
    <t xml:space="preserve">Excavació de rasa i pou,hfins a 2m,terreny compacte(SPT 20-50),retroexcavadora,+càrr.mecànica sobre </t>
  </si>
  <si>
    <t>C13C-00LP</t>
  </si>
  <si>
    <t>Retroexcavadora sobre pneumàtics de 8 a 10 t</t>
  </si>
  <si>
    <t>P-20</t>
  </si>
  <si>
    <t>Excav. rasa instal.,hfins a 1m,roca rc.mitja(25 a 50MPa),miniexcavadora+martell de gasoil,+terres de</t>
  </si>
  <si>
    <t>C133-00EQ</t>
  </si>
  <si>
    <t>Minicarregadora de combustible sobre pneumàtics de 2 a 5.9 t, amb accessori retroexcavador de 40 a 60 cm d'amplària</t>
  </si>
  <si>
    <t>C135-00LV</t>
  </si>
  <si>
    <t>Miniexcavadora de gasoil, de 34 kW, sobre cadenes de 2 a 5.9 t, amb martell trencador</t>
  </si>
  <si>
    <t>P-21</t>
  </si>
  <si>
    <t>Estesa grava drenatge pedra granit.,g&lt;=50cm</t>
  </si>
  <si>
    <t>B03J-0K8P</t>
  </si>
  <si>
    <t>Grava de pedrera de pedra granítica, per a drens</t>
  </si>
  <si>
    <t>P-22</t>
  </si>
  <si>
    <t>P-23</t>
  </si>
  <si>
    <t>Aportació+Terraplenat i piconatge mecànics amb terres adequades, en tongades de fins a 25 cm, amb un</t>
  </si>
  <si>
    <t>C131-005D</t>
  </si>
  <si>
    <t>Corró vibratori autopropulsat, de 1.5 a 2.5 t</t>
  </si>
  <si>
    <t>C133-00EW</t>
  </si>
  <si>
    <t>Minicarregadora de combustible sobre pneumàtics de 2 a 5.9 t</t>
  </si>
  <si>
    <t>P-24</t>
  </si>
  <si>
    <t>Pedraplè préstec interior</t>
  </si>
  <si>
    <t>C136-00F5</t>
  </si>
  <si>
    <t>Motoanivelladora mitjana</t>
  </si>
  <si>
    <t>C131-005G</t>
  </si>
  <si>
    <t>Corró vibratori autopropulsat, de 12 a 14 t</t>
  </si>
  <si>
    <t>P-25</t>
  </si>
  <si>
    <t>Neteja+esbrossada terreny,retro.,+càrr.mec.s/camió</t>
  </si>
  <si>
    <t>P-26</t>
  </si>
  <si>
    <t>Transp.terres no contaminades,reutilitz.obra,dúmper transp. de gasoil,carreg.mec.</t>
  </si>
  <si>
    <t>C15E-0062</t>
  </si>
  <si>
    <t>Dúmper de gasoil d'11 kW, d'1,5 t de càrrega útil, amb mecanisme hidràulic</t>
  </si>
  <si>
    <t>P-28</t>
  </si>
  <si>
    <t>Encofrat taulons de fusta per a rases i pous de fonaments</t>
  </si>
  <si>
    <t>A01-FEOZ</t>
  </si>
  <si>
    <t>Ajudant encofrador</t>
  </si>
  <si>
    <t>A0F-000F</t>
  </si>
  <si>
    <t>Oficial 1a encofrador</t>
  </si>
  <si>
    <t>B0AM-078G</t>
  </si>
  <si>
    <t>Filferro recuit de diàmetre 3 mm</t>
  </si>
  <si>
    <t>B0AK-07AS</t>
  </si>
  <si>
    <t>Clau acer</t>
  </si>
  <si>
    <t>B0DZ1-0ZLZ</t>
  </si>
  <si>
    <t>Desencofrant</t>
  </si>
  <si>
    <t>B0D21-07OY</t>
  </si>
  <si>
    <t>Tauló de fusta de pi per a 10 usos</t>
  </si>
  <si>
    <t>B0D31-07P4</t>
  </si>
  <si>
    <t>Llata de fusta de pi</t>
  </si>
  <si>
    <t>P-29</t>
  </si>
  <si>
    <t xml:space="preserve">Form.rases/pous fonam.,formigó per armar HA - 25 / B / 20 / XC2 quant.ciment 275kg/m3, aigua/ciment </t>
  </si>
  <si>
    <t>B06F2-HZBD</t>
  </si>
  <si>
    <t>Formigó per armar HA - 25 / B / 20 / XC2 amb una quantitat de ciment de 275 kg/m3 i relació aigua ciment =&lt; 0.6</t>
  </si>
  <si>
    <t>P-31</t>
  </si>
  <si>
    <t>Muntatge+desm.1 cara encofrat,plafó met.250x50cm,p/mur conten.rectil.,2c.,h&lt;= 3m</t>
  </si>
  <si>
    <t>B0DZ5-0F6S</t>
  </si>
  <si>
    <t>Part proporcional d'elements auxiliars per a plafons metàl·lics, de 50x250 cm</t>
  </si>
  <si>
    <t>B0D80-0CNX</t>
  </si>
  <si>
    <t>Plafó metàl·lic de 50x250 cm per a 50 usos</t>
  </si>
  <si>
    <t>B0D62-07PL</t>
  </si>
  <si>
    <t>cu</t>
  </si>
  <si>
    <t>Puntal metàl·lic i telescòpic per a 3 m d'alçària i 150 usos</t>
  </si>
  <si>
    <t>P-32</t>
  </si>
  <si>
    <t xml:space="preserve">Recrescut de mur de formigó existent amb mur 'encofrat amb plafó metàl·lic de 250x50 cm, per a murs </t>
  </si>
  <si>
    <t>P-33</t>
  </si>
  <si>
    <t>Muntatge i desmuntatge d'una cara d'encofrat amb plafó metàl·lic i enllatat per deixar el formigó te</t>
  </si>
  <si>
    <t>P-34</t>
  </si>
  <si>
    <t>Formigonament de murs de contenció (CE, EHE)h&lt;=3m,formigó per armar HA - 25 / B / 20 / XC2 quant.cim</t>
  </si>
  <si>
    <t>P-35</t>
  </si>
  <si>
    <t>Capa neteja+anivell. g=10cm form. HL-150/B/20/, des de camió</t>
  </si>
  <si>
    <t>B067-2A9V</t>
  </si>
  <si>
    <t>Formigó de neteja, amb una dosificació de 150 kg/m3 de ciment, consistència tova i grandària màxima del granulat 20 mm, HL-150/B/20</t>
  </si>
  <si>
    <t>P-36</t>
  </si>
  <si>
    <t>Acer ASTM A588,corten,p/corretja peça simp.,lam.IP,HE,UP,antiox.,col.obra sold.</t>
  </si>
  <si>
    <t>B44Z-0M07</t>
  </si>
  <si>
    <t>Acer S355JR segons UNE-EN 10025-2, format per peça simple, en perfils laminats en calent sèrie IPN, IPE, HEB, HEA, HEM i UPN, tallat a mida i amb una capa d'imprimació antioxidant</t>
  </si>
  <si>
    <t>P-37</t>
  </si>
  <si>
    <t>Acer ASTM A588,corten,p/corretja peça simp.,forad.lam.rodó,quad.,rectang.,antiox.,col.obra sold.</t>
  </si>
  <si>
    <t>B44Z-0M00</t>
  </si>
  <si>
    <t>Acer S355J2H segons UNE-EN 10210-1, format per peça simple, en perfils foradats laminats en calent sèrie rodó, quadrat i rectangular, tallat a mida i amb una capa d'imprimació antioxidant</t>
  </si>
  <si>
    <t>P-38</t>
  </si>
  <si>
    <t>Formigonament p/sostre unid.formigó per armar HA - 25 / B / 20 / XC1 quant.ciment 275kg/m3, aigua/ci</t>
  </si>
  <si>
    <t>B06F2-I05P</t>
  </si>
  <si>
    <t>Formigó per armar HA - 25 / B / 20 / XC1 amb una quantitat de ciment de 275 kg/m3 i relació aigua ciment =&lt; 0.6</t>
  </si>
  <si>
    <t>P-39</t>
  </si>
  <si>
    <t>Armadura p/sostre elem.resist. AP500T,malla electr.acer corr.ME 20x20cm,D:5-5mm,6x2,2m B500T</t>
  </si>
  <si>
    <t>B0B8-108C</t>
  </si>
  <si>
    <t>Malla electrosoldada de barres corrugades d'acer ME 20x20 cm D:5-5 mm 6x2,2 m B500T UNE-EN 10080</t>
  </si>
  <si>
    <t>P-40</t>
  </si>
  <si>
    <t>Perfil xapa p/sostre col·lab.acer galv.,g=0,75mm,pas malla=200 - 210mm,h=60mm,pes=8 a 9kg/m2,inèrcia</t>
  </si>
  <si>
    <t>B4L2-FGL3</t>
  </si>
  <si>
    <t>Perfil de xapa col·laborant d'acer galvanitzat de 0,75 mm de gruix, de 200 - 210 mm de pas de malla i 60 mm d'alçària màxima, pes de 8 a 9 kg/m2 i un moment d'inèrcia de 50 a 60 cm4</t>
  </si>
  <si>
    <t>P-41</t>
  </si>
  <si>
    <t>Coberta ombrejadora de planxa de tela estirada tipus deployee , col·locada amb fixacions mecàniques.</t>
  </si>
  <si>
    <t>B760-0RNC</t>
  </si>
  <si>
    <t>Làmina de cautxú sintètic no regenerat (butil) de gruix 1 mm i 1,2 kg/m2</t>
  </si>
  <si>
    <t>B0CHB-H61O</t>
  </si>
  <si>
    <t>Planxa d'alumini de 0,7 mm de gruix</t>
  </si>
  <si>
    <t>B5ZZ3-1KBL</t>
  </si>
  <si>
    <t>Part proporcional d'elements de muntatge per a cobertes de planxa d'alumini</t>
  </si>
  <si>
    <t>P-42</t>
  </si>
  <si>
    <t>Paret divis.recolzada,14cm,totxana,LD,290x140x100mm,p/revestir,cat.I,mort.ram paleta,M5</t>
  </si>
  <si>
    <t>C17A-00JM</t>
  </si>
  <si>
    <t>Mesclador continu amb sitja per a morter preparat a granel</t>
  </si>
  <si>
    <t>B0F19-1323</t>
  </si>
  <si>
    <t>Totxana de 290x140x100 mm, categoria I, LD, segons la norma UNE-EN 771-1</t>
  </si>
  <si>
    <t>B07L-1PYA</t>
  </si>
  <si>
    <t>Morter per a ram de paleta, classe M 5 (5 N/mm2), a granel, de designació (G) segons norma UNE-EN 998-2</t>
  </si>
  <si>
    <t>P-43</t>
  </si>
  <si>
    <t xml:space="preserve">Mampara divisòria de 45cm de llargària i 220 cm d'alçada total, de tauler de resines fenòliques HPL </t>
  </si>
  <si>
    <t>B662-2OCY</t>
  </si>
  <si>
    <t>Placa fenólica HPL de 13 mm de gruix, amb acabat de color a les dues cares, treballada a taller per a formar divisòria entre cabines sanitàries</t>
  </si>
  <si>
    <t>B660-2ODW</t>
  </si>
  <si>
    <t>Ferramenta per a mampares sintètiques per a divisòria entre cabines, composta de perfils U o L per fixació a paret o mampara i peu regulable de 15 cm alçada, d'acer inoxidable</t>
  </si>
  <si>
    <t>P-44</t>
  </si>
  <si>
    <t>Mòdul frontal cabina san:porta+lateral fix l:110cm h:220cm, tauler HPL g:13mm+ferramenta acer inox.</t>
  </si>
  <si>
    <t>B660-2ODX</t>
  </si>
  <si>
    <t>Ferramenta per a mampares sintètiques per a mòdul frontal amb porta i elements fixos, composta de 3 frontisses, 1 tirador, 1 tanca amb indicació exterior, 2 peus regulables i perfil superior i suports, d'acer inoxidable</t>
  </si>
  <si>
    <t>B662-2OCZ</t>
  </si>
  <si>
    <t>Placa fenólica HPL de 13 mm de gruix, amb acabat de color a les dues cares, treballada a taller per a formar mòdul frontal amb porta i elements fixos de cabines sanitaries</t>
  </si>
  <si>
    <t>P-45</t>
  </si>
  <si>
    <t>Mòdul frontal cabina san:porta+lateral fix l:220cm h:220cm, tauler HPL g:13mm+ferramenta acer inox.</t>
  </si>
  <si>
    <t>P-46</t>
  </si>
  <si>
    <t>Reixat acer h=1,5m,tela met.torsió simp.,galv.,pas=50mm,D=2.7/2,7mm+pals,D=50mm/3m,col.ancor.obra</t>
  </si>
  <si>
    <t>C20B-00HC</t>
  </si>
  <si>
    <t>Màquina taladradora amb broca de diamant refrigerada amb aigua per a forats de 5 a 20 cm com a màxim</t>
  </si>
  <si>
    <t>B079-06TC</t>
  </si>
  <si>
    <t>Morter polimèric de ciment amb resines sintètiques i fibres</t>
  </si>
  <si>
    <t>B0AI-07BD</t>
  </si>
  <si>
    <t>Tela metàl·lica de simple torsió de filferro galvanitzat, 2,7 mm i de 50x50 mm de pas de malla</t>
  </si>
  <si>
    <t>B6A0-0KNW</t>
  </si>
  <si>
    <t>Pal intermedi de tub d'acer galvanitzat, 50 mm i d'alçària 1,8 m</t>
  </si>
  <si>
    <t>B6A0-0KNT</t>
  </si>
  <si>
    <t>Pal per a extrems, tensors o punts singulars de tub d'acer galvanitzat, 50 mm i d'alçària 1,8 m</t>
  </si>
  <si>
    <t>P-47</t>
  </si>
  <si>
    <t>Impermeab.param.horit.+pol.acríl.,dotació=2kg/m2</t>
  </si>
  <si>
    <t>A0F-000V</t>
  </si>
  <si>
    <t>Oficial 1a pintor</t>
  </si>
  <si>
    <t>A01-FEP9</t>
  </si>
  <si>
    <t>Ajudant pintor</t>
  </si>
  <si>
    <t>B896-HYDZ</t>
  </si>
  <si>
    <t>Pintura poliuretà monocomponent, per a exteriors</t>
  </si>
  <si>
    <t>B8ZI-0P21</t>
  </si>
  <si>
    <t>Polímer acrílic</t>
  </si>
  <si>
    <t>P-49</t>
  </si>
  <si>
    <t>Arrebossat reglejat,vert.,h&lt;3m,morter calç 1:4,remolinat</t>
  </si>
  <si>
    <t>P-50</t>
  </si>
  <si>
    <t xml:space="preserve">Revestim.int.panell HPL,tp.ignífug,aplic.gen.(CGF),g=10mm,ús int.s/UNE-EN 438-4,rf=B-s2, d0,cantell </t>
  </si>
  <si>
    <t>B093-32JX</t>
  </si>
  <si>
    <t>dm3</t>
  </si>
  <si>
    <t>Adhesiu estructural per a col·locació de panell HPL, d'aplicació amb pistola, de base poliuretà monocomponent</t>
  </si>
  <si>
    <t>B097-32K0</t>
  </si>
  <si>
    <t>Imprimació per a col·locació de panell HPL, adequada per a suports porosos, de base resina epoxi pigmentada</t>
  </si>
  <si>
    <t>B830-1VF5</t>
  </si>
  <si>
    <t>Cinta de polietilè autoadhesiva a dues cares, de 3 mm de gruix i 12 mm d'amplària</t>
  </si>
  <si>
    <t>B834-2B0B</t>
  </si>
  <si>
    <t>Panell laminat decoratiu d'alta pressió HPL, tipus ignífug i d'aplicació general (CGF), de 10 mm de gruix, per a ús interior segons UNE-EN 438-4, comportament al foc B-s2, d0, cantell recte, amb una cara decorativa, acabat color llis i textura llisa semi-mat</t>
  </si>
  <si>
    <t>P-51</t>
  </si>
  <si>
    <t>Subbase,g=15cm,grava reciclat form. 40 a 70mm,estesa+picon.</t>
  </si>
  <si>
    <t>C13A-00FR</t>
  </si>
  <si>
    <t>Compactador combustible duplex manual de 700 kg</t>
  </si>
  <si>
    <t>B036-21CG</t>
  </si>
  <si>
    <t>Grava de granulat reciclat de formigó de 40 a 70 mm</t>
  </si>
  <si>
    <t>P-52</t>
  </si>
  <si>
    <t>Subbase sauló,estesa+picon.95%PM</t>
  </si>
  <si>
    <t>C151-002Z</t>
  </si>
  <si>
    <t>Camió cisterna de 8 m3</t>
  </si>
  <si>
    <t>C136-00F4</t>
  </si>
  <si>
    <t>Motoanivelladora petita</t>
  </si>
  <si>
    <t>B03C-05NM</t>
  </si>
  <si>
    <t>Sauló sense garbellar</t>
  </si>
  <si>
    <t>P-53</t>
  </si>
  <si>
    <t>Base sauló,estesa+picon.98%PM</t>
  </si>
  <si>
    <t>P-54</t>
  </si>
  <si>
    <t>Escocell 100x100cmx20cm,escocell quadr. acer corten,100x100x20cm g=10mm,col. form.no estructural HNE</t>
  </si>
  <si>
    <t>B992-H6SD</t>
  </si>
  <si>
    <t>Escocell quadrat d'acer corten, de 100x100x20 cm i de 10 mm de gruix</t>
  </si>
  <si>
    <t>B069-2A9P</t>
  </si>
  <si>
    <t>Formigó d'ús no estructural HNE-15/P/40 de resistència a compressió 15 N/mm2, consistència plàstica i grandària màxima del granulat 40 mm</t>
  </si>
  <si>
    <t>P-55</t>
  </si>
  <si>
    <t>Paviment ext.rajola gres porcell.premsat polit antillis.,rectang/quadr. 1 a 5 peces/m2,preu altadhes</t>
  </si>
  <si>
    <t>B053-1VF9</t>
  </si>
  <si>
    <t>Material per a rejuntat de rajoles ceràmiques CG2 segons norma UNE-EN 13888, de color</t>
  </si>
  <si>
    <t>B094-06TK</t>
  </si>
  <si>
    <t>Adhesiu cimentós tipus C2 segons norma UNE-EN 12004</t>
  </si>
  <si>
    <t>B0FG2-0GNY</t>
  </si>
  <si>
    <t>Rajola de gres porcellànic premsat polit antilliscant de forma rectangular o quadrada, d'1 a 5 peces/m2, preu alt, grup BIa (UNE-EN 14411)</t>
  </si>
  <si>
    <t>P-56</t>
  </si>
  <si>
    <t>C178-00GF</t>
  </si>
  <si>
    <t>Màquina tallajunts amb disc de diamant per a paviment</t>
  </si>
  <si>
    <t>P-57</t>
  </si>
  <si>
    <t>P-59</t>
  </si>
  <si>
    <t>Pavim.form.raspall=12cm,camió</t>
  </si>
  <si>
    <t>B9G0-HP83</t>
  </si>
  <si>
    <t>Formigó per a paviment continu de 12 cm de gruix i acabat imprès</t>
  </si>
  <si>
    <t>P-60</t>
  </si>
  <si>
    <t>Tancament practicable amb estructura tubular de 80x40x5 de corten i malla estirada de corten i 24% d</t>
  </si>
  <si>
    <t>A0F-000P</t>
  </si>
  <si>
    <t>Oficial 1a manyà</t>
  </si>
  <si>
    <t>BAB0-16WG</t>
  </si>
  <si>
    <t>Porta d'acer galvanitzat en perfils laminats d'una fulla batent, per a un buit d'obra de 80x215 cm, amb bastidor de tub de 40x20x1,5 mm, planxes llises d'1 mm de gruix i bastiment, finestra de 40x20, pany de cop, acabat esmaltat</t>
  </si>
  <si>
    <t>BAS0-0ZFB</t>
  </si>
  <si>
    <t>Ferramenta per a porta d'interior d'una fulla batent, de preu mitjà</t>
  </si>
  <si>
    <t>P-62</t>
  </si>
  <si>
    <t>Porta perfo.ac.,1bat.,300x96cm,pany+passad.,col.</t>
  </si>
  <si>
    <t>BAD0-H5IC</t>
  </si>
  <si>
    <t>Porta de planxa perforada d'acer d'un full batent i bastiment en perfil laminat d'acer per a un buit d´obra de 210x90 cm, amb pany i passadors</t>
  </si>
  <si>
    <t>P-63</t>
  </si>
  <si>
    <t>Porta perfo.ac.,1bat.,300x120cm,pany+passad.,col.</t>
  </si>
  <si>
    <t>P-64</t>
  </si>
  <si>
    <t>Porta perfo.ac.corr.,415x200cm,pany+clau,col.</t>
  </si>
  <si>
    <t>BAD0-H5ID</t>
  </si>
  <si>
    <t>Porta de planxa perforada d'acer galvanitzat de dues fulles batents i bastiment amb perfil laminat d'acer, per a un buit d´obra de 210x120 cm, amb pany i passadors</t>
  </si>
  <si>
    <t>P-65</t>
  </si>
  <si>
    <t>Reixa planxa deployee 40x10mm,a/bastiment perimetral angular acer,galvanitzada</t>
  </si>
  <si>
    <t>BB33-H5I8</t>
  </si>
  <si>
    <t>Reixa amb bastiment perimetral de perfils L 30x30 mm, separadors de perfils T 30x30 mm, d'acer laminat, i plafons de malla deploye 40x10 mm amb xapa d'1 mm de gruix, galvanitzada, superfície màxima plafó 2,5 m2</t>
  </si>
  <si>
    <t>P-66</t>
  </si>
  <si>
    <t>Reixa amb bastiment perimetral de perfils L 50x50 mm, separadors de perfils T 30x30 mm, plafons de m</t>
  </si>
  <si>
    <t>P-67</t>
  </si>
  <si>
    <t>Reixa formada per perfilts d'acer corten tipus LPN de 50X50 amb50 mm de separació d'altura 1 ml. col</t>
  </si>
  <si>
    <t>A01-FEPB</t>
  </si>
  <si>
    <t>Ajudant manyà</t>
  </si>
  <si>
    <t>BB33-H5IA</t>
  </si>
  <si>
    <t>Reixa per a forat de forma rectangular amb bastiment exterior amb pletines d'acer inoxidable AISI 304 de 30x5 mm i malla de filferros d'acer inoxidable AISI 304, teixit llis, de 2 mm de diàmetre i pas de malla de 25 mm</t>
  </si>
  <si>
    <t>B0AP-07IX</t>
  </si>
  <si>
    <t>Tac d'acer de d 10 mm, amb cargol, volandera i femella</t>
  </si>
  <si>
    <t>P-68</t>
  </si>
  <si>
    <t>Mirall de lluna incolora g=5mm,col.fixat s/parament</t>
  </si>
  <si>
    <t>A0F-0010</t>
  </si>
  <si>
    <t>Oficial 1a vidrier</t>
  </si>
  <si>
    <t>B0A8-07MS</t>
  </si>
  <si>
    <t>Grapa metàl·lica per a fixar miralls</t>
  </si>
  <si>
    <t>B0AO-07IG</t>
  </si>
  <si>
    <t>Tac de niló de 5 mm de diàmetre, com a màxim, amb vis</t>
  </si>
  <si>
    <t>BC1K-0WNS</t>
  </si>
  <si>
    <t>Mirall de lluna incolora de gruix 5 mm</t>
  </si>
  <si>
    <t>P-69</t>
  </si>
  <si>
    <t>Desg.ap.sanitari tub PVC-U,paret estructurada,àrea aplicació B,DN=75mm</t>
  </si>
  <si>
    <t>BDW3-FFA9</t>
  </si>
  <si>
    <t>Accessori genèric per a tub de PVC de D=75 mm</t>
  </si>
  <si>
    <t>BDW3-FFA7</t>
  </si>
  <si>
    <t>Element de muntatge per a tub de PVC de D=75 mm</t>
  </si>
  <si>
    <t>BD1A-1NEF</t>
  </si>
  <si>
    <t>Tub de PVC-U de paret estructurada, àrea d'aplicació B segons norma UNE-EN 1453-1, de DN 75 mm i de llargària 5 m, classe de reacció al foc B-s1, d0 segons norma UNE-EN 13501-1, per a encolar</t>
  </si>
  <si>
    <t>P-70</t>
  </si>
  <si>
    <t>Desg.ap.sanitari tub PVC-U,paret estructurada,àrea aplicació B,DN=110mm</t>
  </si>
  <si>
    <t>BD1A-1NEJ</t>
  </si>
  <si>
    <t>Tub de PVC-U de paret estructurada, àrea d'aplicació B segons norma UNE-EN 1453-1, de DN 110 mm i de llargària 5 m, classe de reacció al foc B-s1, d0 segons norma UNE-EN 13501-1, per a encolar</t>
  </si>
  <si>
    <t>BDW3-FFAA</t>
  </si>
  <si>
    <t>Accessori genèric per a tub de PVC de D=110 mm</t>
  </si>
  <si>
    <t>BDW3-FFA8</t>
  </si>
  <si>
    <t>Element de muntatge per a tub de PVC de D=110 mm</t>
  </si>
  <si>
    <t>P-71</t>
  </si>
  <si>
    <t>Pericó pas,tapa regist.,75x75x70cm,paret g=15cm maó calat 290x140x100mm,mort.1:8</t>
  </si>
  <si>
    <t>B069-2A9O</t>
  </si>
  <si>
    <t>Formigó d'ús no estructural HNE-15/P/20 de resistència a compressió 15 N/mm2, consistència plàstica i grandària màxima del granulat 20 mm</t>
  </si>
  <si>
    <t>BD34-2044</t>
  </si>
  <si>
    <t>Tapa prefabricada de formigó armat de 90x90x6 cm</t>
  </si>
  <si>
    <t>B0F1A-075F</t>
  </si>
  <si>
    <t>Maó calat, de 290x140x100 mm, per a revestir, categoria I, HD, segons la norma UNE-EN 771-1</t>
  </si>
  <si>
    <t>P-72</t>
  </si>
  <si>
    <t>Pericó sifòn.,tapa regist.,75x75x70cm,paret g=15cm maó calat 290x140x100mm,mort.1:8</t>
  </si>
  <si>
    <t>P-73</t>
  </si>
  <si>
    <t>Canal form.polímer,a=150mm,pendent=&lt; 1%,+perfil lat.,reixa acer inox.,perforada,cl.A15,+tanca +tanca</t>
  </si>
  <si>
    <t>A0F-000S</t>
  </si>
  <si>
    <t>Oficial 1a d'obra pública</t>
  </si>
  <si>
    <t>B069-I4H8</t>
  </si>
  <si>
    <t>Formigó d'ús no estructural HNE-20/P/20 de resistència a compressió 20 N/mm2, consistència plàstica i grandària màxima del granulat 20 mm</t>
  </si>
  <si>
    <t>BD5C-15AN</t>
  </si>
  <si>
    <t>Canal de formigó polímer, d'amplària interior 150 mm, amb un pendent del &lt; 1 %, amb perfil lateral, amb reixa d'acer inoxidable perforada, classe A15 segons norma UNE-EN 1433, fixada amb tanca</t>
  </si>
  <si>
    <t>P-74</t>
  </si>
  <si>
    <t>Tub drenant 0,20m tela geotèxtil</t>
  </si>
  <si>
    <t>B03J-0K8V</t>
  </si>
  <si>
    <t>Grava de pedrera, per a drens</t>
  </si>
  <si>
    <t>B7B1-0KPF</t>
  </si>
  <si>
    <t>Geotèxtil format per feltre de polipropilè no teixit, lligat mecànicament de 140 a 190 g/m2</t>
  </si>
  <si>
    <t>P-75</t>
  </si>
  <si>
    <t>Clavegueró tub PVC-U paret sòlida,sanej.soterrat s/press.,DN110,SN 4,UNE-EN 1401-1,p/unió elàst.clav</t>
  </si>
  <si>
    <t>C13A-W61K</t>
  </si>
  <si>
    <t>Picó vibrant elèctric amb placa de 30x30 cm</t>
  </si>
  <si>
    <t>B03L-05N5</t>
  </si>
  <si>
    <t>Sorra de pedrera de 0 a 3,5 mm</t>
  </si>
  <si>
    <t>BD7F-1OJ7</t>
  </si>
  <si>
    <t>Tub de PVC-U de paret sòlida per a sanejament soterrat sense pressió, superfícies interna llisa i externa llisa, diàmetre nominal DN 110, classe de rigidesa anular SN 4 (rigidesa anular &gt;= 4kN/m2), codi d'àrea d'aplicació U (ús en l'exterior de l'estructura dels edificis), fabricació segons norma UNE-EN 1401-1, de color taronja-marró RAL 8023, per a unió elàstica amb anella elastomèrica d'estanquitat</t>
  </si>
  <si>
    <t>P-76</t>
  </si>
  <si>
    <t>Tub PE 100,DN 40,PN 16 (SDR 11),barres 6m,UNE-EN 12201-2,+p.p.accessoris connect.pressió,superf.,gra</t>
  </si>
  <si>
    <t>BFB3-096C</t>
  </si>
  <si>
    <t>Tub de polietilè de designació PE 100, diàmetre nominal DN 40, pressió nominal PN 16 (SDR 11), subministrat en barres de 6 m, fabricació segons norma UNE-EN 12201-2</t>
  </si>
  <si>
    <t>BFWF-09TZ</t>
  </si>
  <si>
    <t>Accessori per a tubs de polietilè de densitat alta, de 40 mm de diàmetre nominal exterior, de plàstic, per a connectar a pressió</t>
  </si>
  <si>
    <t>BFYH-0A2N</t>
  </si>
  <si>
    <t>Part proporcional d'elements de muntatge per a tubs de polietilè de densitat alta, de 40 mm de diàmetre nominal exterior, per a connectar a pressió</t>
  </si>
  <si>
    <t>-Z15B</t>
  </si>
  <si>
    <t>, amb grau de dificultat mitjà</t>
  </si>
  <si>
    <t>P-77</t>
  </si>
  <si>
    <t>Tub de polietilè, diàmetre nominal DN 25, pressió nominal PN 16 (SDR 11), subministrat en rotlle, fa</t>
  </si>
  <si>
    <t>BFB3-095R</t>
  </si>
  <si>
    <t>Tub de polietilè de designació PE 100, diàmetre nominal DN 25, pressió nominal PN 16 (SDR 11), subministrat en rotlle, fabricació segons norma UNE-EN 12201-2</t>
  </si>
  <si>
    <t>BFYH-0A2M</t>
  </si>
  <si>
    <t>Part proporcional d'elements de muntatge per a tubs de polietilè de densitat alta, de 25 mm de diàmetre nominal exterior, per a connectar a pressió</t>
  </si>
  <si>
    <t>BFWF-09TW</t>
  </si>
  <si>
    <t>Accessori per a tubs de polietilè de densitat alta, de 25 mm de diàmetre nominal exterior, de plàstic, per a connectar a pressió</t>
  </si>
  <si>
    <t>-Z1FQ</t>
  </si>
  <si>
    <t>, sense afectació per presència de serveis en la rasa, sense presència d'estrebada, amb grau de dificultat baix</t>
  </si>
  <si>
    <t>P-78</t>
  </si>
  <si>
    <t>Caixa comand./prot.,mat.antixoc+porta,10 mòduls,munt.superf.</t>
  </si>
  <si>
    <t>BG18-0BWW</t>
  </si>
  <si>
    <t>Caixa per a quadre de comandament i protecció, de material antixoc, amb porta, amb deu mòduls i per a muntar superficialment</t>
  </si>
  <si>
    <t>BGW2-093K</t>
  </si>
  <si>
    <t>Part proporcional d'accessoris de caixa per a quadre de comandament i protecció</t>
  </si>
  <si>
    <t>P-79</t>
  </si>
  <si>
    <t>Tub rígid acer galv.,DN=50mm,impacte=20J,resist.compress.=4000N,unió endollada+munt.superf.</t>
  </si>
  <si>
    <t>BG2O-1KWE</t>
  </si>
  <si>
    <t>Tub rígid d'acer galvanitzat, de 50 mm de diàmetre nominal, resistència a l'impacte de 20 J, resistència a compressió de 4000 N, per a endollar</t>
  </si>
  <si>
    <t>BGWC-09N6</t>
  </si>
  <si>
    <t>Part proporcional d'accessoris per a tubs rígids d'acer</t>
  </si>
  <si>
    <t>P-80</t>
  </si>
  <si>
    <t>Cable 0,6/1 kV RVFV, 3x16mm2,col.tub</t>
  </si>
  <si>
    <t>BG33-G2TX</t>
  </si>
  <si>
    <t>Cable amb conductor de coure de tensió assignada0,6/1 kV, de designació RVFV, construcció segons norma UNE 21123-2, tripolar, de secció 3x16 mm2, amb armadura de fleix d'acer i coberta del cable de PVC, classe de reacció al foc Eca segons la norma UNE-EN 50575</t>
  </si>
  <si>
    <t>P-81</t>
  </si>
  <si>
    <t>Interruptor auto.magnet.,I=32A,PIA corbaC,(2P),tall=3000A,2mòd.DIN,munt.perf.DIN</t>
  </si>
  <si>
    <t>BG49-18R4</t>
  </si>
  <si>
    <t>Interruptor automàtic magnetotèrmic de 32 A d'intensitat nominal, tipus PIA corba C, bipolar (2P), de 3000 A de poder de tall segons UNE-EN 60898, de 2 mòduls DIN de 18 mm d'amplària, per a muntar en perfil DIN</t>
  </si>
  <si>
    <t>BGWD-0AS2</t>
  </si>
  <si>
    <t>Part proporcional d'accessoris per a interruptors magnetotèrmics</t>
  </si>
  <si>
    <t>P-82</t>
  </si>
  <si>
    <t>Interruptor automàtic magnetotèrmic tipus IGA de 16 A d'intensitat nominal, amb PIA corba C, bquatri</t>
  </si>
  <si>
    <t>BG47-2ITN</t>
  </si>
  <si>
    <t>Interruptor automàtic magnetotèrmic tipus IGA de 25 A d'intensitat nominal, amb PIA corba C, bipolar (2P) amb bobina d'emisió, de 6000 A de poder de tall segons UNE-EN 60898, de 3 mòduls DIN de 18 mm d'amplària, per a muntar en perfil DIN</t>
  </si>
  <si>
    <t>P-83</t>
  </si>
  <si>
    <t>Interruptor dif.cl.AC,gam.terc.,I=16A,(2P),0,01A,fix.inst.,2mòd.DIN,munt.perf.DIN</t>
  </si>
  <si>
    <t>BGWD-0AS3</t>
  </si>
  <si>
    <t>Part proporcional d'accessoris per a interruptors diferencials</t>
  </si>
  <si>
    <t>BG4L-09XG</t>
  </si>
  <si>
    <t>Interruptor diferencial de la classe AC, gamma terciari, de 16 A d'intensitat nominal, bipolar (2P), de 0,01 A de sensibilitat, de desconnexió fix instantani, amb botó de test incorporat i indicador mecànic de defecte, construït segons les especificacions de la norma UNE-EN 61008-1, de 2 mòduls DIN de 18 mm d'amplària, per a muntar en perfil DIN</t>
  </si>
  <si>
    <t>P-85</t>
  </si>
  <si>
    <t>Detector moviments,conex.bus cable,p/caixa univ.+placa+marc preu eco,a/accessoris</t>
  </si>
  <si>
    <t>BG83-H6J1</t>
  </si>
  <si>
    <t>Detector de moviment, amb connexió a bus de cable, per a caixa universal, amb adaptador, placa i marc de preu econòmic, amb accessoris de muntatge</t>
  </si>
  <si>
    <t>P-86</t>
  </si>
  <si>
    <t>Llum.decor.downlight alumini,4 leds,pot.llum 6W,+font d'alimentació,munt.superf.</t>
  </si>
  <si>
    <t>BH11-2LSX</t>
  </si>
  <si>
    <t>Llumenera decorativa tipus downlight d'alumini amb 4 leds, de 6 W de potència de la llumenera, amb font d'alimentació, per a col·locar superficialment</t>
  </si>
  <si>
    <t>P-87</t>
  </si>
  <si>
    <t>Llumenera industrial,reflec.simèt.,fluoresc.1x36W,polièst.,superfic.sostre</t>
  </si>
  <si>
    <t>BHA1-0FRJ</t>
  </si>
  <si>
    <t>Llumenera industrial amb reflector simètric i 1 tub fluorescent de 36 W, de forma rectangular, amb xassís polièster</t>
  </si>
  <si>
    <t>BHW5-06FT</t>
  </si>
  <si>
    <t>Part proporcional d'accessoris de llumeneres industrials amb tubs fluorescents</t>
  </si>
  <si>
    <t>P-88</t>
  </si>
  <si>
    <t>Fanal amb columna d'alumini, de 4,7 m d'alçària, amb 1 llumenera amb làmpades de LEDs de potència 90</t>
  </si>
  <si>
    <t>C150-002X</t>
  </si>
  <si>
    <t>Camió cistella de 10 m d'alçària com a màxim</t>
  </si>
  <si>
    <t>BHW8-06IY</t>
  </si>
  <si>
    <t>Part proporcional d'accessoris per a columnes</t>
  </si>
  <si>
    <t>BHR1-218R</t>
  </si>
  <si>
    <t>Fanal amb columna d'alumini, de 4,7 m d'alçària, amb 1 llumenera</t>
  </si>
  <si>
    <t>B06F1-I4HH</t>
  </si>
  <si>
    <t>Formigó en massa HM - 20 / B / 10 / X0 amb una quantitat de ciment de 200 kg/m3 i relació aigua ciment =&lt; 0.6</t>
  </si>
  <si>
    <t>P-89</t>
  </si>
  <si>
    <t>Plat dutxa quadrat acrílic,1000x1000mm,blanc,preu sup.,encast.pavim.</t>
  </si>
  <si>
    <t>BJ118-0QO7</t>
  </si>
  <si>
    <t>Plat de dutxa quadrat de material acrílic de 1000x1000 mm, de color blanc, preu superior, per a encastar</t>
  </si>
  <si>
    <t>P-90</t>
  </si>
  <si>
    <t>Inodor porcell.,hor.,cist.,blanc,preu mitjà,col.sob./pavim.</t>
  </si>
  <si>
    <t>BJ11C-0Q64</t>
  </si>
  <si>
    <t>Inodor per a col·locar sobre el paviment de porcellana esmaltada, de sortida vertical, amb seient i tapa, cisterna i mecanismes de descàrrega i alimentació incorporats, color blanc i preu mitjà</t>
  </si>
  <si>
    <t>B7JE-0GTM</t>
  </si>
  <si>
    <t>Massilla per a segellats, d'aplicació amb pistola, de base silicona neutra monocomponent</t>
  </si>
  <si>
    <t>P-91</t>
  </si>
  <si>
    <t>Aigüera planx.ac.inox.,8x45cm,potes,fix.murals,xarxa evac.</t>
  </si>
  <si>
    <t>BJ183-H59K</t>
  </si>
  <si>
    <t>Aigüera de planxa d'acer inoxidable, industrial de 80x45 cm, amb potes i fixacions murals</t>
  </si>
  <si>
    <t>P-92</t>
  </si>
  <si>
    <t>Aixeta monocomand. p/aigüera munt.superf.,acer inox. preu alt,broc fosa,dues manig.</t>
  </si>
  <si>
    <t>BJ210-0SFS</t>
  </si>
  <si>
    <t>Aixeta de classe monocomandament per a aigüera, per a muntar superficialment sobre taulell o aparell sanitari, d'acer inoxidable preu alt, amb broc giratori de fosa, amb dues entrades maniguets</t>
  </si>
  <si>
    <t>P-93</t>
  </si>
  <si>
    <t>Aixeta pas mural,encastada,llautó cromat,preu alt,1 1/4''</t>
  </si>
  <si>
    <t>BJ211-H5A4</t>
  </si>
  <si>
    <t>P-94</t>
  </si>
  <si>
    <t>Aixeta bany/dutx.,munt.superf.,cromat,preu alt,duesx1/2´´</t>
  </si>
  <si>
    <t>BJ212-FG16</t>
  </si>
  <si>
    <t>Aixeta de classe monocomandament per a banyera/dutxa mural per a muntar superficialment amb broc i transfusor, de llautó cromat, preu alt, amb dues entrades de 1/2´´ i sortida de 1/2´´ per a dutxa de telèfon</t>
  </si>
  <si>
    <t>P-95</t>
  </si>
  <si>
    <t>Porta-rotlles acer inoxidable,68x131x150mm,col.fix.mecàniques</t>
  </si>
  <si>
    <t>BJ4Z-H68H</t>
  </si>
  <si>
    <t>Porta-rotlles de paper higiènic d'acer inoxidable amb tapa, de dimensions 68x131x150 mm</t>
  </si>
  <si>
    <t>P-96</t>
  </si>
  <si>
    <t>Barra mural doble abat.,p/bany adaptat,l=800mm,=35mm,tub alum.+niló,fix.mecàniques.</t>
  </si>
  <si>
    <t>BJ4Z-H68Z</t>
  </si>
  <si>
    <t>Barra mural doble abatible per a bany adaptat, de 800 mm de llargària i 35 mm de D, de tub d'alumini recobert de nilò</t>
  </si>
  <si>
    <t>P-97</t>
  </si>
  <si>
    <t>Disp.paper rotlle tipus metxa p/eixugamans,310xD=255,col.fix.mecàniques</t>
  </si>
  <si>
    <t>BJ4Z-H68M</t>
  </si>
  <si>
    <t>Dispensador de paper en rotlle tipus metxa per a eixugamans, de 310 mm d'alçaria i 255 mm de diàmetre</t>
  </si>
  <si>
    <t>P-98</t>
  </si>
  <si>
    <t>Dosif.plàstic,160xD=130mm,capac.1 l,polsador,col.fix.mecàniques</t>
  </si>
  <si>
    <t>BJ4Z-H68N</t>
  </si>
  <si>
    <t>Dosificador de sabó de plàstic, de 160 mm d'alçària per 130 mm de diàmetre, capacitat 1 l i accionat per polsador</t>
  </si>
  <si>
    <t>P-99</t>
  </si>
  <si>
    <t>Escalf.acumulador elèct.,50l,acer esmalt.,p/col.horitz.,pot=750 a 1500W,col.horitz.fix.mural+connec.</t>
  </si>
  <si>
    <t>BJAD-0QWA</t>
  </si>
  <si>
    <t>Escalfador acumulador elèctric de 50 l de capacitat, amb cubeta d'acer esmaltat, de 750 a 1500 W de potència, horitzontal, dissenyat segons els requisits del REGLAMENTO (UE) 814/2013, amb una classe d'eficiència energètica en aigua calenta sanitària segons REGLAMENTO (UE) 812/2013</t>
  </si>
  <si>
    <t>P-100</t>
  </si>
  <si>
    <t>Escalf+acum.aerotèrm230V de tensió d'alimentació2200W i de1500Wamb cubeta d'acer esmalt.300lper a in</t>
  </si>
  <si>
    <t>BJA8-352I</t>
  </si>
  <si>
    <t>Escalfador acumulador per a aerotèrmia de 230 V de tensió d'alimentació, 2200 W de potència calorífica màxima, 1500 W de potència calorífica nominal de calefacció elèctrica addicional, amb cubeta d'acer esmaltat de 300 l, per a instal·lacions de calefacció, refrigeració i ACS</t>
  </si>
  <si>
    <t>P-101</t>
  </si>
  <si>
    <t>Banc planxa desplegada,ll=1m,col.pavim.fix.mec.</t>
  </si>
  <si>
    <t>BQ12-H5AU</t>
  </si>
  <si>
    <t>Banc de planxa metàl·lica desplegada de 3 mm de gruix i galvanitzada en calent, d'1,00 m de llargària, amb estructura de suport d'IPN 100 retallada amb oxitall i galvanitzada en calent</t>
  </si>
  <si>
    <t>P-102</t>
  </si>
  <si>
    <t>BQ17-H6PQ</t>
  </si>
  <si>
    <t>Banc de polietilè amb respatller, de color, suports i recolzabraços d'acer recobert amb polietilè, de 170 cm de llargària</t>
  </si>
  <si>
    <t>P-103</t>
  </si>
  <si>
    <t>Paperera trabuc. 50l D38cm circ. planxa perfor.ac.galv.,col. fix.mecàniques</t>
  </si>
  <si>
    <t>BQ23-MA9A</t>
  </si>
  <si>
    <t>Paperera trabucable d'eix de gir horitzontal de 50 l, 38 cm de diàmetre, circular de planxa perforada d'acer galvanitzat de gruix 1 mm amb acabat pintat al forn, i suports de tub de 40 mm</t>
  </si>
  <si>
    <t>P-104</t>
  </si>
  <si>
    <t>Taulell inox AISI 316,g=1mm,polit 150,ampl.=60,forats,fixat</t>
  </si>
  <si>
    <t>BJ188-0PMX</t>
  </si>
  <si>
    <t>Suport mural d'acer galvanitzat per a aigüeres, safareigs i lavabos col·lectius</t>
  </si>
  <si>
    <t>BQ50-H602</t>
  </si>
  <si>
    <t>Taulell de planxa d'acer inoxidable AISI 316 d'1 mm de gruix, polit esmerilat amb gra 150, de 60 cm d'amplària, amb forats per a soldar aigüeres, amb faldó frontal de 8 cm d'alçària mínima, sòcol perimetral de 6 cm d'alçària, amb un desenvolupament total de 77 cm i amb 6 plecs</t>
  </si>
  <si>
    <t>P-105</t>
  </si>
  <si>
    <t>Mirall de lluna incolora de 3 mm de gruix, col·locat adherit sobre tauler de fusta de 60 cms d'ample</t>
  </si>
  <si>
    <t>A0F-0015</t>
  </si>
  <si>
    <t>Oficial 1a per a seguretat i salut</t>
  </si>
  <si>
    <t>BC1K-0WNU</t>
  </si>
  <si>
    <t>Mirall de lluna incolora de gruix 3 mm, per a seguretat i salut</t>
  </si>
  <si>
    <t>P-106</t>
  </si>
  <si>
    <t>Lletres tipus cartell d'entrada de 1 ml d'altura tallades a làser en planxa corten, inclosa estructu</t>
  </si>
  <si>
    <t>BQZ1-H5YE</t>
  </si>
  <si>
    <t>OPI metro de 2750 mm d'alçada, 1380 mm de longitud i 200 mm de gruix amb una superfície per fixació de cartells doble cara de 1160 x 1710 mm, format per una estructura d'acer galvanitzat revestit amb xapa d'acer inoxidable polit i perfils d'alumini anoditzat, vidres transparents temperats de 8 mm de gruix i marc serigrafiat de color gris, suport de cartell amb metacrilat blanc difusor de 4 mm de gruix, equip elèctric interior format per interruptor diferencial amb circuits independents protegits per interruptors magnetotèrmics i amb connexió a terra, cablejat antihumitat i mecanisme de caixa estanca accessible amb clau especial i il·luminació formada per 4 tubs fluorescents de 65 W d'alt rendiment amb factor de potència compensat</t>
  </si>
  <si>
    <t>B06E-12C5</t>
  </si>
  <si>
    <t>Formigó HM-20/P / 20 / I de consistència plàstica, grandària màxima del granulat 20 mm, amb &gt;= 200 kg/m3 de ciment, apte per a classe d'exposició I</t>
  </si>
  <si>
    <t>P-107</t>
  </si>
  <si>
    <t>Penjador roba acer inox.,col.vert.fix.mecàniques</t>
  </si>
  <si>
    <t>BQZ5-H5IU</t>
  </si>
  <si>
    <t>Penjador de roba d'acer inoxidable</t>
  </si>
  <si>
    <t>P-108</t>
  </si>
  <si>
    <t>Plantació de Quecus Suber (alzina surera) amb pa de terra o contenidor, de 14 a 18 cm de perímetre d</t>
  </si>
  <si>
    <t>A0G-0022</t>
  </si>
  <si>
    <t>C152-003A</t>
  </si>
  <si>
    <t>Camió grua de 3 t</t>
  </si>
  <si>
    <t>C154-003N</t>
  </si>
  <si>
    <t>Camió per a transport de 7 t</t>
  </si>
  <si>
    <t>BR3D-21GI</t>
  </si>
  <si>
    <t>Terra vegetal de jardineria de categoria alta, amb una conductivitat elèctrica menor de 0,8 dS/m, segons NTJ 07A, subministrada a granel</t>
  </si>
  <si>
    <t>P-109</t>
  </si>
  <si>
    <t>Formació rocalla pedra porfírica 100 a 400kg,retro.mitj.</t>
  </si>
  <si>
    <t>BRB0-0XJ1</t>
  </si>
  <si>
    <t>Pedra porfírica de 100 a 400 kg</t>
  </si>
  <si>
    <t>P-110</t>
  </si>
  <si>
    <t>Sanejat de mur existent</t>
  </si>
  <si>
    <t>P-111</t>
  </si>
  <si>
    <t>Subministrament, muntatge i ompliment de:2 filtres construïts en polièster laminat diàmetre 1200 mm,</t>
  </si>
  <si>
    <t>P-112</t>
  </si>
  <si>
    <t xml:space="preserve">Subministrament i instal·lació de:2 grups moto-bomba, tipus Autoaspirant marca Magnus, amb motor de </t>
  </si>
  <si>
    <t>P-113</t>
  </si>
  <si>
    <t>Instal·lació del nou equip de depuració i de l'equip de desinfecció existent, amb canonada de PVC, a</t>
  </si>
  <si>
    <t>P-114</t>
  </si>
  <si>
    <t>Subministrament i instal·lació del quadre elèctric de maniobres de doble aïllament, amb els seus cor</t>
  </si>
  <si>
    <t>P-115</t>
  </si>
  <si>
    <t>Subministrament i instal·lació d'una bomba dosificadora d'hipoclorit per a suport de l' equip d' ele</t>
  </si>
  <si>
    <t>P-116</t>
  </si>
  <si>
    <t>P-117</t>
  </si>
  <si>
    <t>P-118</t>
  </si>
  <si>
    <t>P-119</t>
  </si>
  <si>
    <t>P-120</t>
  </si>
  <si>
    <t>P-121</t>
  </si>
  <si>
    <t>P-122</t>
  </si>
  <si>
    <t>P-123</t>
  </si>
  <si>
    <t>P-124</t>
  </si>
  <si>
    <t>P-125</t>
  </si>
  <si>
    <t>P-126</t>
  </si>
  <si>
    <t>P-127</t>
  </si>
  <si>
    <t>P-128</t>
  </si>
  <si>
    <t>P-129</t>
  </si>
  <si>
    <t>P-130</t>
  </si>
  <si>
    <t>P-131</t>
  </si>
  <si>
    <t>P4BC-43MU</t>
  </si>
  <si>
    <t>Armadura per a mur AP500 S d'acer en barres corrugades B500S de límit elàstic &gt;= 500 N/mm2</t>
  </si>
  <si>
    <t>Armadura p/mur AP500S barres corrug.</t>
  </si>
  <si>
    <t>Subtotal partida d'obra</t>
  </si>
  <si>
    <t>P-27</t>
  </si>
  <si>
    <t>Armadura de rases i pous AP500 S barres corrug.</t>
  </si>
  <si>
    <t>P-30</t>
  </si>
  <si>
    <t>Armadura p/murs cont. AP500S barres corrug.,h&lt;=3m</t>
  </si>
  <si>
    <t>P-48</t>
  </si>
  <si>
    <t>Impermeabilització ext.mur cont.h&lt;= 3m+emul.bitum.+làm.drenatge nodular PEAD+un geotèxtilfix.mec.</t>
  </si>
  <si>
    <t>P-58</t>
  </si>
  <si>
    <t>Paviment form.HA-30/P/10/I+E,est.+vibr.mec+pm.,malla electrosold.acer B500T 15x15cm D=6mm,remol.mec.</t>
  </si>
  <si>
    <t>P-61</t>
  </si>
  <si>
    <t>Porta perfo.ac.corr.,240x220cm,pany+clau,col.</t>
  </si>
  <si>
    <t>P-84</t>
  </si>
  <si>
    <t>Presa de corrent bipolar amb presa de terra lateral de 16 A d'intensitat màxima, encastada, amb ober</t>
  </si>
  <si>
    <t>CO2eq (kg)</t>
  </si>
  <si>
    <t>MJ</t>
  </si>
  <si>
    <t>A01-FEP2</t>
  </si>
  <si>
    <t>A01-FEP4</t>
  </si>
  <si>
    <t>A01-FEP5</t>
  </si>
  <si>
    <t>A0150001</t>
  </si>
  <si>
    <t>A01500011</t>
  </si>
  <si>
    <t>A01-FEP20</t>
  </si>
  <si>
    <t>A01-FEP21</t>
  </si>
  <si>
    <t>A01-FEP22</t>
  </si>
  <si>
    <t>A01-FEP40</t>
  </si>
  <si>
    <t>A01-FEP41</t>
  </si>
  <si>
    <t>A01-FEP42</t>
  </si>
  <si>
    <t>A01-FEP43</t>
  </si>
  <si>
    <t>A01-FEP44</t>
  </si>
  <si>
    <t>A01-FEP45</t>
  </si>
  <si>
    <t>A01-FEP46</t>
  </si>
  <si>
    <t>A01-FEP47</t>
  </si>
  <si>
    <t>A01-FEP48</t>
  </si>
  <si>
    <t>A01-FEP49</t>
  </si>
  <si>
    <t>A01-FEP4A</t>
  </si>
  <si>
    <t>A01-FEP4B</t>
  </si>
  <si>
    <t>A01-FEP50</t>
  </si>
  <si>
    <t>A01-FEP51</t>
  </si>
  <si>
    <t>A01-FEP52</t>
  </si>
  <si>
    <t>A01-FEP53</t>
  </si>
  <si>
    <t>A01-FEP54</t>
  </si>
  <si>
    <t>A01-FEP55</t>
  </si>
  <si>
    <t>A0D-0000</t>
  </si>
  <si>
    <t>Manobre p/treb.penos,tòx.,perill.,alç.</t>
  </si>
  <si>
    <t>A0D-00000</t>
  </si>
  <si>
    <t>A0D-00001</t>
  </si>
  <si>
    <t>A0D-00002</t>
  </si>
  <si>
    <t>A0D-00003</t>
  </si>
  <si>
    <t>A0D-00004</t>
  </si>
  <si>
    <t>A0D-00005</t>
  </si>
  <si>
    <t>A0D-00006</t>
  </si>
  <si>
    <t>A0D-00007</t>
  </si>
  <si>
    <t>A0D-00008</t>
  </si>
  <si>
    <t>A0D-00009</t>
  </si>
  <si>
    <t>A0D-0000A</t>
  </si>
  <si>
    <t>A0D-0000B</t>
  </si>
  <si>
    <t>A0D-0000C</t>
  </si>
  <si>
    <t>A0D-0000D</t>
  </si>
  <si>
    <t>A0D-0000E</t>
  </si>
  <si>
    <t>A0D-0000F</t>
  </si>
  <si>
    <t>A0D-0000G</t>
  </si>
  <si>
    <t>A0D-0000H</t>
  </si>
  <si>
    <t>A0D-0000I</t>
  </si>
  <si>
    <t>A0D-0000J</t>
  </si>
  <si>
    <t>A0D-0000K</t>
  </si>
  <si>
    <t>A0D-0000L</t>
  </si>
  <si>
    <t>A0D-0000M</t>
  </si>
  <si>
    <t>A0D-0000N</t>
  </si>
  <si>
    <t>A0D-0000O</t>
  </si>
  <si>
    <t>A0D-0000P</t>
  </si>
  <si>
    <t>A0D-0000Q</t>
  </si>
  <si>
    <t>A0D-0000R</t>
  </si>
  <si>
    <t>A0D-0000S</t>
  </si>
  <si>
    <t>A0D-0000T</t>
  </si>
  <si>
    <t>A0D-0000U</t>
  </si>
  <si>
    <t>A0D-0000V</t>
  </si>
  <si>
    <t>A0D-0000W</t>
  </si>
  <si>
    <t>A0D-0000X</t>
  </si>
  <si>
    <t>A0D-0000Y</t>
  </si>
  <si>
    <t>A0D-0001Y</t>
  </si>
  <si>
    <t>A0D-0002Y</t>
  </si>
  <si>
    <t>A0D-0003Y</t>
  </si>
  <si>
    <t>A0D-0004Y</t>
  </si>
  <si>
    <t>A0D-0005Y</t>
  </si>
  <si>
    <t>A0D-0006Y</t>
  </si>
  <si>
    <t>A0D-0007Y</t>
  </si>
  <si>
    <t>A0D-0008Y</t>
  </si>
  <si>
    <t>A0D-0009Y</t>
  </si>
  <si>
    <t>A0D-000AY</t>
  </si>
  <si>
    <t>A0D-000BY</t>
  </si>
  <si>
    <t>A0F-0000</t>
  </si>
  <si>
    <t>A0F-0001</t>
  </si>
  <si>
    <t>A0F-0002</t>
  </si>
  <si>
    <t>A0F-0003</t>
  </si>
  <si>
    <t>Oficial 1a p/SiS</t>
  </si>
  <si>
    <t>Oficial 1a treb.penos,tòx.,perill.,alç.</t>
  </si>
  <si>
    <t>A0F-00000</t>
  </si>
  <si>
    <t>A0F-00001</t>
  </si>
  <si>
    <t>A0F-00002</t>
  </si>
  <si>
    <t>A0F-00010</t>
  </si>
  <si>
    <t>A0F-00011</t>
  </si>
  <si>
    <t>A0F-00012</t>
  </si>
  <si>
    <t>A0F-00013</t>
  </si>
  <si>
    <t>A0F-00014</t>
  </si>
  <si>
    <t>A0F-00015</t>
  </si>
  <si>
    <t>A0F-00016</t>
  </si>
  <si>
    <t>A0F-00017</t>
  </si>
  <si>
    <t>A0F-00018</t>
  </si>
  <si>
    <t>A0F-00019</t>
  </si>
  <si>
    <t>A0F-0001A</t>
  </si>
  <si>
    <t>A0F-0001B</t>
  </si>
  <si>
    <t>A0F-0001C</t>
  </si>
  <si>
    <t>A0F-0001D</t>
  </si>
  <si>
    <t>A0F-0001E</t>
  </si>
  <si>
    <t>A0F-0001F</t>
  </si>
  <si>
    <t>A0F-0001G</t>
  </si>
  <si>
    <t>A0F-0001H</t>
  </si>
  <si>
    <t>A0F-0001I</t>
  </si>
  <si>
    <t>A0F-0001J</t>
  </si>
  <si>
    <t>A0F-0001K</t>
  </si>
  <si>
    <t>A0F-0001L</t>
  </si>
  <si>
    <t>A0F-00020</t>
  </si>
  <si>
    <t>A0F-00021</t>
  </si>
  <si>
    <t>A0F-00022</t>
  </si>
  <si>
    <t>A0F-00023</t>
  </si>
  <si>
    <t>A0F-00024</t>
  </si>
  <si>
    <t>A0F-00025</t>
  </si>
  <si>
    <t>A0F-00026</t>
  </si>
  <si>
    <t>A0F-00027</t>
  </si>
  <si>
    <t>A0F-00028</t>
  </si>
  <si>
    <t>A0F-00029</t>
  </si>
  <si>
    <t>A0F-0002A</t>
  </si>
  <si>
    <t>A0F-0002B</t>
  </si>
  <si>
    <t>A0F-0002C</t>
  </si>
  <si>
    <t>A0F-0002D</t>
  </si>
  <si>
    <t>A0F-0002E</t>
  </si>
  <si>
    <t>A0F-0002F</t>
  </si>
  <si>
    <t>A0F-0002G</t>
  </si>
  <si>
    <t>A0F-0002H</t>
  </si>
  <si>
    <t>A0F-0002I</t>
  </si>
  <si>
    <t>A0F-0002J</t>
  </si>
  <si>
    <t>A0F-0002K</t>
  </si>
  <si>
    <t>A0F-0002L</t>
  </si>
  <si>
    <t>A0F-0002M</t>
  </si>
  <si>
    <t>A0F-0002N</t>
  </si>
  <si>
    <t>A0F-00030</t>
  </si>
  <si>
    <t>A0F-00031</t>
  </si>
  <si>
    <t>A0F-00032</t>
  </si>
  <si>
    <t>A0F-00033</t>
  </si>
  <si>
    <t>A0F-00034</t>
  </si>
  <si>
    <t>A0F-00035</t>
  </si>
  <si>
    <t>Compressor+dos martells pneumàtics</t>
  </si>
  <si>
    <t>Pala carregadora s/pneumàtics 15-20t</t>
  </si>
  <si>
    <t>Pala excavadora giratoria s/caden. 12-20t</t>
  </si>
  <si>
    <t>Corró vibratori autopropulsat,1.5 a 2.5t</t>
  </si>
  <si>
    <t>Corró vibratori autopropulsat,12 a 14t</t>
  </si>
  <si>
    <t>Minicarregadora combustible s/pneumàtics 2 a 5.9t,+acces.retroexcavador a=40-60cm</t>
  </si>
  <si>
    <t>Minicarregadora combustible s/pneumàtics 2 a 5.9t</t>
  </si>
  <si>
    <t>Miniexcavadora,de gasoil,34kW,s/caden. 2 a 5.9t,+martell trenc.</t>
  </si>
  <si>
    <t>C138-00K0</t>
  </si>
  <si>
    <t>Pala carregadora s/pneumàtics 15 a 20t</t>
  </si>
  <si>
    <t>Pala carregadora s/pneumàtics 8 a 14t</t>
  </si>
  <si>
    <t>C138-00K01</t>
  </si>
  <si>
    <t>Pala excavadora giratòria s/pneumàtics 15 a 20t,+martell trenc.</t>
  </si>
  <si>
    <t>Pala excavadora giratòria s/caden. 12 a 20t</t>
  </si>
  <si>
    <t>Pala excavadora giratòria s/pneumàtics 15 a 20t</t>
  </si>
  <si>
    <t>Compactador combustible duplex manual,700 kg</t>
  </si>
  <si>
    <t>Picó vibrant elèctric,plac.30x30cm</t>
  </si>
  <si>
    <t>Retroexcavadora s/pneumàtics 8 a 10t</t>
  </si>
  <si>
    <t>Camió cistella h=10m</t>
  </si>
  <si>
    <t>Camió cisterna 8m3</t>
  </si>
  <si>
    <t>Camió grua 3t</t>
  </si>
  <si>
    <t>Camió transp.5 t</t>
  </si>
  <si>
    <t>Camió transp.7 t</t>
  </si>
  <si>
    <t>Dúmper de gasoil,11kW,1,5t,hidràulic</t>
  </si>
  <si>
    <t>Formigonera 165l</t>
  </si>
  <si>
    <t>Camió bomba formigonar</t>
  </si>
  <si>
    <t>Màquina tallajunts disc diamant p/paviment</t>
  </si>
  <si>
    <t>Mesc.cont.+sitja granel</t>
  </si>
  <si>
    <t>C206-00D0</t>
  </si>
  <si>
    <t>Equip+elem.aux.p/soldadura elèctrica</t>
  </si>
  <si>
    <t>C206-00D00</t>
  </si>
  <si>
    <t>C206-00D01</t>
  </si>
  <si>
    <t>C206-00D02</t>
  </si>
  <si>
    <t>Equip tall oxiacetilènic</t>
  </si>
  <si>
    <t>Màquina taladr.diamant refrig.aigua forats 5-20cm</t>
  </si>
  <si>
    <t>Equip barrinat broca diamant D=100 i 400mm</t>
  </si>
  <si>
    <t>Tr.rotlle gespa36 a 45kW</t>
  </si>
  <si>
    <t>Tallagespa rotativa autopropul.,ampl.=66-90cm</t>
  </si>
  <si>
    <t>Aspirador d/pols,cl.H,P=1200W,depres.=250mbar,vol.=3700l/min dipòsit=30l+filtre HEPA</t>
  </si>
  <si>
    <t>Sorra p/morters</t>
  </si>
  <si>
    <t>Sorra rentada 0,1-0,5 mm</t>
  </si>
  <si>
    <t>Grava pedra calc.p/drens</t>
  </si>
  <si>
    <t>Grava reciclat form. 40 a 70mm</t>
  </si>
  <si>
    <t>Sauló s/garbellar</t>
  </si>
  <si>
    <t>Grava pedra granit.p/drens</t>
  </si>
  <si>
    <t>Grava p/drens</t>
  </si>
  <si>
    <t>Sorra 0 a 3,5 mm</t>
  </si>
  <si>
    <t>Ciment pòrtland+fill.calc. CEM II/B-L 32,5R,sacs</t>
  </si>
  <si>
    <t>Beurada p/ceràmica CG2 (UNE-EN 13888),color</t>
  </si>
  <si>
    <t>Calç aèria hidratada CL 90-S,sacs</t>
  </si>
  <si>
    <t>Ciment pòrtland+fill.calc. CEM II/B-L 32,5R, &amp; sacs</t>
  </si>
  <si>
    <t>Guix C6/20/2</t>
  </si>
  <si>
    <t>Guix B1/20/2</t>
  </si>
  <si>
    <t>Formigó de neteja HL-150/B/20</t>
  </si>
  <si>
    <t>Form.no estructural HNE-15/P/20</t>
  </si>
  <si>
    <t>Form.no estructural HNE-15/P/40</t>
  </si>
  <si>
    <t>Form.no estructural HNE-20/P/20</t>
  </si>
  <si>
    <t>Formigó HM-20/P / 20 / I,&gt;= 200kg/m3 ciment</t>
  </si>
  <si>
    <t>Formigó HA-30/P / 10 / I + E,&gt;= 300kg/m3 ciment</t>
  </si>
  <si>
    <t>Formigó en massa HM - 20 / B / 10 / X0 quant.ciment 200kg/m3, aigua/ciment =&lt; 0.6</t>
  </si>
  <si>
    <t>Formigó per armar HA - 25 / B / 20 / XC2 quant.ciment 275kg/m3, aigua/ciment =&lt; 0.6</t>
  </si>
  <si>
    <t>Formigó per armar HA - 25 / B / 20 / XC1 quant.ciment 275kg/m3, aigua/ciment =&lt; 0.6</t>
  </si>
  <si>
    <t>Formigó per armar +addit. hidròfug HA - 25 / B / 20 / XC2 quant.ciment 275kg/m3, aigua/ciment =&lt; 0.6</t>
  </si>
  <si>
    <t>Morter polimèric ciment+res.sint.fibr.</t>
  </si>
  <si>
    <t>Mort.ram paleta M5,granel,(G) UNE-EN 998-2</t>
  </si>
  <si>
    <t>Adhesiu estruct.p/col.HPL,aplic.pistola,poliuretà monocomp.</t>
  </si>
  <si>
    <t>Adhesiu cimentós C2</t>
  </si>
  <si>
    <t>Imprim.p/col.panell HPL,adeq.suports porosos,resina epoxi pigment.</t>
  </si>
  <si>
    <t>Grapa metàl.,p/fix.mir.</t>
  </si>
  <si>
    <t>Tela met.simp. tors.filf.galv.,D:2,7mm,50x50mm</t>
  </si>
  <si>
    <t>B0AM-0780</t>
  </si>
  <si>
    <t>Filferro recuit 1,3 mm</t>
  </si>
  <si>
    <t>Filferro recuit,D=1,3mm</t>
  </si>
  <si>
    <t>Filferro recuit,D=3mm</t>
  </si>
  <si>
    <t>B0AM-07800</t>
  </si>
  <si>
    <t>B0AM-07801</t>
  </si>
  <si>
    <t>B0AM-07802</t>
  </si>
  <si>
    <t>B0AM-07803</t>
  </si>
  <si>
    <t>B0AM-07804</t>
  </si>
  <si>
    <t>B0AM-07805</t>
  </si>
  <si>
    <t>B0AO-07I0</t>
  </si>
  <si>
    <t>Tac de niló de 6 a 8 mm, amb vis</t>
  </si>
  <si>
    <t>Tac niló D=6 a 8mm,+vis</t>
  </si>
  <si>
    <t>Tac niló D&lt;=5mm,+vis</t>
  </si>
  <si>
    <t>B0AO-07I01</t>
  </si>
  <si>
    <t>Tac acer D=10mm,carg./voland./fem.</t>
  </si>
  <si>
    <t>B0B7-1060</t>
  </si>
  <si>
    <t>Acer b/corrugada B500S</t>
  </si>
  <si>
    <t>Acer en barres corrugades B500S</t>
  </si>
  <si>
    <t>Acer b/corrugada B500SD</t>
  </si>
  <si>
    <t>B0B7-10601</t>
  </si>
  <si>
    <t>Malla electr.acer corr.ME 10x10cm,D:3-3mm,6x2,2m B500T</t>
  </si>
  <si>
    <t>Malla electr.acer corr.ME 15x15cm,D:6-6mm,6x2,2m B500T</t>
  </si>
  <si>
    <t>Malla electr.acer corr.ME 20x20cm,D:5-5mm,6x2,2m B500T</t>
  </si>
  <si>
    <t>Planxa alumini g=0,7mm</t>
  </si>
  <si>
    <t>Tauló fusta pi p/10 usos</t>
  </si>
  <si>
    <t>B0D31-07P0</t>
  </si>
  <si>
    <t>Llata fusta pi</t>
  </si>
  <si>
    <t>B0D31-07P01</t>
  </si>
  <si>
    <t>Puntal metàl·lic telescòpic h=3m,150usos</t>
  </si>
  <si>
    <t>Plafó metàl·lic50x250cm,50usos</t>
  </si>
  <si>
    <t>Part propor.elem.aux.plafó met.50x250cm</t>
  </si>
  <si>
    <t>Totxana 290x140x100mm,categoria I,LD,UNE-EN 771-1</t>
  </si>
  <si>
    <t>Maó calat,290x140x100mm,p/revestir,categoria I,HD,UNE-EN 771-1</t>
  </si>
  <si>
    <t>Rajola gres porcell.premsat polit antillis.,rectang/quadr. 1 a 5 peces/m2,preu alt</t>
  </si>
  <si>
    <t>Embalatge per a element contaminat amb amiant i glovebags</t>
  </si>
  <si>
    <t>Acer S275JR,peça simp.,perf.lam.IP,HE,UP,treb.taller p/col.carg.+antiox.</t>
  </si>
  <si>
    <t>Acer S355J2H,peça simp.,perf.forad.lam.rodó,quad.,rectang.,tallat mida+antiox.</t>
  </si>
  <si>
    <t>Acer S355JR,peça simp.,perf.lam.IP,HE,UP,tallat mida+antiox.</t>
  </si>
  <si>
    <t>Perfil xapa colab.acer galv.,g=0,75mm,pas malla=200 - 210mm,h=60mm,pes=8 a 9kg/m2,inèrcia=de 50 a 60</t>
  </si>
  <si>
    <t>P.p.elem.mun.cob.pl.alumini</t>
  </si>
  <si>
    <t>Ferramenta p/mamp. p/div.cabina</t>
  </si>
  <si>
    <t>Ferramenta p/mamp. p/frontal porta+el.fix</t>
  </si>
  <si>
    <t>Placa HPL 13mm gruix color 2 cares treb.taller p/div.cabina sanitàries</t>
  </si>
  <si>
    <t>Placa HPL 13mm gruix color 2 cares treb.taller p/frontal porta+el.fix cabines sanitaries</t>
  </si>
  <si>
    <t>Pal punt sing. acer galv.D=50mm h=1,8m</t>
  </si>
  <si>
    <t>Pal intermedi acer galv.D=50mm h=1,8m</t>
  </si>
  <si>
    <t>Làm.butil g=1mm,1,2kg/m2</t>
  </si>
  <si>
    <t>Geotèxtil feltre PP no teix.lligat mecàn.,140 a 190g/m2</t>
  </si>
  <si>
    <t>Massilla segell.,silicona neut. monocomponent</t>
  </si>
  <si>
    <t>Cinta PE,autoadh. 2c.,g=3mm,a=12mm</t>
  </si>
  <si>
    <t>Panell HPL,tp.ignífug,apl.gen.(CGF),g=10mm,ús int.s/UNE-EN 438-4,rf=B-s2, d0,cant.recte,1 cara deco.</t>
  </si>
  <si>
    <t>Pintura poliuretà monocomponent,p/ext.</t>
  </si>
  <si>
    <t>Polímer acríl.</t>
  </si>
  <si>
    <t>Escocell quadr. acer corten,100x100x20cm g=10mm</t>
  </si>
  <si>
    <t>Form.p/pavim.cont. g=12cm,imprès</t>
  </si>
  <si>
    <t>Porta acer galv., 1bat.,80x215cm,tub 40x20x1,5mm,planxes llises g=1mm,,finest.40x20,p.cop,esmalt.</t>
  </si>
  <si>
    <t>Porta perf.ac.galv.1bat.,bast.perf.lam.210x90cm,pany+passad.</t>
  </si>
  <si>
    <t>Porta perf.ac.galv.2bat.,bast.perf.lam.210x120cm,pany+passad.</t>
  </si>
  <si>
    <t>Ferramenta p/porta int.1bat.preu mitjà</t>
  </si>
  <si>
    <t>Automatisme p/porta corredissa motor pinyó i cremallera fulla de &lt;=1200kg i amplàr.&lt;=6m.</t>
  </si>
  <si>
    <t>Pany elèctric tub.,p/munt.caixa</t>
  </si>
  <si>
    <t>Reixa bast.perfils L30x30mm,+sep.perf.T30x30mm,+plaf.deploye</t>
  </si>
  <si>
    <t>Reixa p/forat no rect.bast.plet.acer inox.30x5mm,malla inox.tex.llis</t>
  </si>
  <si>
    <t>Tanca mòbil metàl.llarg.=2,5m,h=1m,4usos, p/SiS</t>
  </si>
  <si>
    <t>Mirall lluna incolora,g=5mm</t>
  </si>
  <si>
    <t>Mirall lluna incolora,g=3mm,p/SiS</t>
  </si>
  <si>
    <t>Tub PVC-U paret estructurada,àrea aplicació B,DN=75mm,llarg.=5m,p/encolar</t>
  </si>
  <si>
    <t>Tub PVC-U paret estructurada,àrea aplicació B,DN=110mm,llarg.=5m,p/encolar</t>
  </si>
  <si>
    <t>Tapa pref.form.arm.,90x90x6cm</t>
  </si>
  <si>
    <t>Canal form.polímer,a=150mm,pendent=&lt; 1%,+perfil lat.,reixa acer inox.,perforada,cl.A15,+tanca</t>
  </si>
  <si>
    <t>Làmina drenant nodular PEAD,un geotèxtil,un geotèxtil,h.nòd=8mm,,r.compr.=150kN/m2</t>
  </si>
  <si>
    <t>Tub PVC-U paret sòlida,sanej.soterrat s/press.,DN110,SN 4,UNE-EN 1401-1,p/unió elàst.</t>
  </si>
  <si>
    <t>Element munt. p/tub PVC,D=75mm</t>
  </si>
  <si>
    <t>Element munt. p/tub PVC,D=110mm</t>
  </si>
  <si>
    <t>Accessori genèric p/tub PVC,D=75mm</t>
  </si>
  <si>
    <t>Accessori genèric p/tub PVC,D=110mm</t>
  </si>
  <si>
    <t>Tub PE 100,DN 25,PN 16 (SDR 11),en rotlle,UNE-EN 12201-2</t>
  </si>
  <si>
    <t>Tub PE 100,DN 40,PN 16 (SDR 11),barres 6m,UNE-EN 12201-2</t>
  </si>
  <si>
    <t>Accessori p/tubs PEAD DN=25mm, plàst.,p/connec.pressió</t>
  </si>
  <si>
    <t>Accessori p/tubs PEAD DN=40mm, plàst.,p/connec.pressió</t>
  </si>
  <si>
    <t>Pp.elem.munt.p/tubs PEAD DN=25mm,p/connec.pressió</t>
  </si>
  <si>
    <t>Pp.elem.munt.p/tubs PEAD DN=40mm,p/connec.pressió</t>
  </si>
  <si>
    <t>Caixa deriv.plàstic,90x90mm,prot.IP-40,p/encastar</t>
  </si>
  <si>
    <t>Caixa comand./prot.,mat.antixoc+porta,10 mòduls,p/munt.superf.</t>
  </si>
  <si>
    <t>Tub rígid acer galv.,DN=50mm,impacte=20J,resist.compress.=4000N,p/endollar</t>
  </si>
  <si>
    <t>Tub rígid PVC,DN=50mm,impacte=3J,resist.compress.=250N,g=1,2mm</t>
  </si>
  <si>
    <t>Tub flexible corrugat PVC,DN=16mm,1J,320N,2000V</t>
  </si>
  <si>
    <t>Cable 0,6/1 kV RVFV, 3x16mm2</t>
  </si>
  <si>
    <t>Cable Cu 450/750 V, H07V-K, 1x1,5mm2, Eca</t>
  </si>
  <si>
    <t>Int.auto.IGA I=25A,PIA corbaC,(2P)+bobina emisió,6000A,3mòd.DIN,p/munt.perf.DIN</t>
  </si>
  <si>
    <t>Interruptor auto.magnet.,I=32A,PIA corbaC,(2P),tall=3000A,,2mòd.DIN p/munt.perf.DIN</t>
  </si>
  <si>
    <t>Interruptor dif.cl.AC,gam.terc.,I=16A,(2P),0,01A,fix.inst.,2mòd.DIN,p/munt.perf.DIN</t>
  </si>
  <si>
    <t>Comptador trif.,3fils,activa,doble tarifa,230/400V,30A</t>
  </si>
  <si>
    <t>Caixa mecanismes,p/un element,preu alt</t>
  </si>
  <si>
    <t>Presa corrent,tipus univ.,(2P+T),16A/250V,a/tapa,preu alt,p/encastar</t>
  </si>
  <si>
    <t>P.p.accessoris caix.p/quadre comand.+prot.</t>
  </si>
  <si>
    <t>P.p.accessoris p/tubs rígids acer</t>
  </si>
  <si>
    <t>P.p.accessoris p/interr.magnetot.</t>
  </si>
  <si>
    <t>P.p.accessoris p/interr.difer.</t>
  </si>
  <si>
    <t>Llum.decor. downlight alumini,4 leds,pot.llum 6W,+font d'alimentació,p/col.superf.</t>
  </si>
  <si>
    <t>Llumenera industrial,reflec.simèt.,1x36W,rect.,polièst.</t>
  </si>
  <si>
    <t>Aplic circ.D&gt; 300mm,9 Leds (20 W),cos fosa alum.,difusor plàstic+tapa metàl.,marc fosa alum.,IP-65,p</t>
  </si>
  <si>
    <t>Fanal columna alumini,h=4,7m,1 llumenera</t>
  </si>
  <si>
    <t>P.p.accessoris llum.indust.tub.fluor.</t>
  </si>
  <si>
    <t>P.p.accessoris p/columnes</t>
  </si>
  <si>
    <t>Plat dutxa quadrat acrílic,1000x1000mm,c.blanc,preu sup.,p/encastar</t>
  </si>
  <si>
    <t>Inodor p/col.sob.pavim.,porcell.,vert.,cist.,blanc,preu mitjà</t>
  </si>
  <si>
    <t>Aigüera planxa ac.inox.ind.,80x45cm,potes,fix.murals</t>
  </si>
  <si>
    <t>Suport mural sanit.</t>
  </si>
  <si>
    <t>Aixeta monocomand. p/aigüera,p/munt.superf.sob/taul./apar.sanit., d'acer inox.,preu alt,broc fosa,ma</t>
  </si>
  <si>
    <t>Aixeta pas mural,encastada,cromat,preu alt,sortida 1 1/4'' i entrada 1 1/4''</t>
  </si>
  <si>
    <t>Aixeta monocomand. bany/dutx. mural p/munt.superf. broc/transf.,llautó cromat,preu alt,duesx1/2´´-1/</t>
  </si>
  <si>
    <t>Porta-rotlles acer inoxidable,68x131x150mm</t>
  </si>
  <si>
    <t>Dispens.paper rotlle tipus Metxa p/eixugamans,310xD=255mm</t>
  </si>
  <si>
    <t>Dosif.plàstic,160xD=130mm,capac.1l,polsador</t>
  </si>
  <si>
    <t>Barra mural doble abatible per a bany adaptat, de</t>
  </si>
  <si>
    <t>Bateria p/compt.aigua,3files,univ.,acer galv.,12compt.aigua,2´´1/2</t>
  </si>
  <si>
    <t>Escalf.acumulador elèct.,50l,acer esmalt.,750 a 1500W,horitz.</t>
  </si>
  <si>
    <t>Escalf.acumulador elèct.,300l,acer galv.,3000 a 4500W,vert.</t>
  </si>
  <si>
    <t>Banc planxa desplegada,ll=1m</t>
  </si>
  <si>
    <t>Banc polietilè,color,+respatll.,sup.acer+poliet.,ll=170cm</t>
  </si>
  <si>
    <t>Paperera trabuc. 50l D38cm circ. planxa perfor.ac.galv.</t>
  </si>
  <si>
    <t>Taulell inox AISI 316,G=1mm,polit 150,A=60,forats,fixat</t>
  </si>
  <si>
    <t>OPI metro,2750mm,g=200mm</t>
  </si>
  <si>
    <t>Terra vegetal categoria alta,conduct.elèctr.menor de 0,8dS/m,granel</t>
  </si>
  <si>
    <t>Barreja p/gespa tipus rúst.baix mant.lleg+gram</t>
  </si>
  <si>
    <t>Rotlle gespa St.C3 imp.dir.</t>
  </si>
  <si>
    <t>Pedra porfírica 100 a 400kg</t>
  </si>
  <si>
    <t>Assaig resiliènciametall en soldadura</t>
  </si>
  <si>
    <t>Collarí de presa en càrrega de PP, per a tub de polietilè, de 32 mm de diàmetre exterior, segons UNE</t>
  </si>
  <si>
    <t>Difusor emergent, amb 7,5 cm d'emergència, cabal proporcional al sector regat, vàlvula antidrenatge,</t>
  </si>
  <si>
    <t>,grau dific. mitjà</t>
  </si>
  <si>
    <t>,s/afect.p/serveis rasa,s/pres.estrebada,grau dific. baix</t>
  </si>
  <si>
    <t>AMIDAMENTS</t>
  </si>
  <si>
    <t>N</t>
  </si>
  <si>
    <t>01.00.00.001</t>
  </si>
  <si>
    <t>L</t>
  </si>
  <si>
    <t>Edifici existent</t>
  </si>
  <si>
    <t>01.00.00.002</t>
  </si>
  <si>
    <t>Fibrociment</t>
  </si>
  <si>
    <t>01.01.00.001</t>
  </si>
  <si>
    <t>01.01.00.002</t>
  </si>
  <si>
    <t>instal.lació de quadre de comptador d'obra, trifàsic de tres fils d'energia activa doble tarifa, per a 220/380 v, de
30 a i muntat superficialment</t>
  </si>
  <si>
    <t>01.01.00.003</t>
  </si>
  <si>
    <t>01.01.00.004</t>
  </si>
  <si>
    <t>localització de les instal.lacions i realització els treballs necessaris per a portar totes les instal.lacions peu de
parcel.la, amb tot el material necessari segons les companyies de serveis per el connexionat i subministrament
a l'edifici.</t>
  </si>
  <si>
    <t>01.01.00.005</t>
  </si>
  <si>
    <t>01.01.00.006</t>
  </si>
  <si>
    <t>01.02.01.001</t>
  </si>
  <si>
    <t>Area actuació</t>
  </si>
  <si>
    <t>01.02.01.002</t>
  </si>
  <si>
    <t>Desmont</t>
  </si>
  <si>
    <t>Desmont costat enderroc</t>
  </si>
  <si>
    <t>01.02.01.003</t>
  </si>
  <si>
    <t>Desmont de pedra</t>
  </si>
  <si>
    <t>01.02.02.001</t>
  </si>
  <si>
    <t>Sabates</t>
  </si>
  <si>
    <t>Riostres</t>
  </si>
  <si>
    <t>C1</t>
  </si>
  <si>
    <t>CB 2.1</t>
  </si>
  <si>
    <t>CB 3.1</t>
  </si>
  <si>
    <t>M1</t>
  </si>
  <si>
    <t>M2</t>
  </si>
  <si>
    <t>01.02.02.002</t>
  </si>
  <si>
    <t>Previsió  intal·lacions</t>
  </si>
  <si>
    <t>01.02.02.003</t>
  </si>
  <si>
    <t>01.02.03.001</t>
  </si>
  <si>
    <t>Aportació de terres fora obra</t>
  </si>
  <si>
    <t>Zona ampliació</t>
  </si>
  <si>
    <t>01.02.03.002</t>
  </si>
  <si>
    <t>Drenatge murs</t>
  </si>
  <si>
    <t>01.02.03.003</t>
  </si>
  <si>
    <t>01.02.03.004</t>
  </si>
  <si>
    <t>Paviment exterior</t>
  </si>
  <si>
    <t>Paviment Terrassa</t>
  </si>
  <si>
    <t>Paviment Vestuaris</t>
  </si>
  <si>
    <t>01.02.03.005</t>
  </si>
  <si>
    <t>Millora zona terrassa</t>
  </si>
  <si>
    <t>01.02.04.001</t>
  </si>
  <si>
    <t xml:space="preserve">Desmont </t>
  </si>
  <si>
    <t>Terres</t>
  </si>
  <si>
    <t>Roca</t>
  </si>
  <si>
    <t>Esbrossada</t>
  </si>
  <si>
    <t>01.03.01.001</t>
  </si>
  <si>
    <t>Muret</t>
  </si>
  <si>
    <t>01.03.01.002</t>
  </si>
  <si>
    <t>P28 a P45</t>
  </si>
  <si>
    <t>P37 a P75</t>
  </si>
  <si>
    <t>P46</t>
  </si>
  <si>
    <t>P55 a P68</t>
  </si>
  <si>
    <t>Sabates Corregudes</t>
  </si>
  <si>
    <t>01.03.01.003</t>
  </si>
  <si>
    <t>01.03.01.004</t>
  </si>
  <si>
    <t>01.03.02.001</t>
  </si>
  <si>
    <t>Portic 1</t>
  </si>
  <si>
    <t>L 150X100X10_1 a 17</t>
  </si>
  <si>
    <t>Portic 2</t>
  </si>
  <si>
    <t>IPE 200</t>
  </si>
  <si>
    <t>Portic 10</t>
  </si>
  <si>
    <t>L 150X100X10</t>
  </si>
  <si>
    <t>L de remat perimetre Forjat</t>
  </si>
  <si>
    <t>01.03.02.002</t>
  </si>
  <si>
    <t>Portic 3 a 8</t>
  </si>
  <si>
    <t>300X100X10</t>
  </si>
  <si>
    <t>Portic 9_300X100X10</t>
  </si>
  <si>
    <t>Portic 11</t>
  </si>
  <si>
    <t>Portic 12 a 26_300X100X10</t>
  </si>
  <si>
    <t>Portic 27_300X100X10</t>
  </si>
  <si>
    <t>01.03.02.003</t>
  </si>
  <si>
    <t>Coberta_Vestuaris</t>
  </si>
  <si>
    <t>01.03.02.004</t>
  </si>
  <si>
    <t>01.03.02.005</t>
  </si>
  <si>
    <t>01.03.03.001</t>
  </si>
  <si>
    <t>Mur M1</t>
  </si>
  <si>
    <t>Mur M2</t>
  </si>
  <si>
    <t>01.03.03.002</t>
  </si>
  <si>
    <t>Tot mur</t>
  </si>
  <si>
    <t>01.03.03.003</t>
  </si>
  <si>
    <t>Muret de salt</t>
  </si>
  <si>
    <t>01.03.03.004</t>
  </si>
  <si>
    <t>01.03.03.005</t>
  </si>
  <si>
    <t>01.03.03.006</t>
  </si>
  <si>
    <t>Muert de salt</t>
  </si>
  <si>
    <t>01.03.03.007</t>
  </si>
  <si>
    <t>Recrescut de mur existent</t>
  </si>
  <si>
    <t>01.04.01.001</t>
  </si>
  <si>
    <t>01.04.01.002</t>
  </si>
  <si>
    <t>Zona Ombrejada</t>
  </si>
  <si>
    <t>01.05.01.001</t>
  </si>
  <si>
    <t>01.05.01.002</t>
  </si>
  <si>
    <t>01.05.01.003</t>
  </si>
  <si>
    <t>Juntes da paviment</t>
  </si>
  <si>
    <t>01.05.01.004</t>
  </si>
  <si>
    <t>01.05.01.005</t>
  </si>
  <si>
    <t>01.06.01.001</t>
  </si>
  <si>
    <t>Tancament façana exterior</t>
  </si>
  <si>
    <t>01.06.01.002</t>
  </si>
  <si>
    <t>Tanacemnt de terrassa</t>
  </si>
  <si>
    <t>01.06.02.001</t>
  </si>
  <si>
    <t>Tancament interior</t>
  </si>
  <si>
    <t>01.06.03.001</t>
  </si>
  <si>
    <t>Vestuaris</t>
  </si>
  <si>
    <t>01.06.03.002</t>
  </si>
  <si>
    <t>01.06.03.003</t>
  </si>
  <si>
    <t>Infermeria</t>
  </si>
  <si>
    <t>Magatzem</t>
  </si>
  <si>
    <t>01.06.03.004</t>
  </si>
  <si>
    <t>01.06.03.005</t>
  </si>
  <si>
    <t>Bar</t>
  </si>
  <si>
    <t>01.07.01.001</t>
  </si>
  <si>
    <t>Mampares interiors</t>
  </si>
  <si>
    <t>01.07.01.002</t>
  </si>
  <si>
    <t>Mampares interiors_adaptat</t>
  </si>
  <si>
    <t>01.07.01.003</t>
  </si>
  <si>
    <t>01.07.01.004</t>
  </si>
  <si>
    <t>01.07.01.005</t>
  </si>
  <si>
    <t>Vestidors</t>
  </si>
  <si>
    <t>01.07.01.006</t>
  </si>
  <si>
    <t>Banc vestuaris</t>
  </si>
  <si>
    <t>01.07.02.001</t>
  </si>
  <si>
    <t>Revestimetn mur de formigó</t>
  </si>
  <si>
    <t>01.07.02.002</t>
  </si>
  <si>
    <t>01.08.01.001</t>
  </si>
  <si>
    <t>Col·lector general</t>
  </si>
  <si>
    <t>01.08.01.002</t>
  </si>
  <si>
    <t>Desguas dutxes i piques</t>
  </si>
  <si>
    <t>01.08.01.003</t>
  </si>
  <si>
    <t>Desguas W.Cs</t>
  </si>
  <si>
    <t>01.08.01.004</t>
  </si>
  <si>
    <t>01.08.01.005</t>
  </si>
  <si>
    <t>01.08.01.006</t>
  </si>
  <si>
    <t>Adaptat</t>
  </si>
  <si>
    <t>Wcs</t>
  </si>
  <si>
    <t>magatzem</t>
  </si>
  <si>
    <t>dutxes</t>
  </si>
  <si>
    <t>Neteja terra</t>
  </si>
  <si>
    <t>01.08.01.007</t>
  </si>
  <si>
    <t>01.08.02.001</t>
  </si>
  <si>
    <t>Distribució</t>
  </si>
  <si>
    <t>Baixants</t>
  </si>
  <si>
    <t>01.08.02.002</t>
  </si>
  <si>
    <t>Aixetes de pas</t>
  </si>
  <si>
    <t>01.08.02.003</t>
  </si>
  <si>
    <t>01.08.02.004</t>
  </si>
  <si>
    <t>01.08.02.005</t>
  </si>
  <si>
    <t>01.08.02.006</t>
  </si>
  <si>
    <t>01.08.02.007</t>
  </si>
  <si>
    <t>01.08.02.008</t>
  </si>
  <si>
    <t>01.08.02.009</t>
  </si>
  <si>
    <t>01.08.02.010</t>
  </si>
  <si>
    <t>01.08.02.011</t>
  </si>
  <si>
    <t>01.08.03.001</t>
  </si>
  <si>
    <t>01.08.03.002</t>
  </si>
  <si>
    <t>01.08.03.003</t>
  </si>
  <si>
    <t>01.08.03.004</t>
  </si>
  <si>
    <t>01.08.03.005</t>
  </si>
  <si>
    <t>01.08.03.006</t>
  </si>
  <si>
    <t>01.08.03.007</t>
  </si>
  <si>
    <t>01.08.03.008</t>
  </si>
  <si>
    <t>01.08.04.001</t>
  </si>
  <si>
    <t>01.08.04.002</t>
  </si>
  <si>
    <t>01.08.04.003</t>
  </si>
  <si>
    <t>01.08.05.001</t>
  </si>
  <si>
    <t>01.08.05.002</t>
  </si>
  <si>
    <t>01.08.05.003</t>
  </si>
  <si>
    <t>01.08.05.004</t>
  </si>
  <si>
    <t>01.08.05.005</t>
  </si>
  <si>
    <t>01.08.05.006</t>
  </si>
  <si>
    <t>01.09.01.001</t>
  </si>
  <si>
    <t>Zona sense paviment</t>
  </si>
  <si>
    <t>01.09.01.002</t>
  </si>
  <si>
    <t>01.09.01.003</t>
  </si>
  <si>
    <t>01.09.02.001</t>
  </si>
  <si>
    <t>01.09.02.002</t>
  </si>
  <si>
    <t>01.09.02.003</t>
  </si>
  <si>
    <t>Previsió</t>
  </si>
  <si>
    <t>01.09.02.004</t>
  </si>
  <si>
    <t>Difusor emergent, amb 7,5 cm d'emergència, cabal proporcional al sector regat. Inclús accessoris de connexió a la canonada d'abastiment i distribució. Totalment muntat, connexionat i provat.
Inclou: Instal·lació en el terreny i connexió hidràulica a la canonada de proveïment i distribució. Neteja hidràulica de la unitat. Ajust del cabal d'aigua. Realització de proves de servei.
Criteri d'amidament de projecte: Nombre d'unitats previstes, segons documentació gràfica de Projecte.
Criteri de mesura d'obra: Es mesurarà el nombre d'unitats realment executades segons especificacions de Projecte.</t>
  </si>
  <si>
    <t>01.09.02.005</t>
  </si>
  <si>
    <t>Programador electrònic per a regatge automàtic, per a 4 estacions, amb 2 programes i 2 arrencades diàries per programa, alimentació per transformador 230/24 V intern, amb col·locació mural en interior. Inclús programació. Totalment muntat i connexionat.
Inclou: Instal·lació en la superfície de la paret. Connexionat elèctric amb les electrovàlvules. Connexionat elèctric amb el transformador. Programació.
Criteri d'amidament de projecte: Nombre d'unitats previstes, segons documentació gràfica de Projecte.
Criteri de mesura d'obra: Es mesurarà el nombre d'unitats realment executades segons especificacions de Projecte.</t>
  </si>
  <si>
    <t>01.09.02.006</t>
  </si>
  <si>
    <t>01.09.03.001</t>
  </si>
  <si>
    <t>01.09.03.002</t>
  </si>
  <si>
    <t>01.10.01.002</t>
  </si>
  <si>
    <t>01.10.01.003</t>
  </si>
  <si>
    <t>01.10.01.004</t>
  </si>
  <si>
    <t>01.10.01.005</t>
  </si>
  <si>
    <t>01.10.01.006</t>
  </si>
  <si>
    <t>01.10.01.007</t>
  </si>
  <si>
    <t>01.10.01.008</t>
  </si>
  <si>
    <t>01.10.01.009</t>
  </si>
  <si>
    <t>01.10.01.010</t>
  </si>
  <si>
    <t>01.10.01.011</t>
  </si>
  <si>
    <t>01.10.01.012</t>
  </si>
  <si>
    <t>01.10.01.013</t>
  </si>
  <si>
    <t>01.10.01.014</t>
  </si>
  <si>
    <t>01.10.01.015</t>
  </si>
  <si>
    <t>01.11.01.001</t>
  </si>
  <si>
    <t>01.CQ.01.001</t>
  </si>
  <si>
    <t>01.CQ.01.002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</si>
</sst>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00"/>
    <numFmt numFmtId="166" formatCode="###,###,##0.00000"/>
  </numFmts>
  <fonts count="12"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0"/>
      <color rgb="FF000000"/>
      <name val="Calibri"/>
      <family val="2"/>
    </font>
    <font>
      <b/>
      <sz val="10"/>
      <color rgb="FF000000"/>
      <name val="Calibri"/>
      <family val="2"/>
    </font>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3">
    <border>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s>
  <cellStyleXfs count="1">
    <xf numFmtId="0" fontId="0" fillId="0" borderId="0" applyNumberFormat="0" applyBorder="0" applyAlignment="0"/>
  </cellStyleXfs>
  <cellXfs count="49">
    <xf numFmtId="0" fontId="0" fillId="0" borderId="0" xfId="0"/>
    <xf numFmtId="0" fontId="4" fillId="0" borderId="0" xfId="0" applyFont="1" applyAlignment="1">
      <alignment wrapText="1"/>
    </xf>
    <xf numFmtId="0" fontId="3" fillId="0" borderId="0" xfId="0" applyFont="1" applyAlignment="1">
      <alignment wrapText="1"/>
    </xf>
    <xf numFmtId="0" fontId="0" fillId="0" borderId="0" xfId="0" applyAlignment="1">
      <alignment wrapText="1"/>
    </xf>
    <xf numFmtId="0" fontId="2" fillId="2" borderId="0" xfId="0" applyFont="1" applyFill="1" applyAlignment="1">
      <alignment horizontal="center" wrapText="1"/>
    </xf>
    <xf numFmtId="0" fontId="11" fillId="0" borderId="0" xfId="0" applyFont="1" applyAlignment="1">
      <alignment horizontal="justify" vertical="top" wrapText="1"/>
    </xf>
    <xf numFmtId="0" fontId="9" fillId="2" borderId="0" xfId="0" applyFont="1" applyFill="1" applyAlignment="1">
      <alignment horizontal="center"/>
    </xf>
    <xf numFmtId="0" fontId="8" fillId="0" borderId="0" xfId="0" applyFont="1"/>
    <xf numFmtId="0" fontId="0" fillId="4" borderId="0" xfId="0" applyFill="1" applyAlignment="1" applyProtection="1">
      <alignment vertical="top"/>
      <protection locked="0"/>
    </xf>
    <xf numFmtId="165" fontId="4" fillId="4" borderId="0" xfId="0" applyNumberFormat="1" applyFont="1" applyFill="1" applyAlignment="1" applyProtection="1">
      <alignment horizontal="left" vertical="top"/>
      <protection locked="0"/>
    </xf>
    <xf numFmtId="0" fontId="0" fillId="0" borderId="0" xfId="0" applyAlignment="1">
      <alignment vertical="top"/>
    </xf>
    <xf numFmtId="0" fontId="0" fillId="0" borderId="0" xfId="0" applyAlignment="1">
      <alignment horizontal="justify" vertical="top" wrapText="1"/>
    </xf>
    <xf numFmtId="0" fontId="2" fillId="2" borderId="0" xfId="0" applyFont="1" applyFill="1" applyAlignment="1">
      <alignment horizontal="center"/>
    </xf>
    <xf numFmtId="0" fontId="5" fillId="0" borderId="0" xfId="0" applyFont="1"/>
    <xf numFmtId="0" fontId="1" fillId="0" borderId="0" xfId="0" applyFont="1"/>
    <xf numFmtId="0" fontId="1" fillId="0" borderId="0" xfId="0" applyFont="1"/>
    <xf numFmtId="0" fontId="0" fillId="2" borderId="0" xfId="0" applyFill="1"/>
    <xf numFmtId="0" fontId="3" fillId="3" borderId="0" xfId="0" applyFont="1" applyFill="1" applyAlignment="1">
      <alignment horizontal="right"/>
    </xf>
    <xf numFmtId="0" fontId="3" fillId="0" borderId="0" xfId="0" applyFont="1"/>
    <xf numFmtId="49" fontId="3" fillId="0" borderId="0" xfId="0" applyNumberFormat="1" applyFont="1"/>
    <xf numFmtId="49" fontId="1" fillId="0" borderId="0" xfId="0" applyNumberFormat="1" applyFont="1"/>
    <xf numFmtId="164" fontId="1" fillId="4" borderId="0" xfId="0" applyNumberFormat="1" applyFont="1" applyFill="1" applyProtection="1">
      <protection locked="0"/>
    </xf>
    <xf numFmtId="165" fontId="1" fillId="4" borderId="0" xfId="0" applyNumberFormat="1" applyFont="1" applyFill="1" applyProtection="1">
      <protection locked="0"/>
    </xf>
    <xf numFmtId="164" fontId="1" fillId="0" borderId="0" xfId="0" applyNumberFormat="1" applyFont="1"/>
    <xf numFmtId="164" fontId="3" fillId="0" borderId="0" xfId="0" applyNumberFormat="1" applyFont="1"/>
    <xf numFmtId="0" fontId="1" fillId="0" borderId="0" xfId="0" applyFont="1" applyAlignment="1">
      <alignment wrapText="1"/>
    </xf>
    <xf numFmtId="0" fontId="4" fillId="0" borderId="0" xfId="0" applyFont="1"/>
    <xf numFmtId="164" fontId="4" fillId="0" borderId="0" xfId="0" applyNumberFormat="1" applyFont="1"/>
    <xf numFmtId="0" fontId="6" fillId="2" borderId="0" xfId="0" applyFont="1" applyFill="1"/>
    <xf numFmtId="0" fontId="3" fillId="3" borderId="0" xfId="0" applyFont="1" applyFill="1" applyAlignment="1">
      <alignment horizontal="center"/>
    </xf>
    <xf numFmtId="0" fontId="4" fillId="0" borderId="0" xfId="0" applyFont="1" applyAlignment="1">
      <alignment vertical="top"/>
    </xf>
    <xf numFmtId="0" fontId="0" fillId="0" borderId="0" xfId="0" applyAlignment="1">
      <alignment vertical="top"/>
    </xf>
    <xf numFmtId="0" fontId="0" fillId="0" borderId="0" xfId="0" applyAlignment="1">
      <alignment horizontal="justify" vertical="top" wrapText="1"/>
    </xf>
    <xf numFmtId="165" fontId="4" fillId="0" borderId="0" xfId="0" applyNumberFormat="1" applyFont="1" applyAlignment="1">
      <alignment horizontal="center" vertical="top"/>
    </xf>
    <xf numFmtId="164" fontId="4" fillId="4" borderId="0" xfId="0" applyNumberFormat="1" applyFont="1" applyFill="1" applyAlignment="1" applyProtection="1">
      <alignment vertical="top"/>
      <protection locked="0"/>
    </xf>
    <xf numFmtId="165" fontId="0" fillId="4" borderId="0" xfId="0" applyNumberFormat="1" applyFill="1" applyProtection="1">
      <protection locked="0"/>
    </xf>
    <xf numFmtId="166" fontId="0" fillId="4" borderId="0" xfId="0" applyNumberFormat="1" applyFill="1" applyProtection="1">
      <protection locked="0"/>
    </xf>
    <xf numFmtId="166" fontId="0" fillId="0" borderId="0" xfId="0" applyNumberFormat="1"/>
    <xf numFmtId="0" fontId="0" fillId="4" borderId="0" xfId="0" applyFill="1" applyProtection="1">
      <protection locked="0"/>
    </xf>
    <xf numFmtId="0" fontId="0" fillId="0" borderId="0" xfId="0" applyAlignment="1">
      <alignment horizontal="right"/>
    </xf>
    <xf numFmtId="166" fontId="0" fillId="4" borderId="1" xfId="0" applyNumberFormat="1" applyFill="1" applyBorder="1" applyProtection="1">
      <protection locked="0"/>
    </xf>
    <xf numFmtId="165" fontId="0" fillId="0" borderId="0" xfId="0" applyNumberFormat="1"/>
    <xf numFmtId="0" fontId="10" fillId="0" borderId="0" xfId="0" applyFont="1"/>
    <xf numFmtId="49" fontId="10" fillId="0" borderId="0" xfId="0" applyNumberFormat="1" applyFont="1"/>
    <xf numFmtId="0" fontId="11" fillId="0" borderId="0" xfId="0" applyFont="1" applyAlignment="1">
      <alignment vertical="top"/>
    </xf>
    <xf numFmtId="49" fontId="11" fillId="0" borderId="0" xfId="0" applyNumberFormat="1" applyFont="1" applyAlignment="1">
      <alignment vertical="top"/>
    </xf>
    <xf numFmtId="165" fontId="11" fillId="4" borderId="0" xfId="0" applyNumberFormat="1" applyFont="1" applyFill="1" applyAlignment="1" applyProtection="1">
      <alignment vertical="top"/>
      <protection locked="0"/>
    </xf>
    <xf numFmtId="165" fontId="7" fillId="4" borderId="0" xfId="0" applyNumberFormat="1" applyFont="1" applyFill="1" applyProtection="1">
      <protection locked="0"/>
    </xf>
    <xf numFmtId="165" fontId="7" fillId="4" borderId="2" xfId="0" applyNumberFormat="1" applyFont="1" applyFill="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21"/>
  <sheetViews>
    <sheetView tabSelected="1" workbookViewId="0">
      <pane ySplit="8" topLeftCell="A9" activePane="bottomLeft" state="frozenSplit"/>
      <selection pane="bottomLeft" activeCell="N14" sqref="N14"/>
    </sheetView>
  </sheetViews>
  <sheetFormatPr defaultRowHeight="15" x14ac:dyDescent="0.25"/>
  <cols>
    <col min="1" max="1" width="18.7109375" customWidth="1"/>
    <col min="2" max="2" width="3.42578125" customWidth="1"/>
    <col min="3" max="3" width="13.7109375" customWidth="1"/>
    <col min="4" max="4" width="4.42578125" customWidth="1"/>
    <col min="5" max="5" width="48.7109375" style="3" customWidth="1"/>
    <col min="6" max="7" width="12.7109375" customWidth="1"/>
    <col min="8" max="8" width="13.7109375" customWidth="1"/>
  </cols>
  <sheetData>
    <row r="1" spans="1:8" x14ac:dyDescent="0.25">
      <c r="E1" s="14" t="s">
        <v>0</v>
      </c>
      <c r="F1" s="14" t="s">
        <v>0</v>
      </c>
      <c r="G1" s="14" t="s">
        <v>0</v>
      </c>
      <c r="H1" s="14" t="s">
        <v>0</v>
      </c>
    </row>
    <row r="2" spans="1:8" x14ac:dyDescent="0.25">
      <c r="E2" s="14" t="s">
        <v>1</v>
      </c>
      <c r="F2" s="14" t="s">
        <v>1</v>
      </c>
      <c r="G2" s="14" t="s">
        <v>1</v>
      </c>
      <c r="H2" s="14" t="s">
        <v>1</v>
      </c>
    </row>
    <row r="3" spans="1:8" x14ac:dyDescent="0.25">
      <c r="E3" s="14"/>
      <c r="F3" s="14"/>
      <c r="G3" s="14"/>
      <c r="H3" s="14"/>
    </row>
    <row r="4" spans="1:8" x14ac:dyDescent="0.25">
      <c r="E4" s="14"/>
      <c r="F4" s="14"/>
      <c r="G4" s="14"/>
      <c r="H4" s="14"/>
    </row>
    <row r="6" spans="1:8" ht="18.75" x14ac:dyDescent="0.3">
      <c r="C6" s="16"/>
      <c r="D6" s="16"/>
      <c r="E6" s="4" t="s">
        <v>2</v>
      </c>
      <c r="F6" s="16"/>
      <c r="G6" s="16"/>
      <c r="H6" s="16"/>
    </row>
    <row r="8" spans="1:8" x14ac:dyDescent="0.25">
      <c r="F8" s="17" t="s">
        <v>3</v>
      </c>
      <c r="G8" s="17" t="s">
        <v>4</v>
      </c>
      <c r="H8" s="17" t="s">
        <v>5</v>
      </c>
    </row>
    <row r="10" spans="1:8" x14ac:dyDescent="0.25">
      <c r="C10" s="18" t="s">
        <v>6</v>
      </c>
      <c r="D10" s="19" t="s">
        <v>7</v>
      </c>
      <c r="E10" s="2" t="s">
        <v>8</v>
      </c>
    </row>
    <row r="11" spans="1:8" x14ac:dyDescent="0.25">
      <c r="C11" s="18" t="s">
        <v>9</v>
      </c>
      <c r="D11" s="19" t="s">
        <v>10</v>
      </c>
      <c r="E11" s="2" t="s">
        <v>11</v>
      </c>
    </row>
    <row r="12" spans="1:8" x14ac:dyDescent="0.25">
      <c r="C12" s="18" t="s">
        <v>12</v>
      </c>
      <c r="D12" s="19" t="s">
        <v>10</v>
      </c>
      <c r="E12" s="2" t="s">
        <v>11</v>
      </c>
    </row>
    <row r="14" spans="1:8" ht="57" x14ac:dyDescent="0.25">
      <c r="A14" s="15" t="s">
        <v>13</v>
      </c>
      <c r="B14" s="15">
        <v>1</v>
      </c>
      <c r="C14" s="15" t="s">
        <v>14</v>
      </c>
      <c r="D14" s="20" t="s">
        <v>15</v>
      </c>
      <c r="E14" s="25" t="s">
        <v>16</v>
      </c>
      <c r="F14" s="21">
        <v>7.75</v>
      </c>
      <c r="G14" s="22">
        <v>397.82299999999998</v>
      </c>
      <c r="H14" s="23">
        <f>ROUND(ROUND(F14,2)*ROUND(G14,3),2)</f>
        <v>3083.13</v>
      </c>
    </row>
    <row r="15" spans="1:8" ht="57" x14ac:dyDescent="0.25">
      <c r="A15" s="15" t="s">
        <v>13</v>
      </c>
      <c r="B15" s="15">
        <v>2</v>
      </c>
      <c r="C15" s="15" t="s">
        <v>17</v>
      </c>
      <c r="D15" s="20" t="s">
        <v>18</v>
      </c>
      <c r="E15" s="25" t="s">
        <v>19</v>
      </c>
      <c r="F15" s="21">
        <v>19.010000000000002</v>
      </c>
      <c r="G15" s="22">
        <v>104.95</v>
      </c>
      <c r="H15" s="23">
        <f>ROUND(ROUND(F15,2)*ROUND(G15,3),2)</f>
        <v>1995.1</v>
      </c>
    </row>
    <row r="16" spans="1:8" x14ac:dyDescent="0.25">
      <c r="E16" s="2" t="s">
        <v>20</v>
      </c>
      <c r="F16" s="18"/>
      <c r="G16" s="18"/>
      <c r="H16" s="24">
        <f>SUM(H14:H15)</f>
        <v>5078.2299999999996</v>
      </c>
    </row>
    <row r="18" spans="1:8" x14ac:dyDescent="0.25">
      <c r="C18" s="18" t="s">
        <v>6</v>
      </c>
      <c r="D18" s="19" t="s">
        <v>7</v>
      </c>
      <c r="E18" s="2" t="s">
        <v>8</v>
      </c>
    </row>
    <row r="19" spans="1:8" x14ac:dyDescent="0.25">
      <c r="C19" s="18" t="s">
        <v>9</v>
      </c>
      <c r="D19" s="19" t="s">
        <v>7</v>
      </c>
      <c r="E19" s="2" t="s">
        <v>21</v>
      </c>
    </row>
    <row r="20" spans="1:8" x14ac:dyDescent="0.25">
      <c r="C20" s="18" t="s">
        <v>12</v>
      </c>
      <c r="D20" s="19" t="s">
        <v>10</v>
      </c>
      <c r="E20" s="2" t="s">
        <v>22</v>
      </c>
    </row>
    <row r="22" spans="1:8" ht="23.25" x14ac:dyDescent="0.25">
      <c r="A22" s="15" t="s">
        <v>23</v>
      </c>
      <c r="B22" s="15">
        <v>1</v>
      </c>
      <c r="C22" s="15" t="s">
        <v>24</v>
      </c>
      <c r="D22" s="20" t="s">
        <v>25</v>
      </c>
      <c r="E22" s="25" t="s">
        <v>26</v>
      </c>
      <c r="F22" s="21">
        <v>221.44</v>
      </c>
      <c r="G22" s="22">
        <v>1</v>
      </c>
      <c r="H22" s="23">
        <f t="shared" ref="H22:H27" si="0">ROUND(ROUND(F22,2)*ROUND(G22,3),2)</f>
        <v>221.44</v>
      </c>
    </row>
    <row r="23" spans="1:8" ht="34.5" x14ac:dyDescent="0.25">
      <c r="A23" s="15" t="s">
        <v>23</v>
      </c>
      <c r="B23" s="15">
        <v>2</v>
      </c>
      <c r="C23" s="15" t="s">
        <v>27</v>
      </c>
      <c r="D23" s="20" t="s">
        <v>25</v>
      </c>
      <c r="E23" s="25" t="s">
        <v>28</v>
      </c>
      <c r="F23" s="21">
        <v>276.08</v>
      </c>
      <c r="G23" s="22">
        <v>1</v>
      </c>
      <c r="H23" s="23">
        <f t="shared" si="0"/>
        <v>276.08</v>
      </c>
    </row>
    <row r="24" spans="1:8" ht="23.25" x14ac:dyDescent="0.25">
      <c r="A24" s="15" t="s">
        <v>23</v>
      </c>
      <c r="B24" s="15">
        <v>3</v>
      </c>
      <c r="C24" s="15" t="s">
        <v>29</v>
      </c>
      <c r="D24" s="20" t="s">
        <v>25</v>
      </c>
      <c r="E24" s="25" t="s">
        <v>30</v>
      </c>
      <c r="F24" s="21">
        <v>320</v>
      </c>
      <c r="G24" s="22">
        <v>1</v>
      </c>
      <c r="H24" s="23">
        <f t="shared" si="0"/>
        <v>320</v>
      </c>
    </row>
    <row r="25" spans="1:8" ht="57" x14ac:dyDescent="0.25">
      <c r="A25" s="15" t="s">
        <v>23</v>
      </c>
      <c r="B25" s="15">
        <v>4</v>
      </c>
      <c r="C25" s="15" t="s">
        <v>31</v>
      </c>
      <c r="D25" s="20" t="s">
        <v>32</v>
      </c>
      <c r="E25" s="25" t="s">
        <v>33</v>
      </c>
      <c r="F25" s="21">
        <v>224.5</v>
      </c>
      <c r="G25" s="22">
        <v>1</v>
      </c>
      <c r="H25" s="23">
        <f t="shared" si="0"/>
        <v>224.5</v>
      </c>
    </row>
    <row r="26" spans="1:8" ht="23.25" x14ac:dyDescent="0.25">
      <c r="A26" s="15" t="s">
        <v>23</v>
      </c>
      <c r="B26" s="15">
        <v>5</v>
      </c>
      <c r="C26" s="15" t="s">
        <v>34</v>
      </c>
      <c r="D26" s="20" t="s">
        <v>25</v>
      </c>
      <c r="E26" s="25" t="s">
        <v>35</v>
      </c>
      <c r="F26" s="21">
        <v>64.63</v>
      </c>
      <c r="G26" s="22">
        <v>10</v>
      </c>
      <c r="H26" s="23">
        <f t="shared" si="0"/>
        <v>646.29999999999995</v>
      </c>
    </row>
    <row r="27" spans="1:8" ht="23.25" x14ac:dyDescent="0.25">
      <c r="A27" s="15" t="s">
        <v>23</v>
      </c>
      <c r="B27" s="15">
        <v>6</v>
      </c>
      <c r="C27" s="15" t="s">
        <v>36</v>
      </c>
      <c r="D27" s="20" t="s">
        <v>15</v>
      </c>
      <c r="E27" s="25" t="s">
        <v>37</v>
      </c>
      <c r="F27" s="21">
        <v>20.71</v>
      </c>
      <c r="G27" s="22">
        <v>20</v>
      </c>
      <c r="H27" s="23">
        <f t="shared" si="0"/>
        <v>414.2</v>
      </c>
    </row>
    <row r="28" spans="1:8" x14ac:dyDescent="0.25">
      <c r="E28" s="2" t="s">
        <v>20</v>
      </c>
      <c r="F28" s="18"/>
      <c r="G28" s="18"/>
      <c r="H28" s="24">
        <f>SUM(H22:H27)</f>
        <v>2102.52</v>
      </c>
    </row>
    <row r="30" spans="1:8" x14ac:dyDescent="0.25">
      <c r="C30" s="18" t="s">
        <v>6</v>
      </c>
      <c r="D30" s="19" t="s">
        <v>7</v>
      </c>
      <c r="E30" s="2" t="s">
        <v>8</v>
      </c>
    </row>
    <row r="31" spans="1:8" x14ac:dyDescent="0.25">
      <c r="C31" s="18" t="s">
        <v>9</v>
      </c>
      <c r="D31" s="19" t="s">
        <v>38</v>
      </c>
      <c r="E31" s="2" t="s">
        <v>39</v>
      </c>
    </row>
    <row r="32" spans="1:8" x14ac:dyDescent="0.25">
      <c r="C32" s="18" t="s">
        <v>12</v>
      </c>
      <c r="D32" s="19" t="s">
        <v>7</v>
      </c>
      <c r="E32" s="2" t="s">
        <v>40</v>
      </c>
    </row>
    <row r="34" spans="1:8" ht="23.25" x14ac:dyDescent="0.25">
      <c r="A34" s="15" t="s">
        <v>41</v>
      </c>
      <c r="B34" s="15">
        <v>1</v>
      </c>
      <c r="C34" s="15" t="s">
        <v>42</v>
      </c>
      <c r="D34" s="20" t="s">
        <v>18</v>
      </c>
      <c r="E34" s="25" t="s">
        <v>43</v>
      </c>
      <c r="F34" s="21">
        <v>1.4</v>
      </c>
      <c r="G34" s="22">
        <v>870.1</v>
      </c>
      <c r="H34" s="23">
        <f>ROUND(ROUND(F34,2)*ROUND(G34,3),2)</f>
        <v>1218.1400000000001</v>
      </c>
    </row>
    <row r="35" spans="1:8" ht="23.25" x14ac:dyDescent="0.25">
      <c r="A35" s="15" t="s">
        <v>41</v>
      </c>
      <c r="B35" s="15">
        <v>2</v>
      </c>
      <c r="C35" s="15" t="s">
        <v>44</v>
      </c>
      <c r="D35" s="20" t="s">
        <v>15</v>
      </c>
      <c r="E35" s="25" t="s">
        <v>45</v>
      </c>
      <c r="F35" s="21">
        <v>2.58</v>
      </c>
      <c r="G35" s="22">
        <v>1447</v>
      </c>
      <c r="H35" s="23">
        <f>ROUND(ROUND(F35,2)*ROUND(G35,3),2)</f>
        <v>3733.26</v>
      </c>
    </row>
    <row r="36" spans="1:8" ht="34.5" x14ac:dyDescent="0.25">
      <c r="A36" s="15" t="s">
        <v>41</v>
      </c>
      <c r="B36" s="15">
        <v>3</v>
      </c>
      <c r="C36" s="15" t="s">
        <v>46</v>
      </c>
      <c r="D36" s="20" t="s">
        <v>15</v>
      </c>
      <c r="E36" s="25" t="s">
        <v>47</v>
      </c>
      <c r="F36" s="21">
        <v>17.11</v>
      </c>
      <c r="G36" s="22">
        <v>854</v>
      </c>
      <c r="H36" s="23">
        <f>ROUND(ROUND(F36,2)*ROUND(G36,3),2)</f>
        <v>14611.94</v>
      </c>
    </row>
    <row r="37" spans="1:8" x14ac:dyDescent="0.25">
      <c r="E37" s="2" t="s">
        <v>20</v>
      </c>
      <c r="F37" s="18"/>
      <c r="G37" s="18"/>
      <c r="H37" s="24">
        <f>SUM(H34:H36)</f>
        <v>19563.34</v>
      </c>
    </row>
    <row r="39" spans="1:8" x14ac:dyDescent="0.25">
      <c r="C39" s="18" t="s">
        <v>6</v>
      </c>
      <c r="D39" s="19" t="s">
        <v>7</v>
      </c>
      <c r="E39" s="2" t="s">
        <v>8</v>
      </c>
    </row>
    <row r="40" spans="1:8" x14ac:dyDescent="0.25">
      <c r="C40" s="18" t="s">
        <v>9</v>
      </c>
      <c r="D40" s="19" t="s">
        <v>38</v>
      </c>
      <c r="E40" s="2" t="s">
        <v>39</v>
      </c>
    </row>
    <row r="41" spans="1:8" x14ac:dyDescent="0.25">
      <c r="C41" s="18" t="s">
        <v>12</v>
      </c>
      <c r="D41" s="19" t="s">
        <v>38</v>
      </c>
      <c r="E41" s="2" t="s">
        <v>48</v>
      </c>
    </row>
    <row r="43" spans="1:8" ht="34.5" x14ac:dyDescent="0.25">
      <c r="A43" s="15" t="s">
        <v>49</v>
      </c>
      <c r="B43" s="15">
        <v>1</v>
      </c>
      <c r="C43" s="15" t="s">
        <v>50</v>
      </c>
      <c r="D43" s="20" t="s">
        <v>15</v>
      </c>
      <c r="E43" s="25" t="s">
        <v>51</v>
      </c>
      <c r="F43" s="21">
        <v>0.19</v>
      </c>
      <c r="G43" s="22">
        <v>93.084999999999994</v>
      </c>
      <c r="H43" s="23">
        <f>ROUND(ROUND(F43,2)*ROUND(G43,3),2)</f>
        <v>17.690000000000001</v>
      </c>
    </row>
    <row r="44" spans="1:8" ht="45.75" x14ac:dyDescent="0.25">
      <c r="A44" s="15" t="s">
        <v>49</v>
      </c>
      <c r="B44" s="15">
        <v>2</v>
      </c>
      <c r="C44" s="15" t="s">
        <v>52</v>
      </c>
      <c r="D44" s="20" t="s">
        <v>15</v>
      </c>
      <c r="E44" s="25" t="s">
        <v>53</v>
      </c>
      <c r="F44" s="21">
        <v>38.18</v>
      </c>
      <c r="G44" s="22">
        <v>30</v>
      </c>
      <c r="H44" s="23">
        <f>ROUND(ROUND(F44,2)*ROUND(G44,3),2)</f>
        <v>1145.4000000000001</v>
      </c>
    </row>
    <row r="45" spans="1:8" ht="23.25" x14ac:dyDescent="0.25">
      <c r="A45" s="15" t="s">
        <v>49</v>
      </c>
      <c r="B45" s="15">
        <v>3</v>
      </c>
      <c r="C45" s="15" t="s">
        <v>54</v>
      </c>
      <c r="D45" s="20" t="s">
        <v>15</v>
      </c>
      <c r="E45" s="25" t="s">
        <v>55</v>
      </c>
      <c r="F45" s="21">
        <v>159.24</v>
      </c>
      <c r="G45" s="22">
        <v>37.5</v>
      </c>
      <c r="H45" s="23">
        <f>ROUND(ROUND(F45,2)*ROUND(G45,3),2)</f>
        <v>5971.5</v>
      </c>
    </row>
    <row r="46" spans="1:8" x14ac:dyDescent="0.25">
      <c r="E46" s="2" t="s">
        <v>20</v>
      </c>
      <c r="F46" s="18"/>
      <c r="G46" s="18"/>
      <c r="H46" s="24">
        <f>SUM(H43:H45)</f>
        <v>7134.59</v>
      </c>
    </row>
    <row r="48" spans="1:8" x14ac:dyDescent="0.25">
      <c r="C48" s="18" t="s">
        <v>6</v>
      </c>
      <c r="D48" s="19" t="s">
        <v>7</v>
      </c>
      <c r="E48" s="2" t="s">
        <v>8</v>
      </c>
    </row>
    <row r="49" spans="1:8" x14ac:dyDescent="0.25">
      <c r="C49" s="18" t="s">
        <v>9</v>
      </c>
      <c r="D49" s="19" t="s">
        <v>38</v>
      </c>
      <c r="E49" s="2" t="s">
        <v>39</v>
      </c>
    </row>
    <row r="50" spans="1:8" x14ac:dyDescent="0.25">
      <c r="C50" s="18" t="s">
        <v>12</v>
      </c>
      <c r="D50" s="19" t="s">
        <v>56</v>
      </c>
      <c r="E50" s="2" t="s">
        <v>57</v>
      </c>
    </row>
    <row r="52" spans="1:8" ht="34.5" x14ac:dyDescent="0.25">
      <c r="A52" s="15" t="s">
        <v>58</v>
      </c>
      <c r="B52" s="15">
        <v>1</v>
      </c>
      <c r="C52" s="15" t="s">
        <v>59</v>
      </c>
      <c r="D52" s="20" t="s">
        <v>15</v>
      </c>
      <c r="E52" s="25" t="s">
        <v>60</v>
      </c>
      <c r="F52" s="21">
        <v>2.5499999999999998</v>
      </c>
      <c r="G52" s="22">
        <v>1429</v>
      </c>
      <c r="H52" s="23">
        <f>ROUND(ROUND(F52,2)*ROUND(G52,3),2)</f>
        <v>3643.95</v>
      </c>
    </row>
    <row r="53" spans="1:8" ht="23.25" x14ac:dyDescent="0.25">
      <c r="A53" s="15" t="s">
        <v>58</v>
      </c>
      <c r="B53" s="15">
        <v>2</v>
      </c>
      <c r="C53" s="15" t="s">
        <v>61</v>
      </c>
      <c r="D53" s="20" t="s">
        <v>15</v>
      </c>
      <c r="E53" s="25" t="s">
        <v>62</v>
      </c>
      <c r="F53" s="21">
        <v>50.84</v>
      </c>
      <c r="G53" s="22">
        <v>40</v>
      </c>
      <c r="H53" s="23">
        <f>ROUND(ROUND(F53,2)*ROUND(G53,3),2)</f>
        <v>2033.6</v>
      </c>
    </row>
    <row r="54" spans="1:8" ht="23.25" x14ac:dyDescent="0.25">
      <c r="A54" s="15" t="s">
        <v>58</v>
      </c>
      <c r="B54" s="15">
        <v>3</v>
      </c>
      <c r="C54" s="15" t="s">
        <v>63</v>
      </c>
      <c r="D54" s="20" t="s">
        <v>15</v>
      </c>
      <c r="E54" s="25" t="s">
        <v>64</v>
      </c>
      <c r="F54" s="21">
        <v>56.14</v>
      </c>
      <c r="G54" s="22">
        <v>16</v>
      </c>
      <c r="H54" s="23">
        <f>ROUND(ROUND(F54,2)*ROUND(G54,3),2)</f>
        <v>898.24</v>
      </c>
    </row>
    <row r="55" spans="1:8" ht="23.25" x14ac:dyDescent="0.25">
      <c r="A55" s="15" t="s">
        <v>58</v>
      </c>
      <c r="B55" s="15">
        <v>4</v>
      </c>
      <c r="C55" s="15" t="s">
        <v>65</v>
      </c>
      <c r="D55" s="20" t="s">
        <v>18</v>
      </c>
      <c r="E55" s="25" t="s">
        <v>66</v>
      </c>
      <c r="F55" s="21">
        <v>4.3</v>
      </c>
      <c r="G55" s="22">
        <v>689.8</v>
      </c>
      <c r="H55" s="23">
        <f>ROUND(ROUND(F55,2)*ROUND(G55,3),2)</f>
        <v>2966.14</v>
      </c>
    </row>
    <row r="56" spans="1:8" x14ac:dyDescent="0.25">
      <c r="A56" s="15" t="s">
        <v>58</v>
      </c>
      <c r="B56" s="15">
        <v>5</v>
      </c>
      <c r="C56" s="15" t="s">
        <v>67</v>
      </c>
      <c r="D56" s="20" t="s">
        <v>15</v>
      </c>
      <c r="E56" s="25" t="s">
        <v>68</v>
      </c>
      <c r="F56" s="21">
        <v>2.4700000000000002</v>
      </c>
      <c r="G56" s="22">
        <v>145.80000000000001</v>
      </c>
      <c r="H56" s="23">
        <f>ROUND(ROUND(F56,2)*ROUND(G56,3),2)</f>
        <v>360.13</v>
      </c>
    </row>
    <row r="57" spans="1:8" x14ac:dyDescent="0.25">
      <c r="E57" s="2" t="s">
        <v>20</v>
      </c>
      <c r="F57" s="18"/>
      <c r="G57" s="18"/>
      <c r="H57" s="24">
        <f>SUM(H52:H56)</f>
        <v>9902.0599999999977</v>
      </c>
    </row>
    <row r="59" spans="1:8" x14ac:dyDescent="0.25">
      <c r="C59" s="18" t="s">
        <v>6</v>
      </c>
      <c r="D59" s="19" t="s">
        <v>7</v>
      </c>
      <c r="E59" s="2" t="s">
        <v>8</v>
      </c>
    </row>
    <row r="60" spans="1:8" x14ac:dyDescent="0.25">
      <c r="C60" s="18" t="s">
        <v>9</v>
      </c>
      <c r="D60" s="19" t="s">
        <v>38</v>
      </c>
      <c r="E60" s="2" t="s">
        <v>39</v>
      </c>
    </row>
    <row r="61" spans="1:8" x14ac:dyDescent="0.25">
      <c r="C61" s="18" t="s">
        <v>12</v>
      </c>
      <c r="D61" s="19" t="s">
        <v>69</v>
      </c>
      <c r="E61" s="2" t="s">
        <v>70</v>
      </c>
    </row>
    <row r="63" spans="1:8" ht="34.5" x14ac:dyDescent="0.25">
      <c r="A63" s="15" t="s">
        <v>71</v>
      </c>
      <c r="B63" s="15">
        <v>1</v>
      </c>
      <c r="C63" s="15" t="s">
        <v>72</v>
      </c>
      <c r="D63" s="20" t="s">
        <v>15</v>
      </c>
      <c r="E63" s="25" t="s">
        <v>73</v>
      </c>
      <c r="F63" s="21">
        <v>1.88</v>
      </c>
      <c r="G63" s="22">
        <v>2977.05</v>
      </c>
      <c r="H63" s="23">
        <f>ROUND(ROUND(F63,2)*ROUND(G63,3),2)</f>
        <v>5596.85</v>
      </c>
    </row>
    <row r="64" spans="1:8" x14ac:dyDescent="0.25">
      <c r="E64" s="2" t="s">
        <v>20</v>
      </c>
      <c r="F64" s="18"/>
      <c r="G64" s="18"/>
      <c r="H64" s="24">
        <f>SUM(H63:H63)</f>
        <v>5596.85</v>
      </c>
    </row>
    <row r="66" spans="1:8" x14ac:dyDescent="0.25">
      <c r="C66" s="18" t="s">
        <v>6</v>
      </c>
      <c r="D66" s="19" t="s">
        <v>7</v>
      </c>
      <c r="E66" s="2" t="s">
        <v>8</v>
      </c>
    </row>
    <row r="67" spans="1:8" x14ac:dyDescent="0.25">
      <c r="C67" s="18" t="s">
        <v>9</v>
      </c>
      <c r="D67" s="19" t="s">
        <v>56</v>
      </c>
      <c r="E67" s="2" t="s">
        <v>74</v>
      </c>
    </row>
    <row r="68" spans="1:8" x14ac:dyDescent="0.25">
      <c r="C68" s="18" t="s">
        <v>12</v>
      </c>
      <c r="D68" s="19" t="s">
        <v>7</v>
      </c>
      <c r="E68" s="2" t="s">
        <v>75</v>
      </c>
    </row>
    <row r="70" spans="1:8" ht="34.5" x14ac:dyDescent="0.25">
      <c r="A70" s="15" t="s">
        <v>76</v>
      </c>
      <c r="B70" s="15">
        <v>1</v>
      </c>
      <c r="C70" s="15" t="s">
        <v>77</v>
      </c>
      <c r="D70" s="20" t="s">
        <v>18</v>
      </c>
      <c r="E70" s="25" t="s">
        <v>78</v>
      </c>
      <c r="F70" s="21">
        <v>10.96</v>
      </c>
      <c r="G70" s="22">
        <v>34.634999999999998</v>
      </c>
      <c r="H70" s="23">
        <f>ROUND(ROUND(F70,2)*ROUND(G70,3),2)</f>
        <v>379.6</v>
      </c>
    </row>
    <row r="71" spans="1:8" ht="23.25" x14ac:dyDescent="0.25">
      <c r="A71" s="15" t="s">
        <v>76</v>
      </c>
      <c r="B71" s="15">
        <v>2</v>
      </c>
      <c r="C71" s="15" t="s">
        <v>79</v>
      </c>
      <c r="D71" s="20" t="s">
        <v>80</v>
      </c>
      <c r="E71" s="25" t="s">
        <v>81</v>
      </c>
      <c r="F71" s="21">
        <v>1.05</v>
      </c>
      <c r="G71" s="22">
        <v>3233.5749999999998</v>
      </c>
      <c r="H71" s="23">
        <f>ROUND(ROUND(F71,2)*ROUND(G71,3),2)</f>
        <v>3395.25</v>
      </c>
    </row>
    <row r="72" spans="1:8" ht="34.5" x14ac:dyDescent="0.25">
      <c r="A72" s="15" t="s">
        <v>76</v>
      </c>
      <c r="B72" s="15">
        <v>3</v>
      </c>
      <c r="C72" s="15" t="s">
        <v>82</v>
      </c>
      <c r="D72" s="20" t="s">
        <v>15</v>
      </c>
      <c r="E72" s="25" t="s">
        <v>83</v>
      </c>
      <c r="F72" s="21">
        <v>119</v>
      </c>
      <c r="G72" s="22">
        <v>89.757999999999996</v>
      </c>
      <c r="H72" s="23">
        <f>ROUND(ROUND(F72,2)*ROUND(G72,3),2)</f>
        <v>10681.2</v>
      </c>
    </row>
    <row r="73" spans="1:8" x14ac:dyDescent="0.25">
      <c r="A73" s="15" t="s">
        <v>76</v>
      </c>
      <c r="B73" s="15">
        <v>4</v>
      </c>
      <c r="C73" s="15" t="s">
        <v>84</v>
      </c>
      <c r="D73" s="20" t="s">
        <v>18</v>
      </c>
      <c r="E73" s="25" t="s">
        <v>85</v>
      </c>
      <c r="F73" s="21">
        <v>6.15</v>
      </c>
      <c r="G73" s="22">
        <v>87.988</v>
      </c>
      <c r="H73" s="23">
        <f>ROUND(ROUND(F73,2)*ROUND(G73,3),2)</f>
        <v>541.13</v>
      </c>
    </row>
    <row r="74" spans="1:8" x14ac:dyDescent="0.25">
      <c r="E74" s="2" t="s">
        <v>20</v>
      </c>
      <c r="F74" s="18"/>
      <c r="G74" s="18"/>
      <c r="H74" s="24">
        <f>SUM(H70:H73)</f>
        <v>14997.18</v>
      </c>
    </row>
    <row r="76" spans="1:8" x14ac:dyDescent="0.25">
      <c r="C76" s="18" t="s">
        <v>6</v>
      </c>
      <c r="D76" s="19" t="s">
        <v>7</v>
      </c>
      <c r="E76" s="2" t="s">
        <v>8</v>
      </c>
    </row>
    <row r="77" spans="1:8" x14ac:dyDescent="0.25">
      <c r="C77" s="18" t="s">
        <v>9</v>
      </c>
      <c r="D77" s="19" t="s">
        <v>56</v>
      </c>
      <c r="E77" s="2" t="s">
        <v>74</v>
      </c>
    </row>
    <row r="78" spans="1:8" x14ac:dyDescent="0.25">
      <c r="C78" s="18" t="s">
        <v>12</v>
      </c>
      <c r="D78" s="19" t="s">
        <v>38</v>
      </c>
      <c r="E78" s="2" t="s">
        <v>86</v>
      </c>
    </row>
    <row r="80" spans="1:8" ht="45.75" x14ac:dyDescent="0.25">
      <c r="A80" s="15" t="s">
        <v>87</v>
      </c>
      <c r="B80" s="15">
        <v>1</v>
      </c>
      <c r="C80" s="15" t="s">
        <v>88</v>
      </c>
      <c r="D80" s="20" t="s">
        <v>80</v>
      </c>
      <c r="E80" s="25" t="s">
        <v>89</v>
      </c>
      <c r="F80" s="21">
        <v>2.0699999999999998</v>
      </c>
      <c r="G80" s="22">
        <v>2660.18</v>
      </c>
      <c r="H80" s="23">
        <f>ROUND(ROUND(F80,2)*ROUND(G80,3),2)</f>
        <v>5506.57</v>
      </c>
    </row>
    <row r="81" spans="1:8" ht="45.75" x14ac:dyDescent="0.25">
      <c r="A81" s="15" t="s">
        <v>87</v>
      </c>
      <c r="B81" s="15">
        <v>2</v>
      </c>
      <c r="C81" s="15" t="s">
        <v>90</v>
      </c>
      <c r="D81" s="20" t="s">
        <v>80</v>
      </c>
      <c r="E81" s="25" t="s">
        <v>91</v>
      </c>
      <c r="F81" s="21">
        <v>2.15</v>
      </c>
      <c r="G81" s="22">
        <v>10052.07</v>
      </c>
      <c r="H81" s="23">
        <f>ROUND(ROUND(F81,2)*ROUND(G81,3),2)</f>
        <v>21611.95</v>
      </c>
    </row>
    <row r="82" spans="1:8" ht="45.75" x14ac:dyDescent="0.25">
      <c r="A82" s="15" t="s">
        <v>87</v>
      </c>
      <c r="B82" s="15">
        <v>3</v>
      </c>
      <c r="C82" s="15" t="s">
        <v>92</v>
      </c>
      <c r="D82" s="20" t="s">
        <v>18</v>
      </c>
      <c r="E82" s="25" t="s">
        <v>93</v>
      </c>
      <c r="F82" s="21">
        <v>16.190000000000001</v>
      </c>
      <c r="G82" s="22">
        <v>200</v>
      </c>
      <c r="H82" s="23">
        <f>ROUND(ROUND(F82,2)*ROUND(G82,3),2)</f>
        <v>3238</v>
      </c>
    </row>
    <row r="83" spans="1:8" ht="34.5" x14ac:dyDescent="0.25">
      <c r="A83" s="15" t="s">
        <v>87</v>
      </c>
      <c r="B83" s="15">
        <v>4</v>
      </c>
      <c r="C83" s="15" t="s">
        <v>94</v>
      </c>
      <c r="D83" s="20" t="s">
        <v>15</v>
      </c>
      <c r="E83" s="25" t="s">
        <v>95</v>
      </c>
      <c r="F83" s="21">
        <v>119</v>
      </c>
      <c r="G83" s="22">
        <v>22</v>
      </c>
      <c r="H83" s="23">
        <f>ROUND(ROUND(F83,2)*ROUND(G83,3),2)</f>
        <v>2618</v>
      </c>
    </row>
    <row r="84" spans="1:8" ht="34.5" x14ac:dyDescent="0.25">
      <c r="A84" s="15" t="s">
        <v>87</v>
      </c>
      <c r="B84" s="15">
        <v>5</v>
      </c>
      <c r="C84" s="15" t="s">
        <v>96</v>
      </c>
      <c r="D84" s="20" t="s">
        <v>18</v>
      </c>
      <c r="E84" s="25" t="s">
        <v>97</v>
      </c>
      <c r="F84" s="21">
        <v>2.33</v>
      </c>
      <c r="G84" s="22">
        <v>220</v>
      </c>
      <c r="H84" s="23">
        <f>ROUND(ROUND(F84,2)*ROUND(G84,3),2)</f>
        <v>512.6</v>
      </c>
    </row>
    <row r="85" spans="1:8" x14ac:dyDescent="0.25">
      <c r="E85" s="2" t="s">
        <v>20</v>
      </c>
      <c r="F85" s="18"/>
      <c r="G85" s="18"/>
      <c r="H85" s="24">
        <f>SUM(H80:H84)</f>
        <v>33487.120000000003</v>
      </c>
    </row>
    <row r="87" spans="1:8" x14ac:dyDescent="0.25">
      <c r="C87" s="18" t="s">
        <v>6</v>
      </c>
      <c r="D87" s="19" t="s">
        <v>7</v>
      </c>
      <c r="E87" s="2" t="s">
        <v>8</v>
      </c>
    </row>
    <row r="88" spans="1:8" x14ac:dyDescent="0.25">
      <c r="C88" s="18" t="s">
        <v>9</v>
      </c>
      <c r="D88" s="19" t="s">
        <v>56</v>
      </c>
      <c r="E88" s="2" t="s">
        <v>74</v>
      </c>
    </row>
    <row r="89" spans="1:8" x14ac:dyDescent="0.25">
      <c r="C89" s="18" t="s">
        <v>12</v>
      </c>
      <c r="D89" s="19" t="s">
        <v>56</v>
      </c>
      <c r="E89" s="2" t="s">
        <v>98</v>
      </c>
    </row>
    <row r="91" spans="1:8" ht="45.75" x14ac:dyDescent="0.25">
      <c r="A91" s="15" t="s">
        <v>99</v>
      </c>
      <c r="B91" s="15">
        <v>1</v>
      </c>
      <c r="C91" s="15" t="s">
        <v>100</v>
      </c>
      <c r="D91" s="20" t="s">
        <v>18</v>
      </c>
      <c r="E91" s="25" t="s">
        <v>101</v>
      </c>
      <c r="F91" s="21">
        <v>17.39</v>
      </c>
      <c r="G91" s="22">
        <v>279.113</v>
      </c>
      <c r="H91" s="23">
        <f t="shared" ref="H91:H97" si="1">ROUND(ROUND(F91,2)*ROUND(G91,3),2)</f>
        <v>4853.78</v>
      </c>
    </row>
    <row r="92" spans="1:8" ht="23.25" x14ac:dyDescent="0.25">
      <c r="A92" s="15" t="s">
        <v>99</v>
      </c>
      <c r="B92" s="15">
        <v>2</v>
      </c>
      <c r="C92" s="15" t="s">
        <v>102</v>
      </c>
      <c r="D92" s="20" t="s">
        <v>103</v>
      </c>
      <c r="E92" s="25" t="s">
        <v>104</v>
      </c>
      <c r="F92" s="21">
        <v>9.8800000000000008</v>
      </c>
      <c r="G92" s="22">
        <v>105.96</v>
      </c>
      <c r="H92" s="23">
        <f t="shared" si="1"/>
        <v>1046.8800000000001</v>
      </c>
    </row>
    <row r="93" spans="1:8" ht="34.5" x14ac:dyDescent="0.25">
      <c r="A93" s="15" t="s">
        <v>99</v>
      </c>
      <c r="B93" s="15">
        <v>3</v>
      </c>
      <c r="C93" s="15" t="s">
        <v>105</v>
      </c>
      <c r="D93" s="20" t="s">
        <v>18</v>
      </c>
      <c r="E93" s="25" t="s">
        <v>106</v>
      </c>
      <c r="F93" s="21">
        <v>7.19</v>
      </c>
      <c r="G93" s="22">
        <v>343.95299999999997</v>
      </c>
      <c r="H93" s="23">
        <f t="shared" si="1"/>
        <v>2473.02</v>
      </c>
    </row>
    <row r="94" spans="1:8" ht="45.75" x14ac:dyDescent="0.25">
      <c r="A94" s="15" t="s">
        <v>99</v>
      </c>
      <c r="B94" s="15">
        <v>4</v>
      </c>
      <c r="C94" s="15" t="s">
        <v>107</v>
      </c>
      <c r="D94" s="20" t="s">
        <v>18</v>
      </c>
      <c r="E94" s="25" t="s">
        <v>108</v>
      </c>
      <c r="F94" s="21">
        <v>7.19</v>
      </c>
      <c r="G94" s="22">
        <v>279.113</v>
      </c>
      <c r="H94" s="23">
        <f t="shared" si="1"/>
        <v>2006.82</v>
      </c>
    </row>
    <row r="95" spans="1:8" ht="23.25" x14ac:dyDescent="0.25">
      <c r="A95" s="15" t="s">
        <v>99</v>
      </c>
      <c r="B95" s="15">
        <v>5</v>
      </c>
      <c r="C95" s="15" t="s">
        <v>109</v>
      </c>
      <c r="D95" s="20" t="s">
        <v>80</v>
      </c>
      <c r="E95" s="25" t="s">
        <v>110</v>
      </c>
      <c r="F95" s="21">
        <v>1.05</v>
      </c>
      <c r="G95" s="22">
        <v>13590.85</v>
      </c>
      <c r="H95" s="23">
        <f t="shared" si="1"/>
        <v>14270.39</v>
      </c>
    </row>
    <row r="96" spans="1:8" ht="45.75" x14ac:dyDescent="0.25">
      <c r="A96" s="15" t="s">
        <v>99</v>
      </c>
      <c r="B96" s="15">
        <v>6</v>
      </c>
      <c r="C96" s="15" t="s">
        <v>111</v>
      </c>
      <c r="D96" s="20" t="s">
        <v>15</v>
      </c>
      <c r="E96" s="25" t="s">
        <v>112</v>
      </c>
      <c r="F96" s="21">
        <v>119</v>
      </c>
      <c r="G96" s="22">
        <v>85.117000000000004</v>
      </c>
      <c r="H96" s="23">
        <f t="shared" si="1"/>
        <v>10128.92</v>
      </c>
    </row>
    <row r="97" spans="1:8" ht="45.75" x14ac:dyDescent="0.25">
      <c r="A97" s="15" t="s">
        <v>99</v>
      </c>
      <c r="B97" s="15">
        <v>7</v>
      </c>
      <c r="C97" s="15" t="s">
        <v>113</v>
      </c>
      <c r="D97" s="20" t="s">
        <v>18</v>
      </c>
      <c r="E97" s="25" t="s">
        <v>114</v>
      </c>
      <c r="F97" s="21">
        <v>52.39</v>
      </c>
      <c r="G97" s="22">
        <v>29</v>
      </c>
      <c r="H97" s="23">
        <f t="shared" si="1"/>
        <v>1519.31</v>
      </c>
    </row>
    <row r="98" spans="1:8" x14ac:dyDescent="0.25">
      <c r="E98" s="2" t="s">
        <v>20</v>
      </c>
      <c r="F98" s="18"/>
      <c r="G98" s="18"/>
      <c r="H98" s="24">
        <f>SUM(H91:H97)</f>
        <v>36299.119999999995</v>
      </c>
    </row>
    <row r="100" spans="1:8" x14ac:dyDescent="0.25">
      <c r="C100" s="18" t="s">
        <v>6</v>
      </c>
      <c r="D100" s="19" t="s">
        <v>7</v>
      </c>
      <c r="E100" s="2" t="s">
        <v>8</v>
      </c>
    </row>
    <row r="101" spans="1:8" x14ac:dyDescent="0.25">
      <c r="C101" s="18" t="s">
        <v>9</v>
      </c>
      <c r="D101" s="19" t="s">
        <v>69</v>
      </c>
      <c r="E101" s="2" t="s">
        <v>115</v>
      </c>
    </row>
    <row r="102" spans="1:8" x14ac:dyDescent="0.25">
      <c r="C102" s="18" t="s">
        <v>12</v>
      </c>
      <c r="D102" s="19" t="s">
        <v>7</v>
      </c>
      <c r="E102" s="2" t="s">
        <v>116</v>
      </c>
    </row>
    <row r="104" spans="1:8" ht="23.25" x14ac:dyDescent="0.25">
      <c r="A104" s="15" t="s">
        <v>117</v>
      </c>
      <c r="B104" s="15">
        <v>1</v>
      </c>
      <c r="C104" s="15" t="s">
        <v>118</v>
      </c>
      <c r="D104" s="20" t="s">
        <v>18</v>
      </c>
      <c r="E104" s="25" t="s">
        <v>119</v>
      </c>
      <c r="F104" s="21">
        <v>13.81</v>
      </c>
      <c r="G104" s="22">
        <v>200</v>
      </c>
      <c r="H104" s="23">
        <f>ROUND(ROUND(F104,2)*ROUND(G104,3),2)</f>
        <v>2762</v>
      </c>
    </row>
    <row r="105" spans="1:8" ht="23.25" x14ac:dyDescent="0.25">
      <c r="A105" s="15" t="s">
        <v>117</v>
      </c>
      <c r="B105" s="15">
        <v>2</v>
      </c>
      <c r="C105" s="15" t="s">
        <v>120</v>
      </c>
      <c r="D105" s="20" t="s">
        <v>18</v>
      </c>
      <c r="E105" s="25" t="s">
        <v>121</v>
      </c>
      <c r="F105" s="21">
        <v>34.97</v>
      </c>
      <c r="G105" s="22">
        <v>250</v>
      </c>
      <c r="H105" s="23">
        <f>ROUND(ROUND(F105,2)*ROUND(G105,3),2)</f>
        <v>8742.5</v>
      </c>
    </row>
    <row r="106" spans="1:8" x14ac:dyDescent="0.25">
      <c r="E106" s="2" t="s">
        <v>20</v>
      </c>
      <c r="F106" s="18"/>
      <c r="G106" s="18"/>
      <c r="H106" s="24">
        <f>SUM(H104:H105)</f>
        <v>11504.5</v>
      </c>
    </row>
    <row r="108" spans="1:8" x14ac:dyDescent="0.25">
      <c r="C108" s="18" t="s">
        <v>6</v>
      </c>
      <c r="D108" s="19" t="s">
        <v>7</v>
      </c>
      <c r="E108" s="2" t="s">
        <v>8</v>
      </c>
    </row>
    <row r="109" spans="1:8" x14ac:dyDescent="0.25">
      <c r="C109" s="18" t="s">
        <v>9</v>
      </c>
      <c r="D109" s="19" t="s">
        <v>122</v>
      </c>
      <c r="E109" s="2" t="s">
        <v>123</v>
      </c>
    </row>
    <row r="110" spans="1:8" x14ac:dyDescent="0.25">
      <c r="C110" s="18" t="s">
        <v>12</v>
      </c>
      <c r="D110" s="19" t="s">
        <v>7</v>
      </c>
      <c r="E110" s="2" t="s">
        <v>124</v>
      </c>
    </row>
    <row r="112" spans="1:8" ht="57" x14ac:dyDescent="0.25">
      <c r="A112" s="15" t="s">
        <v>125</v>
      </c>
      <c r="B112" s="15">
        <v>1</v>
      </c>
      <c r="C112" s="15" t="s">
        <v>126</v>
      </c>
      <c r="D112" s="20" t="s">
        <v>18</v>
      </c>
      <c r="E112" s="25" t="s">
        <v>127</v>
      </c>
      <c r="F112" s="21">
        <v>34.81</v>
      </c>
      <c r="G112" s="22">
        <v>366.2</v>
      </c>
      <c r="H112" s="23">
        <f>ROUND(ROUND(F112,2)*ROUND(G112,3),2)</f>
        <v>12747.42</v>
      </c>
    </row>
    <row r="113" spans="1:8" ht="45.75" x14ac:dyDescent="0.25">
      <c r="A113" s="15" t="s">
        <v>125</v>
      </c>
      <c r="B113" s="15">
        <v>2</v>
      </c>
      <c r="C113" s="15" t="s">
        <v>128</v>
      </c>
      <c r="D113" s="20" t="s">
        <v>18</v>
      </c>
      <c r="E113" s="25" t="s">
        <v>129</v>
      </c>
      <c r="F113" s="21">
        <v>31.5</v>
      </c>
      <c r="G113" s="22">
        <v>323.60000000000002</v>
      </c>
      <c r="H113" s="23">
        <f>ROUND(ROUND(F113,2)*ROUND(G113,3),2)</f>
        <v>10193.4</v>
      </c>
    </row>
    <row r="114" spans="1:8" ht="23.25" x14ac:dyDescent="0.25">
      <c r="A114" s="15" t="s">
        <v>125</v>
      </c>
      <c r="B114" s="15">
        <v>3</v>
      </c>
      <c r="C114" s="15" t="s">
        <v>130</v>
      </c>
      <c r="D114" s="20" t="s">
        <v>103</v>
      </c>
      <c r="E114" s="25" t="s">
        <v>131</v>
      </c>
      <c r="F114" s="21">
        <v>4.88</v>
      </c>
      <c r="G114" s="22">
        <v>168</v>
      </c>
      <c r="H114" s="23">
        <f>ROUND(ROUND(F114,2)*ROUND(G114,3),2)</f>
        <v>819.84</v>
      </c>
    </row>
    <row r="115" spans="1:8" ht="23.25" x14ac:dyDescent="0.25">
      <c r="A115" s="15" t="s">
        <v>125</v>
      </c>
      <c r="B115" s="15">
        <v>4</v>
      </c>
      <c r="C115" s="15" t="s">
        <v>132</v>
      </c>
      <c r="D115" s="20" t="s">
        <v>103</v>
      </c>
      <c r="E115" s="25" t="s">
        <v>133</v>
      </c>
      <c r="F115" s="21">
        <v>9.25</v>
      </c>
      <c r="G115" s="22">
        <v>50</v>
      </c>
      <c r="H115" s="23">
        <f>ROUND(ROUND(F115,2)*ROUND(G115,3),2)</f>
        <v>462.5</v>
      </c>
    </row>
    <row r="116" spans="1:8" ht="57" x14ac:dyDescent="0.25">
      <c r="A116" s="15" t="s">
        <v>125</v>
      </c>
      <c r="B116" s="15">
        <v>5</v>
      </c>
      <c r="C116" s="15" t="s">
        <v>134</v>
      </c>
      <c r="D116" s="20" t="s">
        <v>18</v>
      </c>
      <c r="E116" s="25" t="s">
        <v>135</v>
      </c>
      <c r="F116" s="21">
        <v>41.89</v>
      </c>
      <c r="G116" s="22">
        <v>25</v>
      </c>
      <c r="H116" s="23">
        <f>ROUND(ROUND(F116,2)*ROUND(G116,3),2)</f>
        <v>1047.25</v>
      </c>
    </row>
    <row r="117" spans="1:8" x14ac:dyDescent="0.25">
      <c r="E117" s="2" t="s">
        <v>20</v>
      </c>
      <c r="F117" s="18"/>
      <c r="G117" s="18"/>
      <c r="H117" s="24">
        <f>SUM(H112:H116)</f>
        <v>25270.41</v>
      </c>
    </row>
    <row r="119" spans="1:8" x14ac:dyDescent="0.25">
      <c r="C119" s="18" t="s">
        <v>6</v>
      </c>
      <c r="D119" s="19" t="s">
        <v>7</v>
      </c>
      <c r="E119" s="2" t="s">
        <v>8</v>
      </c>
    </row>
    <row r="120" spans="1:8" x14ac:dyDescent="0.25">
      <c r="C120" s="18" t="s">
        <v>9</v>
      </c>
      <c r="D120" s="19" t="s">
        <v>136</v>
      </c>
      <c r="E120" s="2" t="s">
        <v>137</v>
      </c>
    </row>
    <row r="121" spans="1:8" x14ac:dyDescent="0.25">
      <c r="C121" s="18" t="s">
        <v>12</v>
      </c>
      <c r="D121" s="19" t="s">
        <v>7</v>
      </c>
      <c r="E121" s="2" t="s">
        <v>138</v>
      </c>
    </row>
    <row r="123" spans="1:8" ht="57" x14ac:dyDescent="0.25">
      <c r="A123" s="15" t="s">
        <v>139</v>
      </c>
      <c r="B123" s="15">
        <v>1</v>
      </c>
      <c r="C123" s="15" t="s">
        <v>140</v>
      </c>
      <c r="D123" s="20" t="s">
        <v>18</v>
      </c>
      <c r="E123" s="25" t="s">
        <v>141</v>
      </c>
      <c r="F123" s="21">
        <v>90.37</v>
      </c>
      <c r="G123" s="22">
        <v>60.884999999999998</v>
      </c>
      <c r="H123" s="23">
        <f>ROUND(ROUND(F123,2)*ROUND(G123,3),2)</f>
        <v>5502.18</v>
      </c>
    </row>
    <row r="124" spans="1:8" ht="34.5" x14ac:dyDescent="0.25">
      <c r="A124" s="15" t="s">
        <v>139</v>
      </c>
      <c r="B124" s="15">
        <v>2</v>
      </c>
      <c r="C124" s="15" t="s">
        <v>142</v>
      </c>
      <c r="D124" s="20" t="s">
        <v>143</v>
      </c>
      <c r="E124" s="25" t="s">
        <v>144</v>
      </c>
      <c r="F124" s="21">
        <v>114.06</v>
      </c>
      <c r="G124" s="22">
        <v>29.05</v>
      </c>
      <c r="H124" s="23">
        <f>ROUND(ROUND(F124,2)*ROUND(G124,3),2)</f>
        <v>3313.44</v>
      </c>
    </row>
    <row r="125" spans="1:8" x14ac:dyDescent="0.25">
      <c r="E125" s="2" t="s">
        <v>20</v>
      </c>
      <c r="F125" s="18"/>
      <c r="G125" s="18"/>
      <c r="H125" s="24">
        <f>SUM(H123:H124)</f>
        <v>8815.6200000000008</v>
      </c>
    </row>
    <row r="127" spans="1:8" x14ac:dyDescent="0.25">
      <c r="C127" s="18" t="s">
        <v>6</v>
      </c>
      <c r="D127" s="19" t="s">
        <v>7</v>
      </c>
      <c r="E127" s="2" t="s">
        <v>8</v>
      </c>
    </row>
    <row r="128" spans="1:8" x14ac:dyDescent="0.25">
      <c r="C128" s="18" t="s">
        <v>9</v>
      </c>
      <c r="D128" s="19" t="s">
        <v>136</v>
      </c>
      <c r="E128" s="2" t="s">
        <v>137</v>
      </c>
    </row>
    <row r="129" spans="1:8" x14ac:dyDescent="0.25">
      <c r="C129" s="18" t="s">
        <v>12</v>
      </c>
      <c r="D129" s="19" t="s">
        <v>38</v>
      </c>
      <c r="E129" s="2" t="s">
        <v>145</v>
      </c>
    </row>
    <row r="131" spans="1:8" ht="57" x14ac:dyDescent="0.25">
      <c r="A131" s="15" t="s">
        <v>146</v>
      </c>
      <c r="B131" s="15">
        <v>1</v>
      </c>
      <c r="C131" s="15" t="s">
        <v>147</v>
      </c>
      <c r="D131" s="20" t="s">
        <v>18</v>
      </c>
      <c r="E131" s="25" t="s">
        <v>148</v>
      </c>
      <c r="F131" s="21">
        <v>90.54</v>
      </c>
      <c r="G131" s="22">
        <v>101.441</v>
      </c>
      <c r="H131" s="23">
        <f>ROUND(ROUND(F131,2)*ROUND(G131,3),2)</f>
        <v>9184.4699999999993</v>
      </c>
    </row>
    <row r="132" spans="1:8" x14ac:dyDescent="0.25">
      <c r="E132" s="2" t="s">
        <v>20</v>
      </c>
      <c r="F132" s="18"/>
      <c r="G132" s="18"/>
      <c r="H132" s="24">
        <f>SUM(H131:H131)</f>
        <v>9184.4699999999993</v>
      </c>
    </row>
    <row r="134" spans="1:8" x14ac:dyDescent="0.25">
      <c r="C134" s="18" t="s">
        <v>6</v>
      </c>
      <c r="D134" s="19" t="s">
        <v>7</v>
      </c>
      <c r="E134" s="2" t="s">
        <v>8</v>
      </c>
    </row>
    <row r="135" spans="1:8" x14ac:dyDescent="0.25">
      <c r="C135" s="18" t="s">
        <v>9</v>
      </c>
      <c r="D135" s="19" t="s">
        <v>136</v>
      </c>
      <c r="E135" s="2" t="s">
        <v>137</v>
      </c>
    </row>
    <row r="136" spans="1:8" x14ac:dyDescent="0.25">
      <c r="C136" s="18" t="s">
        <v>12</v>
      </c>
      <c r="D136" s="19" t="s">
        <v>56</v>
      </c>
      <c r="E136" s="2" t="s">
        <v>149</v>
      </c>
    </row>
    <row r="138" spans="1:8" ht="57" x14ac:dyDescent="0.25">
      <c r="A138" s="15" t="s">
        <v>150</v>
      </c>
      <c r="B138" s="15">
        <v>1</v>
      </c>
      <c r="C138" s="15" t="s">
        <v>151</v>
      </c>
      <c r="D138" s="20" t="s">
        <v>25</v>
      </c>
      <c r="E138" s="25" t="s">
        <v>152</v>
      </c>
      <c r="F138" s="21">
        <v>584.92999999999995</v>
      </c>
      <c r="G138" s="22">
        <v>2</v>
      </c>
      <c r="H138" s="23">
        <f>ROUND(ROUND(F138,2)*ROUND(G138,3),2)</f>
        <v>1169.8599999999999</v>
      </c>
    </row>
    <row r="139" spans="1:8" ht="57" x14ac:dyDescent="0.25">
      <c r="A139" s="15" t="s">
        <v>150</v>
      </c>
      <c r="B139" s="15">
        <v>2</v>
      </c>
      <c r="C139" s="15" t="s">
        <v>153</v>
      </c>
      <c r="D139" s="20" t="s">
        <v>25</v>
      </c>
      <c r="E139" s="25" t="s">
        <v>154</v>
      </c>
      <c r="F139" s="21">
        <v>1481.21</v>
      </c>
      <c r="G139" s="22">
        <v>1</v>
      </c>
      <c r="H139" s="23">
        <f>ROUND(ROUND(F139,2)*ROUND(G139,3),2)</f>
        <v>1481.21</v>
      </c>
    </row>
    <row r="140" spans="1:8" ht="57" x14ac:dyDescent="0.25">
      <c r="A140" s="15" t="s">
        <v>150</v>
      </c>
      <c r="B140" s="15">
        <v>3</v>
      </c>
      <c r="C140" s="15" t="s">
        <v>155</v>
      </c>
      <c r="D140" s="20" t="s">
        <v>25</v>
      </c>
      <c r="E140" s="25" t="s">
        <v>156</v>
      </c>
      <c r="F140" s="21">
        <v>488.66</v>
      </c>
      <c r="G140" s="22">
        <v>2</v>
      </c>
      <c r="H140" s="23">
        <f>ROUND(ROUND(F140,2)*ROUND(G140,3),2)</f>
        <v>977.32</v>
      </c>
    </row>
    <row r="141" spans="1:8" ht="57" x14ac:dyDescent="0.25">
      <c r="A141" s="15" t="s">
        <v>150</v>
      </c>
      <c r="B141" s="15">
        <v>4</v>
      </c>
      <c r="C141" s="15" t="s">
        <v>157</v>
      </c>
      <c r="D141" s="20" t="s">
        <v>25</v>
      </c>
      <c r="E141" s="25" t="s">
        <v>158</v>
      </c>
      <c r="F141" s="21">
        <v>1741.95</v>
      </c>
      <c r="G141" s="22">
        <v>1</v>
      </c>
      <c r="H141" s="23">
        <f>ROUND(ROUND(F141,2)*ROUND(G141,3),2)</f>
        <v>1741.95</v>
      </c>
    </row>
    <row r="142" spans="1:8" ht="57" x14ac:dyDescent="0.25">
      <c r="A142" s="15" t="s">
        <v>150</v>
      </c>
      <c r="B142" s="15">
        <v>5</v>
      </c>
      <c r="C142" s="15" t="s">
        <v>159</v>
      </c>
      <c r="D142" s="20" t="s">
        <v>25</v>
      </c>
      <c r="E142" s="25" t="s">
        <v>160</v>
      </c>
      <c r="F142" s="21">
        <v>2104.33</v>
      </c>
      <c r="G142" s="22">
        <v>1</v>
      </c>
      <c r="H142" s="23">
        <f>ROUND(ROUND(F142,2)*ROUND(G142,3),2)</f>
        <v>2104.33</v>
      </c>
    </row>
    <row r="143" spans="1:8" x14ac:dyDescent="0.25">
      <c r="E143" s="2" t="s">
        <v>20</v>
      </c>
      <c r="F143" s="18"/>
      <c r="G143" s="18"/>
      <c r="H143" s="24">
        <f>SUM(H138:H142)</f>
        <v>7474.67</v>
      </c>
    </row>
    <row r="145" spans="1:8" x14ac:dyDescent="0.25">
      <c r="C145" s="18" t="s">
        <v>6</v>
      </c>
      <c r="D145" s="19" t="s">
        <v>7</v>
      </c>
      <c r="E145" s="2" t="s">
        <v>8</v>
      </c>
    </row>
    <row r="146" spans="1:8" x14ac:dyDescent="0.25">
      <c r="C146" s="18" t="s">
        <v>9</v>
      </c>
      <c r="D146" s="19" t="s">
        <v>161</v>
      </c>
      <c r="E146" s="2" t="s">
        <v>162</v>
      </c>
    </row>
    <row r="147" spans="1:8" x14ac:dyDescent="0.25">
      <c r="C147" s="18" t="s">
        <v>12</v>
      </c>
      <c r="D147" s="19" t="s">
        <v>7</v>
      </c>
      <c r="E147" s="2" t="s">
        <v>163</v>
      </c>
    </row>
    <row r="149" spans="1:8" ht="79.5" x14ac:dyDescent="0.25">
      <c r="A149" s="15" t="s">
        <v>164</v>
      </c>
      <c r="B149" s="15">
        <v>1</v>
      </c>
      <c r="C149" s="15" t="s">
        <v>165</v>
      </c>
      <c r="D149" s="20" t="s">
        <v>25</v>
      </c>
      <c r="E149" s="25" t="s">
        <v>166</v>
      </c>
      <c r="F149" s="21">
        <v>286.77999999999997</v>
      </c>
      <c r="G149" s="22">
        <v>13</v>
      </c>
      <c r="H149" s="23">
        <f t="shared" ref="H149:H154" si="2">ROUND(ROUND(F149,2)*ROUND(G149,3),2)</f>
        <v>3728.14</v>
      </c>
    </row>
    <row r="150" spans="1:8" ht="68.25" x14ac:dyDescent="0.25">
      <c r="A150" s="15" t="s">
        <v>164</v>
      </c>
      <c r="B150" s="15">
        <v>2</v>
      </c>
      <c r="C150" s="15" t="s">
        <v>167</v>
      </c>
      <c r="D150" s="20" t="s">
        <v>25</v>
      </c>
      <c r="E150" s="25" t="s">
        <v>168</v>
      </c>
      <c r="F150" s="21">
        <v>286.77999999999997</v>
      </c>
      <c r="G150" s="22">
        <v>1</v>
      </c>
      <c r="H150" s="23">
        <f t="shared" si="2"/>
        <v>286.77999999999997</v>
      </c>
    </row>
    <row r="151" spans="1:8" ht="45.75" x14ac:dyDescent="0.25">
      <c r="A151" s="15" t="s">
        <v>164</v>
      </c>
      <c r="B151" s="15">
        <v>3</v>
      </c>
      <c r="C151" s="15" t="s">
        <v>169</v>
      </c>
      <c r="D151" s="20" t="s">
        <v>18</v>
      </c>
      <c r="E151" s="25" t="s">
        <v>170</v>
      </c>
      <c r="F151" s="21">
        <v>21.93</v>
      </c>
      <c r="G151" s="22">
        <v>24.42</v>
      </c>
      <c r="H151" s="23">
        <f t="shared" si="2"/>
        <v>535.53</v>
      </c>
    </row>
    <row r="152" spans="1:8" ht="45.75" x14ac:dyDescent="0.25">
      <c r="A152" s="15" t="s">
        <v>164</v>
      </c>
      <c r="B152" s="15">
        <v>4</v>
      </c>
      <c r="C152" s="15" t="s">
        <v>171</v>
      </c>
      <c r="D152" s="20" t="s">
        <v>25</v>
      </c>
      <c r="E152" s="25" t="s">
        <v>172</v>
      </c>
      <c r="F152" s="21">
        <v>102.27</v>
      </c>
      <c r="G152" s="22">
        <v>6</v>
      </c>
      <c r="H152" s="23">
        <f t="shared" si="2"/>
        <v>613.62</v>
      </c>
    </row>
    <row r="153" spans="1:8" ht="23.25" x14ac:dyDescent="0.25">
      <c r="A153" s="15" t="s">
        <v>164</v>
      </c>
      <c r="B153" s="15">
        <v>5</v>
      </c>
      <c r="C153" s="15" t="s">
        <v>173</v>
      </c>
      <c r="D153" s="20" t="s">
        <v>25</v>
      </c>
      <c r="E153" s="25" t="s">
        <v>174</v>
      </c>
      <c r="F153" s="21">
        <v>11.9</v>
      </c>
      <c r="G153" s="22">
        <v>26</v>
      </c>
      <c r="H153" s="23">
        <f t="shared" si="2"/>
        <v>309.39999999999998</v>
      </c>
    </row>
    <row r="154" spans="1:8" ht="23.25" x14ac:dyDescent="0.25">
      <c r="A154" s="15" t="s">
        <v>164</v>
      </c>
      <c r="B154" s="15">
        <v>6</v>
      </c>
      <c r="C154" s="15" t="s">
        <v>175</v>
      </c>
      <c r="D154" s="20" t="s">
        <v>25</v>
      </c>
      <c r="E154" s="25" t="s">
        <v>176</v>
      </c>
      <c r="F154" s="21">
        <v>165.24</v>
      </c>
      <c r="G154" s="22">
        <v>6</v>
      </c>
      <c r="H154" s="23">
        <f t="shared" si="2"/>
        <v>991.44</v>
      </c>
    </row>
    <row r="155" spans="1:8" x14ac:dyDescent="0.25">
      <c r="E155" s="2" t="s">
        <v>20</v>
      </c>
      <c r="F155" s="18"/>
      <c r="G155" s="18"/>
      <c r="H155" s="24">
        <f>SUM(H149:H154)</f>
        <v>6464.91</v>
      </c>
    </row>
    <row r="157" spans="1:8" x14ac:dyDescent="0.25">
      <c r="C157" s="18" t="s">
        <v>6</v>
      </c>
      <c r="D157" s="19" t="s">
        <v>7</v>
      </c>
      <c r="E157" s="2" t="s">
        <v>8</v>
      </c>
    </row>
    <row r="158" spans="1:8" x14ac:dyDescent="0.25">
      <c r="C158" s="18" t="s">
        <v>9</v>
      </c>
      <c r="D158" s="19" t="s">
        <v>161</v>
      </c>
      <c r="E158" s="2" t="s">
        <v>162</v>
      </c>
    </row>
    <row r="159" spans="1:8" x14ac:dyDescent="0.25">
      <c r="C159" s="18" t="s">
        <v>12</v>
      </c>
      <c r="D159" s="19" t="s">
        <v>38</v>
      </c>
      <c r="E159" s="2" t="s">
        <v>177</v>
      </c>
    </row>
    <row r="161" spans="1:8" ht="68.25" x14ac:dyDescent="0.25">
      <c r="A161" s="15" t="s">
        <v>178</v>
      </c>
      <c r="B161" s="15">
        <v>1</v>
      </c>
      <c r="C161" s="15" t="s">
        <v>179</v>
      </c>
      <c r="D161" s="20" t="s">
        <v>18</v>
      </c>
      <c r="E161" s="25" t="s">
        <v>180</v>
      </c>
      <c r="F161" s="21">
        <v>62.98</v>
      </c>
      <c r="G161" s="22">
        <v>139.62</v>
      </c>
      <c r="H161" s="23">
        <f>ROUND(ROUND(F161,2)*ROUND(G161,3),2)</f>
        <v>8793.27</v>
      </c>
    </row>
    <row r="162" spans="1:8" ht="23.25" x14ac:dyDescent="0.25">
      <c r="A162" s="15" t="s">
        <v>178</v>
      </c>
      <c r="B162" s="15">
        <v>2</v>
      </c>
      <c r="C162" s="15" t="s">
        <v>181</v>
      </c>
      <c r="D162" s="20" t="s">
        <v>18</v>
      </c>
      <c r="E162" s="25" t="s">
        <v>182</v>
      </c>
      <c r="F162" s="21">
        <v>17.66</v>
      </c>
      <c r="G162" s="22">
        <v>24.42</v>
      </c>
      <c r="H162" s="23">
        <f>ROUND(ROUND(F162,2)*ROUND(G162,3),2)</f>
        <v>431.26</v>
      </c>
    </row>
    <row r="163" spans="1:8" x14ac:dyDescent="0.25">
      <c r="E163" s="2" t="s">
        <v>20</v>
      </c>
      <c r="F163" s="18"/>
      <c r="G163" s="18"/>
      <c r="H163" s="24">
        <f>SUM(H161:H162)</f>
        <v>9224.5300000000007</v>
      </c>
    </row>
    <row r="165" spans="1:8" x14ac:dyDescent="0.25">
      <c r="C165" s="18" t="s">
        <v>6</v>
      </c>
      <c r="D165" s="19" t="s">
        <v>7</v>
      </c>
      <c r="E165" s="2" t="s">
        <v>8</v>
      </c>
    </row>
    <row r="166" spans="1:8" x14ac:dyDescent="0.25">
      <c r="C166" s="18" t="s">
        <v>9</v>
      </c>
      <c r="D166" s="19" t="s">
        <v>183</v>
      </c>
      <c r="E166" s="2" t="s">
        <v>184</v>
      </c>
    </row>
    <row r="167" spans="1:8" x14ac:dyDescent="0.25">
      <c r="C167" s="18" t="s">
        <v>12</v>
      </c>
      <c r="D167" s="19" t="s">
        <v>7</v>
      </c>
      <c r="E167" s="2" t="s">
        <v>185</v>
      </c>
    </row>
    <row r="169" spans="1:8" ht="135.75" x14ac:dyDescent="0.25">
      <c r="A169" s="15" t="s">
        <v>186</v>
      </c>
      <c r="B169" s="15">
        <v>1</v>
      </c>
      <c r="C169" s="15" t="s">
        <v>187</v>
      </c>
      <c r="D169" s="20" t="s">
        <v>103</v>
      </c>
      <c r="E169" s="25" t="s">
        <v>188</v>
      </c>
      <c r="F169" s="21">
        <v>34.799999999999997</v>
      </c>
      <c r="G169" s="22">
        <v>131.5</v>
      </c>
      <c r="H169" s="23">
        <f t="shared" ref="H169:H175" si="3">ROUND(ROUND(F169,2)*ROUND(G169,3),2)</f>
        <v>4576.2</v>
      </c>
    </row>
    <row r="170" spans="1:8" ht="45.75" x14ac:dyDescent="0.25">
      <c r="A170" s="15" t="s">
        <v>186</v>
      </c>
      <c r="B170" s="15">
        <v>2</v>
      </c>
      <c r="C170" s="15" t="s">
        <v>189</v>
      </c>
      <c r="D170" s="20" t="s">
        <v>103</v>
      </c>
      <c r="E170" s="25" t="s">
        <v>190</v>
      </c>
      <c r="F170" s="21">
        <v>15.11</v>
      </c>
      <c r="G170" s="22">
        <v>25</v>
      </c>
      <c r="H170" s="23">
        <f t="shared" si="3"/>
        <v>377.75</v>
      </c>
    </row>
    <row r="171" spans="1:8" ht="45.75" x14ac:dyDescent="0.25">
      <c r="A171" s="15" t="s">
        <v>186</v>
      </c>
      <c r="B171" s="15">
        <v>3</v>
      </c>
      <c r="C171" s="15" t="s">
        <v>191</v>
      </c>
      <c r="D171" s="20" t="s">
        <v>103</v>
      </c>
      <c r="E171" s="25" t="s">
        <v>192</v>
      </c>
      <c r="F171" s="21">
        <v>19.670000000000002</v>
      </c>
      <c r="G171" s="22">
        <v>6</v>
      </c>
      <c r="H171" s="23">
        <f t="shared" si="3"/>
        <v>118.02</v>
      </c>
    </row>
    <row r="172" spans="1:8" ht="45.75" x14ac:dyDescent="0.25">
      <c r="A172" s="15" t="s">
        <v>186</v>
      </c>
      <c r="B172" s="15">
        <v>4</v>
      </c>
      <c r="C172" s="15" t="s">
        <v>193</v>
      </c>
      <c r="D172" s="20" t="s">
        <v>25</v>
      </c>
      <c r="E172" s="25" t="s">
        <v>194</v>
      </c>
      <c r="F172" s="21">
        <v>187.24</v>
      </c>
      <c r="G172" s="22">
        <v>2</v>
      </c>
      <c r="H172" s="23">
        <f t="shared" si="3"/>
        <v>374.48</v>
      </c>
    </row>
    <row r="173" spans="1:8" ht="45.75" x14ac:dyDescent="0.25">
      <c r="A173" s="15" t="s">
        <v>186</v>
      </c>
      <c r="B173" s="15">
        <v>5</v>
      </c>
      <c r="C173" s="15" t="s">
        <v>195</v>
      </c>
      <c r="D173" s="20" t="s">
        <v>25</v>
      </c>
      <c r="E173" s="25" t="s">
        <v>196</v>
      </c>
      <c r="F173" s="21">
        <v>166.2</v>
      </c>
      <c r="G173" s="22">
        <v>3</v>
      </c>
      <c r="H173" s="23">
        <f t="shared" si="3"/>
        <v>498.6</v>
      </c>
    </row>
    <row r="174" spans="1:8" ht="45.75" x14ac:dyDescent="0.25">
      <c r="A174" s="15" t="s">
        <v>186</v>
      </c>
      <c r="B174" s="15">
        <v>6</v>
      </c>
      <c r="C174" s="15" t="s">
        <v>197</v>
      </c>
      <c r="D174" s="20" t="s">
        <v>25</v>
      </c>
      <c r="E174" s="25" t="s">
        <v>198</v>
      </c>
      <c r="F174" s="21">
        <v>60.97</v>
      </c>
      <c r="G174" s="22">
        <v>26</v>
      </c>
      <c r="H174" s="23">
        <f t="shared" si="3"/>
        <v>1585.22</v>
      </c>
    </row>
    <row r="175" spans="1:8" ht="57" x14ac:dyDescent="0.25">
      <c r="A175" s="15" t="s">
        <v>186</v>
      </c>
      <c r="B175" s="15">
        <v>7</v>
      </c>
      <c r="C175" s="15" t="s">
        <v>199</v>
      </c>
      <c r="D175" s="20" t="s">
        <v>103</v>
      </c>
      <c r="E175" s="25" t="s">
        <v>200</v>
      </c>
      <c r="F175" s="21">
        <v>157.69</v>
      </c>
      <c r="G175" s="22">
        <v>12</v>
      </c>
      <c r="H175" s="23">
        <f t="shared" si="3"/>
        <v>1892.28</v>
      </c>
    </row>
    <row r="176" spans="1:8" x14ac:dyDescent="0.25">
      <c r="E176" s="2" t="s">
        <v>20</v>
      </c>
      <c r="F176" s="18"/>
      <c r="G176" s="18"/>
      <c r="H176" s="24">
        <f>SUM(H169:H175)</f>
        <v>9422.5500000000011</v>
      </c>
    </row>
    <row r="178" spans="1:8" x14ac:dyDescent="0.25">
      <c r="C178" s="18" t="s">
        <v>6</v>
      </c>
      <c r="D178" s="19" t="s">
        <v>7</v>
      </c>
      <c r="E178" s="2" t="s">
        <v>8</v>
      </c>
    </row>
    <row r="179" spans="1:8" x14ac:dyDescent="0.25">
      <c r="C179" s="18" t="s">
        <v>9</v>
      </c>
      <c r="D179" s="19" t="s">
        <v>183</v>
      </c>
      <c r="E179" s="2" t="s">
        <v>184</v>
      </c>
    </row>
    <row r="180" spans="1:8" x14ac:dyDescent="0.25">
      <c r="C180" s="18" t="s">
        <v>12</v>
      </c>
      <c r="D180" s="19" t="s">
        <v>38</v>
      </c>
      <c r="E180" s="2" t="s">
        <v>201</v>
      </c>
    </row>
    <row r="182" spans="1:8" ht="68.25" x14ac:dyDescent="0.25">
      <c r="A182" s="15" t="s">
        <v>202</v>
      </c>
      <c r="B182" s="15">
        <v>1</v>
      </c>
      <c r="C182" s="15" t="s">
        <v>203</v>
      </c>
      <c r="D182" s="20" t="s">
        <v>103</v>
      </c>
      <c r="E182" s="25" t="s">
        <v>204</v>
      </c>
      <c r="F182" s="21">
        <v>4.42</v>
      </c>
      <c r="G182" s="22">
        <v>273</v>
      </c>
      <c r="H182" s="23">
        <f t="shared" ref="H182:H192" si="4">ROUND(ROUND(F182,2)*ROUND(G182,3),2)</f>
        <v>1206.6600000000001</v>
      </c>
    </row>
    <row r="183" spans="1:8" ht="23.25" x14ac:dyDescent="0.25">
      <c r="A183" s="15" t="s">
        <v>202</v>
      </c>
      <c r="B183" s="15">
        <v>2</v>
      </c>
      <c r="C183" s="15" t="s">
        <v>205</v>
      </c>
      <c r="D183" s="20" t="s">
        <v>25</v>
      </c>
      <c r="E183" s="25" t="s">
        <v>206</v>
      </c>
      <c r="F183" s="21">
        <v>49.65</v>
      </c>
      <c r="G183" s="22">
        <v>26</v>
      </c>
      <c r="H183" s="23">
        <f t="shared" si="4"/>
        <v>1290.9000000000001</v>
      </c>
    </row>
    <row r="184" spans="1:8" ht="23.25" x14ac:dyDescent="0.25">
      <c r="A184" s="15" t="s">
        <v>202</v>
      </c>
      <c r="B184" s="15">
        <v>3</v>
      </c>
      <c r="C184" s="15" t="s">
        <v>207</v>
      </c>
      <c r="D184" s="20" t="s">
        <v>25</v>
      </c>
      <c r="E184" s="25" t="s">
        <v>208</v>
      </c>
      <c r="F184" s="21">
        <v>211.09</v>
      </c>
      <c r="G184" s="22">
        <v>7</v>
      </c>
      <c r="H184" s="23">
        <f t="shared" si="4"/>
        <v>1477.63</v>
      </c>
    </row>
    <row r="185" spans="1:8" ht="45.75" x14ac:dyDescent="0.25">
      <c r="A185" s="15" t="s">
        <v>202</v>
      </c>
      <c r="B185" s="15">
        <v>4</v>
      </c>
      <c r="C185" s="15" t="s">
        <v>209</v>
      </c>
      <c r="D185" s="20" t="s">
        <v>25</v>
      </c>
      <c r="E185" s="25" t="s">
        <v>210</v>
      </c>
      <c r="F185" s="21">
        <v>251.59</v>
      </c>
      <c r="G185" s="22">
        <v>7</v>
      </c>
      <c r="H185" s="23">
        <f t="shared" si="4"/>
        <v>1761.13</v>
      </c>
    </row>
    <row r="186" spans="1:8" ht="23.25" x14ac:dyDescent="0.25">
      <c r="A186" s="15" t="s">
        <v>202</v>
      </c>
      <c r="B186" s="15">
        <v>5</v>
      </c>
      <c r="C186" s="15" t="s">
        <v>211</v>
      </c>
      <c r="D186" s="20" t="s">
        <v>25</v>
      </c>
      <c r="E186" s="25" t="s">
        <v>212</v>
      </c>
      <c r="F186" s="21">
        <v>237.29</v>
      </c>
      <c r="G186" s="22">
        <v>8</v>
      </c>
      <c r="H186" s="23">
        <f t="shared" si="4"/>
        <v>1898.32</v>
      </c>
    </row>
    <row r="187" spans="1:8" ht="34.5" x14ac:dyDescent="0.25">
      <c r="A187" s="15" t="s">
        <v>202</v>
      </c>
      <c r="B187" s="15">
        <v>6</v>
      </c>
      <c r="C187" s="15" t="s">
        <v>213</v>
      </c>
      <c r="D187" s="20" t="s">
        <v>25</v>
      </c>
      <c r="E187" s="25" t="s">
        <v>214</v>
      </c>
      <c r="F187" s="21">
        <v>311.39</v>
      </c>
      <c r="G187" s="22">
        <v>9</v>
      </c>
      <c r="H187" s="23">
        <f t="shared" si="4"/>
        <v>2802.51</v>
      </c>
    </row>
    <row r="188" spans="1:8" ht="34.5" x14ac:dyDescent="0.25">
      <c r="A188" s="15" t="s">
        <v>202</v>
      </c>
      <c r="B188" s="15">
        <v>7</v>
      </c>
      <c r="C188" s="15" t="s">
        <v>215</v>
      </c>
      <c r="D188" s="20" t="s">
        <v>25</v>
      </c>
      <c r="E188" s="25" t="s">
        <v>216</v>
      </c>
      <c r="F188" s="21">
        <v>96.68</v>
      </c>
      <c r="G188" s="22">
        <v>6</v>
      </c>
      <c r="H188" s="23">
        <f t="shared" si="4"/>
        <v>580.08000000000004</v>
      </c>
    </row>
    <row r="189" spans="1:8" ht="57" x14ac:dyDescent="0.25">
      <c r="A189" s="15" t="s">
        <v>202</v>
      </c>
      <c r="B189" s="15">
        <v>8</v>
      </c>
      <c r="C189" s="15" t="s">
        <v>217</v>
      </c>
      <c r="D189" s="20" t="s">
        <v>103</v>
      </c>
      <c r="E189" s="25" t="s">
        <v>218</v>
      </c>
      <c r="F189" s="21">
        <v>345.85</v>
      </c>
      <c r="G189" s="22">
        <v>10</v>
      </c>
      <c r="H189" s="23">
        <f t="shared" si="4"/>
        <v>3458.5</v>
      </c>
    </row>
    <row r="190" spans="1:8" ht="34.5" x14ac:dyDescent="0.25">
      <c r="A190" s="15" t="s">
        <v>202</v>
      </c>
      <c r="B190" s="15">
        <v>9</v>
      </c>
      <c r="C190" s="15" t="s">
        <v>219</v>
      </c>
      <c r="D190" s="20" t="s">
        <v>25</v>
      </c>
      <c r="E190" s="25" t="s">
        <v>220</v>
      </c>
      <c r="F190" s="21">
        <v>259.08</v>
      </c>
      <c r="G190" s="22">
        <v>2</v>
      </c>
      <c r="H190" s="23">
        <f t="shared" si="4"/>
        <v>518.16</v>
      </c>
    </row>
    <row r="191" spans="1:8" ht="57" x14ac:dyDescent="0.25">
      <c r="A191" s="15" t="s">
        <v>202</v>
      </c>
      <c r="B191" s="15">
        <v>10</v>
      </c>
      <c r="C191" s="15" t="s">
        <v>221</v>
      </c>
      <c r="D191" s="20" t="s">
        <v>25</v>
      </c>
      <c r="E191" s="25" t="s">
        <v>222</v>
      </c>
      <c r="F191" s="21">
        <v>1659.71</v>
      </c>
      <c r="G191" s="22">
        <v>1</v>
      </c>
      <c r="H191" s="23">
        <f t="shared" si="4"/>
        <v>1659.71</v>
      </c>
    </row>
    <row r="192" spans="1:8" ht="68.25" x14ac:dyDescent="0.25">
      <c r="A192" s="15" t="s">
        <v>202</v>
      </c>
      <c r="B192" s="15">
        <v>11</v>
      </c>
      <c r="C192" s="15" t="s">
        <v>223</v>
      </c>
      <c r="D192" s="20" t="s">
        <v>25</v>
      </c>
      <c r="E192" s="25" t="s">
        <v>224</v>
      </c>
      <c r="F192" s="21">
        <v>182.01</v>
      </c>
      <c r="G192" s="22">
        <v>1</v>
      </c>
      <c r="H192" s="23">
        <f t="shared" si="4"/>
        <v>182.01</v>
      </c>
    </row>
    <row r="193" spans="1:8" x14ac:dyDescent="0.25">
      <c r="E193" s="2" t="s">
        <v>20</v>
      </c>
      <c r="F193" s="18"/>
      <c r="G193" s="18"/>
      <c r="H193" s="24">
        <f>SUM(H182:H192)</f>
        <v>16835.61</v>
      </c>
    </row>
    <row r="195" spans="1:8" x14ac:dyDescent="0.25">
      <c r="C195" s="18" t="s">
        <v>6</v>
      </c>
      <c r="D195" s="19" t="s">
        <v>7</v>
      </c>
      <c r="E195" s="2" t="s">
        <v>8</v>
      </c>
    </row>
    <row r="196" spans="1:8" x14ac:dyDescent="0.25">
      <c r="C196" s="18" t="s">
        <v>9</v>
      </c>
      <c r="D196" s="19" t="s">
        <v>183</v>
      </c>
      <c r="E196" s="2" t="s">
        <v>184</v>
      </c>
    </row>
    <row r="197" spans="1:8" x14ac:dyDescent="0.25">
      <c r="C197" s="18" t="s">
        <v>12</v>
      </c>
      <c r="D197" s="19" t="s">
        <v>56</v>
      </c>
      <c r="E197" s="2" t="s">
        <v>225</v>
      </c>
    </row>
    <row r="199" spans="1:8" ht="34.5" x14ac:dyDescent="0.25">
      <c r="A199" s="15" t="s">
        <v>226</v>
      </c>
      <c r="B199" s="15">
        <v>1</v>
      </c>
      <c r="C199" s="15" t="s">
        <v>227</v>
      </c>
      <c r="D199" s="20" t="s">
        <v>103</v>
      </c>
      <c r="E199" s="25" t="s">
        <v>228</v>
      </c>
      <c r="F199" s="21">
        <v>12.87</v>
      </c>
      <c r="G199" s="22">
        <v>261</v>
      </c>
      <c r="H199" s="23">
        <f t="shared" ref="H199:H206" si="5">ROUND(ROUND(F199,2)*ROUND(G199,3),2)</f>
        <v>3359.07</v>
      </c>
    </row>
    <row r="200" spans="1:8" ht="57" x14ac:dyDescent="0.25">
      <c r="A200" s="15" t="s">
        <v>226</v>
      </c>
      <c r="B200" s="15">
        <v>2</v>
      </c>
      <c r="C200" s="15" t="s">
        <v>229</v>
      </c>
      <c r="D200" s="20" t="s">
        <v>103</v>
      </c>
      <c r="E200" s="25" t="s">
        <v>230</v>
      </c>
      <c r="F200" s="21">
        <v>14.59</v>
      </c>
      <c r="G200" s="22">
        <v>306</v>
      </c>
      <c r="H200" s="23">
        <f t="shared" si="5"/>
        <v>4464.54</v>
      </c>
    </row>
    <row r="201" spans="1:8" ht="45.75" x14ac:dyDescent="0.25">
      <c r="A201" s="15" t="s">
        <v>226</v>
      </c>
      <c r="B201" s="15">
        <v>3</v>
      </c>
      <c r="C201" s="15" t="s">
        <v>231</v>
      </c>
      <c r="D201" s="20" t="s">
        <v>25</v>
      </c>
      <c r="E201" s="25" t="s">
        <v>232</v>
      </c>
      <c r="F201" s="21">
        <v>36.08</v>
      </c>
      <c r="G201" s="22">
        <v>1</v>
      </c>
      <c r="H201" s="23">
        <f t="shared" si="5"/>
        <v>36.08</v>
      </c>
    </row>
    <row r="202" spans="1:8" ht="68.25" x14ac:dyDescent="0.25">
      <c r="A202" s="15" t="s">
        <v>226</v>
      </c>
      <c r="B202" s="15">
        <v>4</v>
      </c>
      <c r="C202" s="15" t="s">
        <v>233</v>
      </c>
      <c r="D202" s="20" t="s">
        <v>25</v>
      </c>
      <c r="E202" s="25" t="s">
        <v>234</v>
      </c>
      <c r="F202" s="21">
        <v>241.18</v>
      </c>
      <c r="G202" s="22">
        <v>5</v>
      </c>
      <c r="H202" s="23">
        <f t="shared" si="5"/>
        <v>1205.9000000000001</v>
      </c>
    </row>
    <row r="203" spans="1:8" ht="45.75" x14ac:dyDescent="0.25">
      <c r="A203" s="15" t="s">
        <v>226</v>
      </c>
      <c r="B203" s="15">
        <v>5</v>
      </c>
      <c r="C203" s="15" t="s">
        <v>235</v>
      </c>
      <c r="D203" s="20" t="s">
        <v>25</v>
      </c>
      <c r="E203" s="25" t="s">
        <v>236</v>
      </c>
      <c r="F203" s="21">
        <v>29.24</v>
      </c>
      <c r="G203" s="22">
        <v>4</v>
      </c>
      <c r="H203" s="23">
        <f t="shared" si="5"/>
        <v>116.96</v>
      </c>
    </row>
    <row r="204" spans="1:8" ht="23.25" x14ac:dyDescent="0.25">
      <c r="A204" s="15" t="s">
        <v>226</v>
      </c>
      <c r="B204" s="15">
        <v>6</v>
      </c>
      <c r="C204" s="15" t="s">
        <v>237</v>
      </c>
      <c r="D204" s="20" t="s">
        <v>25</v>
      </c>
      <c r="E204" s="25" t="s">
        <v>238</v>
      </c>
      <c r="F204" s="21">
        <v>16.670000000000002</v>
      </c>
      <c r="G204" s="22">
        <v>1</v>
      </c>
      <c r="H204" s="23">
        <f t="shared" si="5"/>
        <v>16.670000000000002</v>
      </c>
    </row>
    <row r="205" spans="1:8" ht="57" x14ac:dyDescent="0.25">
      <c r="A205" s="15" t="s">
        <v>226</v>
      </c>
      <c r="B205" s="15">
        <v>7</v>
      </c>
      <c r="C205" s="15" t="s">
        <v>239</v>
      </c>
      <c r="D205" s="20" t="s">
        <v>25</v>
      </c>
      <c r="E205" s="25" t="s">
        <v>240</v>
      </c>
      <c r="F205" s="21">
        <v>81.510000000000005</v>
      </c>
      <c r="G205" s="22">
        <v>16</v>
      </c>
      <c r="H205" s="23">
        <f t="shared" si="5"/>
        <v>1304.1600000000001</v>
      </c>
    </row>
    <row r="206" spans="1:8" ht="34.5" x14ac:dyDescent="0.25">
      <c r="A206" s="15" t="s">
        <v>226</v>
      </c>
      <c r="B206" s="15">
        <v>8</v>
      </c>
      <c r="C206" s="15" t="s">
        <v>241</v>
      </c>
      <c r="D206" s="20" t="s">
        <v>25</v>
      </c>
      <c r="E206" s="25" t="s">
        <v>242</v>
      </c>
      <c r="F206" s="21">
        <v>68.010000000000005</v>
      </c>
      <c r="G206" s="22">
        <v>5</v>
      </c>
      <c r="H206" s="23">
        <f t="shared" si="5"/>
        <v>340.05</v>
      </c>
    </row>
    <row r="207" spans="1:8" x14ac:dyDescent="0.25">
      <c r="E207" s="2" t="s">
        <v>20</v>
      </c>
      <c r="F207" s="18"/>
      <c r="G207" s="18"/>
      <c r="H207" s="24">
        <f>SUM(H199:H206)</f>
        <v>10843.429999999998</v>
      </c>
    </row>
    <row r="209" spans="1:8" x14ac:dyDescent="0.25">
      <c r="C209" s="18" t="s">
        <v>6</v>
      </c>
      <c r="D209" s="19" t="s">
        <v>7</v>
      </c>
      <c r="E209" s="2" t="s">
        <v>8</v>
      </c>
    </row>
    <row r="210" spans="1:8" x14ac:dyDescent="0.25">
      <c r="C210" s="18" t="s">
        <v>9</v>
      </c>
      <c r="D210" s="19" t="s">
        <v>183</v>
      </c>
      <c r="E210" s="2" t="s">
        <v>184</v>
      </c>
    </row>
    <row r="211" spans="1:8" x14ac:dyDescent="0.25">
      <c r="C211" s="18" t="s">
        <v>12</v>
      </c>
      <c r="D211" s="19" t="s">
        <v>69</v>
      </c>
      <c r="E211" s="2" t="s">
        <v>243</v>
      </c>
    </row>
    <row r="213" spans="1:8" ht="34.5" x14ac:dyDescent="0.25">
      <c r="A213" s="15" t="s">
        <v>244</v>
      </c>
      <c r="B213" s="15">
        <v>1</v>
      </c>
      <c r="C213" s="15" t="s">
        <v>245</v>
      </c>
      <c r="D213" s="20" t="s">
        <v>25</v>
      </c>
      <c r="E213" s="25" t="s">
        <v>246</v>
      </c>
      <c r="F213" s="21">
        <v>28.85</v>
      </c>
      <c r="G213" s="22">
        <v>19</v>
      </c>
      <c r="H213" s="23">
        <f>ROUND(ROUND(F213,2)*ROUND(G213,3),2)</f>
        <v>548.15</v>
      </c>
    </row>
    <row r="214" spans="1:8" ht="34.5" x14ac:dyDescent="0.25">
      <c r="A214" s="15" t="s">
        <v>244</v>
      </c>
      <c r="B214" s="15">
        <v>2</v>
      </c>
      <c r="C214" s="15" t="s">
        <v>247</v>
      </c>
      <c r="D214" s="20" t="s">
        <v>25</v>
      </c>
      <c r="E214" s="25" t="s">
        <v>248</v>
      </c>
      <c r="F214" s="21">
        <v>87.89</v>
      </c>
      <c r="G214" s="22">
        <v>53</v>
      </c>
      <c r="H214" s="23">
        <f>ROUND(ROUND(F214,2)*ROUND(G214,3),2)</f>
        <v>4658.17</v>
      </c>
    </row>
    <row r="215" spans="1:8" ht="34.5" x14ac:dyDescent="0.25">
      <c r="A215" s="15" t="s">
        <v>244</v>
      </c>
      <c r="B215" s="15">
        <v>3</v>
      </c>
      <c r="C215" s="15" t="s">
        <v>249</v>
      </c>
      <c r="D215" s="20" t="s">
        <v>25</v>
      </c>
      <c r="E215" s="25" t="s">
        <v>250</v>
      </c>
      <c r="F215" s="21">
        <v>1641.41</v>
      </c>
      <c r="G215" s="22">
        <v>6</v>
      </c>
      <c r="H215" s="23">
        <f>ROUND(ROUND(F215,2)*ROUND(G215,3),2)</f>
        <v>9848.4599999999991</v>
      </c>
    </row>
    <row r="216" spans="1:8" x14ac:dyDescent="0.25">
      <c r="E216" s="2" t="s">
        <v>20</v>
      </c>
      <c r="F216" s="18"/>
      <c r="G216" s="18"/>
      <c r="H216" s="24">
        <f>SUM(H213:H215)</f>
        <v>15054.779999999999</v>
      </c>
    </row>
    <row r="218" spans="1:8" x14ac:dyDescent="0.25">
      <c r="C218" s="18" t="s">
        <v>6</v>
      </c>
      <c r="D218" s="19" t="s">
        <v>7</v>
      </c>
      <c r="E218" s="2" t="s">
        <v>8</v>
      </c>
    </row>
    <row r="219" spans="1:8" x14ac:dyDescent="0.25">
      <c r="C219" s="18" t="s">
        <v>9</v>
      </c>
      <c r="D219" s="19" t="s">
        <v>183</v>
      </c>
      <c r="E219" s="2" t="s">
        <v>184</v>
      </c>
    </row>
    <row r="220" spans="1:8" x14ac:dyDescent="0.25">
      <c r="C220" s="18" t="s">
        <v>12</v>
      </c>
      <c r="D220" s="19" t="s">
        <v>122</v>
      </c>
      <c r="E220" s="2" t="s">
        <v>251</v>
      </c>
    </row>
    <row r="222" spans="1:8" ht="34.5" x14ac:dyDescent="0.25">
      <c r="A222" s="15" t="s">
        <v>252</v>
      </c>
      <c r="B222" s="15">
        <v>1</v>
      </c>
      <c r="C222" s="15" t="s">
        <v>253</v>
      </c>
      <c r="D222" s="20" t="s">
        <v>25</v>
      </c>
      <c r="E222" s="25" t="s">
        <v>254</v>
      </c>
      <c r="F222" s="21">
        <v>30.23</v>
      </c>
      <c r="G222" s="22">
        <v>4</v>
      </c>
      <c r="H222" s="23">
        <f t="shared" ref="H222:H227" si="6">ROUND(ROUND(F222,2)*ROUND(G222,3),2)</f>
        <v>120.92</v>
      </c>
    </row>
    <row r="223" spans="1:8" ht="34.5" x14ac:dyDescent="0.25">
      <c r="A223" s="15" t="s">
        <v>252</v>
      </c>
      <c r="B223" s="15">
        <v>2</v>
      </c>
      <c r="C223" s="15" t="s">
        <v>255</v>
      </c>
      <c r="D223" s="20" t="s">
        <v>25</v>
      </c>
      <c r="E223" s="25" t="s">
        <v>256</v>
      </c>
      <c r="F223" s="21">
        <v>14.61</v>
      </c>
      <c r="G223" s="22">
        <v>4</v>
      </c>
      <c r="H223" s="23">
        <f t="shared" si="6"/>
        <v>58.44</v>
      </c>
    </row>
    <row r="224" spans="1:8" ht="23.25" x14ac:dyDescent="0.25">
      <c r="A224" s="15" t="s">
        <v>252</v>
      </c>
      <c r="B224" s="15">
        <v>3</v>
      </c>
      <c r="C224" s="15" t="s">
        <v>257</v>
      </c>
      <c r="D224" s="20" t="s">
        <v>25</v>
      </c>
      <c r="E224" s="25" t="s">
        <v>258</v>
      </c>
      <c r="F224" s="21">
        <v>12.79</v>
      </c>
      <c r="G224" s="22">
        <v>7</v>
      </c>
      <c r="H224" s="23">
        <f t="shared" si="6"/>
        <v>89.53</v>
      </c>
    </row>
    <row r="225" spans="1:8" ht="23.25" x14ac:dyDescent="0.25">
      <c r="A225" s="15" t="s">
        <v>252</v>
      </c>
      <c r="B225" s="15">
        <v>4</v>
      </c>
      <c r="C225" s="15" t="s">
        <v>259</v>
      </c>
      <c r="D225" s="20" t="s">
        <v>260</v>
      </c>
      <c r="E225" s="25" t="s">
        <v>261</v>
      </c>
      <c r="F225" s="21">
        <v>37.57</v>
      </c>
      <c r="G225" s="22">
        <v>5</v>
      </c>
      <c r="H225" s="23">
        <f t="shared" si="6"/>
        <v>187.85</v>
      </c>
    </row>
    <row r="226" spans="1:8" ht="23.25" x14ac:dyDescent="0.25">
      <c r="A226" s="15" t="s">
        <v>252</v>
      </c>
      <c r="B226" s="15">
        <v>5</v>
      </c>
      <c r="C226" s="15" t="s">
        <v>262</v>
      </c>
      <c r="D226" s="20" t="s">
        <v>18</v>
      </c>
      <c r="E226" s="25" t="s">
        <v>263</v>
      </c>
      <c r="F226" s="21">
        <v>55.11</v>
      </c>
      <c r="G226" s="22">
        <v>1</v>
      </c>
      <c r="H226" s="23">
        <f t="shared" si="6"/>
        <v>55.11</v>
      </c>
    </row>
    <row r="227" spans="1:8" ht="57" x14ac:dyDescent="0.25">
      <c r="A227" s="15" t="s">
        <v>252</v>
      </c>
      <c r="B227" s="15">
        <v>6</v>
      </c>
      <c r="C227" s="15" t="s">
        <v>264</v>
      </c>
      <c r="D227" s="20" t="s">
        <v>25</v>
      </c>
      <c r="E227" s="25" t="s">
        <v>265</v>
      </c>
      <c r="F227" s="21">
        <v>330.55</v>
      </c>
      <c r="G227" s="22">
        <v>3</v>
      </c>
      <c r="H227" s="23">
        <f t="shared" si="6"/>
        <v>991.65</v>
      </c>
    </row>
    <row r="228" spans="1:8" x14ac:dyDescent="0.25">
      <c r="E228" s="2" t="s">
        <v>20</v>
      </c>
      <c r="F228" s="18"/>
      <c r="G228" s="18"/>
      <c r="H228" s="24">
        <f>SUM(H222:H227)</f>
        <v>1503.5</v>
      </c>
    </row>
    <row r="230" spans="1:8" x14ac:dyDescent="0.25">
      <c r="C230" s="18" t="s">
        <v>6</v>
      </c>
      <c r="D230" s="19" t="s">
        <v>7</v>
      </c>
      <c r="E230" s="2" t="s">
        <v>8</v>
      </c>
    </row>
    <row r="231" spans="1:8" x14ac:dyDescent="0.25">
      <c r="C231" s="18" t="s">
        <v>9</v>
      </c>
      <c r="D231" s="19" t="s">
        <v>266</v>
      </c>
      <c r="E231" s="2" t="s">
        <v>267</v>
      </c>
    </row>
    <row r="232" spans="1:8" x14ac:dyDescent="0.25">
      <c r="C232" s="18" t="s">
        <v>12</v>
      </c>
      <c r="D232" s="19" t="s">
        <v>7</v>
      </c>
      <c r="E232" s="2" t="s">
        <v>268</v>
      </c>
    </row>
    <row r="234" spans="1:8" x14ac:dyDescent="0.25">
      <c r="A234" s="15" t="s">
        <v>269</v>
      </c>
      <c r="B234" s="15">
        <v>1</v>
      </c>
      <c r="C234" s="15" t="s">
        <v>270</v>
      </c>
      <c r="D234" s="20" t="s">
        <v>15</v>
      </c>
      <c r="E234" s="25" t="s">
        <v>271</v>
      </c>
      <c r="F234" s="21">
        <v>19.579999999999998</v>
      </c>
      <c r="G234" s="22">
        <v>83.3</v>
      </c>
      <c r="H234" s="23">
        <f>ROUND(ROUND(F234,2)*ROUND(G234,3),2)</f>
        <v>1631.01</v>
      </c>
    </row>
    <row r="235" spans="1:8" x14ac:dyDescent="0.25">
      <c r="A235" s="15" t="s">
        <v>269</v>
      </c>
      <c r="B235" s="15">
        <v>2</v>
      </c>
      <c r="C235" s="15" t="s">
        <v>272</v>
      </c>
      <c r="D235" s="20" t="s">
        <v>273</v>
      </c>
      <c r="E235" s="25" t="s">
        <v>274</v>
      </c>
      <c r="F235" s="21">
        <v>1717.5</v>
      </c>
      <c r="G235" s="22">
        <v>1</v>
      </c>
      <c r="H235" s="23">
        <f>ROUND(ROUND(F235,2)*ROUND(G235,3),2)</f>
        <v>1717.5</v>
      </c>
    </row>
    <row r="236" spans="1:8" ht="57" x14ac:dyDescent="0.25">
      <c r="A236" s="15" t="s">
        <v>269</v>
      </c>
      <c r="B236" s="15">
        <v>3</v>
      </c>
      <c r="C236" s="15" t="s">
        <v>275</v>
      </c>
      <c r="D236" s="20" t="s">
        <v>103</v>
      </c>
      <c r="E236" s="25" t="s">
        <v>276</v>
      </c>
      <c r="F236" s="21">
        <v>26.21</v>
      </c>
      <c r="G236" s="22">
        <v>100</v>
      </c>
      <c r="H236" s="23">
        <f>ROUND(ROUND(F236,2)*ROUND(G236,3),2)</f>
        <v>2621</v>
      </c>
    </row>
    <row r="237" spans="1:8" x14ac:dyDescent="0.25">
      <c r="E237" s="2" t="s">
        <v>20</v>
      </c>
      <c r="F237" s="18"/>
      <c r="G237" s="18"/>
      <c r="H237" s="24">
        <f>SUM(H234:H236)</f>
        <v>5969.51</v>
      </c>
    </row>
    <row r="239" spans="1:8" x14ac:dyDescent="0.25">
      <c r="C239" s="18" t="s">
        <v>6</v>
      </c>
      <c r="D239" s="19" t="s">
        <v>7</v>
      </c>
      <c r="E239" s="2" t="s">
        <v>8</v>
      </c>
    </row>
    <row r="240" spans="1:8" x14ac:dyDescent="0.25">
      <c r="C240" s="18" t="s">
        <v>9</v>
      </c>
      <c r="D240" s="19" t="s">
        <v>266</v>
      </c>
      <c r="E240" s="2" t="s">
        <v>267</v>
      </c>
    </row>
    <row r="241" spans="1:8" x14ac:dyDescent="0.25">
      <c r="C241" s="18" t="s">
        <v>12</v>
      </c>
      <c r="D241" s="19" t="s">
        <v>38</v>
      </c>
      <c r="E241" s="2" t="s">
        <v>277</v>
      </c>
    </row>
    <row r="243" spans="1:8" ht="45.75" x14ac:dyDescent="0.25">
      <c r="A243" s="15" t="s">
        <v>278</v>
      </c>
      <c r="B243" s="15">
        <v>1</v>
      </c>
      <c r="C243" s="15" t="s">
        <v>279</v>
      </c>
      <c r="D243" s="20" t="s">
        <v>25</v>
      </c>
      <c r="E243" s="25" t="s">
        <v>280</v>
      </c>
      <c r="F243" s="21">
        <v>183.17</v>
      </c>
      <c r="G243" s="22">
        <v>7</v>
      </c>
      <c r="H243" s="23">
        <f t="shared" ref="H243:H248" si="7">ROUND(ROUND(F243,2)*ROUND(G243,3),2)</f>
        <v>1282.19</v>
      </c>
    </row>
    <row r="244" spans="1:8" ht="79.5" x14ac:dyDescent="0.25">
      <c r="A244" s="15" t="s">
        <v>278</v>
      </c>
      <c r="B244" s="15">
        <v>2</v>
      </c>
      <c r="C244" s="15" t="s">
        <v>281</v>
      </c>
      <c r="D244" s="20" t="s">
        <v>25</v>
      </c>
      <c r="E244" s="25" t="s">
        <v>282</v>
      </c>
      <c r="F244" s="21">
        <v>43.14</v>
      </c>
      <c r="G244" s="22">
        <v>16</v>
      </c>
      <c r="H244" s="23">
        <f t="shared" si="7"/>
        <v>690.24</v>
      </c>
    </row>
    <row r="245" spans="1:8" ht="57" x14ac:dyDescent="0.25">
      <c r="A245" s="15" t="s">
        <v>278</v>
      </c>
      <c r="B245" s="15">
        <v>3</v>
      </c>
      <c r="C245" s="15" t="s">
        <v>283</v>
      </c>
      <c r="D245" s="20" t="s">
        <v>18</v>
      </c>
      <c r="E245" s="25" t="s">
        <v>284</v>
      </c>
      <c r="F245" s="21">
        <v>2.2000000000000002</v>
      </c>
      <c r="G245" s="22">
        <v>400</v>
      </c>
      <c r="H245" s="23">
        <f t="shared" si="7"/>
        <v>880</v>
      </c>
    </row>
    <row r="246" spans="1:8" ht="113.25" x14ac:dyDescent="0.25">
      <c r="A246" s="15" t="s">
        <v>278</v>
      </c>
      <c r="B246" s="15">
        <v>4</v>
      </c>
      <c r="C246" s="15" t="s">
        <v>285</v>
      </c>
      <c r="D246" s="20" t="s">
        <v>286</v>
      </c>
      <c r="E246" s="25" t="s">
        <v>287</v>
      </c>
      <c r="F246" s="21">
        <v>12.39</v>
      </c>
      <c r="G246" s="22">
        <v>16</v>
      </c>
      <c r="H246" s="23">
        <f t="shared" si="7"/>
        <v>198.24</v>
      </c>
    </row>
    <row r="247" spans="1:8" ht="124.5" x14ac:dyDescent="0.25">
      <c r="A247" s="15" t="s">
        <v>278</v>
      </c>
      <c r="B247" s="15">
        <v>5</v>
      </c>
      <c r="C247" s="15" t="s">
        <v>288</v>
      </c>
      <c r="D247" s="20" t="s">
        <v>286</v>
      </c>
      <c r="E247" s="25" t="s">
        <v>289</v>
      </c>
      <c r="F247" s="21">
        <v>96.69</v>
      </c>
      <c r="G247" s="22">
        <v>1</v>
      </c>
      <c r="H247" s="23">
        <f t="shared" si="7"/>
        <v>96.69</v>
      </c>
    </row>
    <row r="248" spans="1:8" ht="68.25" x14ac:dyDescent="0.25">
      <c r="A248" s="15" t="s">
        <v>278</v>
      </c>
      <c r="B248" s="15">
        <v>6</v>
      </c>
      <c r="C248" s="15" t="s">
        <v>290</v>
      </c>
      <c r="D248" s="20" t="s">
        <v>103</v>
      </c>
      <c r="E248" s="25" t="s">
        <v>291</v>
      </c>
      <c r="F248" s="21">
        <v>1.06</v>
      </c>
      <c r="G248" s="22">
        <v>180</v>
      </c>
      <c r="H248" s="23">
        <f t="shared" si="7"/>
        <v>190.8</v>
      </c>
    </row>
    <row r="249" spans="1:8" x14ac:dyDescent="0.25">
      <c r="E249" s="2" t="s">
        <v>20</v>
      </c>
      <c r="F249" s="18"/>
      <c r="G249" s="18"/>
      <c r="H249" s="24">
        <f>SUM(H243:H248)</f>
        <v>3338.1600000000003</v>
      </c>
    </row>
    <row r="251" spans="1:8" x14ac:dyDescent="0.25">
      <c r="C251" s="18" t="s">
        <v>6</v>
      </c>
      <c r="D251" s="19" t="s">
        <v>7</v>
      </c>
      <c r="E251" s="2" t="s">
        <v>8</v>
      </c>
    </row>
    <row r="252" spans="1:8" x14ac:dyDescent="0.25">
      <c r="C252" s="18" t="s">
        <v>9</v>
      </c>
      <c r="D252" s="19" t="s">
        <v>266</v>
      </c>
      <c r="E252" s="2" t="s">
        <v>267</v>
      </c>
    </row>
    <row r="253" spans="1:8" x14ac:dyDescent="0.25">
      <c r="C253" s="18" t="s">
        <v>12</v>
      </c>
      <c r="D253" s="19" t="s">
        <v>56</v>
      </c>
      <c r="E253" s="2" t="s">
        <v>251</v>
      </c>
    </row>
    <row r="255" spans="1:8" ht="45.75" x14ac:dyDescent="0.25">
      <c r="A255" s="15" t="s">
        <v>292</v>
      </c>
      <c r="B255" s="15">
        <v>1</v>
      </c>
      <c r="C255" s="15" t="s">
        <v>293</v>
      </c>
      <c r="D255" s="20" t="s">
        <v>25</v>
      </c>
      <c r="E255" s="25" t="s">
        <v>294</v>
      </c>
      <c r="F255" s="21">
        <v>80.510000000000005</v>
      </c>
      <c r="G255" s="22">
        <v>4</v>
      </c>
      <c r="H255" s="23">
        <f>ROUND(ROUND(F255,2)*ROUND(G255,3),2)</f>
        <v>322.04000000000002</v>
      </c>
    </row>
    <row r="256" spans="1:8" ht="34.5" x14ac:dyDescent="0.25">
      <c r="A256" s="15" t="s">
        <v>292</v>
      </c>
      <c r="B256" s="15">
        <v>2</v>
      </c>
      <c r="C256" s="15" t="s">
        <v>295</v>
      </c>
      <c r="D256" s="20" t="s">
        <v>25</v>
      </c>
      <c r="E256" s="25" t="s">
        <v>296</v>
      </c>
      <c r="F256" s="21">
        <v>998.08</v>
      </c>
      <c r="G256" s="22">
        <v>1</v>
      </c>
      <c r="H256" s="23">
        <f>ROUND(ROUND(F256,2)*ROUND(G256,3),2)</f>
        <v>998.08</v>
      </c>
    </row>
    <row r="257" spans="1:8" x14ac:dyDescent="0.25">
      <c r="E257" s="2" t="s">
        <v>20</v>
      </c>
      <c r="F257" s="18"/>
      <c r="G257" s="18"/>
      <c r="H257" s="24">
        <f>SUM(H255:H256)</f>
        <v>1320.1200000000001</v>
      </c>
    </row>
    <row r="259" spans="1:8" x14ac:dyDescent="0.25">
      <c r="C259" s="18" t="s">
        <v>6</v>
      </c>
      <c r="D259" s="19" t="s">
        <v>7</v>
      </c>
      <c r="E259" s="2" t="s">
        <v>8</v>
      </c>
    </row>
    <row r="260" spans="1:8" x14ac:dyDescent="0.25">
      <c r="C260" s="18" t="s">
        <v>9</v>
      </c>
      <c r="D260" s="19" t="s">
        <v>266</v>
      </c>
      <c r="E260" s="2" t="s">
        <v>267</v>
      </c>
    </row>
    <row r="261" spans="1:8" x14ac:dyDescent="0.25">
      <c r="C261" s="18" t="s">
        <v>12</v>
      </c>
      <c r="D261" s="19" t="s">
        <v>69</v>
      </c>
      <c r="E261" s="2" t="s">
        <v>297</v>
      </c>
    </row>
    <row r="263" spans="1:8" x14ac:dyDescent="0.25">
      <c r="A263" s="15" t="s">
        <v>298</v>
      </c>
      <c r="B263" s="15">
        <v>1</v>
      </c>
      <c r="C263" s="15" t="s">
        <v>299</v>
      </c>
      <c r="D263" s="20" t="s">
        <v>300</v>
      </c>
      <c r="E263" s="25" t="s">
        <v>301</v>
      </c>
      <c r="F263" s="21">
        <v>4000</v>
      </c>
      <c r="G263" s="22">
        <v>1</v>
      </c>
      <c r="H263" s="23">
        <f>ROUND(ROUND(F263,2)*ROUND(G263,3),2)</f>
        <v>4000</v>
      </c>
    </row>
    <row r="264" spans="1:8" x14ac:dyDescent="0.25">
      <c r="E264" s="2" t="s">
        <v>20</v>
      </c>
      <c r="F264" s="18"/>
      <c r="G264" s="18"/>
      <c r="H264" s="24">
        <f>SUM(H263:H263)</f>
        <v>4000</v>
      </c>
    </row>
    <row r="266" spans="1:8" x14ac:dyDescent="0.25">
      <c r="C266" s="18" t="s">
        <v>6</v>
      </c>
      <c r="D266" s="19" t="s">
        <v>7</v>
      </c>
      <c r="E266" s="2" t="s">
        <v>8</v>
      </c>
    </row>
    <row r="267" spans="1:8" x14ac:dyDescent="0.25">
      <c r="C267" s="18" t="s">
        <v>9</v>
      </c>
      <c r="D267" s="19" t="s">
        <v>302</v>
      </c>
      <c r="E267" s="2" t="s">
        <v>303</v>
      </c>
    </row>
    <row r="268" spans="1:8" x14ac:dyDescent="0.25">
      <c r="C268" s="18" t="s">
        <v>12</v>
      </c>
      <c r="D268" s="19" t="s">
        <v>7</v>
      </c>
      <c r="E268" s="2" t="s">
        <v>304</v>
      </c>
    </row>
    <row r="270" spans="1:8" x14ac:dyDescent="0.25">
      <c r="A270" s="15" t="s">
        <v>305</v>
      </c>
      <c r="B270" s="15">
        <v>1</v>
      </c>
      <c r="C270" s="15" t="s">
        <v>306</v>
      </c>
      <c r="D270" s="20" t="s">
        <v>300</v>
      </c>
      <c r="E270" s="25" t="s">
        <v>307</v>
      </c>
      <c r="F270" s="21">
        <v>4500</v>
      </c>
      <c r="G270" s="22">
        <v>1</v>
      </c>
      <c r="H270" s="23">
        <f t="shared" ref="H270:H284" si="8">ROUND(ROUND(F270,2)*ROUND(G270,3),2)</f>
        <v>4500</v>
      </c>
    </row>
    <row r="271" spans="1:8" x14ac:dyDescent="0.25">
      <c r="A271" s="15" t="s">
        <v>305</v>
      </c>
      <c r="B271" s="15">
        <v>2</v>
      </c>
      <c r="C271" s="15" t="s">
        <v>308</v>
      </c>
      <c r="D271" s="20" t="s">
        <v>143</v>
      </c>
      <c r="E271" s="25" t="s">
        <v>309</v>
      </c>
      <c r="F271" s="21">
        <v>110</v>
      </c>
      <c r="G271" s="22">
        <v>65</v>
      </c>
      <c r="H271" s="23">
        <f t="shared" si="8"/>
        <v>7150</v>
      </c>
    </row>
    <row r="272" spans="1:8" x14ac:dyDescent="0.25">
      <c r="A272" s="15" t="s">
        <v>305</v>
      </c>
      <c r="B272" s="15">
        <v>3</v>
      </c>
      <c r="C272" s="15" t="s">
        <v>310</v>
      </c>
      <c r="D272" s="20" t="s">
        <v>300</v>
      </c>
      <c r="E272" s="25" t="s">
        <v>311</v>
      </c>
      <c r="F272" s="21">
        <v>1250</v>
      </c>
      <c r="G272" s="22">
        <v>1</v>
      </c>
      <c r="H272" s="23">
        <f t="shared" si="8"/>
        <v>1250</v>
      </c>
    </row>
    <row r="273" spans="1:8" x14ac:dyDescent="0.25">
      <c r="A273" s="15" t="s">
        <v>305</v>
      </c>
      <c r="B273" s="15">
        <v>4</v>
      </c>
      <c r="C273" s="15" t="s">
        <v>312</v>
      </c>
      <c r="D273" s="20" t="s">
        <v>300</v>
      </c>
      <c r="E273" s="25" t="s">
        <v>313</v>
      </c>
      <c r="F273" s="21">
        <v>450</v>
      </c>
      <c r="G273" s="22">
        <v>1</v>
      </c>
      <c r="H273" s="23">
        <f t="shared" si="8"/>
        <v>450</v>
      </c>
    </row>
    <row r="274" spans="1:8" x14ac:dyDescent="0.25">
      <c r="A274" s="15" t="s">
        <v>305</v>
      </c>
      <c r="B274" s="15">
        <v>5</v>
      </c>
      <c r="C274" s="15" t="s">
        <v>314</v>
      </c>
      <c r="D274" s="20" t="s">
        <v>300</v>
      </c>
      <c r="E274" s="25" t="s">
        <v>315</v>
      </c>
      <c r="F274" s="21">
        <v>3500</v>
      </c>
      <c r="G274" s="22">
        <v>1</v>
      </c>
      <c r="H274" s="23">
        <f t="shared" si="8"/>
        <v>3500</v>
      </c>
    </row>
    <row r="275" spans="1:8" x14ac:dyDescent="0.25">
      <c r="A275" s="15" t="s">
        <v>305</v>
      </c>
      <c r="B275" s="15">
        <v>6</v>
      </c>
      <c r="C275" s="15" t="s">
        <v>316</v>
      </c>
      <c r="D275" s="20" t="s">
        <v>143</v>
      </c>
      <c r="E275" s="25" t="s">
        <v>317</v>
      </c>
      <c r="F275" s="21">
        <v>65</v>
      </c>
      <c r="G275" s="22">
        <v>40</v>
      </c>
      <c r="H275" s="23">
        <f t="shared" si="8"/>
        <v>2600</v>
      </c>
    </row>
    <row r="276" spans="1:8" x14ac:dyDescent="0.25">
      <c r="A276" s="15" t="s">
        <v>305</v>
      </c>
      <c r="B276" s="15">
        <v>7</v>
      </c>
      <c r="C276" s="15" t="s">
        <v>318</v>
      </c>
      <c r="D276" s="20" t="s">
        <v>300</v>
      </c>
      <c r="E276" s="25" t="s">
        <v>319</v>
      </c>
      <c r="F276" s="21">
        <v>180</v>
      </c>
      <c r="G276" s="22">
        <v>4</v>
      </c>
      <c r="H276" s="23">
        <f t="shared" si="8"/>
        <v>720</v>
      </c>
    </row>
    <row r="277" spans="1:8" x14ac:dyDescent="0.25">
      <c r="A277" s="15" t="s">
        <v>305</v>
      </c>
      <c r="B277" s="15">
        <v>8</v>
      </c>
      <c r="C277" s="15" t="s">
        <v>320</v>
      </c>
      <c r="D277" s="20" t="s">
        <v>143</v>
      </c>
      <c r="E277" s="25" t="s">
        <v>321</v>
      </c>
      <c r="F277" s="21">
        <v>66</v>
      </c>
      <c r="G277" s="22">
        <v>115</v>
      </c>
      <c r="H277" s="23">
        <f t="shared" si="8"/>
        <v>7590</v>
      </c>
    </row>
    <row r="278" spans="1:8" x14ac:dyDescent="0.25">
      <c r="A278" s="15" t="s">
        <v>305</v>
      </c>
      <c r="B278" s="15">
        <v>9</v>
      </c>
      <c r="C278" s="15" t="s">
        <v>322</v>
      </c>
      <c r="D278" s="20" t="s">
        <v>143</v>
      </c>
      <c r="E278" s="25" t="s">
        <v>323</v>
      </c>
      <c r="F278" s="21">
        <v>31</v>
      </c>
      <c r="G278" s="22">
        <v>120</v>
      </c>
      <c r="H278" s="23">
        <f t="shared" si="8"/>
        <v>3720</v>
      </c>
    </row>
    <row r="279" spans="1:8" x14ac:dyDescent="0.25">
      <c r="A279" s="15" t="s">
        <v>305</v>
      </c>
      <c r="B279" s="15">
        <v>10</v>
      </c>
      <c r="C279" s="15" t="s">
        <v>324</v>
      </c>
      <c r="D279" s="20" t="s">
        <v>143</v>
      </c>
      <c r="E279" s="25" t="s">
        <v>325</v>
      </c>
      <c r="F279" s="21">
        <v>82</v>
      </c>
      <c r="G279" s="22">
        <v>118</v>
      </c>
      <c r="H279" s="23">
        <f t="shared" si="8"/>
        <v>9676</v>
      </c>
    </row>
    <row r="280" spans="1:8" x14ac:dyDescent="0.25">
      <c r="A280" s="15" t="s">
        <v>305</v>
      </c>
      <c r="B280" s="15">
        <v>11</v>
      </c>
      <c r="C280" s="15" t="s">
        <v>326</v>
      </c>
      <c r="D280" s="20" t="s">
        <v>143</v>
      </c>
      <c r="E280" s="25" t="s">
        <v>327</v>
      </c>
      <c r="F280" s="21">
        <v>52</v>
      </c>
      <c r="G280" s="22">
        <v>118</v>
      </c>
      <c r="H280" s="23">
        <f t="shared" si="8"/>
        <v>6136</v>
      </c>
    </row>
    <row r="281" spans="1:8" x14ac:dyDescent="0.25">
      <c r="A281" s="15" t="s">
        <v>305</v>
      </c>
      <c r="B281" s="15">
        <v>12</v>
      </c>
      <c r="C281" s="15" t="s">
        <v>328</v>
      </c>
      <c r="D281" s="20" t="s">
        <v>143</v>
      </c>
      <c r="E281" s="25" t="s">
        <v>329</v>
      </c>
      <c r="F281" s="21">
        <v>80</v>
      </c>
      <c r="G281" s="22">
        <v>120</v>
      </c>
      <c r="H281" s="23">
        <f t="shared" si="8"/>
        <v>9600</v>
      </c>
    </row>
    <row r="282" spans="1:8" x14ac:dyDescent="0.25">
      <c r="A282" s="15" t="s">
        <v>305</v>
      </c>
      <c r="B282" s="15">
        <v>13</v>
      </c>
      <c r="C282" s="15" t="s">
        <v>330</v>
      </c>
      <c r="D282" s="20" t="s">
        <v>300</v>
      </c>
      <c r="E282" s="25" t="s">
        <v>331</v>
      </c>
      <c r="F282" s="21">
        <v>350</v>
      </c>
      <c r="G282" s="22">
        <v>1</v>
      </c>
      <c r="H282" s="23">
        <f t="shared" si="8"/>
        <v>350</v>
      </c>
    </row>
    <row r="283" spans="1:8" x14ac:dyDescent="0.25">
      <c r="A283" s="15" t="s">
        <v>305</v>
      </c>
      <c r="B283" s="15">
        <v>14</v>
      </c>
      <c r="C283" s="15" t="s">
        <v>332</v>
      </c>
      <c r="D283" s="20" t="s">
        <v>300</v>
      </c>
      <c r="E283" s="25" t="s">
        <v>333</v>
      </c>
      <c r="F283" s="21">
        <v>350</v>
      </c>
      <c r="G283" s="22">
        <v>1</v>
      </c>
      <c r="H283" s="23">
        <f t="shared" si="8"/>
        <v>350</v>
      </c>
    </row>
    <row r="284" spans="1:8" x14ac:dyDescent="0.25">
      <c r="A284" s="15" t="s">
        <v>305</v>
      </c>
      <c r="B284" s="15">
        <v>15</v>
      </c>
      <c r="C284" s="15" t="s">
        <v>334</v>
      </c>
      <c r="D284" s="20" t="s">
        <v>300</v>
      </c>
      <c r="E284" s="25" t="s">
        <v>335</v>
      </c>
      <c r="F284" s="21">
        <v>450</v>
      </c>
      <c r="G284" s="22">
        <v>1</v>
      </c>
      <c r="H284" s="23">
        <f t="shared" si="8"/>
        <v>450</v>
      </c>
    </row>
    <row r="285" spans="1:8" x14ac:dyDescent="0.25">
      <c r="E285" s="2" t="s">
        <v>20</v>
      </c>
      <c r="F285" s="18"/>
      <c r="G285" s="18"/>
      <c r="H285" s="24">
        <f>SUM(H270:H284)</f>
        <v>58042</v>
      </c>
    </row>
    <row r="287" spans="1:8" x14ac:dyDescent="0.25">
      <c r="C287" s="18" t="s">
        <v>6</v>
      </c>
      <c r="D287" s="19" t="s">
        <v>7</v>
      </c>
      <c r="E287" s="2" t="s">
        <v>8</v>
      </c>
    </row>
    <row r="288" spans="1:8" x14ac:dyDescent="0.25">
      <c r="C288" s="18" t="s">
        <v>9</v>
      </c>
      <c r="D288" s="19" t="s">
        <v>302</v>
      </c>
      <c r="E288" s="2" t="s">
        <v>303</v>
      </c>
    </row>
    <row r="289" spans="1:8" x14ac:dyDescent="0.25">
      <c r="C289" s="18" t="s">
        <v>12</v>
      </c>
      <c r="D289" s="19" t="s">
        <v>38</v>
      </c>
      <c r="E289" s="2" t="s">
        <v>336</v>
      </c>
    </row>
    <row r="291" spans="1:8" ht="68.25" x14ac:dyDescent="0.25">
      <c r="A291" s="15" t="s">
        <v>337</v>
      </c>
      <c r="B291" s="15">
        <v>1</v>
      </c>
      <c r="C291" s="15" t="s">
        <v>338</v>
      </c>
      <c r="D291" s="20" t="s">
        <v>300</v>
      </c>
      <c r="E291" s="25" t="s">
        <v>339</v>
      </c>
      <c r="F291" s="21">
        <v>6805</v>
      </c>
      <c r="G291" s="22">
        <v>1</v>
      </c>
      <c r="H291" s="23">
        <f>ROUND(ROUND(F291,2)*ROUND(G291,3),2)</f>
        <v>6805</v>
      </c>
    </row>
    <row r="292" spans="1:8" ht="34.5" x14ac:dyDescent="0.25">
      <c r="A292" s="15" t="s">
        <v>337</v>
      </c>
      <c r="B292" s="15">
        <v>2</v>
      </c>
      <c r="C292" s="15" t="s">
        <v>340</v>
      </c>
      <c r="D292" s="20" t="s">
        <v>300</v>
      </c>
      <c r="E292" s="25" t="s">
        <v>341</v>
      </c>
      <c r="F292" s="21">
        <v>3172</v>
      </c>
      <c r="G292" s="22">
        <v>1</v>
      </c>
      <c r="H292" s="23">
        <f>ROUND(ROUND(F292,2)*ROUND(G292,3),2)</f>
        <v>3172</v>
      </c>
    </row>
    <row r="293" spans="1:8" ht="23.25" x14ac:dyDescent="0.25">
      <c r="A293" s="15" t="s">
        <v>337</v>
      </c>
      <c r="B293" s="15">
        <v>3</v>
      </c>
      <c r="C293" s="15" t="s">
        <v>342</v>
      </c>
      <c r="D293" s="20" t="s">
        <v>300</v>
      </c>
      <c r="E293" s="25" t="s">
        <v>343</v>
      </c>
      <c r="F293" s="21">
        <v>7865</v>
      </c>
      <c r="G293" s="22">
        <v>1</v>
      </c>
      <c r="H293" s="23">
        <f>ROUND(ROUND(F293,2)*ROUND(G293,3),2)</f>
        <v>7865</v>
      </c>
    </row>
    <row r="294" spans="1:8" ht="57" x14ac:dyDescent="0.25">
      <c r="A294" s="15" t="s">
        <v>337</v>
      </c>
      <c r="B294" s="15">
        <v>4</v>
      </c>
      <c r="C294" s="15" t="s">
        <v>344</v>
      </c>
      <c r="D294" s="20" t="s">
        <v>300</v>
      </c>
      <c r="E294" s="25" t="s">
        <v>345</v>
      </c>
      <c r="F294" s="21">
        <v>2714</v>
      </c>
      <c r="G294" s="22">
        <v>1</v>
      </c>
      <c r="H294" s="23">
        <f>ROUND(ROUND(F294,2)*ROUND(G294,3),2)</f>
        <v>2714</v>
      </c>
    </row>
    <row r="295" spans="1:8" ht="45.75" x14ac:dyDescent="0.25">
      <c r="A295" s="15" t="s">
        <v>337</v>
      </c>
      <c r="B295" s="15">
        <v>5</v>
      </c>
      <c r="C295" s="15" t="s">
        <v>346</v>
      </c>
      <c r="D295" s="20" t="s">
        <v>300</v>
      </c>
      <c r="E295" s="25" t="s">
        <v>347</v>
      </c>
      <c r="F295" s="21">
        <v>1200</v>
      </c>
      <c r="G295" s="22">
        <v>1</v>
      </c>
      <c r="H295" s="23">
        <f>ROUND(ROUND(F295,2)*ROUND(G295,3),2)</f>
        <v>1200</v>
      </c>
    </row>
    <row r="296" spans="1:8" x14ac:dyDescent="0.25">
      <c r="E296" s="2" t="s">
        <v>20</v>
      </c>
      <c r="F296" s="18"/>
      <c r="G296" s="18"/>
      <c r="H296" s="24">
        <f>SUM(H291:H295)</f>
        <v>21756</v>
      </c>
    </row>
    <row r="298" spans="1:8" x14ac:dyDescent="0.25">
      <c r="C298" s="18" t="s">
        <v>6</v>
      </c>
      <c r="D298" s="19" t="s">
        <v>7</v>
      </c>
      <c r="E298" s="2" t="s">
        <v>8</v>
      </c>
    </row>
    <row r="299" spans="1:8" x14ac:dyDescent="0.25">
      <c r="C299" s="18" t="s">
        <v>9</v>
      </c>
      <c r="D299" s="19" t="s">
        <v>348</v>
      </c>
      <c r="E299" s="2" t="s">
        <v>349</v>
      </c>
    </row>
    <row r="300" spans="1:8" x14ac:dyDescent="0.25">
      <c r="C300" s="18" t="s">
        <v>12</v>
      </c>
      <c r="D300" s="19" t="s">
        <v>7</v>
      </c>
      <c r="E300" s="2" t="s">
        <v>350</v>
      </c>
    </row>
    <row r="302" spans="1:8" ht="45.75" x14ac:dyDescent="0.25">
      <c r="A302" s="15" t="s">
        <v>351</v>
      </c>
      <c r="B302" s="15">
        <v>1</v>
      </c>
      <c r="C302" s="15" t="s">
        <v>352</v>
      </c>
      <c r="D302" s="20" t="s">
        <v>25</v>
      </c>
      <c r="E302" s="25" t="s">
        <v>353</v>
      </c>
      <c r="F302" s="21">
        <v>546.63</v>
      </c>
      <c r="G302" s="22">
        <v>1</v>
      </c>
      <c r="H302" s="23">
        <f>ROUND(ROUND(F302,2)*ROUND(G302,3),2)</f>
        <v>546.63</v>
      </c>
    </row>
    <row r="303" spans="1:8" x14ac:dyDescent="0.25">
      <c r="E303" s="2" t="s">
        <v>20</v>
      </c>
      <c r="F303" s="18"/>
      <c r="G303" s="18"/>
      <c r="H303" s="24">
        <f>SUM(H302:H302)</f>
        <v>546.63</v>
      </c>
    </row>
    <row r="305" spans="1:8" x14ac:dyDescent="0.25">
      <c r="C305" s="18" t="s">
        <v>6</v>
      </c>
      <c r="D305" s="19" t="s">
        <v>7</v>
      </c>
      <c r="E305" s="2" t="s">
        <v>8</v>
      </c>
    </row>
    <row r="306" spans="1:8" x14ac:dyDescent="0.25">
      <c r="C306" s="18" t="s">
        <v>9</v>
      </c>
      <c r="D306" s="19" t="s">
        <v>354</v>
      </c>
      <c r="E306" s="2" t="s">
        <v>355</v>
      </c>
    </row>
    <row r="307" spans="1:8" x14ac:dyDescent="0.25">
      <c r="C307" s="18" t="s">
        <v>12</v>
      </c>
      <c r="D307" s="19" t="s">
        <v>7</v>
      </c>
      <c r="E307" s="2" t="s">
        <v>355</v>
      </c>
    </row>
    <row r="309" spans="1:8" ht="23.25" x14ac:dyDescent="0.25">
      <c r="A309" s="15" t="s">
        <v>356</v>
      </c>
      <c r="B309" s="15">
        <v>1</v>
      </c>
      <c r="C309" s="15" t="s">
        <v>357</v>
      </c>
      <c r="D309" s="20" t="s">
        <v>25</v>
      </c>
      <c r="E309" s="25" t="s">
        <v>358</v>
      </c>
      <c r="F309" s="21">
        <v>23.68</v>
      </c>
      <c r="G309" s="22">
        <v>30</v>
      </c>
      <c r="H309" s="23">
        <f>ROUND(ROUND(F309,2)*ROUND(G309,3),2)</f>
        <v>710.4</v>
      </c>
    </row>
    <row r="310" spans="1:8" ht="23.25" x14ac:dyDescent="0.25">
      <c r="A310" s="15" t="s">
        <v>356</v>
      </c>
      <c r="B310" s="15">
        <v>2</v>
      </c>
      <c r="C310" s="15" t="s">
        <v>359</v>
      </c>
      <c r="D310" s="20" t="s">
        <v>25</v>
      </c>
      <c r="E310" s="25" t="s">
        <v>360</v>
      </c>
      <c r="F310" s="21">
        <v>178.88</v>
      </c>
      <c r="G310" s="22">
        <v>3</v>
      </c>
      <c r="H310" s="23">
        <f>ROUND(ROUND(F310,2)*ROUND(G310,3),2)</f>
        <v>536.64</v>
      </c>
    </row>
    <row r="311" spans="1:8" ht="23.25" x14ac:dyDescent="0.25">
      <c r="A311" s="15" t="s">
        <v>356</v>
      </c>
      <c r="B311" s="15">
        <v>3</v>
      </c>
      <c r="C311" s="15" t="s">
        <v>361</v>
      </c>
      <c r="D311" s="20" t="s">
        <v>25</v>
      </c>
      <c r="E311" s="25" t="s">
        <v>362</v>
      </c>
      <c r="F311" s="21">
        <v>98.95</v>
      </c>
      <c r="G311" s="22">
        <v>3</v>
      </c>
      <c r="H311" s="23">
        <f>ROUND(ROUND(F311,2)*ROUND(G311,3),2)</f>
        <v>296.85000000000002</v>
      </c>
    </row>
    <row r="312" spans="1:8" x14ac:dyDescent="0.25">
      <c r="E312" s="2" t="s">
        <v>20</v>
      </c>
      <c r="F312" s="18"/>
      <c r="G312" s="18"/>
      <c r="H312" s="24">
        <f>SUM(H309:H311)</f>
        <v>1543.8899999999999</v>
      </c>
    </row>
    <row r="314" spans="1:8" x14ac:dyDescent="0.25">
      <c r="C314" s="18" t="s">
        <v>6</v>
      </c>
      <c r="D314" s="19" t="s">
        <v>7</v>
      </c>
      <c r="E314" s="2" t="s">
        <v>8</v>
      </c>
    </row>
    <row r="315" spans="1:8" x14ac:dyDescent="0.25">
      <c r="C315" s="18" t="s">
        <v>9</v>
      </c>
      <c r="D315" s="19" t="s">
        <v>363</v>
      </c>
      <c r="E315" s="2" t="s">
        <v>364</v>
      </c>
    </row>
    <row r="316" spans="1:8" x14ac:dyDescent="0.25">
      <c r="C316" s="18" t="s">
        <v>12</v>
      </c>
      <c r="D316" s="19" t="s">
        <v>7</v>
      </c>
      <c r="E316" s="2" t="s">
        <v>364</v>
      </c>
    </row>
    <row r="318" spans="1:8" ht="23.25" x14ac:dyDescent="0.25">
      <c r="A318" s="15" t="s">
        <v>365</v>
      </c>
      <c r="B318" s="15">
        <v>1</v>
      </c>
      <c r="C318" s="15" t="s">
        <v>366</v>
      </c>
      <c r="D318" s="20" t="s">
        <v>300</v>
      </c>
      <c r="E318" s="25" t="s">
        <v>367</v>
      </c>
      <c r="F318" s="21">
        <v>3560.07</v>
      </c>
      <c r="G318" s="22">
        <v>1</v>
      </c>
      <c r="H318" s="23">
        <f>ROUND(ROUND(F318,2)*ROUND(G318,3),2)</f>
        <v>3560.07</v>
      </c>
    </row>
    <row r="319" spans="1:8" x14ac:dyDescent="0.25">
      <c r="E319" s="2" t="s">
        <v>20</v>
      </c>
      <c r="F319" s="18"/>
      <c r="G319" s="18"/>
      <c r="H319" s="24">
        <f>SUM(H318:H318)</f>
        <v>3560.07</v>
      </c>
    </row>
    <row r="321" spans="5:8" x14ac:dyDescent="0.25">
      <c r="E321" s="1" t="s">
        <v>368</v>
      </c>
      <c r="H321" s="27">
        <f>SUM(H9:H320)/2</f>
        <v>365836.37</v>
      </c>
    </row>
  </sheetData>
  <mergeCells count="4">
    <mergeCell ref="E1:H1"/>
    <mergeCell ref="E2:H2"/>
    <mergeCell ref="E3:H3"/>
    <mergeCell ref="E4:H4"/>
  </mergeCell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052"/>
  <sheetViews>
    <sheetView workbookViewId="0">
      <pane ySplit="8" topLeftCell="A9" activePane="bottomLeft" state="frozenSplit"/>
      <selection pane="bottomLeft"/>
    </sheetView>
  </sheetViews>
  <sheetFormatPr defaultRowHeight="15" x14ac:dyDescent="0.25"/>
  <cols>
    <col min="1" max="1" width="6.7109375" customWidth="1"/>
    <col min="2" max="2" width="14.7109375" customWidth="1"/>
    <col min="3" max="3" width="6.140625" customWidth="1"/>
    <col min="4" max="4" width="30.7109375" customWidth="1"/>
    <col min="5" max="5" width="10.7109375" customWidth="1"/>
    <col min="6" max="6" width="3" customWidth="1"/>
    <col min="7" max="7" width="2.140625" customWidth="1"/>
    <col min="8" max="8" width="10.7109375" customWidth="1"/>
    <col min="9" max="9" width="2.140625" customWidth="1"/>
    <col min="10" max="11" width="10.7109375" customWidth="1"/>
    <col min="12" max="12" width="90.7109375" customWidth="1"/>
  </cols>
  <sheetData>
    <row r="1" spans="1:27" x14ac:dyDescent="0.25">
      <c r="A1" s="13" t="s">
        <v>0</v>
      </c>
      <c r="B1" s="13" t="s">
        <v>0</v>
      </c>
      <c r="C1" s="13" t="s">
        <v>0</v>
      </c>
      <c r="D1" s="13" t="s">
        <v>0</v>
      </c>
      <c r="E1" s="13" t="s">
        <v>0</v>
      </c>
      <c r="F1" s="13" t="s">
        <v>0</v>
      </c>
      <c r="G1" s="13" t="s">
        <v>0</v>
      </c>
      <c r="H1" s="13" t="s">
        <v>0</v>
      </c>
      <c r="I1" s="13" t="s">
        <v>0</v>
      </c>
      <c r="J1" s="13" t="s">
        <v>0</v>
      </c>
      <c r="K1" s="13" t="s">
        <v>0</v>
      </c>
    </row>
    <row r="2" spans="1:27" x14ac:dyDescent="0.25">
      <c r="A2" s="13" t="s">
        <v>1</v>
      </c>
      <c r="B2" s="13" t="s">
        <v>1</v>
      </c>
      <c r="C2" s="13" t="s">
        <v>1</v>
      </c>
      <c r="D2" s="13" t="s">
        <v>1</v>
      </c>
      <c r="E2" s="13" t="s">
        <v>1</v>
      </c>
      <c r="F2" s="13" t="s">
        <v>1</v>
      </c>
      <c r="G2" s="13" t="s">
        <v>1</v>
      </c>
      <c r="H2" s="13" t="s">
        <v>1</v>
      </c>
      <c r="I2" s="13" t="s">
        <v>1</v>
      </c>
      <c r="J2" s="13" t="s">
        <v>1</v>
      </c>
      <c r="K2" s="13" t="s">
        <v>1</v>
      </c>
    </row>
    <row r="3" spans="1:27" x14ac:dyDescent="0.25">
      <c r="A3" s="13"/>
      <c r="B3" s="13"/>
      <c r="C3" s="13"/>
      <c r="D3" s="13"/>
      <c r="E3" s="13"/>
      <c r="F3" s="13"/>
      <c r="G3" s="13"/>
      <c r="H3" s="13"/>
      <c r="I3" s="13"/>
      <c r="J3" s="13"/>
      <c r="K3" s="13"/>
    </row>
    <row r="4" spans="1:27" x14ac:dyDescent="0.25">
      <c r="A4" s="13"/>
      <c r="B4" s="13"/>
      <c r="C4" s="13"/>
      <c r="D4" s="13"/>
      <c r="E4" s="13"/>
      <c r="F4" s="13"/>
      <c r="G4" s="13"/>
      <c r="H4" s="13"/>
      <c r="I4" s="13"/>
      <c r="J4" s="13"/>
      <c r="K4" s="13"/>
    </row>
    <row r="6" spans="1:27" ht="18.75" x14ac:dyDescent="0.3">
      <c r="A6" s="12" t="s">
        <v>369</v>
      </c>
      <c r="B6" s="12" t="s">
        <v>369</v>
      </c>
      <c r="C6" s="12" t="s">
        <v>369</v>
      </c>
      <c r="D6" s="12" t="s">
        <v>369</v>
      </c>
      <c r="E6" s="12" t="s">
        <v>369</v>
      </c>
      <c r="F6" s="12" t="s">
        <v>369</v>
      </c>
      <c r="G6" s="12" t="s">
        <v>369</v>
      </c>
      <c r="H6" s="12" t="s">
        <v>369</v>
      </c>
      <c r="I6" s="12" t="s">
        <v>369</v>
      </c>
      <c r="J6" s="12" t="s">
        <v>369</v>
      </c>
      <c r="K6" s="12" t="s">
        <v>369</v>
      </c>
    </row>
    <row r="8" spans="1:27" x14ac:dyDescent="0.25">
      <c r="A8" s="29" t="s">
        <v>370</v>
      </c>
      <c r="B8" s="29" t="s">
        <v>371</v>
      </c>
      <c r="C8" s="29" t="s">
        <v>372</v>
      </c>
      <c r="D8" s="29" t="s">
        <v>373</v>
      </c>
      <c r="E8" s="29"/>
      <c r="F8" s="29"/>
      <c r="G8" s="29"/>
      <c r="H8" s="29"/>
      <c r="I8" s="29"/>
      <c r="J8" s="29"/>
      <c r="K8" s="29" t="s">
        <v>3</v>
      </c>
      <c r="L8" s="29" t="s">
        <v>374</v>
      </c>
    </row>
    <row r="10" spans="1:27" x14ac:dyDescent="0.25">
      <c r="A10" s="28" t="s">
        <v>375</v>
      </c>
      <c r="B10" s="28"/>
    </row>
    <row r="11" spans="1:27" ht="45" customHeight="1" x14ac:dyDescent="0.25">
      <c r="A11" s="30"/>
      <c r="B11" s="30" t="s">
        <v>376</v>
      </c>
      <c r="C11" s="31" t="s">
        <v>15</v>
      </c>
      <c r="D11" s="11" t="s">
        <v>377</v>
      </c>
      <c r="E11" s="10"/>
      <c r="F11" s="10"/>
      <c r="G11" s="31"/>
      <c r="H11" s="33" t="s">
        <v>378</v>
      </c>
      <c r="I11" s="9">
        <v>1</v>
      </c>
      <c r="J11" s="8"/>
      <c r="K11" s="34">
        <f>ROUND(K25,2)</f>
        <v>180.35</v>
      </c>
      <c r="L11" s="32" t="s">
        <v>379</v>
      </c>
      <c r="M11" s="31"/>
      <c r="N11" s="31"/>
      <c r="O11" s="31"/>
      <c r="P11" s="31"/>
      <c r="Q11" s="31"/>
      <c r="R11" s="31"/>
      <c r="S11" s="31"/>
      <c r="T11" s="31"/>
      <c r="U11" s="31"/>
      <c r="V11" s="31"/>
      <c r="W11" s="31"/>
      <c r="X11" s="31"/>
      <c r="Y11" s="31"/>
      <c r="Z11" s="31"/>
      <c r="AA11" s="31"/>
    </row>
    <row r="12" spans="1:27" x14ac:dyDescent="0.25">
      <c r="B12" s="26" t="s">
        <v>380</v>
      </c>
    </row>
    <row r="13" spans="1:27" x14ac:dyDescent="0.25">
      <c r="B13" t="s">
        <v>381</v>
      </c>
      <c r="C13" t="s">
        <v>382</v>
      </c>
      <c r="D13" t="s">
        <v>383</v>
      </c>
      <c r="E13" s="35">
        <v>1</v>
      </c>
      <c r="F13" t="s">
        <v>384</v>
      </c>
      <c r="G13" t="s">
        <v>385</v>
      </c>
      <c r="H13" s="36">
        <v>24.69</v>
      </c>
      <c r="I13" t="s">
        <v>386</v>
      </c>
      <c r="J13" s="37">
        <f>ROUND(E13/I11* H13,5)</f>
        <v>24.69</v>
      </c>
      <c r="K13" s="38"/>
    </row>
    <row r="14" spans="1:27" x14ac:dyDescent="0.25">
      <c r="D14" s="39" t="s">
        <v>387</v>
      </c>
      <c r="E14" s="38"/>
      <c r="H14" s="38"/>
      <c r="K14" s="36">
        <f>SUM(J13:J13)</f>
        <v>24.69</v>
      </c>
    </row>
    <row r="15" spans="1:27" x14ac:dyDescent="0.25">
      <c r="B15" s="26" t="s">
        <v>388</v>
      </c>
      <c r="E15" s="38"/>
      <c r="H15" s="38"/>
      <c r="K15" s="38"/>
    </row>
    <row r="16" spans="1:27" x14ac:dyDescent="0.25">
      <c r="B16" t="s">
        <v>389</v>
      </c>
      <c r="C16" t="s">
        <v>382</v>
      </c>
      <c r="D16" t="s">
        <v>390</v>
      </c>
      <c r="E16" s="35">
        <v>0.7</v>
      </c>
      <c r="F16" t="s">
        <v>384</v>
      </c>
      <c r="G16" t="s">
        <v>385</v>
      </c>
      <c r="H16" s="36">
        <v>2.1</v>
      </c>
      <c r="I16" t="s">
        <v>386</v>
      </c>
      <c r="J16" s="37">
        <f>ROUND(E16/I11* H16,5)</f>
        <v>1.47</v>
      </c>
      <c r="K16" s="38"/>
    </row>
    <row r="17" spans="1:27" x14ac:dyDescent="0.25">
      <c r="D17" s="39" t="s">
        <v>391</v>
      </c>
      <c r="E17" s="38"/>
      <c r="H17" s="38"/>
      <c r="K17" s="36">
        <f>SUM(J16:J16)</f>
        <v>1.47</v>
      </c>
    </row>
    <row r="18" spans="1:27" x14ac:dyDescent="0.25">
      <c r="B18" s="26" t="s">
        <v>392</v>
      </c>
      <c r="E18" s="38"/>
      <c r="H18" s="38"/>
      <c r="K18" s="38"/>
    </row>
    <row r="19" spans="1:27" x14ac:dyDescent="0.25">
      <c r="B19" t="s">
        <v>393</v>
      </c>
      <c r="C19" t="s">
        <v>394</v>
      </c>
      <c r="D19" t="s">
        <v>395</v>
      </c>
      <c r="E19" s="35">
        <v>1.52</v>
      </c>
      <c r="G19" t="s">
        <v>385</v>
      </c>
      <c r="H19" s="36">
        <v>21.01</v>
      </c>
      <c r="I19" t="s">
        <v>386</v>
      </c>
      <c r="J19" s="37">
        <f>ROUND(E19* H19,5)</f>
        <v>31.935199999999998</v>
      </c>
      <c r="K19" s="38"/>
    </row>
    <row r="20" spans="1:27" x14ac:dyDescent="0.25">
      <c r="B20" t="s">
        <v>396</v>
      </c>
      <c r="C20" t="s">
        <v>15</v>
      </c>
      <c r="D20" t="s">
        <v>397</v>
      </c>
      <c r="E20" s="35">
        <v>0.2</v>
      </c>
      <c r="G20" t="s">
        <v>385</v>
      </c>
      <c r="H20" s="36">
        <v>2.04</v>
      </c>
      <c r="I20" t="s">
        <v>386</v>
      </c>
      <c r="J20" s="37">
        <f>ROUND(E20* H20,5)</f>
        <v>0.40799999999999997</v>
      </c>
      <c r="K20" s="38"/>
    </row>
    <row r="21" spans="1:27" x14ac:dyDescent="0.25">
      <c r="B21" t="s">
        <v>398</v>
      </c>
      <c r="C21" t="s">
        <v>80</v>
      </c>
      <c r="D21" t="s">
        <v>399</v>
      </c>
      <c r="E21" s="35">
        <v>380</v>
      </c>
      <c r="G21" t="s">
        <v>385</v>
      </c>
      <c r="H21" s="36">
        <v>0.32</v>
      </c>
      <c r="I21" t="s">
        <v>386</v>
      </c>
      <c r="J21" s="37">
        <f>ROUND(E21* H21,5)</f>
        <v>121.6</v>
      </c>
      <c r="K21" s="38"/>
    </row>
    <row r="22" spans="1:27" x14ac:dyDescent="0.25">
      <c r="D22" s="39" t="s">
        <v>400</v>
      </c>
      <c r="E22" s="38"/>
      <c r="H22" s="38"/>
      <c r="K22" s="36">
        <f>SUM(J19:J21)</f>
        <v>153.94319999999999</v>
      </c>
    </row>
    <row r="23" spans="1:27" x14ac:dyDescent="0.25">
      <c r="D23" s="39" t="s">
        <v>401</v>
      </c>
      <c r="E23" s="38"/>
      <c r="H23" s="38"/>
      <c r="K23" s="40">
        <f>SUM(J12:J22)</f>
        <v>180.10319999999999</v>
      </c>
    </row>
    <row r="24" spans="1:27" x14ac:dyDescent="0.25">
      <c r="D24" s="39" t="s">
        <v>402</v>
      </c>
      <c r="E24" s="38"/>
      <c r="H24" s="38">
        <v>1</v>
      </c>
      <c r="I24" t="s">
        <v>403</v>
      </c>
      <c r="K24" s="38">
        <f>ROUND(H24/100*K14,5)</f>
        <v>0.24690000000000001</v>
      </c>
    </row>
    <row r="25" spans="1:27" x14ac:dyDescent="0.25">
      <c r="D25" s="39" t="s">
        <v>404</v>
      </c>
      <c r="E25" s="38"/>
      <c r="H25" s="38"/>
      <c r="K25" s="40">
        <f>SUM(K23:K24)</f>
        <v>180.3501</v>
      </c>
    </row>
    <row r="27" spans="1:27" ht="45" customHeight="1" x14ac:dyDescent="0.25">
      <c r="A27" s="30"/>
      <c r="B27" s="30" t="s">
        <v>405</v>
      </c>
      <c r="C27" s="31" t="s">
        <v>15</v>
      </c>
      <c r="D27" s="11" t="s">
        <v>406</v>
      </c>
      <c r="E27" s="10"/>
      <c r="F27" s="10"/>
      <c r="G27" s="31"/>
      <c r="H27" s="33" t="s">
        <v>378</v>
      </c>
      <c r="I27" s="9">
        <v>1</v>
      </c>
      <c r="J27" s="8"/>
      <c r="K27" s="34">
        <f>ROUND(K41,2)</f>
        <v>97.42</v>
      </c>
      <c r="L27" s="32" t="s">
        <v>407</v>
      </c>
      <c r="M27" s="31"/>
      <c r="N27" s="31"/>
      <c r="O27" s="31"/>
      <c r="P27" s="31"/>
      <c r="Q27" s="31"/>
      <c r="R27" s="31"/>
      <c r="S27" s="31"/>
      <c r="T27" s="31"/>
      <c r="U27" s="31"/>
      <c r="V27" s="31"/>
      <c r="W27" s="31"/>
      <c r="X27" s="31"/>
      <c r="Y27" s="31"/>
      <c r="Z27" s="31"/>
      <c r="AA27" s="31"/>
    </row>
    <row r="28" spans="1:27" x14ac:dyDescent="0.25">
      <c r="B28" s="26" t="s">
        <v>380</v>
      </c>
    </row>
    <row r="29" spans="1:27" x14ac:dyDescent="0.25">
      <c r="B29" t="s">
        <v>381</v>
      </c>
      <c r="C29" t="s">
        <v>382</v>
      </c>
      <c r="D29" t="s">
        <v>383</v>
      </c>
      <c r="E29" s="35">
        <v>1</v>
      </c>
      <c r="F29" t="s">
        <v>384</v>
      </c>
      <c r="G29" t="s">
        <v>385</v>
      </c>
      <c r="H29" s="36">
        <v>24.69</v>
      </c>
      <c r="I29" t="s">
        <v>386</v>
      </c>
      <c r="J29" s="37">
        <f>ROUND(E29/I27* H29,5)</f>
        <v>24.69</v>
      </c>
      <c r="K29" s="38"/>
    </row>
    <row r="30" spans="1:27" x14ac:dyDescent="0.25">
      <c r="D30" s="39" t="s">
        <v>387</v>
      </c>
      <c r="E30" s="38"/>
      <c r="H30" s="38"/>
      <c r="K30" s="36">
        <f>SUM(J29:J29)</f>
        <v>24.69</v>
      </c>
    </row>
    <row r="31" spans="1:27" x14ac:dyDescent="0.25">
      <c r="B31" s="26" t="s">
        <v>388</v>
      </c>
      <c r="E31" s="38"/>
      <c r="H31" s="38"/>
      <c r="K31" s="38"/>
    </row>
    <row r="32" spans="1:27" x14ac:dyDescent="0.25">
      <c r="B32" t="s">
        <v>389</v>
      </c>
      <c r="C32" t="s">
        <v>382</v>
      </c>
      <c r="D32" t="s">
        <v>390</v>
      </c>
      <c r="E32" s="35">
        <v>0.7</v>
      </c>
      <c r="F32" t="s">
        <v>384</v>
      </c>
      <c r="G32" t="s">
        <v>385</v>
      </c>
      <c r="H32" s="36">
        <v>2.1</v>
      </c>
      <c r="I32" t="s">
        <v>386</v>
      </c>
      <c r="J32" s="37">
        <f>ROUND(E32/I27* H32,5)</f>
        <v>1.47</v>
      </c>
      <c r="K32" s="38"/>
    </row>
    <row r="33" spans="1:27" x14ac:dyDescent="0.25">
      <c r="D33" s="39" t="s">
        <v>391</v>
      </c>
      <c r="E33" s="38"/>
      <c r="H33" s="38"/>
      <c r="K33" s="36">
        <f>SUM(J32:J32)</f>
        <v>1.47</v>
      </c>
    </row>
    <row r="34" spans="1:27" x14ac:dyDescent="0.25">
      <c r="B34" s="26" t="s">
        <v>392</v>
      </c>
      <c r="E34" s="38"/>
      <c r="H34" s="38"/>
      <c r="K34" s="38"/>
    </row>
    <row r="35" spans="1:27" x14ac:dyDescent="0.25">
      <c r="B35" t="s">
        <v>396</v>
      </c>
      <c r="C35" t="s">
        <v>15</v>
      </c>
      <c r="D35" t="s">
        <v>397</v>
      </c>
      <c r="E35" s="35">
        <v>0.2</v>
      </c>
      <c r="G35" t="s">
        <v>385</v>
      </c>
      <c r="H35" s="36">
        <v>2.04</v>
      </c>
      <c r="I35" t="s">
        <v>386</v>
      </c>
      <c r="J35" s="37">
        <f>ROUND(E35* H35,5)</f>
        <v>0.40799999999999997</v>
      </c>
      <c r="K35" s="38"/>
    </row>
    <row r="36" spans="1:27" x14ac:dyDescent="0.25">
      <c r="B36" t="s">
        <v>393</v>
      </c>
      <c r="C36" t="s">
        <v>394</v>
      </c>
      <c r="D36" t="s">
        <v>395</v>
      </c>
      <c r="E36" s="35">
        <v>1.63</v>
      </c>
      <c r="G36" t="s">
        <v>385</v>
      </c>
      <c r="H36" s="36">
        <v>21.01</v>
      </c>
      <c r="I36" t="s">
        <v>386</v>
      </c>
      <c r="J36" s="37">
        <f>ROUND(E36* H36,5)</f>
        <v>34.246299999999998</v>
      </c>
      <c r="K36" s="38"/>
    </row>
    <row r="37" spans="1:27" x14ac:dyDescent="0.25">
      <c r="B37" t="s">
        <v>408</v>
      </c>
      <c r="C37" t="s">
        <v>394</v>
      </c>
      <c r="D37" t="s">
        <v>409</v>
      </c>
      <c r="E37" s="35">
        <v>0.25</v>
      </c>
      <c r="G37" t="s">
        <v>385</v>
      </c>
      <c r="H37" s="36">
        <v>145.41999999999999</v>
      </c>
      <c r="I37" t="s">
        <v>386</v>
      </c>
      <c r="J37" s="37">
        <f>ROUND(E37* H37,5)</f>
        <v>36.354999999999997</v>
      </c>
      <c r="K37" s="38"/>
    </row>
    <row r="38" spans="1:27" x14ac:dyDescent="0.25">
      <c r="D38" s="39" t="s">
        <v>400</v>
      </c>
      <c r="E38" s="38"/>
      <c r="H38" s="38"/>
      <c r="K38" s="36">
        <f>SUM(J35:J37)</f>
        <v>71.009299999999996</v>
      </c>
    </row>
    <row r="39" spans="1:27" x14ac:dyDescent="0.25">
      <c r="D39" s="39" t="s">
        <v>401</v>
      </c>
      <c r="E39" s="38"/>
      <c r="H39" s="38"/>
      <c r="K39" s="40">
        <f>SUM(J28:J38)</f>
        <v>97.169299999999993</v>
      </c>
    </row>
    <row r="40" spans="1:27" x14ac:dyDescent="0.25">
      <c r="D40" s="39" t="s">
        <v>402</v>
      </c>
      <c r="E40" s="38"/>
      <c r="H40" s="38">
        <v>1</v>
      </c>
      <c r="I40" t="s">
        <v>403</v>
      </c>
      <c r="K40" s="38">
        <f>ROUND(H40/100*K30,5)</f>
        <v>0.24690000000000001</v>
      </c>
    </row>
    <row r="41" spans="1:27" x14ac:dyDescent="0.25">
      <c r="D41" s="39" t="s">
        <v>404</v>
      </c>
      <c r="E41" s="38"/>
      <c r="H41" s="38"/>
      <c r="K41" s="40">
        <f>SUM(K39:K40)</f>
        <v>97.416199999999989</v>
      </c>
    </row>
    <row r="43" spans="1:27" ht="45" customHeight="1" x14ac:dyDescent="0.25">
      <c r="A43" s="30"/>
      <c r="B43" s="30" t="s">
        <v>410</v>
      </c>
      <c r="C43" s="31" t="s">
        <v>15</v>
      </c>
      <c r="D43" s="11" t="s">
        <v>411</v>
      </c>
      <c r="E43" s="10"/>
      <c r="F43" s="10"/>
      <c r="G43" s="31"/>
      <c r="H43" s="33" t="s">
        <v>378</v>
      </c>
      <c r="I43" s="9">
        <v>1</v>
      </c>
      <c r="J43" s="8"/>
      <c r="K43" s="34">
        <f>ROUND(K57,2)</f>
        <v>114.01</v>
      </c>
      <c r="L43" s="32" t="s">
        <v>412</v>
      </c>
      <c r="M43" s="31"/>
      <c r="N43" s="31"/>
      <c r="O43" s="31"/>
      <c r="P43" s="31"/>
      <c r="Q43" s="31"/>
      <c r="R43" s="31"/>
      <c r="S43" s="31"/>
      <c r="T43" s="31"/>
      <c r="U43" s="31"/>
      <c r="V43" s="31"/>
      <c r="W43" s="31"/>
      <c r="X43" s="31"/>
      <c r="Y43" s="31"/>
      <c r="Z43" s="31"/>
      <c r="AA43" s="31"/>
    </row>
    <row r="44" spans="1:27" x14ac:dyDescent="0.25">
      <c r="B44" s="26" t="s">
        <v>380</v>
      </c>
    </row>
    <row r="45" spans="1:27" x14ac:dyDescent="0.25">
      <c r="B45" t="s">
        <v>381</v>
      </c>
      <c r="C45" t="s">
        <v>382</v>
      </c>
      <c r="D45" t="s">
        <v>383</v>
      </c>
      <c r="E45" s="35">
        <v>1</v>
      </c>
      <c r="F45" t="s">
        <v>384</v>
      </c>
      <c r="G45" t="s">
        <v>385</v>
      </c>
      <c r="H45" s="36">
        <v>24.69</v>
      </c>
      <c r="I45" t="s">
        <v>386</v>
      </c>
      <c r="J45" s="37">
        <f>ROUND(E45/I43* H45,5)</f>
        <v>24.69</v>
      </c>
      <c r="K45" s="38"/>
    </row>
    <row r="46" spans="1:27" x14ac:dyDescent="0.25">
      <c r="D46" s="39" t="s">
        <v>387</v>
      </c>
      <c r="E46" s="38"/>
      <c r="H46" s="38"/>
      <c r="K46" s="36">
        <f>SUM(J45:J45)</f>
        <v>24.69</v>
      </c>
    </row>
    <row r="47" spans="1:27" x14ac:dyDescent="0.25">
      <c r="B47" s="26" t="s">
        <v>388</v>
      </c>
      <c r="E47" s="38"/>
      <c r="H47" s="38"/>
      <c r="K47" s="38"/>
    </row>
    <row r="48" spans="1:27" x14ac:dyDescent="0.25">
      <c r="B48" t="s">
        <v>389</v>
      </c>
      <c r="C48" t="s">
        <v>382</v>
      </c>
      <c r="D48" t="s">
        <v>390</v>
      </c>
      <c r="E48" s="35">
        <v>0.7</v>
      </c>
      <c r="F48" t="s">
        <v>384</v>
      </c>
      <c r="G48" t="s">
        <v>385</v>
      </c>
      <c r="H48" s="36">
        <v>2.1</v>
      </c>
      <c r="I48" t="s">
        <v>386</v>
      </c>
      <c r="J48" s="37">
        <f>ROUND(E48/I43* H48,5)</f>
        <v>1.47</v>
      </c>
      <c r="K48" s="38"/>
    </row>
    <row r="49" spans="1:27" x14ac:dyDescent="0.25">
      <c r="D49" s="39" t="s">
        <v>391</v>
      </c>
      <c r="E49" s="38"/>
      <c r="H49" s="38"/>
      <c r="K49" s="36">
        <f>SUM(J48:J48)</f>
        <v>1.47</v>
      </c>
    </row>
    <row r="50" spans="1:27" x14ac:dyDescent="0.25">
      <c r="B50" s="26" t="s">
        <v>392</v>
      </c>
      <c r="E50" s="38"/>
      <c r="H50" s="38"/>
      <c r="K50" s="38"/>
    </row>
    <row r="51" spans="1:27" x14ac:dyDescent="0.25">
      <c r="B51" t="s">
        <v>396</v>
      </c>
      <c r="C51" t="s">
        <v>15</v>
      </c>
      <c r="D51" t="s">
        <v>397</v>
      </c>
      <c r="E51" s="35">
        <v>0.2</v>
      </c>
      <c r="G51" t="s">
        <v>385</v>
      </c>
      <c r="H51" s="36">
        <v>2.04</v>
      </c>
      <c r="I51" t="s">
        <v>386</v>
      </c>
      <c r="J51" s="37">
        <f>ROUND(E51* H51,5)</f>
        <v>0.40799999999999997</v>
      </c>
      <c r="K51" s="38"/>
    </row>
    <row r="52" spans="1:27" x14ac:dyDescent="0.25">
      <c r="B52" t="s">
        <v>408</v>
      </c>
      <c r="C52" t="s">
        <v>394</v>
      </c>
      <c r="D52" t="s">
        <v>409</v>
      </c>
      <c r="E52" s="35">
        <v>0.38</v>
      </c>
      <c r="G52" t="s">
        <v>385</v>
      </c>
      <c r="H52" s="36">
        <v>145.41999999999999</v>
      </c>
      <c r="I52" t="s">
        <v>386</v>
      </c>
      <c r="J52" s="37">
        <f>ROUND(E52* H52,5)</f>
        <v>55.259599999999999</v>
      </c>
      <c r="K52" s="38"/>
    </row>
    <row r="53" spans="1:27" x14ac:dyDescent="0.25">
      <c r="B53" t="s">
        <v>393</v>
      </c>
      <c r="C53" t="s">
        <v>394</v>
      </c>
      <c r="D53" t="s">
        <v>395</v>
      </c>
      <c r="E53" s="35">
        <v>1.52</v>
      </c>
      <c r="G53" t="s">
        <v>385</v>
      </c>
      <c r="H53" s="36">
        <v>21.01</v>
      </c>
      <c r="I53" t="s">
        <v>386</v>
      </c>
      <c r="J53" s="37">
        <f>ROUND(E53* H53,5)</f>
        <v>31.935199999999998</v>
      </c>
      <c r="K53" s="38"/>
    </row>
    <row r="54" spans="1:27" x14ac:dyDescent="0.25">
      <c r="D54" s="39" t="s">
        <v>400</v>
      </c>
      <c r="E54" s="38"/>
      <c r="H54" s="38"/>
      <c r="K54" s="36">
        <f>SUM(J51:J53)</f>
        <v>87.602800000000002</v>
      </c>
    </row>
    <row r="55" spans="1:27" x14ac:dyDescent="0.25">
      <c r="D55" s="39" t="s">
        <v>401</v>
      </c>
      <c r="E55" s="38"/>
      <c r="H55" s="38"/>
      <c r="K55" s="40">
        <f>SUM(J44:J54)</f>
        <v>113.7628</v>
      </c>
    </row>
    <row r="56" spans="1:27" x14ac:dyDescent="0.25">
      <c r="D56" s="39" t="s">
        <v>402</v>
      </c>
      <c r="E56" s="38"/>
      <c r="H56" s="38">
        <v>1</v>
      </c>
      <c r="I56" t="s">
        <v>403</v>
      </c>
      <c r="K56" s="38">
        <f>ROUND(H56/100*K46,5)</f>
        <v>0.24690000000000001</v>
      </c>
    </row>
    <row r="57" spans="1:27" x14ac:dyDescent="0.25">
      <c r="D57" s="39" t="s">
        <v>404</v>
      </c>
      <c r="E57" s="38"/>
      <c r="H57" s="38"/>
      <c r="K57" s="40">
        <f>SUM(K55:K56)</f>
        <v>114.0097</v>
      </c>
    </row>
    <row r="59" spans="1:27" ht="45" customHeight="1" x14ac:dyDescent="0.25">
      <c r="A59" s="30"/>
      <c r="B59" s="30" t="s">
        <v>413</v>
      </c>
      <c r="C59" s="31" t="s">
        <v>15</v>
      </c>
      <c r="D59" s="11" t="s">
        <v>414</v>
      </c>
      <c r="E59" s="10"/>
      <c r="F59" s="10"/>
      <c r="G59" s="31"/>
      <c r="H59" s="33" t="s">
        <v>378</v>
      </c>
      <c r="I59" s="9">
        <v>1</v>
      </c>
      <c r="J59" s="8"/>
      <c r="K59" s="34">
        <f>ROUND(K73,2)</f>
        <v>92.46</v>
      </c>
      <c r="L59" s="32" t="s">
        <v>415</v>
      </c>
      <c r="M59" s="31"/>
      <c r="N59" s="31"/>
      <c r="O59" s="31"/>
      <c r="P59" s="31"/>
      <c r="Q59" s="31"/>
      <c r="R59" s="31"/>
      <c r="S59" s="31"/>
      <c r="T59" s="31"/>
      <c r="U59" s="31"/>
      <c r="V59" s="31"/>
      <c r="W59" s="31"/>
      <c r="X59" s="31"/>
      <c r="Y59" s="31"/>
      <c r="Z59" s="31"/>
      <c r="AA59" s="31"/>
    </row>
    <row r="60" spans="1:27" x14ac:dyDescent="0.25">
      <c r="B60" s="26" t="s">
        <v>380</v>
      </c>
    </row>
    <row r="61" spans="1:27" x14ac:dyDescent="0.25">
      <c r="B61" t="s">
        <v>381</v>
      </c>
      <c r="C61" t="s">
        <v>382</v>
      </c>
      <c r="D61" t="s">
        <v>383</v>
      </c>
      <c r="E61" s="35">
        <v>1</v>
      </c>
      <c r="F61" t="s">
        <v>384</v>
      </c>
      <c r="G61" t="s">
        <v>385</v>
      </c>
      <c r="H61" s="36">
        <v>24.69</v>
      </c>
      <c r="I61" t="s">
        <v>386</v>
      </c>
      <c r="J61" s="37">
        <f>ROUND(E61/I59* H61,5)</f>
        <v>24.69</v>
      </c>
      <c r="K61" s="38"/>
    </row>
    <row r="62" spans="1:27" x14ac:dyDescent="0.25">
      <c r="D62" s="39" t="s">
        <v>387</v>
      </c>
      <c r="E62" s="38"/>
      <c r="H62" s="38"/>
      <c r="K62" s="36">
        <f>SUM(J61:J61)</f>
        <v>24.69</v>
      </c>
    </row>
    <row r="63" spans="1:27" x14ac:dyDescent="0.25">
      <c r="B63" s="26" t="s">
        <v>388</v>
      </c>
      <c r="E63" s="38"/>
      <c r="H63" s="38"/>
      <c r="K63" s="38"/>
    </row>
    <row r="64" spans="1:27" x14ac:dyDescent="0.25">
      <c r="B64" t="s">
        <v>389</v>
      </c>
      <c r="C64" t="s">
        <v>382</v>
      </c>
      <c r="D64" t="s">
        <v>390</v>
      </c>
      <c r="E64" s="35">
        <v>0.7</v>
      </c>
      <c r="F64" t="s">
        <v>384</v>
      </c>
      <c r="G64" t="s">
        <v>385</v>
      </c>
      <c r="H64" s="36">
        <v>2.1</v>
      </c>
      <c r="I64" t="s">
        <v>386</v>
      </c>
      <c r="J64" s="37">
        <f>ROUND(E64/I59* H64,5)</f>
        <v>1.47</v>
      </c>
      <c r="K64" s="38"/>
    </row>
    <row r="65" spans="1:27" x14ac:dyDescent="0.25">
      <c r="D65" s="39" t="s">
        <v>391</v>
      </c>
      <c r="E65" s="38"/>
      <c r="H65" s="38"/>
      <c r="K65" s="36">
        <f>SUM(J64:J64)</f>
        <v>1.47</v>
      </c>
    </row>
    <row r="66" spans="1:27" x14ac:dyDescent="0.25">
      <c r="B66" s="26" t="s">
        <v>392</v>
      </c>
      <c r="E66" s="38"/>
      <c r="H66" s="38"/>
      <c r="K66" s="38"/>
    </row>
    <row r="67" spans="1:27" x14ac:dyDescent="0.25">
      <c r="B67" t="s">
        <v>396</v>
      </c>
      <c r="C67" t="s">
        <v>15</v>
      </c>
      <c r="D67" t="s">
        <v>397</v>
      </c>
      <c r="E67" s="35">
        <v>0.2</v>
      </c>
      <c r="G67" t="s">
        <v>385</v>
      </c>
      <c r="H67" s="36">
        <v>2.04</v>
      </c>
      <c r="I67" t="s">
        <v>386</v>
      </c>
      <c r="J67" s="37">
        <f>ROUND(E67* H67,5)</f>
        <v>0.40799999999999997</v>
      </c>
      <c r="K67" s="38"/>
    </row>
    <row r="68" spans="1:27" x14ac:dyDescent="0.25">
      <c r="B68" t="s">
        <v>393</v>
      </c>
      <c r="C68" t="s">
        <v>394</v>
      </c>
      <c r="D68" t="s">
        <v>395</v>
      </c>
      <c r="E68" s="35">
        <v>1.74</v>
      </c>
      <c r="G68" t="s">
        <v>385</v>
      </c>
      <c r="H68" s="36">
        <v>21.01</v>
      </c>
      <c r="I68" t="s">
        <v>386</v>
      </c>
      <c r="J68" s="37">
        <f>ROUND(E68* H68,5)</f>
        <v>36.557400000000001</v>
      </c>
      <c r="K68" s="38"/>
    </row>
    <row r="69" spans="1:27" x14ac:dyDescent="0.25">
      <c r="B69" t="s">
        <v>408</v>
      </c>
      <c r="C69" t="s">
        <v>394</v>
      </c>
      <c r="D69" t="s">
        <v>409</v>
      </c>
      <c r="E69" s="35">
        <v>0.2</v>
      </c>
      <c r="G69" t="s">
        <v>385</v>
      </c>
      <c r="H69" s="36">
        <v>145.41999999999999</v>
      </c>
      <c r="I69" t="s">
        <v>386</v>
      </c>
      <c r="J69" s="37">
        <f>ROUND(E69* H69,5)</f>
        <v>29.084</v>
      </c>
      <c r="K69" s="38"/>
    </row>
    <row r="70" spans="1:27" x14ac:dyDescent="0.25">
      <c r="D70" s="39" t="s">
        <v>400</v>
      </c>
      <c r="E70" s="38"/>
      <c r="H70" s="38"/>
      <c r="K70" s="36">
        <f>SUM(J67:J69)</f>
        <v>66.049400000000006</v>
      </c>
    </row>
    <row r="71" spans="1:27" x14ac:dyDescent="0.25">
      <c r="D71" s="39" t="s">
        <v>401</v>
      </c>
      <c r="E71" s="38"/>
      <c r="H71" s="38"/>
      <c r="K71" s="40">
        <f>SUM(J60:J70)</f>
        <v>92.209400000000002</v>
      </c>
    </row>
    <row r="72" spans="1:27" x14ac:dyDescent="0.25">
      <c r="D72" s="39" t="s">
        <v>402</v>
      </c>
      <c r="E72" s="38"/>
      <c r="H72" s="38">
        <v>1</v>
      </c>
      <c r="I72" t="s">
        <v>403</v>
      </c>
      <c r="K72" s="38">
        <f>ROUND(H72/100*K62,5)</f>
        <v>0.24690000000000001</v>
      </c>
    </row>
    <row r="73" spans="1:27" x14ac:dyDescent="0.25">
      <c r="D73" s="39" t="s">
        <v>404</v>
      </c>
      <c r="E73" s="38"/>
      <c r="H73" s="38"/>
      <c r="K73" s="40">
        <f>SUM(K71:K72)</f>
        <v>92.456299999999999</v>
      </c>
    </row>
    <row r="75" spans="1:27" ht="45" customHeight="1" x14ac:dyDescent="0.25">
      <c r="A75" s="30"/>
      <c r="B75" s="30" t="s">
        <v>416</v>
      </c>
      <c r="C75" s="31" t="s">
        <v>80</v>
      </c>
      <c r="D75" s="11" t="s">
        <v>417</v>
      </c>
      <c r="E75" s="10"/>
      <c r="F75" s="10"/>
      <c r="G75" s="31"/>
      <c r="H75" s="33" t="s">
        <v>378</v>
      </c>
      <c r="I75" s="9">
        <v>1</v>
      </c>
      <c r="J75" s="8"/>
      <c r="K75" s="34">
        <f>ROUND(K86,2)</f>
        <v>1.03</v>
      </c>
      <c r="L75" s="32" t="s">
        <v>418</v>
      </c>
      <c r="M75" s="31"/>
      <c r="N75" s="31"/>
      <c r="O75" s="31"/>
      <c r="P75" s="31"/>
      <c r="Q75" s="31"/>
      <c r="R75" s="31"/>
      <c r="S75" s="31"/>
      <c r="T75" s="31"/>
      <c r="U75" s="31"/>
      <c r="V75" s="31"/>
      <c r="W75" s="31"/>
      <c r="X75" s="31"/>
      <c r="Y75" s="31"/>
      <c r="Z75" s="31"/>
      <c r="AA75" s="31"/>
    </row>
    <row r="76" spans="1:27" x14ac:dyDescent="0.25">
      <c r="B76" s="26" t="s">
        <v>380</v>
      </c>
    </row>
    <row r="77" spans="1:27" x14ac:dyDescent="0.25">
      <c r="B77" t="s">
        <v>419</v>
      </c>
      <c r="C77" t="s">
        <v>382</v>
      </c>
      <c r="D77" t="s">
        <v>420</v>
      </c>
      <c r="E77" s="35">
        <v>5.0000000000000001E-3</v>
      </c>
      <c r="F77" t="s">
        <v>384</v>
      </c>
      <c r="G77" t="s">
        <v>385</v>
      </c>
      <c r="H77" s="36">
        <v>24.48</v>
      </c>
      <c r="I77" t="s">
        <v>386</v>
      </c>
      <c r="J77" s="37">
        <f>ROUND(E77/I75* H77,5)</f>
        <v>0.12239999999999999</v>
      </c>
      <c r="K77" s="38"/>
    </row>
    <row r="78" spans="1:27" x14ac:dyDescent="0.25">
      <c r="B78" t="s">
        <v>421</v>
      </c>
      <c r="C78" t="s">
        <v>382</v>
      </c>
      <c r="D78" t="s">
        <v>422</v>
      </c>
      <c r="E78" s="35">
        <v>5.0000000000000001E-3</v>
      </c>
      <c r="F78" t="s">
        <v>384</v>
      </c>
      <c r="G78" t="s">
        <v>385</v>
      </c>
      <c r="H78" s="36">
        <v>27.61</v>
      </c>
      <c r="I78" t="s">
        <v>386</v>
      </c>
      <c r="J78" s="37">
        <f>ROUND(E78/I75* H78,5)</f>
        <v>0.13805000000000001</v>
      </c>
      <c r="K78" s="38"/>
    </row>
    <row r="79" spans="1:27" x14ac:dyDescent="0.25">
      <c r="D79" s="39" t="s">
        <v>387</v>
      </c>
      <c r="E79" s="38"/>
      <c r="H79" s="38"/>
      <c r="K79" s="36">
        <f>SUM(J77:J78)</f>
        <v>0.26045000000000001</v>
      </c>
    </row>
    <row r="80" spans="1:27" x14ac:dyDescent="0.25">
      <c r="B80" s="26" t="s">
        <v>392</v>
      </c>
      <c r="E80" s="38"/>
      <c r="H80" s="38"/>
      <c r="K80" s="38"/>
    </row>
    <row r="81" spans="1:27" x14ac:dyDescent="0.25">
      <c r="B81" t="s">
        <v>423</v>
      </c>
      <c r="C81" t="s">
        <v>80</v>
      </c>
      <c r="D81" t="s">
        <v>424</v>
      </c>
      <c r="E81" s="35">
        <v>1.05</v>
      </c>
      <c r="G81" t="s">
        <v>385</v>
      </c>
      <c r="H81" s="36">
        <v>0.72</v>
      </c>
      <c r="I81" t="s">
        <v>386</v>
      </c>
      <c r="J81" s="37">
        <f>ROUND(E81* H81,5)</f>
        <v>0.75600000000000001</v>
      </c>
      <c r="K81" s="38"/>
    </row>
    <row r="82" spans="1:27" x14ac:dyDescent="0.25">
      <c r="B82" t="s">
        <v>425</v>
      </c>
      <c r="C82" t="s">
        <v>80</v>
      </c>
      <c r="D82" t="s">
        <v>426</v>
      </c>
      <c r="E82" s="35">
        <v>1.0200000000000001E-2</v>
      </c>
      <c r="G82" t="s">
        <v>385</v>
      </c>
      <c r="H82" s="36">
        <v>1.37</v>
      </c>
      <c r="I82" t="s">
        <v>386</v>
      </c>
      <c r="J82" s="37">
        <f>ROUND(E82* H82,5)</f>
        <v>1.397E-2</v>
      </c>
      <c r="K82" s="38"/>
    </row>
    <row r="83" spans="1:27" x14ac:dyDescent="0.25">
      <c r="D83" s="39" t="s">
        <v>400</v>
      </c>
      <c r="E83" s="38"/>
      <c r="H83" s="38"/>
      <c r="K83" s="36">
        <f>SUM(J81:J82)</f>
        <v>0.76997000000000004</v>
      </c>
    </row>
    <row r="84" spans="1:27" x14ac:dyDescent="0.25">
      <c r="D84" s="39" t="s">
        <v>401</v>
      </c>
      <c r="E84" s="38"/>
      <c r="H84" s="38"/>
      <c r="K84" s="40">
        <f>SUM(J76:J83)</f>
        <v>1.0304200000000001</v>
      </c>
    </row>
    <row r="85" spans="1:27" x14ac:dyDescent="0.25">
      <c r="D85" s="39" t="s">
        <v>402</v>
      </c>
      <c r="E85" s="38"/>
      <c r="H85" s="38">
        <v>1</v>
      </c>
      <c r="I85" t="s">
        <v>403</v>
      </c>
      <c r="K85" s="38">
        <f>ROUND(H85/100*K79,5)</f>
        <v>2.5999999999999999E-3</v>
      </c>
    </row>
    <row r="86" spans="1:27" x14ac:dyDescent="0.25">
      <c r="D86" s="39" t="s">
        <v>404</v>
      </c>
      <c r="E86" s="38"/>
      <c r="H86" s="38"/>
      <c r="K86" s="40">
        <f>SUM(K84:K85)</f>
        <v>1.03302</v>
      </c>
    </row>
    <row r="88" spans="1:27" ht="45" customHeight="1" x14ac:dyDescent="0.25">
      <c r="A88" s="30"/>
      <c r="B88" s="30" t="s">
        <v>427</v>
      </c>
      <c r="C88" s="31" t="s">
        <v>80</v>
      </c>
      <c r="D88" s="11" t="s">
        <v>428</v>
      </c>
      <c r="E88" s="10"/>
      <c r="F88" s="10"/>
      <c r="G88" s="31"/>
      <c r="H88" s="33" t="s">
        <v>378</v>
      </c>
      <c r="I88" s="9">
        <v>1</v>
      </c>
      <c r="J88" s="8"/>
      <c r="K88" s="34">
        <f>ROUND(K99,2)</f>
        <v>1.3</v>
      </c>
      <c r="L88" s="32" t="s">
        <v>429</v>
      </c>
      <c r="M88" s="31"/>
      <c r="N88" s="31"/>
      <c r="O88" s="31"/>
      <c r="P88" s="31"/>
      <c r="Q88" s="31"/>
      <c r="R88" s="31"/>
      <c r="S88" s="31"/>
      <c r="T88" s="31"/>
      <c r="U88" s="31"/>
      <c r="V88" s="31"/>
      <c r="W88" s="31"/>
      <c r="X88" s="31"/>
      <c r="Y88" s="31"/>
      <c r="Z88" s="31"/>
      <c r="AA88" s="31"/>
    </row>
    <row r="89" spans="1:27" x14ac:dyDescent="0.25">
      <c r="B89" s="26" t="s">
        <v>380</v>
      </c>
    </row>
    <row r="90" spans="1:27" x14ac:dyDescent="0.25">
      <c r="B90" t="s">
        <v>421</v>
      </c>
      <c r="C90" t="s">
        <v>382</v>
      </c>
      <c r="D90" t="s">
        <v>422</v>
      </c>
      <c r="E90" s="35">
        <v>5.0000000000000001E-3</v>
      </c>
      <c r="F90" t="s">
        <v>384</v>
      </c>
      <c r="G90" t="s">
        <v>385</v>
      </c>
      <c r="H90" s="36">
        <v>27.61</v>
      </c>
      <c r="I90" t="s">
        <v>386</v>
      </c>
      <c r="J90" s="37">
        <f>ROUND(E90/I88* H90,5)</f>
        <v>0.13805000000000001</v>
      </c>
      <c r="K90" s="38"/>
    </row>
    <row r="91" spans="1:27" x14ac:dyDescent="0.25">
      <c r="B91" t="s">
        <v>419</v>
      </c>
      <c r="C91" t="s">
        <v>382</v>
      </c>
      <c r="D91" t="s">
        <v>420</v>
      </c>
      <c r="E91" s="35">
        <v>5.0000000000000001E-3</v>
      </c>
      <c r="F91" t="s">
        <v>384</v>
      </c>
      <c r="G91" t="s">
        <v>385</v>
      </c>
      <c r="H91" s="36">
        <v>24.48</v>
      </c>
      <c r="I91" t="s">
        <v>386</v>
      </c>
      <c r="J91" s="37">
        <f>ROUND(E91/I88* H91,5)</f>
        <v>0.12239999999999999</v>
      </c>
      <c r="K91" s="38"/>
    </row>
    <row r="92" spans="1:27" x14ac:dyDescent="0.25">
      <c r="D92" s="39" t="s">
        <v>387</v>
      </c>
      <c r="E92" s="38"/>
      <c r="H92" s="38"/>
      <c r="K92" s="36">
        <f>SUM(J90:J91)</f>
        <v>0.26045000000000001</v>
      </c>
    </row>
    <row r="93" spans="1:27" x14ac:dyDescent="0.25">
      <c r="B93" s="26" t="s">
        <v>392</v>
      </c>
      <c r="E93" s="38"/>
      <c r="H93" s="38"/>
      <c r="K93" s="38"/>
    </row>
    <row r="94" spans="1:27" x14ac:dyDescent="0.25">
      <c r="B94" t="s">
        <v>430</v>
      </c>
      <c r="C94" t="s">
        <v>80</v>
      </c>
      <c r="D94" t="s">
        <v>431</v>
      </c>
      <c r="E94" s="35">
        <v>1.05</v>
      </c>
      <c r="G94" t="s">
        <v>385</v>
      </c>
      <c r="H94" s="36">
        <v>0.97</v>
      </c>
      <c r="I94" t="s">
        <v>386</v>
      </c>
      <c r="J94" s="37">
        <f>ROUND(E94* H94,5)</f>
        <v>1.0185</v>
      </c>
      <c r="K94" s="38"/>
    </row>
    <row r="95" spans="1:27" x14ac:dyDescent="0.25">
      <c r="B95" t="s">
        <v>425</v>
      </c>
      <c r="C95" t="s">
        <v>80</v>
      </c>
      <c r="D95" t="s">
        <v>426</v>
      </c>
      <c r="E95" s="35">
        <v>1.0200000000000001E-2</v>
      </c>
      <c r="G95" t="s">
        <v>385</v>
      </c>
      <c r="H95" s="36">
        <v>1.37</v>
      </c>
      <c r="I95" t="s">
        <v>386</v>
      </c>
      <c r="J95" s="37">
        <f>ROUND(E95* H95,5)</f>
        <v>1.397E-2</v>
      </c>
      <c r="K95" s="38"/>
    </row>
    <row r="96" spans="1:27" x14ac:dyDescent="0.25">
      <c r="D96" s="39" t="s">
        <v>400</v>
      </c>
      <c r="E96" s="38"/>
      <c r="H96" s="38"/>
      <c r="K96" s="36">
        <f>SUM(J94:J95)</f>
        <v>1.03247</v>
      </c>
    </row>
    <row r="97" spans="1:27" x14ac:dyDescent="0.25">
      <c r="D97" s="39" t="s">
        <v>401</v>
      </c>
      <c r="E97" s="38"/>
      <c r="H97" s="38"/>
      <c r="K97" s="40">
        <f>SUM(J89:J96)</f>
        <v>1.2929200000000001</v>
      </c>
    </row>
    <row r="98" spans="1:27" x14ac:dyDescent="0.25">
      <c r="D98" s="39" t="s">
        <v>402</v>
      </c>
      <c r="E98" s="38"/>
      <c r="H98" s="38">
        <v>1</v>
      </c>
      <c r="I98" t="s">
        <v>403</v>
      </c>
      <c r="K98" s="38">
        <f>ROUND(H98/100*K92,5)</f>
        <v>2.5999999999999999E-3</v>
      </c>
    </row>
    <row r="99" spans="1:27" x14ac:dyDescent="0.25">
      <c r="D99" s="39" t="s">
        <v>404</v>
      </c>
      <c r="E99" s="38"/>
      <c r="H99" s="38"/>
      <c r="K99" s="40">
        <f>SUM(K97:K98)</f>
        <v>1.29552</v>
      </c>
    </row>
    <row r="101" spans="1:27" ht="45" customHeight="1" x14ac:dyDescent="0.25">
      <c r="A101" s="30"/>
      <c r="B101" s="30" t="s">
        <v>432</v>
      </c>
      <c r="C101" s="31" t="s">
        <v>80</v>
      </c>
      <c r="D101" s="11" t="s">
        <v>417</v>
      </c>
      <c r="E101" s="10"/>
      <c r="F101" s="10"/>
      <c r="G101" s="31"/>
      <c r="H101" s="33" t="s">
        <v>378</v>
      </c>
      <c r="I101" s="9">
        <v>1</v>
      </c>
      <c r="J101" s="8"/>
      <c r="K101" s="34">
        <f>ROUND(K112,2)</f>
        <v>1.03</v>
      </c>
      <c r="L101" s="32" t="s">
        <v>418</v>
      </c>
      <c r="M101" s="31"/>
      <c r="N101" s="31"/>
      <c r="O101" s="31"/>
      <c r="P101" s="31"/>
      <c r="Q101" s="31"/>
      <c r="R101" s="31"/>
      <c r="S101" s="31"/>
      <c r="T101" s="31"/>
      <c r="U101" s="31"/>
      <c r="V101" s="31"/>
      <c r="W101" s="31"/>
      <c r="X101" s="31"/>
      <c r="Y101" s="31"/>
      <c r="Z101" s="31"/>
      <c r="AA101" s="31"/>
    </row>
    <row r="102" spans="1:27" x14ac:dyDescent="0.25">
      <c r="B102" s="26" t="s">
        <v>380</v>
      </c>
    </row>
    <row r="103" spans="1:27" x14ac:dyDescent="0.25">
      <c r="B103" t="s">
        <v>421</v>
      </c>
      <c r="C103" t="s">
        <v>382</v>
      </c>
      <c r="D103" t="s">
        <v>422</v>
      </c>
      <c r="E103" s="35">
        <v>5.0000000000000001E-3</v>
      </c>
      <c r="F103" t="s">
        <v>384</v>
      </c>
      <c r="G103" t="s">
        <v>385</v>
      </c>
      <c r="H103" s="36">
        <v>27.61</v>
      </c>
      <c r="I103" t="s">
        <v>386</v>
      </c>
      <c r="J103" s="37">
        <f>ROUND(E103/I101* H103,5)</f>
        <v>0.13805000000000001</v>
      </c>
      <c r="K103" s="38"/>
    </row>
    <row r="104" spans="1:27" x14ac:dyDescent="0.25">
      <c r="B104" t="s">
        <v>419</v>
      </c>
      <c r="C104" t="s">
        <v>382</v>
      </c>
      <c r="D104" t="s">
        <v>420</v>
      </c>
      <c r="E104" s="35">
        <v>5.0000000000000001E-3</v>
      </c>
      <c r="F104" t="s">
        <v>384</v>
      </c>
      <c r="G104" t="s">
        <v>385</v>
      </c>
      <c r="H104" s="36">
        <v>24.48</v>
      </c>
      <c r="I104" t="s">
        <v>386</v>
      </c>
      <c r="J104" s="37">
        <f>ROUND(E104/I101* H104,5)</f>
        <v>0.12239999999999999</v>
      </c>
      <c r="K104" s="38"/>
    </row>
    <row r="105" spans="1:27" x14ac:dyDescent="0.25">
      <c r="D105" s="39" t="s">
        <v>387</v>
      </c>
      <c r="E105" s="38"/>
      <c r="H105" s="38"/>
      <c r="K105" s="36">
        <f>SUM(J103:J104)</f>
        <v>0.26045000000000001</v>
      </c>
    </row>
    <row r="106" spans="1:27" x14ac:dyDescent="0.25">
      <c r="B106" s="26" t="s">
        <v>392</v>
      </c>
      <c r="E106" s="38"/>
      <c r="H106" s="38"/>
      <c r="K106" s="38"/>
    </row>
    <row r="107" spans="1:27" x14ac:dyDescent="0.25">
      <c r="B107" t="s">
        <v>423</v>
      </c>
      <c r="C107" t="s">
        <v>80</v>
      </c>
      <c r="D107" t="s">
        <v>424</v>
      </c>
      <c r="E107" s="35">
        <v>1.05</v>
      </c>
      <c r="G107" t="s">
        <v>385</v>
      </c>
      <c r="H107" s="36">
        <v>0.72</v>
      </c>
      <c r="I107" t="s">
        <v>386</v>
      </c>
      <c r="J107" s="37">
        <f>ROUND(E107* H107,5)</f>
        <v>0.75600000000000001</v>
      </c>
      <c r="K107" s="38"/>
    </row>
    <row r="108" spans="1:27" x14ac:dyDescent="0.25">
      <c r="B108" t="s">
        <v>425</v>
      </c>
      <c r="C108" t="s">
        <v>80</v>
      </c>
      <c r="D108" t="s">
        <v>426</v>
      </c>
      <c r="E108" s="35">
        <v>1.0200000000000001E-2</v>
      </c>
      <c r="G108" t="s">
        <v>385</v>
      </c>
      <c r="H108" s="36">
        <v>1.37</v>
      </c>
      <c r="I108" t="s">
        <v>386</v>
      </c>
      <c r="J108" s="37">
        <f>ROUND(E108* H108,5)</f>
        <v>1.397E-2</v>
      </c>
      <c r="K108" s="38"/>
    </row>
    <row r="109" spans="1:27" x14ac:dyDescent="0.25">
      <c r="D109" s="39" t="s">
        <v>400</v>
      </c>
      <c r="E109" s="38"/>
      <c r="H109" s="38"/>
      <c r="K109" s="36">
        <f>SUM(J107:J108)</f>
        <v>0.76997000000000004</v>
      </c>
    </row>
    <row r="110" spans="1:27" x14ac:dyDescent="0.25">
      <c r="D110" s="39" t="s">
        <v>401</v>
      </c>
      <c r="E110" s="38"/>
      <c r="H110" s="38"/>
      <c r="K110" s="40">
        <f>SUM(J102:J109)</f>
        <v>1.0304200000000001</v>
      </c>
    </row>
    <row r="111" spans="1:27" x14ac:dyDescent="0.25">
      <c r="D111" s="39" t="s">
        <v>402</v>
      </c>
      <c r="E111" s="38"/>
      <c r="H111" s="38">
        <v>1</v>
      </c>
      <c r="I111" t="s">
        <v>403</v>
      </c>
      <c r="K111" s="38">
        <f>ROUND(H111/100*K105,5)</f>
        <v>2.5999999999999999E-3</v>
      </c>
    </row>
    <row r="112" spans="1:27" x14ac:dyDescent="0.25">
      <c r="D112" s="39" t="s">
        <v>404</v>
      </c>
      <c r="E112" s="38"/>
      <c r="H112" s="38"/>
      <c r="K112" s="40">
        <f>SUM(K110:K111)</f>
        <v>1.03302</v>
      </c>
    </row>
    <row r="114" spans="1:27" ht="45" customHeight="1" x14ac:dyDescent="0.25">
      <c r="A114" s="30"/>
      <c r="B114" s="30" t="s">
        <v>433</v>
      </c>
      <c r="C114" s="31" t="s">
        <v>80</v>
      </c>
      <c r="D114" s="11" t="s">
        <v>417</v>
      </c>
      <c r="E114" s="10"/>
      <c r="F114" s="10"/>
      <c r="G114" s="31"/>
      <c r="H114" s="33" t="s">
        <v>378</v>
      </c>
      <c r="I114" s="9">
        <v>1</v>
      </c>
      <c r="J114" s="8"/>
      <c r="K114" s="34">
        <f>ROUND(K125,2)</f>
        <v>1.03</v>
      </c>
      <c r="L114" s="32" t="s">
        <v>418</v>
      </c>
      <c r="M114" s="31"/>
      <c r="N114" s="31"/>
      <c r="O114" s="31"/>
      <c r="P114" s="31"/>
      <c r="Q114" s="31"/>
      <c r="R114" s="31"/>
      <c r="S114" s="31"/>
      <c r="T114" s="31"/>
      <c r="U114" s="31"/>
      <c r="V114" s="31"/>
      <c r="W114" s="31"/>
      <c r="X114" s="31"/>
      <c r="Y114" s="31"/>
      <c r="Z114" s="31"/>
      <c r="AA114" s="31"/>
    </row>
    <row r="115" spans="1:27" x14ac:dyDescent="0.25">
      <c r="B115" s="26" t="s">
        <v>380</v>
      </c>
    </row>
    <row r="116" spans="1:27" x14ac:dyDescent="0.25">
      <c r="B116" t="s">
        <v>421</v>
      </c>
      <c r="C116" t="s">
        <v>382</v>
      </c>
      <c r="D116" t="s">
        <v>422</v>
      </c>
      <c r="E116" s="35">
        <v>5.0000000000000001E-3</v>
      </c>
      <c r="F116" t="s">
        <v>384</v>
      </c>
      <c r="G116" t="s">
        <v>385</v>
      </c>
      <c r="H116" s="36">
        <v>27.61</v>
      </c>
      <c r="I116" t="s">
        <v>386</v>
      </c>
      <c r="J116" s="37">
        <f>ROUND(E116/I114* H116,5)</f>
        <v>0.13805000000000001</v>
      </c>
      <c r="K116" s="38"/>
    </row>
    <row r="117" spans="1:27" x14ac:dyDescent="0.25">
      <c r="B117" t="s">
        <v>419</v>
      </c>
      <c r="C117" t="s">
        <v>382</v>
      </c>
      <c r="D117" t="s">
        <v>420</v>
      </c>
      <c r="E117" s="35">
        <v>5.0000000000000001E-3</v>
      </c>
      <c r="F117" t="s">
        <v>384</v>
      </c>
      <c r="G117" t="s">
        <v>385</v>
      </c>
      <c r="H117" s="36">
        <v>24.48</v>
      </c>
      <c r="I117" t="s">
        <v>386</v>
      </c>
      <c r="J117" s="37">
        <f>ROUND(E117/I114* H117,5)</f>
        <v>0.12239999999999999</v>
      </c>
      <c r="K117" s="38"/>
    </row>
    <row r="118" spans="1:27" x14ac:dyDescent="0.25">
      <c r="D118" s="39" t="s">
        <v>387</v>
      </c>
      <c r="E118" s="38"/>
      <c r="H118" s="38"/>
      <c r="K118" s="36">
        <f>SUM(J116:J117)</f>
        <v>0.26045000000000001</v>
      </c>
    </row>
    <row r="119" spans="1:27" x14ac:dyDescent="0.25">
      <c r="B119" s="26" t="s">
        <v>392</v>
      </c>
      <c r="E119" s="38"/>
      <c r="H119" s="38"/>
      <c r="K119" s="38"/>
    </row>
    <row r="120" spans="1:27" x14ac:dyDescent="0.25">
      <c r="B120" t="s">
        <v>425</v>
      </c>
      <c r="C120" t="s">
        <v>80</v>
      </c>
      <c r="D120" t="s">
        <v>426</v>
      </c>
      <c r="E120" s="35">
        <v>1.0200000000000001E-2</v>
      </c>
      <c r="G120" t="s">
        <v>385</v>
      </c>
      <c r="H120" s="36">
        <v>1.37</v>
      </c>
      <c r="I120" t="s">
        <v>386</v>
      </c>
      <c r="J120" s="37">
        <f>ROUND(E120* H120,5)</f>
        <v>1.397E-2</v>
      </c>
      <c r="K120" s="38"/>
    </row>
    <row r="121" spans="1:27" x14ac:dyDescent="0.25">
      <c r="B121" t="s">
        <v>423</v>
      </c>
      <c r="C121" t="s">
        <v>80</v>
      </c>
      <c r="D121" t="s">
        <v>424</v>
      </c>
      <c r="E121" s="35">
        <v>1.05</v>
      </c>
      <c r="G121" t="s">
        <v>385</v>
      </c>
      <c r="H121" s="36">
        <v>0.72</v>
      </c>
      <c r="I121" t="s">
        <v>386</v>
      </c>
      <c r="J121" s="37">
        <f>ROUND(E121* H121,5)</f>
        <v>0.75600000000000001</v>
      </c>
      <c r="K121" s="38"/>
    </row>
    <row r="122" spans="1:27" x14ac:dyDescent="0.25">
      <c r="D122" s="39" t="s">
        <v>400</v>
      </c>
      <c r="E122" s="38"/>
      <c r="H122" s="38"/>
      <c r="K122" s="36">
        <f>SUM(J120:J121)</f>
        <v>0.76997000000000004</v>
      </c>
    </row>
    <row r="123" spans="1:27" x14ac:dyDescent="0.25">
      <c r="D123" s="39" t="s">
        <v>401</v>
      </c>
      <c r="E123" s="38"/>
      <c r="H123" s="38"/>
      <c r="K123" s="40">
        <f>SUM(J115:J122)</f>
        <v>1.0304199999999999</v>
      </c>
    </row>
    <row r="124" spans="1:27" x14ac:dyDescent="0.25">
      <c r="D124" s="39" t="s">
        <v>402</v>
      </c>
      <c r="E124" s="38"/>
      <c r="H124" s="38">
        <v>1</v>
      </c>
      <c r="I124" t="s">
        <v>403</v>
      </c>
      <c r="K124" s="38">
        <f>ROUND(H124/100*K118,5)</f>
        <v>2.5999999999999999E-3</v>
      </c>
    </row>
    <row r="125" spans="1:27" x14ac:dyDescent="0.25">
      <c r="D125" s="39" t="s">
        <v>404</v>
      </c>
      <c r="E125" s="38"/>
      <c r="H125" s="38"/>
      <c r="K125" s="40">
        <f>SUM(K123:K124)</f>
        <v>1.0330199999999998</v>
      </c>
    </row>
    <row r="127" spans="1:27" ht="45" customHeight="1" x14ac:dyDescent="0.25">
      <c r="A127" s="30"/>
      <c r="B127" s="30" t="s">
        <v>434</v>
      </c>
      <c r="C127" s="31" t="s">
        <v>80</v>
      </c>
      <c r="D127" s="11" t="s">
        <v>417</v>
      </c>
      <c r="E127" s="10"/>
      <c r="F127" s="10"/>
      <c r="G127" s="31"/>
      <c r="H127" s="33" t="s">
        <v>378</v>
      </c>
      <c r="I127" s="9">
        <v>1</v>
      </c>
      <c r="J127" s="8"/>
      <c r="K127" s="34">
        <f>ROUND(K138,2)</f>
        <v>1.03</v>
      </c>
      <c r="L127" s="32" t="s">
        <v>418</v>
      </c>
      <c r="M127" s="31"/>
      <c r="N127" s="31"/>
      <c r="O127" s="31"/>
      <c r="P127" s="31"/>
      <c r="Q127" s="31"/>
      <c r="R127" s="31"/>
      <c r="S127" s="31"/>
      <c r="T127" s="31"/>
      <c r="U127" s="31"/>
      <c r="V127" s="31"/>
      <c r="W127" s="31"/>
      <c r="X127" s="31"/>
      <c r="Y127" s="31"/>
      <c r="Z127" s="31"/>
      <c r="AA127" s="31"/>
    </row>
    <row r="128" spans="1:27" x14ac:dyDescent="0.25">
      <c r="B128" s="26" t="s">
        <v>380</v>
      </c>
    </row>
    <row r="129" spans="1:27" x14ac:dyDescent="0.25">
      <c r="B129" t="s">
        <v>419</v>
      </c>
      <c r="C129" t="s">
        <v>382</v>
      </c>
      <c r="D129" t="s">
        <v>420</v>
      </c>
      <c r="E129" s="35">
        <v>5.0000000000000001E-3</v>
      </c>
      <c r="F129" t="s">
        <v>384</v>
      </c>
      <c r="G129" t="s">
        <v>385</v>
      </c>
      <c r="H129" s="36">
        <v>24.48</v>
      </c>
      <c r="I129" t="s">
        <v>386</v>
      </c>
      <c r="J129" s="37">
        <f>ROUND(E129/I127* H129,5)</f>
        <v>0.12239999999999999</v>
      </c>
      <c r="K129" s="38"/>
    </row>
    <row r="130" spans="1:27" x14ac:dyDescent="0.25">
      <c r="B130" t="s">
        <v>421</v>
      </c>
      <c r="C130" t="s">
        <v>382</v>
      </c>
      <c r="D130" t="s">
        <v>422</v>
      </c>
      <c r="E130" s="35">
        <v>5.0000000000000001E-3</v>
      </c>
      <c r="F130" t="s">
        <v>384</v>
      </c>
      <c r="G130" t="s">
        <v>385</v>
      </c>
      <c r="H130" s="36">
        <v>27.61</v>
      </c>
      <c r="I130" t="s">
        <v>386</v>
      </c>
      <c r="J130" s="37">
        <f>ROUND(E130/I127* H130,5)</f>
        <v>0.13805000000000001</v>
      </c>
      <c r="K130" s="38"/>
    </row>
    <row r="131" spans="1:27" x14ac:dyDescent="0.25">
      <c r="D131" s="39" t="s">
        <v>387</v>
      </c>
      <c r="E131" s="38"/>
      <c r="H131" s="38"/>
      <c r="K131" s="36">
        <f>SUM(J129:J130)</f>
        <v>0.26045000000000001</v>
      </c>
    </row>
    <row r="132" spans="1:27" x14ac:dyDescent="0.25">
      <c r="B132" s="26" t="s">
        <v>392</v>
      </c>
      <c r="E132" s="38"/>
      <c r="H132" s="38"/>
      <c r="K132" s="38"/>
    </row>
    <row r="133" spans="1:27" x14ac:dyDescent="0.25">
      <c r="B133" t="s">
        <v>423</v>
      </c>
      <c r="C133" t="s">
        <v>80</v>
      </c>
      <c r="D133" t="s">
        <v>424</v>
      </c>
      <c r="E133" s="35">
        <v>1.05</v>
      </c>
      <c r="G133" t="s">
        <v>385</v>
      </c>
      <c r="H133" s="36">
        <v>0.72</v>
      </c>
      <c r="I133" t="s">
        <v>386</v>
      </c>
      <c r="J133" s="37">
        <f>ROUND(E133* H133,5)</f>
        <v>0.75600000000000001</v>
      </c>
      <c r="K133" s="38"/>
    </row>
    <row r="134" spans="1:27" x14ac:dyDescent="0.25">
      <c r="B134" t="s">
        <v>425</v>
      </c>
      <c r="C134" t="s">
        <v>80</v>
      </c>
      <c r="D134" t="s">
        <v>426</v>
      </c>
      <c r="E134" s="35">
        <v>1.0200000000000001E-2</v>
      </c>
      <c r="G134" t="s">
        <v>385</v>
      </c>
      <c r="H134" s="36">
        <v>1.37</v>
      </c>
      <c r="I134" t="s">
        <v>386</v>
      </c>
      <c r="J134" s="37">
        <f>ROUND(E134* H134,5)</f>
        <v>1.397E-2</v>
      </c>
      <c r="K134" s="38"/>
    </row>
    <row r="135" spans="1:27" x14ac:dyDescent="0.25">
      <c r="D135" s="39" t="s">
        <v>400</v>
      </c>
      <c r="E135" s="38"/>
      <c r="H135" s="38"/>
      <c r="K135" s="36">
        <f>SUM(J133:J134)</f>
        <v>0.76997000000000004</v>
      </c>
    </row>
    <row r="136" spans="1:27" x14ac:dyDescent="0.25">
      <c r="D136" s="39" t="s">
        <v>401</v>
      </c>
      <c r="E136" s="38"/>
      <c r="H136" s="38"/>
      <c r="K136" s="40">
        <f>SUM(J128:J135)</f>
        <v>1.0304200000000001</v>
      </c>
    </row>
    <row r="137" spans="1:27" x14ac:dyDescent="0.25">
      <c r="D137" s="39" t="s">
        <v>402</v>
      </c>
      <c r="E137" s="38"/>
      <c r="H137" s="38">
        <v>1</v>
      </c>
      <c r="I137" t="s">
        <v>403</v>
      </c>
      <c r="K137" s="38">
        <f>ROUND(H137/100*K131,5)</f>
        <v>2.5999999999999999E-3</v>
      </c>
    </row>
    <row r="138" spans="1:27" x14ac:dyDescent="0.25">
      <c r="D138" s="39" t="s">
        <v>404</v>
      </c>
      <c r="E138" s="38"/>
      <c r="H138" s="38"/>
      <c r="K138" s="40">
        <f>SUM(K136:K137)</f>
        <v>1.03302</v>
      </c>
    </row>
    <row r="140" spans="1:27" ht="45" customHeight="1" x14ac:dyDescent="0.25">
      <c r="A140" s="30"/>
      <c r="B140" s="30" t="s">
        <v>435</v>
      </c>
      <c r="C140" s="31" t="s">
        <v>15</v>
      </c>
      <c r="D140" s="11" t="s">
        <v>406</v>
      </c>
      <c r="E140" s="10"/>
      <c r="F140" s="10"/>
      <c r="G140" s="31"/>
      <c r="H140" s="33" t="s">
        <v>378</v>
      </c>
      <c r="I140" s="9">
        <v>1</v>
      </c>
      <c r="J140" s="8"/>
      <c r="K140" s="34">
        <f>ROUND(K154,2)</f>
        <v>79.34</v>
      </c>
      <c r="L140" s="32" t="s">
        <v>436</v>
      </c>
      <c r="M140" s="31"/>
      <c r="N140" s="31"/>
      <c r="O140" s="31"/>
      <c r="P140" s="31"/>
      <c r="Q140" s="31"/>
      <c r="R140" s="31"/>
      <c r="S140" s="31"/>
      <c r="T140" s="31"/>
      <c r="U140" s="31"/>
      <c r="V140" s="31"/>
      <c r="W140" s="31"/>
      <c r="X140" s="31"/>
      <c r="Y140" s="31"/>
      <c r="Z140" s="31"/>
      <c r="AA140" s="31"/>
    </row>
    <row r="141" spans="1:27" x14ac:dyDescent="0.25">
      <c r="B141" s="26" t="s">
        <v>380</v>
      </c>
    </row>
    <row r="142" spans="1:27" x14ac:dyDescent="0.25">
      <c r="B142" t="s">
        <v>437</v>
      </c>
      <c r="C142" t="s">
        <v>382</v>
      </c>
      <c r="D142" t="s">
        <v>383</v>
      </c>
      <c r="E142" s="35">
        <v>1</v>
      </c>
      <c r="F142" t="s">
        <v>384</v>
      </c>
      <c r="G142" t="s">
        <v>385</v>
      </c>
      <c r="H142" s="36">
        <v>20.56</v>
      </c>
      <c r="I142" t="s">
        <v>386</v>
      </c>
      <c r="J142" s="37">
        <f>ROUND(E142/I140* H142,5)</f>
        <v>20.56</v>
      </c>
      <c r="K142" s="38"/>
    </row>
    <row r="143" spans="1:27" x14ac:dyDescent="0.25">
      <c r="D143" s="39" t="s">
        <v>387</v>
      </c>
      <c r="E143" s="38"/>
      <c r="H143" s="38"/>
      <c r="K143" s="36">
        <f>SUM(J142:J142)</f>
        <v>20.56</v>
      </c>
    </row>
    <row r="144" spans="1:27" x14ac:dyDescent="0.25">
      <c r="B144" s="26" t="s">
        <v>388</v>
      </c>
      <c r="E144" s="38"/>
      <c r="H144" s="38"/>
      <c r="K144" s="38"/>
    </row>
    <row r="145" spans="1:27" x14ac:dyDescent="0.25">
      <c r="B145" t="s">
        <v>438</v>
      </c>
      <c r="C145" t="s">
        <v>382</v>
      </c>
      <c r="D145" t="s">
        <v>390</v>
      </c>
      <c r="E145" s="35">
        <v>0.7</v>
      </c>
      <c r="F145" t="s">
        <v>384</v>
      </c>
      <c r="G145" t="s">
        <v>385</v>
      </c>
      <c r="H145" s="36">
        <v>1.77</v>
      </c>
      <c r="I145" t="s">
        <v>386</v>
      </c>
      <c r="J145" s="37">
        <f>ROUND(E145/I140* H145,5)</f>
        <v>1.2390000000000001</v>
      </c>
      <c r="K145" s="38"/>
    </row>
    <row r="146" spans="1:27" x14ac:dyDescent="0.25">
      <c r="D146" s="39" t="s">
        <v>391</v>
      </c>
      <c r="E146" s="38"/>
      <c r="H146" s="38"/>
      <c r="K146" s="36">
        <f>SUM(J145:J145)</f>
        <v>1.2390000000000001</v>
      </c>
    </row>
    <row r="147" spans="1:27" x14ac:dyDescent="0.25">
      <c r="B147" s="26" t="s">
        <v>392</v>
      </c>
      <c r="E147" s="38"/>
      <c r="H147" s="38"/>
      <c r="K147" s="38"/>
    </row>
    <row r="148" spans="1:27" x14ac:dyDescent="0.25">
      <c r="B148" t="s">
        <v>439</v>
      </c>
      <c r="C148" t="s">
        <v>394</v>
      </c>
      <c r="D148" t="s">
        <v>395</v>
      </c>
      <c r="E148" s="35">
        <v>1.63</v>
      </c>
      <c r="G148" t="s">
        <v>385</v>
      </c>
      <c r="H148" s="36">
        <v>19.18</v>
      </c>
      <c r="I148" t="s">
        <v>386</v>
      </c>
      <c r="J148" s="37">
        <f>ROUND(E148* H148,5)</f>
        <v>31.263400000000001</v>
      </c>
      <c r="K148" s="38"/>
    </row>
    <row r="149" spans="1:27" x14ac:dyDescent="0.25">
      <c r="B149" t="s">
        <v>440</v>
      </c>
      <c r="C149" t="s">
        <v>15</v>
      </c>
      <c r="D149" t="s">
        <v>397</v>
      </c>
      <c r="E149" s="35">
        <v>0.2</v>
      </c>
      <c r="G149" t="s">
        <v>385</v>
      </c>
      <c r="H149" s="36">
        <v>1.25</v>
      </c>
      <c r="I149" t="s">
        <v>386</v>
      </c>
      <c r="J149" s="37">
        <f>ROUND(E149* H149,5)</f>
        <v>0.25</v>
      </c>
      <c r="K149" s="38"/>
    </row>
    <row r="150" spans="1:27" x14ac:dyDescent="0.25">
      <c r="B150" t="s">
        <v>441</v>
      </c>
      <c r="C150" t="s">
        <v>394</v>
      </c>
      <c r="D150" t="s">
        <v>409</v>
      </c>
      <c r="E150" s="35">
        <v>0.25</v>
      </c>
      <c r="G150" t="s">
        <v>385</v>
      </c>
      <c r="H150" s="36">
        <v>103.3</v>
      </c>
      <c r="I150" t="s">
        <v>386</v>
      </c>
      <c r="J150" s="37">
        <f>ROUND(E150* H150,5)</f>
        <v>25.824999999999999</v>
      </c>
      <c r="K150" s="38"/>
    </row>
    <row r="151" spans="1:27" x14ac:dyDescent="0.25">
      <c r="D151" s="39" t="s">
        <v>400</v>
      </c>
      <c r="E151" s="38"/>
      <c r="H151" s="38"/>
      <c r="K151" s="36">
        <f>SUM(J148:J150)</f>
        <v>57.3384</v>
      </c>
    </row>
    <row r="152" spans="1:27" x14ac:dyDescent="0.25">
      <c r="D152" s="39" t="s">
        <v>401</v>
      </c>
      <c r="E152" s="38"/>
      <c r="H152" s="38"/>
      <c r="K152" s="40">
        <f>SUM(J141:J151)</f>
        <v>79.1374</v>
      </c>
    </row>
    <row r="153" spans="1:27" x14ac:dyDescent="0.25">
      <c r="D153" s="39" t="s">
        <v>402</v>
      </c>
      <c r="E153" s="38"/>
      <c r="H153" s="38">
        <v>1</v>
      </c>
      <c r="I153" t="s">
        <v>403</v>
      </c>
      <c r="K153" s="38">
        <f>ROUND(H153/100*K143,5)</f>
        <v>0.2056</v>
      </c>
    </row>
    <row r="154" spans="1:27" x14ac:dyDescent="0.25">
      <c r="D154" s="39" t="s">
        <v>404</v>
      </c>
      <c r="E154" s="38"/>
      <c r="H154" s="38"/>
      <c r="K154" s="40">
        <f>SUM(K152:K153)</f>
        <v>79.343000000000004</v>
      </c>
    </row>
    <row r="156" spans="1:27" x14ac:dyDescent="0.25">
      <c r="A156" s="28" t="s">
        <v>442</v>
      </c>
      <c r="B156" s="28"/>
    </row>
    <row r="157" spans="1:27" ht="45" customHeight="1" x14ac:dyDescent="0.25">
      <c r="A157" s="30"/>
      <c r="B157" s="30" t="s">
        <v>443</v>
      </c>
      <c r="C157" s="31" t="s">
        <v>80</v>
      </c>
      <c r="D157" s="11" t="s">
        <v>417</v>
      </c>
      <c r="E157" s="10"/>
      <c r="F157" s="10"/>
      <c r="G157" s="31"/>
      <c r="H157" s="33" t="s">
        <v>378</v>
      </c>
      <c r="I157" s="9">
        <v>1</v>
      </c>
      <c r="J157" s="8"/>
      <c r="K157" s="34">
        <f>ROUND(K169,2)</f>
        <v>1.03</v>
      </c>
      <c r="L157" s="32" t="s">
        <v>444</v>
      </c>
      <c r="M157" s="31"/>
      <c r="N157" s="31"/>
      <c r="O157" s="31"/>
      <c r="P157" s="31"/>
      <c r="Q157" s="31"/>
      <c r="R157" s="31"/>
      <c r="S157" s="31"/>
      <c r="T157" s="31"/>
      <c r="U157" s="31"/>
      <c r="V157" s="31"/>
      <c r="W157" s="31"/>
      <c r="X157" s="31"/>
      <c r="Y157" s="31"/>
      <c r="Z157" s="31"/>
      <c r="AA157" s="31"/>
    </row>
    <row r="158" spans="1:27" x14ac:dyDescent="0.25">
      <c r="B158" s="26" t="s">
        <v>380</v>
      </c>
    </row>
    <row r="159" spans="1:27" x14ac:dyDescent="0.25">
      <c r="B159" t="s">
        <v>421</v>
      </c>
      <c r="C159" t="s">
        <v>382</v>
      </c>
      <c r="D159" t="s">
        <v>422</v>
      </c>
      <c r="E159" s="35">
        <v>5.0000000000000001E-3</v>
      </c>
      <c r="F159" t="s">
        <v>384</v>
      </c>
      <c r="G159" t="s">
        <v>385</v>
      </c>
      <c r="H159" s="36">
        <v>27.61</v>
      </c>
      <c r="I159" t="s">
        <v>386</v>
      </c>
      <c r="J159" s="37">
        <f>ROUND(E159/I157* H159,5)</f>
        <v>0.13805000000000001</v>
      </c>
      <c r="K159" s="38"/>
    </row>
    <row r="160" spans="1:27" x14ac:dyDescent="0.25">
      <c r="B160" t="s">
        <v>419</v>
      </c>
      <c r="C160" t="s">
        <v>382</v>
      </c>
      <c r="D160" t="s">
        <v>420</v>
      </c>
      <c r="E160" s="35">
        <v>5.0000000000000001E-3</v>
      </c>
      <c r="F160" t="s">
        <v>384</v>
      </c>
      <c r="G160" t="s">
        <v>385</v>
      </c>
      <c r="H160" s="36">
        <v>24.48</v>
      </c>
      <c r="I160" t="s">
        <v>386</v>
      </c>
      <c r="J160" s="37">
        <f>ROUND(E160/I157* H160,5)</f>
        <v>0.12239999999999999</v>
      </c>
      <c r="K160" s="38"/>
    </row>
    <row r="161" spans="1:27" x14ac:dyDescent="0.25">
      <c r="D161" s="39" t="s">
        <v>387</v>
      </c>
      <c r="E161" s="38"/>
      <c r="H161" s="38"/>
      <c r="K161" s="36">
        <f>SUM(J159:J160)</f>
        <v>0.26045000000000001</v>
      </c>
    </row>
    <row r="162" spans="1:27" x14ac:dyDescent="0.25">
      <c r="B162" s="26" t="s">
        <v>392</v>
      </c>
      <c r="E162" s="38"/>
      <c r="H162" s="38"/>
      <c r="K162" s="38"/>
    </row>
    <row r="163" spans="1:27" x14ac:dyDescent="0.25">
      <c r="B163" t="s">
        <v>425</v>
      </c>
      <c r="C163" t="s">
        <v>80</v>
      </c>
      <c r="D163" t="s">
        <v>426</v>
      </c>
      <c r="E163" s="35">
        <v>0.01</v>
      </c>
      <c r="G163" t="s">
        <v>385</v>
      </c>
      <c r="H163" s="36">
        <v>1.37</v>
      </c>
      <c r="I163" t="s">
        <v>386</v>
      </c>
      <c r="J163" s="37">
        <f>ROUND(E163* H163,5)</f>
        <v>1.37E-2</v>
      </c>
      <c r="K163" s="38"/>
    </row>
    <row r="164" spans="1:27" x14ac:dyDescent="0.25">
      <c r="B164" t="s">
        <v>423</v>
      </c>
      <c r="C164" t="s">
        <v>80</v>
      </c>
      <c r="D164" t="s">
        <v>424</v>
      </c>
      <c r="E164" s="35">
        <v>1.05</v>
      </c>
      <c r="G164" t="s">
        <v>385</v>
      </c>
      <c r="H164" s="36">
        <v>0.72</v>
      </c>
      <c r="I164" t="s">
        <v>386</v>
      </c>
      <c r="J164" s="37">
        <f>ROUND(E164* H164,5)</f>
        <v>0.75600000000000001</v>
      </c>
      <c r="K164" s="38"/>
    </row>
    <row r="165" spans="1:27" x14ac:dyDescent="0.25">
      <c r="D165" s="39" t="s">
        <v>400</v>
      </c>
      <c r="E165" s="38"/>
      <c r="H165" s="38"/>
      <c r="K165" s="36">
        <f>SUM(J163:J164)</f>
        <v>0.76970000000000005</v>
      </c>
    </row>
    <row r="166" spans="1:27" x14ac:dyDescent="0.25">
      <c r="E166" s="38"/>
      <c r="H166" s="38"/>
      <c r="K166" s="38"/>
    </row>
    <row r="167" spans="1:27" x14ac:dyDescent="0.25">
      <c r="D167" s="39" t="s">
        <v>402</v>
      </c>
      <c r="E167" s="38"/>
      <c r="H167" s="38">
        <v>1</v>
      </c>
      <c r="I167" t="s">
        <v>403</v>
      </c>
      <c r="J167">
        <f>ROUND(H167/100*K161,5)</f>
        <v>2.5999999999999999E-3</v>
      </c>
      <c r="K167" s="38"/>
    </row>
    <row r="168" spans="1:27" x14ac:dyDescent="0.25">
      <c r="D168" s="39" t="s">
        <v>401</v>
      </c>
      <c r="E168" s="38"/>
      <c r="H168" s="38"/>
      <c r="K168" s="40">
        <f>SUM(J158:J167)</f>
        <v>1.0327499999999998</v>
      </c>
    </row>
    <row r="169" spans="1:27" x14ac:dyDescent="0.25">
      <c r="D169" s="39" t="s">
        <v>404</v>
      </c>
      <c r="E169" s="38"/>
      <c r="H169" s="38"/>
      <c r="K169" s="40">
        <f>SUM(K168:K168)</f>
        <v>1.0327499999999998</v>
      </c>
    </row>
    <row r="171" spans="1:27" ht="45" customHeight="1" x14ac:dyDescent="0.25">
      <c r="A171" s="30"/>
      <c r="B171" s="30" t="s">
        <v>445</v>
      </c>
      <c r="C171" s="31" t="s">
        <v>15</v>
      </c>
      <c r="D171" s="11" t="s">
        <v>446</v>
      </c>
      <c r="E171" s="10"/>
      <c r="F171" s="10"/>
      <c r="G171" s="31"/>
      <c r="H171" s="33" t="s">
        <v>378</v>
      </c>
      <c r="I171" s="9">
        <v>10.584</v>
      </c>
      <c r="J171" s="8"/>
      <c r="K171" s="34">
        <f>ROUND(K184,2)</f>
        <v>38.200000000000003</v>
      </c>
      <c r="L171" s="32" t="s">
        <v>447</v>
      </c>
      <c r="M171" s="31"/>
      <c r="N171" s="31"/>
      <c r="O171" s="31"/>
      <c r="P171" s="31"/>
      <c r="Q171" s="31"/>
      <c r="R171" s="31"/>
      <c r="S171" s="31"/>
      <c r="T171" s="31"/>
      <c r="U171" s="31"/>
      <c r="V171" s="31"/>
      <c r="W171" s="31"/>
      <c r="X171" s="31"/>
      <c r="Y171" s="31"/>
      <c r="Z171" s="31"/>
      <c r="AA171" s="31"/>
    </row>
    <row r="172" spans="1:27" x14ac:dyDescent="0.25">
      <c r="B172" s="26" t="s">
        <v>380</v>
      </c>
    </row>
    <row r="173" spans="1:27" x14ac:dyDescent="0.25">
      <c r="B173" t="s">
        <v>448</v>
      </c>
      <c r="C173" t="s">
        <v>382</v>
      </c>
      <c r="D173" t="s">
        <v>449</v>
      </c>
      <c r="E173" s="35">
        <v>0.01</v>
      </c>
      <c r="F173" t="s">
        <v>384</v>
      </c>
      <c r="G173" t="s">
        <v>385</v>
      </c>
      <c r="H173" s="36">
        <v>19.87</v>
      </c>
      <c r="I173" t="s">
        <v>386</v>
      </c>
      <c r="J173" s="37">
        <f>ROUND(E173/I171* H173,5)</f>
        <v>1.8769999999999998E-2</v>
      </c>
      <c r="K173" s="38"/>
    </row>
    <row r="174" spans="1:27" x14ac:dyDescent="0.25">
      <c r="D174" s="39" t="s">
        <v>387</v>
      </c>
      <c r="E174" s="38"/>
      <c r="H174" s="38"/>
      <c r="K174" s="36">
        <f>SUM(J173:J173)</f>
        <v>1.8769999999999998E-2</v>
      </c>
    </row>
    <row r="175" spans="1:27" x14ac:dyDescent="0.25">
      <c r="B175" s="26" t="s">
        <v>388</v>
      </c>
      <c r="E175" s="38"/>
      <c r="H175" s="38"/>
      <c r="K175" s="38"/>
    </row>
    <row r="176" spans="1:27" x14ac:dyDescent="0.25">
      <c r="B176" t="s">
        <v>450</v>
      </c>
      <c r="C176" t="s">
        <v>382</v>
      </c>
      <c r="D176" t="s">
        <v>451</v>
      </c>
      <c r="E176" s="35">
        <v>6.0000000000000001E-3</v>
      </c>
      <c r="F176" t="s">
        <v>384</v>
      </c>
      <c r="G176" t="s">
        <v>385</v>
      </c>
      <c r="H176" s="36">
        <v>86.18</v>
      </c>
      <c r="I176" t="s">
        <v>386</v>
      </c>
      <c r="J176" s="37">
        <f>ROUND(E176/I171* H176,5)</f>
        <v>4.8849999999999998E-2</v>
      </c>
      <c r="K176" s="38"/>
    </row>
    <row r="177" spans="1:27" x14ac:dyDescent="0.25">
      <c r="D177" s="39" t="s">
        <v>391</v>
      </c>
      <c r="E177" s="38"/>
      <c r="H177" s="38"/>
      <c r="K177" s="36">
        <f>SUM(J176:J176)</f>
        <v>4.8849999999999998E-2</v>
      </c>
    </row>
    <row r="178" spans="1:27" x14ac:dyDescent="0.25">
      <c r="B178" s="26" t="s">
        <v>392</v>
      </c>
      <c r="E178" s="38"/>
      <c r="H178" s="38"/>
      <c r="K178" s="38"/>
    </row>
    <row r="179" spans="1:27" x14ac:dyDescent="0.25">
      <c r="B179" t="s">
        <v>452</v>
      </c>
      <c r="C179" t="s">
        <v>394</v>
      </c>
      <c r="D179" t="s">
        <v>453</v>
      </c>
      <c r="E179" s="35">
        <v>2.222</v>
      </c>
      <c r="G179" t="s">
        <v>385</v>
      </c>
      <c r="H179" s="36">
        <v>17.16</v>
      </c>
      <c r="I179" t="s">
        <v>386</v>
      </c>
      <c r="J179" s="37">
        <f>ROUND(E179* H179,5)</f>
        <v>38.129519999999999</v>
      </c>
      <c r="K179" s="38"/>
    </row>
    <row r="180" spans="1:27" x14ac:dyDescent="0.25">
      <c r="D180" s="39" t="s">
        <v>400</v>
      </c>
      <c r="E180" s="38"/>
      <c r="H180" s="38"/>
      <c r="K180" s="36">
        <f>SUM(J179:J179)</f>
        <v>38.129519999999999</v>
      </c>
    </row>
    <row r="181" spans="1:27" x14ac:dyDescent="0.25">
      <c r="E181" s="38"/>
      <c r="H181" s="38"/>
      <c r="K181" s="38"/>
    </row>
    <row r="182" spans="1:27" x14ac:dyDescent="0.25">
      <c r="D182" s="39" t="s">
        <v>402</v>
      </c>
      <c r="E182" s="38"/>
      <c r="H182" s="38">
        <v>1.5</v>
      </c>
      <c r="I182" t="s">
        <v>403</v>
      </c>
      <c r="J182">
        <f>ROUND(H182/100*K174,5)</f>
        <v>2.7999999999999998E-4</v>
      </c>
      <c r="K182" s="38"/>
    </row>
    <row r="183" spans="1:27" x14ac:dyDescent="0.25">
      <c r="D183" s="39" t="s">
        <v>401</v>
      </c>
      <c r="E183" s="38"/>
      <c r="H183" s="38"/>
      <c r="K183" s="40">
        <f>SUM(J172:J182)</f>
        <v>38.197419999999994</v>
      </c>
    </row>
    <row r="184" spans="1:27" x14ac:dyDescent="0.25">
      <c r="D184" s="39" t="s">
        <v>404</v>
      </c>
      <c r="E184" s="38"/>
      <c r="H184" s="38"/>
      <c r="K184" s="40">
        <f>SUM(K183:K183)</f>
        <v>38.197419999999994</v>
      </c>
    </row>
    <row r="186" spans="1:27" ht="45" customHeight="1" x14ac:dyDescent="0.25">
      <c r="A186" s="30"/>
      <c r="B186" s="30" t="s">
        <v>454</v>
      </c>
      <c r="C186" s="31" t="s">
        <v>103</v>
      </c>
      <c r="D186" s="11" t="s">
        <v>455</v>
      </c>
      <c r="E186" s="10"/>
      <c r="F186" s="10"/>
      <c r="G186" s="31"/>
      <c r="H186" s="33" t="s">
        <v>378</v>
      </c>
      <c r="I186" s="9">
        <v>141.37100000000001</v>
      </c>
      <c r="J186" s="8"/>
      <c r="K186" s="34">
        <f>ROUND(K198,2)</f>
        <v>1.17</v>
      </c>
      <c r="L186" s="32" t="s">
        <v>456</v>
      </c>
      <c r="M186" s="31"/>
      <c r="N186" s="31"/>
      <c r="O186" s="31"/>
      <c r="P186" s="31"/>
      <c r="Q186" s="31"/>
      <c r="R186" s="31"/>
      <c r="S186" s="31"/>
      <c r="T186" s="31"/>
      <c r="U186" s="31"/>
      <c r="V186" s="31"/>
      <c r="W186" s="31"/>
      <c r="X186" s="31"/>
      <c r="Y186" s="31"/>
      <c r="Z186" s="31"/>
      <c r="AA186" s="31"/>
    </row>
    <row r="187" spans="1:27" x14ac:dyDescent="0.25">
      <c r="B187" s="26" t="s">
        <v>380</v>
      </c>
    </row>
    <row r="188" spans="1:27" x14ac:dyDescent="0.25">
      <c r="B188" t="s">
        <v>457</v>
      </c>
      <c r="C188" t="s">
        <v>382</v>
      </c>
      <c r="D188" t="s">
        <v>458</v>
      </c>
      <c r="E188" s="35">
        <v>6</v>
      </c>
      <c r="F188" t="s">
        <v>384</v>
      </c>
      <c r="G188" t="s">
        <v>385</v>
      </c>
      <c r="H188" s="36">
        <v>24.57</v>
      </c>
      <c r="I188" t="s">
        <v>386</v>
      </c>
      <c r="J188" s="37">
        <f>ROUND(E188/I186* H188,5)</f>
        <v>1.0427900000000001</v>
      </c>
      <c r="K188" s="38"/>
    </row>
    <row r="189" spans="1:27" x14ac:dyDescent="0.25">
      <c r="B189" t="s">
        <v>459</v>
      </c>
      <c r="C189" t="s">
        <v>382</v>
      </c>
      <c r="D189" t="s">
        <v>460</v>
      </c>
      <c r="E189" s="35">
        <v>8.3000000000000004E-2</v>
      </c>
      <c r="F189" t="s">
        <v>384</v>
      </c>
      <c r="G189" t="s">
        <v>385</v>
      </c>
      <c r="H189" s="36">
        <v>21.11</v>
      </c>
      <c r="I189" t="s">
        <v>386</v>
      </c>
      <c r="J189" s="37">
        <f>ROUND(E189/I186* H189,5)</f>
        <v>1.239E-2</v>
      </c>
      <c r="K189" s="38"/>
    </row>
    <row r="190" spans="1:27" x14ac:dyDescent="0.25">
      <c r="D190" s="39" t="s">
        <v>387</v>
      </c>
      <c r="E190" s="38"/>
      <c r="H190" s="38"/>
      <c r="K190" s="36">
        <f>SUM(J188:J189)</f>
        <v>1.05518</v>
      </c>
    </row>
    <row r="191" spans="1:27" x14ac:dyDescent="0.25">
      <c r="B191" s="26" t="s">
        <v>388</v>
      </c>
      <c r="E191" s="38"/>
      <c r="H191" s="38"/>
      <c r="K191" s="38"/>
    </row>
    <row r="192" spans="1:27" x14ac:dyDescent="0.25">
      <c r="B192" t="s">
        <v>461</v>
      </c>
      <c r="C192" t="s">
        <v>382</v>
      </c>
      <c r="D192" t="s">
        <v>462</v>
      </c>
      <c r="E192" s="35">
        <v>2.1999999999999999E-2</v>
      </c>
      <c r="F192" t="s">
        <v>384</v>
      </c>
      <c r="G192" t="s">
        <v>385</v>
      </c>
      <c r="H192" s="36">
        <v>50.01</v>
      </c>
      <c r="I192" t="s">
        <v>386</v>
      </c>
      <c r="J192" s="37">
        <f>ROUND(E192/I186* H192,5)</f>
        <v>7.7799999999999996E-3</v>
      </c>
      <c r="K192" s="38"/>
    </row>
    <row r="193" spans="1:27" x14ac:dyDescent="0.25">
      <c r="D193" s="39" t="s">
        <v>391</v>
      </c>
      <c r="E193" s="38"/>
      <c r="H193" s="38"/>
      <c r="K193" s="36">
        <f>SUM(J192:J192)</f>
        <v>7.7799999999999996E-3</v>
      </c>
    </row>
    <row r="194" spans="1:27" x14ac:dyDescent="0.25">
      <c r="B194" s="26" t="s">
        <v>463</v>
      </c>
      <c r="E194" s="38"/>
      <c r="H194" s="38"/>
      <c r="K194" s="38"/>
    </row>
    <row r="195" spans="1:27" x14ac:dyDescent="0.25">
      <c r="B195" t="s">
        <v>464</v>
      </c>
      <c r="C195" t="s">
        <v>403</v>
      </c>
      <c r="D195" t="s">
        <v>465</v>
      </c>
      <c r="E195" s="35">
        <v>10</v>
      </c>
      <c r="G195" t="s">
        <v>403</v>
      </c>
      <c r="H195" s="36">
        <v>1.0629999999999999</v>
      </c>
      <c r="I195" t="s">
        <v>386</v>
      </c>
      <c r="J195" s="37">
        <f>ROUND(E195* H195/100,5)</f>
        <v>0.10630000000000001</v>
      </c>
      <c r="K195" s="38"/>
    </row>
    <row r="196" spans="1:27" x14ac:dyDescent="0.25">
      <c r="D196" s="39" t="s">
        <v>466</v>
      </c>
      <c r="E196" s="38"/>
      <c r="H196" s="38"/>
      <c r="K196" s="36">
        <f>SUM(J195:J195)</f>
        <v>0.10630000000000001</v>
      </c>
    </row>
    <row r="197" spans="1:27" x14ac:dyDescent="0.25">
      <c r="D197" s="39" t="s">
        <v>401</v>
      </c>
      <c r="E197" s="38"/>
      <c r="H197" s="38"/>
      <c r="K197" s="40">
        <f>SUM(J187:J196)</f>
        <v>1.16926</v>
      </c>
    </row>
    <row r="198" spans="1:27" x14ac:dyDescent="0.25">
      <c r="D198" s="39" t="s">
        <v>404</v>
      </c>
      <c r="E198" s="38"/>
      <c r="H198" s="38"/>
      <c r="K198" s="40">
        <f>SUM(K197:K197)</f>
        <v>1.16926</v>
      </c>
    </row>
    <row r="200" spans="1:27" ht="45" customHeight="1" x14ac:dyDescent="0.25">
      <c r="A200" s="30"/>
      <c r="B200" s="30" t="s">
        <v>467</v>
      </c>
      <c r="C200" s="31" t="s">
        <v>15</v>
      </c>
      <c r="D200" s="11" t="s">
        <v>468</v>
      </c>
      <c r="E200" s="10"/>
      <c r="F200" s="10"/>
      <c r="G200" s="31"/>
      <c r="H200" s="33" t="s">
        <v>378</v>
      </c>
      <c r="I200" s="9">
        <v>1</v>
      </c>
      <c r="J200" s="8"/>
      <c r="K200" s="34">
        <f>ROUND(K214,2)</f>
        <v>11.4</v>
      </c>
      <c r="L200" s="32" t="s">
        <v>469</v>
      </c>
      <c r="M200" s="31"/>
      <c r="N200" s="31"/>
      <c r="O200" s="31"/>
      <c r="P200" s="31"/>
      <c r="Q200" s="31"/>
      <c r="R200" s="31"/>
      <c r="S200" s="31"/>
      <c r="T200" s="31"/>
      <c r="U200" s="31"/>
      <c r="V200" s="31"/>
      <c r="W200" s="31"/>
      <c r="X200" s="31"/>
      <c r="Y200" s="31"/>
      <c r="Z200" s="31"/>
      <c r="AA200" s="31"/>
    </row>
    <row r="201" spans="1:27" x14ac:dyDescent="0.25">
      <c r="B201" s="26" t="s">
        <v>380</v>
      </c>
    </row>
    <row r="202" spans="1:27" x14ac:dyDescent="0.25">
      <c r="B202" t="s">
        <v>381</v>
      </c>
      <c r="C202" t="s">
        <v>382</v>
      </c>
      <c r="D202" t="s">
        <v>383</v>
      </c>
      <c r="E202" s="35">
        <v>0.12</v>
      </c>
      <c r="F202" t="s">
        <v>384</v>
      </c>
      <c r="G202" t="s">
        <v>385</v>
      </c>
      <c r="H202" s="36">
        <v>24.69</v>
      </c>
      <c r="I202" t="s">
        <v>386</v>
      </c>
      <c r="J202" s="37">
        <f>ROUND(E202/I200* H202,5)</f>
        <v>2.9628000000000001</v>
      </c>
      <c r="K202" s="38"/>
    </row>
    <row r="203" spans="1:27" x14ac:dyDescent="0.25">
      <c r="B203" t="s">
        <v>470</v>
      </c>
      <c r="C203" t="s">
        <v>382</v>
      </c>
      <c r="D203" t="s">
        <v>471</v>
      </c>
      <c r="E203" s="35">
        <v>0.03</v>
      </c>
      <c r="F203" t="s">
        <v>384</v>
      </c>
      <c r="G203" t="s">
        <v>385</v>
      </c>
      <c r="H203" s="36">
        <v>28.61</v>
      </c>
      <c r="I203" t="s">
        <v>386</v>
      </c>
      <c r="J203" s="37">
        <f>ROUND(E203/I200* H203,5)</f>
        <v>0.85829999999999995</v>
      </c>
      <c r="K203" s="38"/>
    </row>
    <row r="204" spans="1:27" x14ac:dyDescent="0.25">
      <c r="D204" s="39" t="s">
        <v>387</v>
      </c>
      <c r="E204" s="38"/>
      <c r="H204" s="38"/>
      <c r="K204" s="36">
        <f>SUM(J202:J203)</f>
        <v>3.8210999999999999</v>
      </c>
    </row>
    <row r="205" spans="1:27" x14ac:dyDescent="0.25">
      <c r="B205" s="26" t="s">
        <v>388</v>
      </c>
      <c r="E205" s="38"/>
      <c r="H205" s="38"/>
      <c r="K205" s="38"/>
    </row>
    <row r="206" spans="1:27" x14ac:dyDescent="0.25">
      <c r="B206" t="s">
        <v>472</v>
      </c>
      <c r="C206" t="s">
        <v>382</v>
      </c>
      <c r="D206" t="s">
        <v>473</v>
      </c>
      <c r="E206" s="35">
        <v>0.03</v>
      </c>
      <c r="F206" t="s">
        <v>384</v>
      </c>
      <c r="G206" t="s">
        <v>385</v>
      </c>
      <c r="H206" s="36">
        <v>14.32</v>
      </c>
      <c r="I206" t="s">
        <v>386</v>
      </c>
      <c r="J206" s="37">
        <f>ROUND(E206/I200* H206,5)</f>
        <v>0.42959999999999998</v>
      </c>
      <c r="K206" s="38"/>
    </row>
    <row r="207" spans="1:27" x14ac:dyDescent="0.25">
      <c r="B207" t="s">
        <v>474</v>
      </c>
      <c r="C207" t="s">
        <v>382</v>
      </c>
      <c r="D207" t="s">
        <v>475</v>
      </c>
      <c r="E207" s="35">
        <v>0.04</v>
      </c>
      <c r="F207" t="s">
        <v>384</v>
      </c>
      <c r="G207" t="s">
        <v>385</v>
      </c>
      <c r="H207" s="36">
        <v>81.37</v>
      </c>
      <c r="I207" t="s">
        <v>386</v>
      </c>
      <c r="J207" s="37">
        <f>ROUND(E207/I200* H207,5)</f>
        <v>3.2547999999999999</v>
      </c>
      <c r="K207" s="38"/>
    </row>
    <row r="208" spans="1:27" x14ac:dyDescent="0.25">
      <c r="B208" t="s">
        <v>476</v>
      </c>
      <c r="C208" t="s">
        <v>382</v>
      </c>
      <c r="D208" t="s">
        <v>477</v>
      </c>
      <c r="E208" s="35">
        <v>3.5000000000000003E-2</v>
      </c>
      <c r="F208" t="s">
        <v>384</v>
      </c>
      <c r="G208" t="s">
        <v>385</v>
      </c>
      <c r="H208" s="36">
        <v>102.7</v>
      </c>
      <c r="I208" t="s">
        <v>386</v>
      </c>
      <c r="J208" s="37">
        <f>ROUND(E208/I200* H208,5)</f>
        <v>3.5945</v>
      </c>
      <c r="K208" s="38"/>
    </row>
    <row r="209" spans="1:27" x14ac:dyDescent="0.25">
      <c r="B209" t="s">
        <v>478</v>
      </c>
      <c r="C209" t="s">
        <v>382</v>
      </c>
      <c r="D209" t="s">
        <v>479</v>
      </c>
      <c r="E209" s="35">
        <v>0.03</v>
      </c>
      <c r="F209" t="s">
        <v>384</v>
      </c>
      <c r="G209" t="s">
        <v>385</v>
      </c>
      <c r="H209" s="36">
        <v>8.09</v>
      </c>
      <c r="I209" t="s">
        <v>386</v>
      </c>
      <c r="J209" s="37">
        <f>ROUND(E209/I200* H209,5)</f>
        <v>0.2427</v>
      </c>
      <c r="K209" s="38"/>
    </row>
    <row r="210" spans="1:27" x14ac:dyDescent="0.25">
      <c r="D210" s="39" t="s">
        <v>391</v>
      </c>
      <c r="E210" s="38"/>
      <c r="H210" s="38"/>
      <c r="K210" s="36">
        <f>SUM(J206:J209)</f>
        <v>7.5216000000000003</v>
      </c>
    </row>
    <row r="211" spans="1:27" x14ac:dyDescent="0.25">
      <c r="E211" s="38"/>
      <c r="H211" s="38"/>
      <c r="K211" s="38"/>
    </row>
    <row r="212" spans="1:27" x14ac:dyDescent="0.25">
      <c r="D212" s="39" t="s">
        <v>402</v>
      </c>
      <c r="E212" s="38"/>
      <c r="H212" s="38">
        <v>1.5</v>
      </c>
      <c r="I212" t="s">
        <v>403</v>
      </c>
      <c r="J212">
        <f>ROUND(H212/100*K204,5)</f>
        <v>5.7320000000000003E-2</v>
      </c>
      <c r="K212" s="38"/>
    </row>
    <row r="213" spans="1:27" x14ac:dyDescent="0.25">
      <c r="D213" s="39" t="s">
        <v>401</v>
      </c>
      <c r="E213" s="38"/>
      <c r="H213" s="38"/>
      <c r="K213" s="40">
        <f>SUM(J201:J212)</f>
        <v>11.40002</v>
      </c>
    </row>
    <row r="214" spans="1:27" x14ac:dyDescent="0.25">
      <c r="D214" s="39" t="s">
        <v>404</v>
      </c>
      <c r="E214" s="38"/>
      <c r="H214" s="38"/>
      <c r="K214" s="40">
        <f>SUM(K213:K213)</f>
        <v>11.40002</v>
      </c>
    </row>
    <row r="216" spans="1:27" ht="45" customHeight="1" x14ac:dyDescent="0.25">
      <c r="A216" s="30"/>
      <c r="B216" s="30" t="s">
        <v>480</v>
      </c>
      <c r="C216" s="31" t="s">
        <v>15</v>
      </c>
      <c r="D216" s="11" t="s">
        <v>481</v>
      </c>
      <c r="E216" s="10"/>
      <c r="F216" s="10"/>
      <c r="G216" s="31"/>
      <c r="H216" s="33" t="s">
        <v>378</v>
      </c>
      <c r="I216" s="9">
        <v>1</v>
      </c>
      <c r="J216" s="8"/>
      <c r="K216" s="34">
        <f>ROUND(K229,2)</f>
        <v>48.86</v>
      </c>
      <c r="L216" s="32" t="s">
        <v>482</v>
      </c>
      <c r="M216" s="31"/>
      <c r="N216" s="31"/>
      <c r="O216" s="31"/>
      <c r="P216" s="31"/>
      <c r="Q216" s="31"/>
      <c r="R216" s="31"/>
      <c r="S216" s="31"/>
      <c r="T216" s="31"/>
      <c r="U216" s="31"/>
      <c r="V216" s="31"/>
      <c r="W216" s="31"/>
      <c r="X216" s="31"/>
      <c r="Y216" s="31"/>
      <c r="Z216" s="31"/>
      <c r="AA216" s="31"/>
    </row>
    <row r="217" spans="1:27" x14ac:dyDescent="0.25">
      <c r="B217" s="26" t="s">
        <v>380</v>
      </c>
    </row>
    <row r="218" spans="1:27" x14ac:dyDescent="0.25">
      <c r="B218" t="s">
        <v>483</v>
      </c>
      <c r="C218" t="s">
        <v>382</v>
      </c>
      <c r="D218" t="s">
        <v>449</v>
      </c>
      <c r="E218" s="35">
        <v>0.02</v>
      </c>
      <c r="F218" t="s">
        <v>384</v>
      </c>
      <c r="G218" t="s">
        <v>385</v>
      </c>
      <c r="H218" s="36">
        <v>22.94</v>
      </c>
      <c r="I218" t="s">
        <v>386</v>
      </c>
      <c r="J218" s="37">
        <f>ROUND(E218/I216* H218,5)</f>
        <v>0.45879999999999999</v>
      </c>
      <c r="K218" s="38"/>
    </row>
    <row r="219" spans="1:27" x14ac:dyDescent="0.25">
      <c r="D219" s="39" t="s">
        <v>387</v>
      </c>
      <c r="E219" s="38"/>
      <c r="H219" s="38"/>
      <c r="K219" s="36">
        <f>SUM(J218:J218)</f>
        <v>0.45879999999999999</v>
      </c>
    </row>
    <row r="220" spans="1:27" x14ac:dyDescent="0.25">
      <c r="B220" s="26" t="s">
        <v>388</v>
      </c>
      <c r="E220" s="38"/>
      <c r="H220" s="38"/>
      <c r="K220" s="38"/>
    </row>
    <row r="221" spans="1:27" x14ac:dyDescent="0.25">
      <c r="B221" t="s">
        <v>474</v>
      </c>
      <c r="C221" t="s">
        <v>382</v>
      </c>
      <c r="D221" t="s">
        <v>475</v>
      </c>
      <c r="E221" s="35">
        <v>1.2999999999999999E-2</v>
      </c>
      <c r="F221" t="s">
        <v>384</v>
      </c>
      <c r="G221" t="s">
        <v>385</v>
      </c>
      <c r="H221" s="36">
        <v>81.37</v>
      </c>
      <c r="I221" t="s">
        <v>386</v>
      </c>
      <c r="J221" s="37">
        <f>ROUND(E221/I216* H221,5)</f>
        <v>1.0578099999999999</v>
      </c>
      <c r="K221" s="38"/>
    </row>
    <row r="222" spans="1:27" x14ac:dyDescent="0.25">
      <c r="D222" s="39" t="s">
        <v>391</v>
      </c>
      <c r="E222" s="38"/>
      <c r="H222" s="38"/>
      <c r="K222" s="36">
        <f>SUM(J221:J221)</f>
        <v>1.0578099999999999</v>
      </c>
    </row>
    <row r="223" spans="1:27" x14ac:dyDescent="0.25">
      <c r="B223" s="26" t="s">
        <v>392</v>
      </c>
      <c r="E223" s="38"/>
      <c r="H223" s="38"/>
      <c r="K223" s="38"/>
    </row>
    <row r="224" spans="1:27" x14ac:dyDescent="0.25">
      <c r="B224" t="s">
        <v>484</v>
      </c>
      <c r="C224" t="s">
        <v>394</v>
      </c>
      <c r="D224" t="s">
        <v>453</v>
      </c>
      <c r="E224" s="35">
        <v>2.42</v>
      </c>
      <c r="G224" t="s">
        <v>385</v>
      </c>
      <c r="H224" s="36">
        <v>19.559999999999999</v>
      </c>
      <c r="I224" t="s">
        <v>386</v>
      </c>
      <c r="J224" s="37">
        <f>ROUND(E224* H224,5)</f>
        <v>47.3352</v>
      </c>
      <c r="K224" s="38"/>
    </row>
    <row r="225" spans="1:27" x14ac:dyDescent="0.25">
      <c r="D225" s="39" t="s">
        <v>400</v>
      </c>
      <c r="E225" s="38"/>
      <c r="H225" s="38"/>
      <c r="K225" s="36">
        <f>SUM(J224:J224)</f>
        <v>47.3352</v>
      </c>
    </row>
    <row r="226" spans="1:27" x14ac:dyDescent="0.25">
      <c r="E226" s="38"/>
      <c r="H226" s="38"/>
      <c r="K226" s="38"/>
    </row>
    <row r="227" spans="1:27" x14ac:dyDescent="0.25">
      <c r="D227" s="39" t="s">
        <v>402</v>
      </c>
      <c r="E227" s="38"/>
      <c r="H227" s="38">
        <v>1.5</v>
      </c>
      <c r="I227" t="s">
        <v>403</v>
      </c>
      <c r="J227">
        <f>ROUND(H227/100*K219,5)</f>
        <v>6.8799999999999998E-3</v>
      </c>
      <c r="K227" s="38"/>
    </row>
    <row r="228" spans="1:27" x14ac:dyDescent="0.25">
      <c r="D228" s="39" t="s">
        <v>401</v>
      </c>
      <c r="E228" s="38"/>
      <c r="H228" s="38"/>
      <c r="K228" s="40">
        <f>SUM(J217:J227)</f>
        <v>48.858690000000003</v>
      </c>
    </row>
    <row r="229" spans="1:27" x14ac:dyDescent="0.25">
      <c r="D229" s="39" t="s">
        <v>404</v>
      </c>
      <c r="E229" s="38"/>
      <c r="H229" s="38"/>
      <c r="K229" s="40">
        <f>SUM(K228:K228)</f>
        <v>48.858690000000003</v>
      </c>
    </row>
    <row r="231" spans="1:27" ht="45" customHeight="1" x14ac:dyDescent="0.25">
      <c r="A231" s="30"/>
      <c r="B231" s="30" t="s">
        <v>485</v>
      </c>
      <c r="C231" s="31" t="s">
        <v>80</v>
      </c>
      <c r="D231" s="11" t="s">
        <v>486</v>
      </c>
      <c r="E231" s="10"/>
      <c r="F231" s="10"/>
      <c r="G231" s="31"/>
      <c r="H231" s="33" t="s">
        <v>378</v>
      </c>
      <c r="I231" s="9">
        <v>1</v>
      </c>
      <c r="J231" s="8"/>
      <c r="K231" s="34">
        <f>ROUND(K245,2)</f>
        <v>2.5099999999999998</v>
      </c>
      <c r="L231" s="32" t="s">
        <v>487</v>
      </c>
      <c r="M231" s="31"/>
      <c r="N231" s="31"/>
      <c r="O231" s="31"/>
      <c r="P231" s="31"/>
      <c r="Q231" s="31"/>
      <c r="R231" s="31"/>
      <c r="S231" s="31"/>
      <c r="T231" s="31"/>
      <c r="U231" s="31"/>
      <c r="V231" s="31"/>
      <c r="W231" s="31"/>
      <c r="X231" s="31"/>
      <c r="Y231" s="31"/>
      <c r="Z231" s="31"/>
      <c r="AA231" s="31"/>
    </row>
    <row r="232" spans="1:27" x14ac:dyDescent="0.25">
      <c r="B232" s="26" t="s">
        <v>380</v>
      </c>
    </row>
    <row r="233" spans="1:27" x14ac:dyDescent="0.25">
      <c r="B233" t="s">
        <v>488</v>
      </c>
      <c r="C233" t="s">
        <v>382</v>
      </c>
      <c r="D233" t="s">
        <v>489</v>
      </c>
      <c r="E233" s="35">
        <v>1.2E-2</v>
      </c>
      <c r="F233" t="s">
        <v>384</v>
      </c>
      <c r="G233" t="s">
        <v>385</v>
      </c>
      <c r="H233" s="36">
        <v>28.07</v>
      </c>
      <c r="I233" t="s">
        <v>386</v>
      </c>
      <c r="J233" s="37">
        <f>ROUND(E233/I231* H233,5)</f>
        <v>0.33683999999999997</v>
      </c>
      <c r="K233" s="38"/>
    </row>
    <row r="234" spans="1:27" x14ac:dyDescent="0.25">
      <c r="B234" t="s">
        <v>490</v>
      </c>
      <c r="C234" t="s">
        <v>382</v>
      </c>
      <c r="D234" t="s">
        <v>491</v>
      </c>
      <c r="E234" s="35">
        <v>1.2E-2</v>
      </c>
      <c r="F234" t="s">
        <v>384</v>
      </c>
      <c r="G234" t="s">
        <v>385</v>
      </c>
      <c r="H234" s="36">
        <v>24.57</v>
      </c>
      <c r="I234" t="s">
        <v>386</v>
      </c>
      <c r="J234" s="37">
        <f>ROUND(E234/I231* H234,5)</f>
        <v>0.29483999999999999</v>
      </c>
      <c r="K234" s="38"/>
    </row>
    <row r="235" spans="1:27" x14ac:dyDescent="0.25">
      <c r="D235" s="39" t="s">
        <v>387</v>
      </c>
      <c r="E235" s="38"/>
      <c r="H235" s="38"/>
      <c r="K235" s="36">
        <f>SUM(J233:J234)</f>
        <v>0.63168000000000002</v>
      </c>
    </row>
    <row r="236" spans="1:27" x14ac:dyDescent="0.25">
      <c r="B236" s="26" t="s">
        <v>388</v>
      </c>
      <c r="E236" s="38"/>
      <c r="H236" s="38"/>
      <c r="K236" s="38"/>
    </row>
    <row r="237" spans="1:27" x14ac:dyDescent="0.25">
      <c r="B237" t="s">
        <v>492</v>
      </c>
      <c r="C237" t="s">
        <v>382</v>
      </c>
      <c r="D237" t="s">
        <v>493</v>
      </c>
      <c r="E237" s="35">
        <v>1.2E-2</v>
      </c>
      <c r="F237" t="s">
        <v>384</v>
      </c>
      <c r="G237" t="s">
        <v>385</v>
      </c>
      <c r="H237" s="36">
        <v>3.5</v>
      </c>
      <c r="I237" t="s">
        <v>386</v>
      </c>
      <c r="J237" s="37">
        <f>ROUND(E237/I231* H237,5)</f>
        <v>4.2000000000000003E-2</v>
      </c>
      <c r="K237" s="38"/>
    </row>
    <row r="238" spans="1:27" x14ac:dyDescent="0.25">
      <c r="D238" s="39" t="s">
        <v>391</v>
      </c>
      <c r="E238" s="38"/>
      <c r="H238" s="38"/>
      <c r="K238" s="36">
        <f>SUM(J237:J237)</f>
        <v>4.2000000000000003E-2</v>
      </c>
    </row>
    <row r="239" spans="1:27" x14ac:dyDescent="0.25">
      <c r="B239" s="26" t="s">
        <v>392</v>
      </c>
      <c r="E239" s="38"/>
      <c r="H239" s="38"/>
      <c r="K239" s="38"/>
    </row>
    <row r="240" spans="1:27" x14ac:dyDescent="0.25">
      <c r="B240" t="s">
        <v>494</v>
      </c>
      <c r="C240" t="s">
        <v>80</v>
      </c>
      <c r="D240" t="s">
        <v>495</v>
      </c>
      <c r="E240" s="35">
        <v>1</v>
      </c>
      <c r="G240" t="s">
        <v>385</v>
      </c>
      <c r="H240" s="36">
        <v>1.82</v>
      </c>
      <c r="I240" t="s">
        <v>386</v>
      </c>
      <c r="J240" s="37">
        <f>ROUND(E240* H240,5)</f>
        <v>1.82</v>
      </c>
      <c r="K240" s="38"/>
    </row>
    <row r="241" spans="1:27" x14ac:dyDescent="0.25">
      <c r="D241" s="39" t="s">
        <v>400</v>
      </c>
      <c r="E241" s="38"/>
      <c r="H241" s="38"/>
      <c r="K241" s="36">
        <f>SUM(J240:J240)</f>
        <v>1.82</v>
      </c>
    </row>
    <row r="242" spans="1:27" x14ac:dyDescent="0.25">
      <c r="E242" s="38"/>
      <c r="H242" s="38"/>
      <c r="K242" s="38"/>
    </row>
    <row r="243" spans="1:27" x14ac:dyDescent="0.25">
      <c r="D243" s="39" t="s">
        <v>402</v>
      </c>
      <c r="E243" s="38"/>
      <c r="H243" s="38">
        <v>2.5</v>
      </c>
      <c r="I243" t="s">
        <v>403</v>
      </c>
      <c r="J243">
        <f>ROUND(H243/100*K235,5)</f>
        <v>1.5789999999999998E-2</v>
      </c>
      <c r="K243" s="38"/>
    </row>
    <row r="244" spans="1:27" x14ac:dyDescent="0.25">
      <c r="D244" s="39" t="s">
        <v>401</v>
      </c>
      <c r="E244" s="38"/>
      <c r="H244" s="38"/>
      <c r="K244" s="40">
        <f>SUM(J232:J243)</f>
        <v>2.5094700000000003</v>
      </c>
    </row>
    <row r="245" spans="1:27" x14ac:dyDescent="0.25">
      <c r="D245" s="39" t="s">
        <v>404</v>
      </c>
      <c r="E245" s="38"/>
      <c r="H245" s="38"/>
      <c r="K245" s="40">
        <f>SUM(K244:K244)</f>
        <v>2.5094700000000003</v>
      </c>
    </row>
    <row r="247" spans="1:27" ht="45" customHeight="1" x14ac:dyDescent="0.25">
      <c r="A247" s="30"/>
      <c r="B247" s="30" t="s">
        <v>496</v>
      </c>
      <c r="C247" s="31" t="s">
        <v>15</v>
      </c>
      <c r="D247" s="11" t="s">
        <v>497</v>
      </c>
      <c r="E247" s="10"/>
      <c r="F247" s="10"/>
      <c r="G247" s="31"/>
      <c r="H247" s="33" t="s">
        <v>378</v>
      </c>
      <c r="I247" s="9">
        <v>1</v>
      </c>
      <c r="J247" s="8"/>
      <c r="K247" s="34">
        <f>ROUND(K261,2)</f>
        <v>157.37</v>
      </c>
      <c r="L247" s="32" t="s">
        <v>498</v>
      </c>
      <c r="M247" s="31"/>
      <c r="N247" s="31"/>
      <c r="O247" s="31"/>
      <c r="P247" s="31"/>
      <c r="Q247" s="31"/>
      <c r="R247" s="31"/>
      <c r="S247" s="31"/>
      <c r="T247" s="31"/>
      <c r="U247" s="31"/>
      <c r="V247" s="31"/>
      <c r="W247" s="31"/>
      <c r="X247" s="31"/>
      <c r="Y247" s="31"/>
      <c r="Z247" s="31"/>
      <c r="AA247" s="31"/>
    </row>
    <row r="248" spans="1:27" x14ac:dyDescent="0.25">
      <c r="B248" s="26" t="s">
        <v>380</v>
      </c>
    </row>
    <row r="249" spans="1:27" x14ac:dyDescent="0.25">
      <c r="B249" t="s">
        <v>499</v>
      </c>
      <c r="C249" t="s">
        <v>382</v>
      </c>
      <c r="D249" t="s">
        <v>500</v>
      </c>
      <c r="E249" s="35">
        <v>0.252</v>
      </c>
      <c r="F249" t="s">
        <v>384</v>
      </c>
      <c r="G249" t="s">
        <v>385</v>
      </c>
      <c r="H249" s="36">
        <v>27.61</v>
      </c>
      <c r="I249" t="s">
        <v>386</v>
      </c>
      <c r="J249" s="37">
        <f>ROUND(E249/I247* H249,5)</f>
        <v>6.9577200000000001</v>
      </c>
      <c r="K249" s="38"/>
    </row>
    <row r="250" spans="1:27" x14ac:dyDescent="0.25">
      <c r="B250" t="s">
        <v>483</v>
      </c>
      <c r="C250" t="s">
        <v>382</v>
      </c>
      <c r="D250" t="s">
        <v>449</v>
      </c>
      <c r="E250" s="35">
        <v>1.008</v>
      </c>
      <c r="F250" t="s">
        <v>384</v>
      </c>
      <c r="G250" t="s">
        <v>385</v>
      </c>
      <c r="H250" s="36">
        <v>22.94</v>
      </c>
      <c r="I250" t="s">
        <v>386</v>
      </c>
      <c r="J250" s="37">
        <f>ROUND(E250/I247* H250,5)</f>
        <v>23.123519999999999</v>
      </c>
      <c r="K250" s="38"/>
    </row>
    <row r="251" spans="1:27" x14ac:dyDescent="0.25">
      <c r="D251" s="39" t="s">
        <v>387</v>
      </c>
      <c r="E251" s="38"/>
      <c r="H251" s="38"/>
      <c r="K251" s="36">
        <f>SUM(J249:J250)</f>
        <v>30.081240000000001</v>
      </c>
    </row>
    <row r="252" spans="1:27" x14ac:dyDescent="0.25">
      <c r="B252" s="26" t="s">
        <v>388</v>
      </c>
      <c r="E252" s="38"/>
      <c r="H252" s="38"/>
      <c r="K252" s="38"/>
    </row>
    <row r="253" spans="1:27" x14ac:dyDescent="0.25">
      <c r="B253" t="s">
        <v>501</v>
      </c>
      <c r="C253" t="s">
        <v>382</v>
      </c>
      <c r="D253" t="s">
        <v>502</v>
      </c>
      <c r="E253" s="35">
        <v>0.125</v>
      </c>
      <c r="F253" t="s">
        <v>384</v>
      </c>
      <c r="G253" t="s">
        <v>385</v>
      </c>
      <c r="H253" s="36">
        <v>168.25</v>
      </c>
      <c r="I253" t="s">
        <v>386</v>
      </c>
      <c r="J253" s="37">
        <f>ROUND(E253/I247* H253,5)</f>
        <v>21.03125</v>
      </c>
      <c r="K253" s="38"/>
    </row>
    <row r="254" spans="1:27" x14ac:dyDescent="0.25">
      <c r="D254" s="39" t="s">
        <v>391</v>
      </c>
      <c r="E254" s="38"/>
      <c r="H254" s="38"/>
      <c r="K254" s="36">
        <f>SUM(J253:J253)</f>
        <v>21.03125</v>
      </c>
    </row>
    <row r="255" spans="1:27" x14ac:dyDescent="0.25">
      <c r="B255" s="26" t="s">
        <v>392</v>
      </c>
      <c r="E255" s="38"/>
      <c r="H255" s="38"/>
      <c r="K255" s="38"/>
    </row>
    <row r="256" spans="1:27" x14ac:dyDescent="0.25">
      <c r="B256" t="s">
        <v>503</v>
      </c>
      <c r="C256" t="s">
        <v>15</v>
      </c>
      <c r="D256" t="s">
        <v>504</v>
      </c>
      <c r="E256" s="35">
        <v>1.05</v>
      </c>
      <c r="G256" t="s">
        <v>385</v>
      </c>
      <c r="H256" s="36">
        <v>100.48</v>
      </c>
      <c r="I256" t="s">
        <v>386</v>
      </c>
      <c r="J256" s="37">
        <f>ROUND(E256* H256,5)</f>
        <v>105.504</v>
      </c>
      <c r="K256" s="38"/>
    </row>
    <row r="257" spans="1:27" x14ac:dyDescent="0.25">
      <c r="D257" s="39" t="s">
        <v>400</v>
      </c>
      <c r="E257" s="38"/>
      <c r="H257" s="38"/>
      <c r="K257" s="36">
        <f>SUM(J256:J256)</f>
        <v>105.504</v>
      </c>
    </row>
    <row r="258" spans="1:27" x14ac:dyDescent="0.25">
      <c r="E258" s="38"/>
      <c r="H258" s="38"/>
      <c r="K258" s="38"/>
    </row>
    <row r="259" spans="1:27" x14ac:dyDescent="0.25">
      <c r="D259" s="39" t="s">
        <v>402</v>
      </c>
      <c r="E259" s="38"/>
      <c r="H259" s="38">
        <v>2.5</v>
      </c>
      <c r="I259" t="s">
        <v>403</v>
      </c>
      <c r="J259">
        <f>ROUND(H259/100*K251,5)</f>
        <v>0.75202999999999998</v>
      </c>
      <c r="K259" s="38"/>
    </row>
    <row r="260" spans="1:27" x14ac:dyDescent="0.25">
      <c r="D260" s="39" t="s">
        <v>401</v>
      </c>
      <c r="E260" s="38"/>
      <c r="H260" s="38"/>
      <c r="K260" s="40">
        <f>SUM(J248:J259)</f>
        <v>157.36851999999999</v>
      </c>
    </row>
    <row r="261" spans="1:27" x14ac:dyDescent="0.25">
      <c r="D261" s="39" t="s">
        <v>404</v>
      </c>
      <c r="E261" s="38"/>
      <c r="H261" s="38"/>
      <c r="K261" s="40">
        <f>SUM(K260:K260)</f>
        <v>157.36851999999999</v>
      </c>
    </row>
    <row r="263" spans="1:27" ht="45" customHeight="1" x14ac:dyDescent="0.25">
      <c r="A263" s="30"/>
      <c r="B263" s="30" t="s">
        <v>505</v>
      </c>
      <c r="C263" s="31" t="s">
        <v>80</v>
      </c>
      <c r="D263" s="11" t="s">
        <v>506</v>
      </c>
      <c r="E263" s="10"/>
      <c r="F263" s="10"/>
      <c r="G263" s="31"/>
      <c r="H263" s="33" t="s">
        <v>378</v>
      </c>
      <c r="I263" s="9">
        <v>1</v>
      </c>
      <c r="J263" s="8"/>
      <c r="K263" s="34">
        <f>ROUND(K277,2)</f>
        <v>1.89</v>
      </c>
      <c r="L263" s="32" t="s">
        <v>507</v>
      </c>
      <c r="M263" s="31"/>
      <c r="N263" s="31"/>
      <c r="O263" s="31"/>
      <c r="P263" s="31"/>
      <c r="Q263" s="31"/>
      <c r="R263" s="31"/>
      <c r="S263" s="31"/>
      <c r="T263" s="31"/>
      <c r="U263" s="31"/>
      <c r="V263" s="31"/>
      <c r="W263" s="31"/>
      <c r="X263" s="31"/>
      <c r="Y263" s="31"/>
      <c r="Z263" s="31"/>
      <c r="AA263" s="31"/>
    </row>
    <row r="264" spans="1:27" x14ac:dyDescent="0.25">
      <c r="B264" s="26" t="s">
        <v>380</v>
      </c>
    </row>
    <row r="265" spans="1:27" x14ac:dyDescent="0.25">
      <c r="B265" t="s">
        <v>419</v>
      </c>
      <c r="C265" t="s">
        <v>382</v>
      </c>
      <c r="D265" t="s">
        <v>420</v>
      </c>
      <c r="E265" s="35">
        <v>1.2E-2</v>
      </c>
      <c r="F265" t="s">
        <v>384</v>
      </c>
      <c r="G265" t="s">
        <v>385</v>
      </c>
      <c r="H265" s="36">
        <v>24.48</v>
      </c>
      <c r="I265" t="s">
        <v>386</v>
      </c>
      <c r="J265" s="37">
        <f>ROUND(E265/I263* H265,5)</f>
        <v>0.29376000000000002</v>
      </c>
      <c r="K265" s="38"/>
    </row>
    <row r="266" spans="1:27" x14ac:dyDescent="0.25">
      <c r="B266" t="s">
        <v>421</v>
      </c>
      <c r="C266" t="s">
        <v>382</v>
      </c>
      <c r="D266" t="s">
        <v>422</v>
      </c>
      <c r="E266" s="35">
        <v>0.01</v>
      </c>
      <c r="F266" t="s">
        <v>384</v>
      </c>
      <c r="G266" t="s">
        <v>385</v>
      </c>
      <c r="H266" s="36">
        <v>27.61</v>
      </c>
      <c r="I266" t="s">
        <v>386</v>
      </c>
      <c r="J266" s="37">
        <f>ROUND(E266/I263* H266,5)</f>
        <v>0.27610000000000001</v>
      </c>
      <c r="K266" s="38"/>
    </row>
    <row r="267" spans="1:27" x14ac:dyDescent="0.25">
      <c r="D267" s="39" t="s">
        <v>387</v>
      </c>
      <c r="E267" s="38"/>
      <c r="H267" s="38"/>
      <c r="K267" s="36">
        <f>SUM(J265:J266)</f>
        <v>0.56986000000000003</v>
      </c>
    </row>
    <row r="268" spans="1:27" x14ac:dyDescent="0.25">
      <c r="B268" s="26" t="s">
        <v>392</v>
      </c>
      <c r="E268" s="38"/>
      <c r="H268" s="38"/>
      <c r="K268" s="38"/>
    </row>
    <row r="269" spans="1:27" x14ac:dyDescent="0.25">
      <c r="B269" t="s">
        <v>425</v>
      </c>
      <c r="C269" t="s">
        <v>80</v>
      </c>
      <c r="D269" t="s">
        <v>426</v>
      </c>
      <c r="E269" s="35">
        <v>1.2E-2</v>
      </c>
      <c r="G269" t="s">
        <v>385</v>
      </c>
      <c r="H269" s="36">
        <v>1.37</v>
      </c>
      <c r="I269" t="s">
        <v>386</v>
      </c>
      <c r="J269" s="37">
        <f>ROUND(E269* H269,5)</f>
        <v>1.644E-2</v>
      </c>
      <c r="K269" s="38"/>
    </row>
    <row r="270" spans="1:27" x14ac:dyDescent="0.25">
      <c r="D270" s="39" t="s">
        <v>400</v>
      </c>
      <c r="E270" s="38"/>
      <c r="H270" s="38"/>
      <c r="K270" s="36">
        <f>SUM(J269:J269)</f>
        <v>1.644E-2</v>
      </c>
    </row>
    <row r="271" spans="1:27" x14ac:dyDescent="0.25">
      <c r="B271" s="26" t="s">
        <v>375</v>
      </c>
      <c r="E271" s="38"/>
      <c r="H271" s="38"/>
      <c r="K271" s="38"/>
    </row>
    <row r="272" spans="1:27" x14ac:dyDescent="0.25">
      <c r="B272" t="s">
        <v>427</v>
      </c>
      <c r="C272" t="s">
        <v>80</v>
      </c>
      <c r="D272" t="s">
        <v>428</v>
      </c>
      <c r="E272" s="35">
        <v>1</v>
      </c>
      <c r="G272" t="s">
        <v>385</v>
      </c>
      <c r="H272" s="36">
        <v>1.29552</v>
      </c>
      <c r="I272" t="s">
        <v>386</v>
      </c>
      <c r="J272" s="37">
        <f>ROUND(E272* H272,5)</f>
        <v>1.29552</v>
      </c>
      <c r="K272" s="38"/>
    </row>
    <row r="273" spans="1:27" x14ac:dyDescent="0.25">
      <c r="D273" s="39" t="s">
        <v>508</v>
      </c>
      <c r="E273" s="38"/>
      <c r="H273" s="38"/>
      <c r="K273" s="36">
        <f>SUM(J272:J272)</f>
        <v>1.29552</v>
      </c>
    </row>
    <row r="274" spans="1:27" x14ac:dyDescent="0.25">
      <c r="E274" s="38"/>
      <c r="H274" s="38"/>
      <c r="K274" s="38"/>
    </row>
    <row r="275" spans="1:27" x14ac:dyDescent="0.25">
      <c r="D275" s="39" t="s">
        <v>402</v>
      </c>
      <c r="E275" s="38"/>
      <c r="H275" s="38">
        <v>1.5</v>
      </c>
      <c r="I275" t="s">
        <v>403</v>
      </c>
      <c r="J275">
        <f>ROUND(H275/100*K267,5)</f>
        <v>8.5500000000000003E-3</v>
      </c>
      <c r="K275" s="38"/>
    </row>
    <row r="276" spans="1:27" x14ac:dyDescent="0.25">
      <c r="D276" s="39" t="s">
        <v>401</v>
      </c>
      <c r="E276" s="38"/>
      <c r="H276" s="38"/>
      <c r="K276" s="40">
        <f>SUM(J264:J275)</f>
        <v>1.8903700000000001</v>
      </c>
    </row>
    <row r="277" spans="1:27" x14ac:dyDescent="0.25">
      <c r="D277" s="39" t="s">
        <v>404</v>
      </c>
      <c r="E277" s="38"/>
      <c r="H277" s="38"/>
      <c r="K277" s="40">
        <f>SUM(K276:K276)</f>
        <v>1.8903700000000001</v>
      </c>
    </row>
    <row r="279" spans="1:27" ht="45" customHeight="1" x14ac:dyDescent="0.25">
      <c r="A279" s="30"/>
      <c r="B279" s="30" t="s">
        <v>509</v>
      </c>
      <c r="C279" s="31" t="s">
        <v>18</v>
      </c>
      <c r="D279" s="11" t="s">
        <v>510</v>
      </c>
      <c r="E279" s="10"/>
      <c r="F279" s="10"/>
      <c r="G279" s="31"/>
      <c r="H279" s="33" t="s">
        <v>378</v>
      </c>
      <c r="I279" s="9">
        <v>1</v>
      </c>
      <c r="J279" s="8"/>
      <c r="K279" s="34">
        <f>ROUND(K290,2)</f>
        <v>9.85</v>
      </c>
      <c r="L279" s="32" t="s">
        <v>511</v>
      </c>
      <c r="M279" s="31"/>
      <c r="N279" s="31"/>
      <c r="O279" s="31"/>
      <c r="P279" s="31"/>
      <c r="Q279" s="31"/>
      <c r="R279" s="31"/>
      <c r="S279" s="31"/>
      <c r="T279" s="31"/>
      <c r="U279" s="31"/>
      <c r="V279" s="31"/>
      <c r="W279" s="31"/>
      <c r="X279" s="31"/>
      <c r="Y279" s="31"/>
      <c r="Z279" s="31"/>
      <c r="AA279" s="31"/>
    </row>
    <row r="280" spans="1:27" x14ac:dyDescent="0.25">
      <c r="B280" s="26" t="s">
        <v>380</v>
      </c>
    </row>
    <row r="281" spans="1:27" x14ac:dyDescent="0.25">
      <c r="B281" t="s">
        <v>512</v>
      </c>
      <c r="C281" t="s">
        <v>382</v>
      </c>
      <c r="D281" t="s">
        <v>513</v>
      </c>
      <c r="E281" s="35">
        <v>0.15</v>
      </c>
      <c r="F281" t="s">
        <v>384</v>
      </c>
      <c r="G281" t="s">
        <v>385</v>
      </c>
      <c r="H281" s="36">
        <v>25.99</v>
      </c>
      <c r="I281" t="s">
        <v>386</v>
      </c>
      <c r="J281" s="37">
        <f>ROUND(E281/I279* H281,5)</f>
        <v>3.8984999999999999</v>
      </c>
      <c r="K281" s="38"/>
    </row>
    <row r="282" spans="1:27" x14ac:dyDescent="0.25">
      <c r="B282" t="s">
        <v>483</v>
      </c>
      <c r="C282" t="s">
        <v>382</v>
      </c>
      <c r="D282" t="s">
        <v>449</v>
      </c>
      <c r="E282" s="35">
        <v>0.15</v>
      </c>
      <c r="F282" t="s">
        <v>384</v>
      </c>
      <c r="G282" t="s">
        <v>385</v>
      </c>
      <c r="H282" s="36">
        <v>22.94</v>
      </c>
      <c r="I282" t="s">
        <v>386</v>
      </c>
      <c r="J282" s="37">
        <f>ROUND(E282/I279* H282,5)</f>
        <v>3.4409999999999998</v>
      </c>
      <c r="K282" s="38"/>
    </row>
    <row r="283" spans="1:27" x14ac:dyDescent="0.25">
      <c r="D283" s="39" t="s">
        <v>387</v>
      </c>
      <c r="E283" s="38"/>
      <c r="H283" s="38"/>
      <c r="K283" s="36">
        <f>SUM(J281:J282)</f>
        <v>7.3394999999999992</v>
      </c>
    </row>
    <row r="284" spans="1:27" x14ac:dyDescent="0.25">
      <c r="B284" s="26" t="s">
        <v>392</v>
      </c>
      <c r="E284" s="38"/>
      <c r="H284" s="38"/>
      <c r="K284" s="38"/>
    </row>
    <row r="285" spans="1:27" x14ac:dyDescent="0.25">
      <c r="B285" t="s">
        <v>514</v>
      </c>
      <c r="C285" t="s">
        <v>80</v>
      </c>
      <c r="D285" t="s">
        <v>515</v>
      </c>
      <c r="E285" s="35">
        <v>2.2000000000000002</v>
      </c>
      <c r="G285" t="s">
        <v>385</v>
      </c>
      <c r="H285" s="36">
        <v>1.0900000000000001</v>
      </c>
      <c r="I285" t="s">
        <v>386</v>
      </c>
      <c r="J285" s="37">
        <f>ROUND(E285* H285,5)</f>
        <v>2.3980000000000001</v>
      </c>
      <c r="K285" s="38"/>
    </row>
    <row r="286" spans="1:27" x14ac:dyDescent="0.25">
      <c r="D286" s="39" t="s">
        <v>400</v>
      </c>
      <c r="E286" s="38"/>
      <c r="H286" s="38"/>
      <c r="K286" s="36">
        <f>SUM(J285:J285)</f>
        <v>2.3980000000000001</v>
      </c>
    </row>
    <row r="287" spans="1:27" x14ac:dyDescent="0.25">
      <c r="E287" s="38"/>
      <c r="H287" s="38"/>
      <c r="K287" s="38"/>
    </row>
    <row r="288" spans="1:27" x14ac:dyDescent="0.25">
      <c r="D288" s="39" t="s">
        <v>402</v>
      </c>
      <c r="E288" s="38"/>
      <c r="H288" s="38">
        <v>1.5</v>
      </c>
      <c r="I288" t="s">
        <v>403</v>
      </c>
      <c r="J288">
        <f>ROUND(H288/100*K283,5)</f>
        <v>0.11008999999999999</v>
      </c>
      <c r="K288" s="38"/>
    </row>
    <row r="289" spans="1:27" x14ac:dyDescent="0.25">
      <c r="D289" s="39" t="s">
        <v>401</v>
      </c>
      <c r="E289" s="38"/>
      <c r="H289" s="38"/>
      <c r="K289" s="40">
        <f>SUM(J280:J288)</f>
        <v>9.8475899999999985</v>
      </c>
    </row>
    <row r="290" spans="1:27" x14ac:dyDescent="0.25">
      <c r="D290" s="39" t="s">
        <v>404</v>
      </c>
      <c r="E290" s="38"/>
      <c r="H290" s="38"/>
      <c r="K290" s="40">
        <f>SUM(K289:K289)</f>
        <v>9.8475899999999985</v>
      </c>
    </row>
    <row r="292" spans="1:27" ht="45" customHeight="1" x14ac:dyDescent="0.25">
      <c r="A292" s="30"/>
      <c r="B292" s="30" t="s">
        <v>516</v>
      </c>
      <c r="C292" s="31" t="s">
        <v>18</v>
      </c>
      <c r="D292" s="11" t="s">
        <v>517</v>
      </c>
      <c r="E292" s="10"/>
      <c r="F292" s="10"/>
      <c r="G292" s="31"/>
      <c r="H292" s="33" t="s">
        <v>378</v>
      </c>
      <c r="I292" s="9">
        <v>1</v>
      </c>
      <c r="J292" s="8"/>
      <c r="K292" s="34">
        <f>ROUND(K307,2)</f>
        <v>30.61</v>
      </c>
      <c r="L292" s="32" t="s">
        <v>518</v>
      </c>
      <c r="M292" s="31"/>
      <c r="N292" s="31"/>
      <c r="O292" s="31"/>
      <c r="P292" s="31"/>
      <c r="Q292" s="31"/>
      <c r="R292" s="31"/>
      <c r="S292" s="31"/>
      <c r="T292" s="31"/>
      <c r="U292" s="31"/>
      <c r="V292" s="31"/>
      <c r="W292" s="31"/>
      <c r="X292" s="31"/>
      <c r="Y292" s="31"/>
      <c r="Z292" s="31"/>
      <c r="AA292" s="31"/>
    </row>
    <row r="293" spans="1:27" x14ac:dyDescent="0.25">
      <c r="B293" s="26" t="s">
        <v>380</v>
      </c>
    </row>
    <row r="294" spans="1:27" x14ac:dyDescent="0.25">
      <c r="B294" t="s">
        <v>499</v>
      </c>
      <c r="C294" t="s">
        <v>382</v>
      </c>
      <c r="D294" t="s">
        <v>500</v>
      </c>
      <c r="E294" s="35">
        <v>0.15</v>
      </c>
      <c r="F294" t="s">
        <v>384</v>
      </c>
      <c r="G294" t="s">
        <v>385</v>
      </c>
      <c r="H294" s="36">
        <v>27.61</v>
      </c>
      <c r="I294" t="s">
        <v>386</v>
      </c>
      <c r="J294" s="37">
        <f>ROUND(E294/I292* H294,5)</f>
        <v>4.1414999999999997</v>
      </c>
      <c r="K294" s="38"/>
    </row>
    <row r="295" spans="1:27" x14ac:dyDescent="0.25">
      <c r="B295" t="s">
        <v>483</v>
      </c>
      <c r="C295" t="s">
        <v>382</v>
      </c>
      <c r="D295" t="s">
        <v>449</v>
      </c>
      <c r="E295" s="35">
        <v>0.22</v>
      </c>
      <c r="F295" t="s">
        <v>384</v>
      </c>
      <c r="G295" t="s">
        <v>385</v>
      </c>
      <c r="H295" s="36">
        <v>22.94</v>
      </c>
      <c r="I295" t="s">
        <v>386</v>
      </c>
      <c r="J295" s="37">
        <f>ROUND(E295/I292* H295,5)</f>
        <v>5.0468000000000002</v>
      </c>
      <c r="K295" s="38"/>
    </row>
    <row r="296" spans="1:27" x14ac:dyDescent="0.25">
      <c r="D296" s="39" t="s">
        <v>387</v>
      </c>
      <c r="E296" s="38"/>
      <c r="H296" s="38"/>
      <c r="K296" s="36">
        <f>SUM(J294:J295)</f>
        <v>9.1882999999999999</v>
      </c>
    </row>
    <row r="297" spans="1:27" x14ac:dyDescent="0.25">
      <c r="B297" s="26" t="s">
        <v>388</v>
      </c>
      <c r="E297" s="38"/>
      <c r="H297" s="38"/>
      <c r="K297" s="38"/>
    </row>
    <row r="298" spans="1:27" x14ac:dyDescent="0.25">
      <c r="B298" t="s">
        <v>519</v>
      </c>
      <c r="C298" t="s">
        <v>382</v>
      </c>
      <c r="D298" t="s">
        <v>520</v>
      </c>
      <c r="E298" s="35">
        <v>0.05</v>
      </c>
      <c r="F298" t="s">
        <v>384</v>
      </c>
      <c r="G298" t="s">
        <v>385</v>
      </c>
      <c r="H298" s="36">
        <v>5.86</v>
      </c>
      <c r="I298" t="s">
        <v>386</v>
      </c>
      <c r="J298" s="37">
        <f>ROUND(E298/I292* H298,5)</f>
        <v>0.29299999999999998</v>
      </c>
      <c r="K298" s="38"/>
    </row>
    <row r="299" spans="1:27" x14ac:dyDescent="0.25">
      <c r="D299" s="39" t="s">
        <v>391</v>
      </c>
      <c r="E299" s="38"/>
      <c r="H299" s="38"/>
      <c r="K299" s="36">
        <f>SUM(J298:J298)</f>
        <v>0.29299999999999998</v>
      </c>
    </row>
    <row r="300" spans="1:27" x14ac:dyDescent="0.25">
      <c r="B300" s="26" t="s">
        <v>392</v>
      </c>
      <c r="E300" s="38"/>
      <c r="H300" s="38"/>
      <c r="K300" s="38"/>
    </row>
    <row r="301" spans="1:27" x14ac:dyDescent="0.25">
      <c r="B301" t="s">
        <v>521</v>
      </c>
      <c r="C301" t="s">
        <v>15</v>
      </c>
      <c r="D301" t="s">
        <v>522</v>
      </c>
      <c r="E301" s="35">
        <v>0.1575</v>
      </c>
      <c r="G301" t="s">
        <v>385</v>
      </c>
      <c r="H301" s="36">
        <v>122.06</v>
      </c>
      <c r="I301" t="s">
        <v>386</v>
      </c>
      <c r="J301" s="37">
        <f>ROUND(E301* H301,5)</f>
        <v>19.224450000000001</v>
      </c>
      <c r="K301" s="38"/>
    </row>
    <row r="302" spans="1:27" x14ac:dyDescent="0.25">
      <c r="B302" t="s">
        <v>523</v>
      </c>
      <c r="C302" t="s">
        <v>18</v>
      </c>
      <c r="D302" t="s">
        <v>524</v>
      </c>
      <c r="E302" s="35">
        <v>1.2</v>
      </c>
      <c r="G302" t="s">
        <v>385</v>
      </c>
      <c r="H302" s="36">
        <v>1.47</v>
      </c>
      <c r="I302" t="s">
        <v>386</v>
      </c>
      <c r="J302" s="37">
        <f>ROUND(E302* H302,5)</f>
        <v>1.764</v>
      </c>
      <c r="K302" s="38"/>
    </row>
    <row r="303" spans="1:27" x14ac:dyDescent="0.25">
      <c r="D303" s="39" t="s">
        <v>400</v>
      </c>
      <c r="E303" s="38"/>
      <c r="H303" s="38"/>
      <c r="K303" s="36">
        <f>SUM(J301:J302)</f>
        <v>20.98845</v>
      </c>
    </row>
    <row r="304" spans="1:27" x14ac:dyDescent="0.25">
      <c r="E304" s="38"/>
      <c r="H304" s="38"/>
      <c r="K304" s="38"/>
    </row>
    <row r="305" spans="1:27" x14ac:dyDescent="0.25">
      <c r="D305" s="39" t="s">
        <v>402</v>
      </c>
      <c r="E305" s="38"/>
      <c r="H305" s="38">
        <v>1.5</v>
      </c>
      <c r="I305" t="s">
        <v>403</v>
      </c>
      <c r="J305">
        <f>ROUND(H305/100*K296,5)</f>
        <v>0.13782</v>
      </c>
      <c r="K305" s="38"/>
    </row>
    <row r="306" spans="1:27" x14ac:dyDescent="0.25">
      <c r="D306" s="39" t="s">
        <v>401</v>
      </c>
      <c r="E306" s="38"/>
      <c r="H306" s="38"/>
      <c r="K306" s="40">
        <f>SUM(J293:J305)</f>
        <v>30.607570000000003</v>
      </c>
    </row>
    <row r="307" spans="1:27" x14ac:dyDescent="0.25">
      <c r="D307" s="39" t="s">
        <v>404</v>
      </c>
      <c r="E307" s="38"/>
      <c r="H307" s="38"/>
      <c r="K307" s="40">
        <f>SUM(K306:K306)</f>
        <v>30.607570000000003</v>
      </c>
    </row>
    <row r="309" spans="1:27" ht="45" customHeight="1" x14ac:dyDescent="0.25">
      <c r="A309" s="30"/>
      <c r="B309" s="30" t="s">
        <v>525</v>
      </c>
      <c r="C309" s="31" t="s">
        <v>18</v>
      </c>
      <c r="D309" s="11" t="s">
        <v>526</v>
      </c>
      <c r="E309" s="10"/>
      <c r="F309" s="10"/>
      <c r="G309" s="31"/>
      <c r="H309" s="33" t="s">
        <v>378</v>
      </c>
      <c r="I309" s="9">
        <v>1</v>
      </c>
      <c r="J309" s="8"/>
      <c r="K309" s="34">
        <f>ROUND(K321,2)</f>
        <v>4.2</v>
      </c>
      <c r="L309" s="32" t="s">
        <v>527</v>
      </c>
      <c r="M309" s="31"/>
      <c r="N309" s="31"/>
      <c r="O309" s="31"/>
      <c r="P309" s="31"/>
      <c r="Q309" s="31"/>
      <c r="R309" s="31"/>
      <c r="S309" s="31"/>
      <c r="T309" s="31"/>
      <c r="U309" s="31"/>
      <c r="V309" s="31"/>
      <c r="W309" s="31"/>
      <c r="X309" s="31"/>
      <c r="Y309" s="31"/>
      <c r="Z309" s="31"/>
      <c r="AA309" s="31"/>
    </row>
    <row r="310" spans="1:27" x14ac:dyDescent="0.25">
      <c r="B310" s="26" t="s">
        <v>380</v>
      </c>
    </row>
    <row r="311" spans="1:27" x14ac:dyDescent="0.25">
      <c r="B311" t="s">
        <v>421</v>
      </c>
      <c r="C311" t="s">
        <v>382</v>
      </c>
      <c r="D311" t="s">
        <v>422</v>
      </c>
      <c r="E311" s="35">
        <v>2.1999999999999999E-2</v>
      </c>
      <c r="F311" t="s">
        <v>384</v>
      </c>
      <c r="G311" t="s">
        <v>385</v>
      </c>
      <c r="H311" s="36">
        <v>27.61</v>
      </c>
      <c r="I311" t="s">
        <v>386</v>
      </c>
      <c r="J311" s="37">
        <f>ROUND(E311/I309* H311,5)</f>
        <v>0.60741999999999996</v>
      </c>
      <c r="K311" s="38"/>
    </row>
    <row r="312" spans="1:27" x14ac:dyDescent="0.25">
      <c r="B312" t="s">
        <v>419</v>
      </c>
      <c r="C312" t="s">
        <v>382</v>
      </c>
      <c r="D312" t="s">
        <v>420</v>
      </c>
      <c r="E312" s="35">
        <v>2.1999999999999999E-2</v>
      </c>
      <c r="F312" t="s">
        <v>384</v>
      </c>
      <c r="G312" t="s">
        <v>385</v>
      </c>
      <c r="H312" s="36">
        <v>24.48</v>
      </c>
      <c r="I312" t="s">
        <v>386</v>
      </c>
      <c r="J312" s="37">
        <f>ROUND(E312/I309* H312,5)</f>
        <v>0.53856000000000004</v>
      </c>
      <c r="K312" s="38"/>
    </row>
    <row r="313" spans="1:27" x14ac:dyDescent="0.25">
      <c r="D313" s="39" t="s">
        <v>387</v>
      </c>
      <c r="E313" s="38"/>
      <c r="H313" s="38"/>
      <c r="K313" s="36">
        <f>SUM(J311:J312)</f>
        <v>1.14598</v>
      </c>
    </row>
    <row r="314" spans="1:27" x14ac:dyDescent="0.25">
      <c r="B314" s="26" t="s">
        <v>392</v>
      </c>
      <c r="E314" s="38"/>
      <c r="H314" s="38"/>
      <c r="K314" s="38"/>
    </row>
    <row r="315" spans="1:27" x14ac:dyDescent="0.25">
      <c r="B315" t="s">
        <v>425</v>
      </c>
      <c r="C315" t="s">
        <v>80</v>
      </c>
      <c r="D315" t="s">
        <v>426</v>
      </c>
      <c r="E315" s="35">
        <v>1.84E-2</v>
      </c>
      <c r="G315" t="s">
        <v>385</v>
      </c>
      <c r="H315" s="36">
        <v>1.37</v>
      </c>
      <c r="I315" t="s">
        <v>386</v>
      </c>
      <c r="J315" s="37">
        <f>ROUND(E315* H315,5)</f>
        <v>2.521E-2</v>
      </c>
      <c r="K315" s="38"/>
    </row>
    <row r="316" spans="1:27" x14ac:dyDescent="0.25">
      <c r="B316" t="s">
        <v>528</v>
      </c>
      <c r="C316" t="s">
        <v>18</v>
      </c>
      <c r="D316" t="s">
        <v>529</v>
      </c>
      <c r="E316" s="35">
        <v>1.2</v>
      </c>
      <c r="G316" t="s">
        <v>385</v>
      </c>
      <c r="H316" s="36">
        <v>2.5099999999999998</v>
      </c>
      <c r="I316" t="s">
        <v>386</v>
      </c>
      <c r="J316" s="37">
        <f>ROUND(E316* H316,5)</f>
        <v>3.012</v>
      </c>
      <c r="K316" s="38"/>
    </row>
    <row r="317" spans="1:27" x14ac:dyDescent="0.25">
      <c r="D317" s="39" t="s">
        <v>400</v>
      </c>
      <c r="E317" s="38"/>
      <c r="H317" s="38"/>
      <c r="K317" s="36">
        <f>SUM(J315:J316)</f>
        <v>3.03721</v>
      </c>
    </row>
    <row r="318" spans="1:27" x14ac:dyDescent="0.25">
      <c r="E318" s="38"/>
      <c r="H318" s="38"/>
      <c r="K318" s="38"/>
    </row>
    <row r="319" spans="1:27" x14ac:dyDescent="0.25">
      <c r="D319" s="39" t="s">
        <v>402</v>
      </c>
      <c r="E319" s="38"/>
      <c r="H319" s="38">
        <v>1.5</v>
      </c>
      <c r="I319" t="s">
        <v>403</v>
      </c>
      <c r="J319">
        <f>ROUND(H319/100*K313,5)</f>
        <v>1.719E-2</v>
      </c>
      <c r="K319" s="38"/>
    </row>
    <row r="320" spans="1:27" x14ac:dyDescent="0.25">
      <c r="D320" s="39" t="s">
        <v>401</v>
      </c>
      <c r="E320" s="38"/>
      <c r="H320" s="38"/>
      <c r="K320" s="40">
        <f>SUM(J310:J319)</f>
        <v>4.20038</v>
      </c>
    </row>
    <row r="321" spans="1:27" x14ac:dyDescent="0.25">
      <c r="D321" s="39" t="s">
        <v>404</v>
      </c>
      <c r="E321" s="38"/>
      <c r="H321" s="38"/>
      <c r="K321" s="40">
        <f>SUM(K320:K320)</f>
        <v>4.20038</v>
      </c>
    </row>
    <row r="323" spans="1:27" ht="45" customHeight="1" x14ac:dyDescent="0.25">
      <c r="A323" s="30"/>
      <c r="B323" s="30" t="s">
        <v>530</v>
      </c>
      <c r="C323" s="31" t="s">
        <v>25</v>
      </c>
      <c r="D323" s="11" t="s">
        <v>531</v>
      </c>
      <c r="E323" s="10"/>
      <c r="F323" s="10"/>
      <c r="G323" s="31"/>
      <c r="H323" s="33" t="s">
        <v>378</v>
      </c>
      <c r="I323" s="9">
        <v>1</v>
      </c>
      <c r="J323" s="8"/>
      <c r="K323" s="34">
        <f>ROUND(K334,2)</f>
        <v>1045.42</v>
      </c>
      <c r="L323" s="32" t="s">
        <v>532</v>
      </c>
      <c r="M323" s="31"/>
      <c r="N323" s="31"/>
      <c r="O323" s="31"/>
      <c r="P323" s="31"/>
      <c r="Q323" s="31"/>
      <c r="R323" s="31"/>
      <c r="S323" s="31"/>
      <c r="T323" s="31"/>
      <c r="U323" s="31"/>
      <c r="V323" s="31"/>
      <c r="W323" s="31"/>
      <c r="X323" s="31"/>
      <c r="Y323" s="31"/>
      <c r="Z323" s="31"/>
      <c r="AA323" s="31"/>
    </row>
    <row r="324" spans="1:27" x14ac:dyDescent="0.25">
      <c r="B324" s="26" t="s">
        <v>380</v>
      </c>
    </row>
    <row r="325" spans="1:27" x14ac:dyDescent="0.25">
      <c r="B325" t="s">
        <v>533</v>
      </c>
      <c r="C325" t="s">
        <v>382</v>
      </c>
      <c r="D325" t="s">
        <v>534</v>
      </c>
      <c r="E325" s="35">
        <v>4</v>
      </c>
      <c r="F325" t="s">
        <v>384</v>
      </c>
      <c r="G325" t="s">
        <v>385</v>
      </c>
      <c r="H325" s="36">
        <v>29.57</v>
      </c>
      <c r="I325" t="s">
        <v>386</v>
      </c>
      <c r="J325" s="37">
        <f>ROUND(E325/I323* H325,5)</f>
        <v>118.28</v>
      </c>
      <c r="K325" s="38"/>
    </row>
    <row r="326" spans="1:27" x14ac:dyDescent="0.25">
      <c r="B326" t="s">
        <v>535</v>
      </c>
      <c r="C326" t="s">
        <v>382</v>
      </c>
      <c r="D326" t="s">
        <v>536</v>
      </c>
      <c r="E326" s="35">
        <v>4</v>
      </c>
      <c r="F326" t="s">
        <v>384</v>
      </c>
      <c r="G326" t="s">
        <v>385</v>
      </c>
      <c r="H326" s="36">
        <v>25.4</v>
      </c>
      <c r="I326" t="s">
        <v>386</v>
      </c>
      <c r="J326" s="37">
        <f>ROUND(E326/I323* H326,5)</f>
        <v>101.6</v>
      </c>
      <c r="K326" s="38"/>
    </row>
    <row r="327" spans="1:27" x14ac:dyDescent="0.25">
      <c r="D327" s="39" t="s">
        <v>387</v>
      </c>
      <c r="E327" s="38"/>
      <c r="H327" s="38"/>
      <c r="K327" s="36">
        <f>SUM(J325:J326)</f>
        <v>219.88</v>
      </c>
    </row>
    <row r="328" spans="1:27" x14ac:dyDescent="0.25">
      <c r="B328" s="26" t="s">
        <v>392</v>
      </c>
      <c r="E328" s="38"/>
      <c r="H328" s="38"/>
      <c r="K328" s="38"/>
    </row>
    <row r="329" spans="1:27" x14ac:dyDescent="0.25">
      <c r="B329" t="s">
        <v>537</v>
      </c>
      <c r="C329" t="s">
        <v>25</v>
      </c>
      <c r="D329" t="s">
        <v>538</v>
      </c>
      <c r="E329" s="35">
        <v>1</v>
      </c>
      <c r="G329" t="s">
        <v>385</v>
      </c>
      <c r="H329" s="36">
        <v>820.04</v>
      </c>
      <c r="I329" t="s">
        <v>386</v>
      </c>
      <c r="J329" s="37">
        <f>ROUND(E329* H329,5)</f>
        <v>820.04</v>
      </c>
      <c r="K329" s="38"/>
    </row>
    <row r="330" spans="1:27" x14ac:dyDescent="0.25">
      <c r="D330" s="39" t="s">
        <v>400</v>
      </c>
      <c r="E330" s="38"/>
      <c r="H330" s="38"/>
      <c r="K330" s="36">
        <f>SUM(J329:J329)</f>
        <v>820.04</v>
      </c>
    </row>
    <row r="331" spans="1:27" x14ac:dyDescent="0.25">
      <c r="E331" s="38"/>
      <c r="H331" s="38"/>
      <c r="K331" s="38"/>
    </row>
    <row r="332" spans="1:27" x14ac:dyDescent="0.25">
      <c r="D332" s="39" t="s">
        <v>402</v>
      </c>
      <c r="E332" s="38"/>
      <c r="H332" s="38">
        <v>2.5</v>
      </c>
      <c r="I332" t="s">
        <v>403</v>
      </c>
      <c r="J332">
        <f>ROUND(H332/100*K327,5)</f>
        <v>5.4969999999999999</v>
      </c>
      <c r="K332" s="38"/>
    </row>
    <row r="333" spans="1:27" x14ac:dyDescent="0.25">
      <c r="D333" s="39" t="s">
        <v>401</v>
      </c>
      <c r="E333" s="38"/>
      <c r="H333" s="38"/>
      <c r="K333" s="40">
        <f>SUM(J324:J332)</f>
        <v>1045.4170000000001</v>
      </c>
    </row>
    <row r="334" spans="1:27" x14ac:dyDescent="0.25">
      <c r="D334" s="39" t="s">
        <v>404</v>
      </c>
      <c r="E334" s="38"/>
      <c r="H334" s="38"/>
      <c r="K334" s="40">
        <f>SUM(K333:K333)</f>
        <v>1045.4170000000001</v>
      </c>
    </row>
    <row r="336" spans="1:27" ht="45" customHeight="1" x14ac:dyDescent="0.25">
      <c r="A336" s="30"/>
      <c r="B336" s="30" t="s">
        <v>539</v>
      </c>
      <c r="C336" s="31" t="s">
        <v>25</v>
      </c>
      <c r="D336" s="11" t="s">
        <v>540</v>
      </c>
      <c r="E336" s="10"/>
      <c r="F336" s="10"/>
      <c r="G336" s="31"/>
      <c r="H336" s="33" t="s">
        <v>378</v>
      </c>
      <c r="I336" s="9">
        <v>1</v>
      </c>
      <c r="J336" s="8"/>
      <c r="K336" s="34">
        <f>ROUND(K347,2)</f>
        <v>23.97</v>
      </c>
      <c r="L336" s="32" t="s">
        <v>541</v>
      </c>
      <c r="M336" s="31"/>
      <c r="N336" s="31"/>
      <c r="O336" s="31"/>
      <c r="P336" s="31"/>
      <c r="Q336" s="31"/>
      <c r="R336" s="31"/>
      <c r="S336" s="31"/>
      <c r="T336" s="31"/>
      <c r="U336" s="31"/>
      <c r="V336" s="31"/>
      <c r="W336" s="31"/>
      <c r="X336" s="31"/>
      <c r="Y336" s="31"/>
      <c r="Z336" s="31"/>
      <c r="AA336" s="31"/>
    </row>
    <row r="337" spans="1:27" x14ac:dyDescent="0.25">
      <c r="B337" s="26" t="s">
        <v>380</v>
      </c>
    </row>
    <row r="338" spans="1:27" x14ac:dyDescent="0.25">
      <c r="B338" t="s">
        <v>535</v>
      </c>
      <c r="C338" t="s">
        <v>382</v>
      </c>
      <c r="D338" t="s">
        <v>536</v>
      </c>
      <c r="E338" s="35">
        <v>0.1</v>
      </c>
      <c r="F338" t="s">
        <v>384</v>
      </c>
      <c r="G338" t="s">
        <v>385</v>
      </c>
      <c r="H338" s="36">
        <v>25.4</v>
      </c>
      <c r="I338" t="s">
        <v>386</v>
      </c>
      <c r="J338" s="37">
        <f>ROUND(E338/I336* H338,5)</f>
        <v>2.54</v>
      </c>
      <c r="K338" s="38"/>
    </row>
    <row r="339" spans="1:27" x14ac:dyDescent="0.25">
      <c r="B339" t="s">
        <v>533</v>
      </c>
      <c r="C339" t="s">
        <v>382</v>
      </c>
      <c r="D339" t="s">
        <v>534</v>
      </c>
      <c r="E339" s="35">
        <v>0.1</v>
      </c>
      <c r="F339" t="s">
        <v>384</v>
      </c>
      <c r="G339" t="s">
        <v>385</v>
      </c>
      <c r="H339" s="36">
        <v>29.57</v>
      </c>
      <c r="I339" t="s">
        <v>386</v>
      </c>
      <c r="J339" s="37">
        <f>ROUND(E339/I336* H339,5)</f>
        <v>2.9569999999999999</v>
      </c>
      <c r="K339" s="38"/>
    </row>
    <row r="340" spans="1:27" x14ac:dyDescent="0.25">
      <c r="D340" s="39" t="s">
        <v>387</v>
      </c>
      <c r="E340" s="38"/>
      <c r="H340" s="38"/>
      <c r="K340" s="36">
        <f>SUM(J338:J339)</f>
        <v>5.4969999999999999</v>
      </c>
    </row>
    <row r="341" spans="1:27" x14ac:dyDescent="0.25">
      <c r="B341" s="26" t="s">
        <v>392</v>
      </c>
      <c r="E341" s="38"/>
      <c r="H341" s="38"/>
      <c r="K341" s="38"/>
    </row>
    <row r="342" spans="1:27" x14ac:dyDescent="0.25">
      <c r="B342" t="s">
        <v>542</v>
      </c>
      <c r="C342" t="s">
        <v>25</v>
      </c>
      <c r="D342" t="s">
        <v>543</v>
      </c>
      <c r="E342" s="35">
        <v>1</v>
      </c>
      <c r="G342" t="s">
        <v>385</v>
      </c>
      <c r="H342" s="36">
        <v>18.34</v>
      </c>
      <c r="I342" t="s">
        <v>386</v>
      </c>
      <c r="J342" s="37">
        <f>ROUND(E342* H342,5)</f>
        <v>18.34</v>
      </c>
      <c r="K342" s="38"/>
    </row>
    <row r="343" spans="1:27" x14ac:dyDescent="0.25">
      <c r="D343" s="39" t="s">
        <v>400</v>
      </c>
      <c r="E343" s="38"/>
      <c r="H343" s="38"/>
      <c r="K343" s="36">
        <f>SUM(J342:J342)</f>
        <v>18.34</v>
      </c>
    </row>
    <row r="344" spans="1:27" x14ac:dyDescent="0.25">
      <c r="E344" s="38"/>
      <c r="H344" s="38"/>
      <c r="K344" s="38"/>
    </row>
    <row r="345" spans="1:27" x14ac:dyDescent="0.25">
      <c r="D345" s="39" t="s">
        <v>402</v>
      </c>
      <c r="E345" s="38"/>
      <c r="H345" s="38">
        <v>2.5</v>
      </c>
      <c r="I345" t="s">
        <v>403</v>
      </c>
      <c r="J345">
        <f>ROUND(H345/100*K340,5)</f>
        <v>0.13743</v>
      </c>
      <c r="K345" s="38"/>
    </row>
    <row r="346" spans="1:27" x14ac:dyDescent="0.25">
      <c r="D346" s="39" t="s">
        <v>401</v>
      </c>
      <c r="E346" s="38"/>
      <c r="H346" s="38"/>
      <c r="K346" s="40">
        <f>SUM(J337:J345)</f>
        <v>23.974429999999998</v>
      </c>
    </row>
    <row r="347" spans="1:27" x14ac:dyDescent="0.25">
      <c r="D347" s="39" t="s">
        <v>404</v>
      </c>
      <c r="E347" s="38"/>
      <c r="H347" s="38"/>
      <c r="K347" s="40">
        <f>SUM(K346:K346)</f>
        <v>23.974429999999998</v>
      </c>
    </row>
    <row r="349" spans="1:27" ht="45" customHeight="1" x14ac:dyDescent="0.25">
      <c r="A349" s="30"/>
      <c r="B349" s="30" t="s">
        <v>544</v>
      </c>
      <c r="C349" s="31" t="s">
        <v>18</v>
      </c>
      <c r="D349" s="11" t="s">
        <v>545</v>
      </c>
      <c r="E349" s="10"/>
      <c r="F349" s="10"/>
      <c r="G349" s="31"/>
      <c r="H349" s="33" t="s">
        <v>378</v>
      </c>
      <c r="I349" s="9">
        <v>1</v>
      </c>
      <c r="J349" s="8"/>
      <c r="K349" s="34">
        <f>ROUND(K361,2)</f>
        <v>7.54</v>
      </c>
      <c r="L349" s="32" t="s">
        <v>546</v>
      </c>
      <c r="M349" s="31"/>
      <c r="N349" s="31"/>
      <c r="O349" s="31"/>
      <c r="P349" s="31"/>
      <c r="Q349" s="31"/>
      <c r="R349" s="31"/>
      <c r="S349" s="31"/>
      <c r="T349" s="31"/>
      <c r="U349" s="31"/>
      <c r="V349" s="31"/>
      <c r="W349" s="31"/>
      <c r="X349" s="31"/>
      <c r="Y349" s="31"/>
      <c r="Z349" s="31"/>
      <c r="AA349" s="31"/>
    </row>
    <row r="350" spans="1:27" x14ac:dyDescent="0.25">
      <c r="B350" s="26" t="s">
        <v>380</v>
      </c>
    </row>
    <row r="351" spans="1:27" x14ac:dyDescent="0.25">
      <c r="B351" t="s">
        <v>512</v>
      </c>
      <c r="C351" t="s">
        <v>382</v>
      </c>
      <c r="D351" t="s">
        <v>513</v>
      </c>
      <c r="E351" s="35">
        <v>6.6000000000000003E-2</v>
      </c>
      <c r="F351" t="s">
        <v>384</v>
      </c>
      <c r="G351" t="s">
        <v>385</v>
      </c>
      <c r="H351" s="36">
        <v>25.99</v>
      </c>
      <c r="I351" t="s">
        <v>386</v>
      </c>
      <c r="J351" s="37">
        <f>ROUND(E351/I349* H351,5)</f>
        <v>1.7153400000000001</v>
      </c>
      <c r="K351" s="38"/>
    </row>
    <row r="352" spans="1:27" x14ac:dyDescent="0.25">
      <c r="B352" t="s">
        <v>547</v>
      </c>
      <c r="C352" t="s">
        <v>382</v>
      </c>
      <c r="D352" t="s">
        <v>548</v>
      </c>
      <c r="E352" s="35">
        <v>3.3000000000000002E-2</v>
      </c>
      <c r="F352" t="s">
        <v>384</v>
      </c>
      <c r="G352" t="s">
        <v>385</v>
      </c>
      <c r="H352" s="36">
        <v>23.07</v>
      </c>
      <c r="I352" t="s">
        <v>386</v>
      </c>
      <c r="J352" s="37">
        <f>ROUND(E352/I349* H352,5)</f>
        <v>0.76131000000000004</v>
      </c>
      <c r="K352" s="38"/>
    </row>
    <row r="353" spans="1:27" x14ac:dyDescent="0.25">
      <c r="D353" s="39" t="s">
        <v>387</v>
      </c>
      <c r="E353" s="38"/>
      <c r="H353" s="38"/>
      <c r="K353" s="36">
        <f>SUM(J351:J352)</f>
        <v>2.4766500000000002</v>
      </c>
    </row>
    <row r="354" spans="1:27" x14ac:dyDescent="0.25">
      <c r="B354" s="26" t="s">
        <v>392</v>
      </c>
      <c r="E354" s="38"/>
      <c r="H354" s="38"/>
      <c r="K354" s="38"/>
    </row>
    <row r="355" spans="1:27" x14ac:dyDescent="0.25">
      <c r="B355" t="s">
        <v>549</v>
      </c>
      <c r="C355" t="s">
        <v>18</v>
      </c>
      <c r="D355" t="s">
        <v>550</v>
      </c>
      <c r="E355" s="35">
        <v>1.1000000000000001</v>
      </c>
      <c r="G355" t="s">
        <v>385</v>
      </c>
      <c r="H355" s="36">
        <v>4.26</v>
      </c>
      <c r="I355" t="s">
        <v>386</v>
      </c>
      <c r="J355" s="37">
        <f>ROUND(E355* H355,5)</f>
        <v>4.6859999999999999</v>
      </c>
      <c r="K355" s="38"/>
    </row>
    <row r="356" spans="1:27" x14ac:dyDescent="0.25">
      <c r="B356" t="s">
        <v>551</v>
      </c>
      <c r="C356" t="s">
        <v>25</v>
      </c>
      <c r="D356" t="s">
        <v>552</v>
      </c>
      <c r="E356" s="35">
        <v>2</v>
      </c>
      <c r="G356" t="s">
        <v>385</v>
      </c>
      <c r="H356" s="36">
        <v>0.17</v>
      </c>
      <c r="I356" t="s">
        <v>386</v>
      </c>
      <c r="J356" s="37">
        <f>ROUND(E356* H356,5)</f>
        <v>0.34</v>
      </c>
      <c r="K356" s="38"/>
    </row>
    <row r="357" spans="1:27" x14ac:dyDescent="0.25">
      <c r="D357" s="39" t="s">
        <v>400</v>
      </c>
      <c r="E357" s="38"/>
      <c r="H357" s="38"/>
      <c r="K357" s="36">
        <f>SUM(J355:J356)</f>
        <v>5.0259999999999998</v>
      </c>
    </row>
    <row r="358" spans="1:27" x14ac:dyDescent="0.25">
      <c r="E358" s="38"/>
      <c r="H358" s="38"/>
      <c r="K358" s="38"/>
    </row>
    <row r="359" spans="1:27" x14ac:dyDescent="0.25">
      <c r="D359" s="39" t="s">
        <v>402</v>
      </c>
      <c r="E359" s="38"/>
      <c r="H359" s="38">
        <v>1.5</v>
      </c>
      <c r="I359" t="s">
        <v>403</v>
      </c>
      <c r="J359">
        <f>ROUND(H359/100*K353,5)</f>
        <v>3.7150000000000002E-2</v>
      </c>
      <c r="K359" s="38"/>
    </row>
    <row r="360" spans="1:27" x14ac:dyDescent="0.25">
      <c r="D360" s="39" t="s">
        <v>401</v>
      </c>
      <c r="E360" s="38"/>
      <c r="H360" s="38"/>
      <c r="K360" s="40">
        <f>SUM(J350:J359)</f>
        <v>7.5397999999999996</v>
      </c>
    </row>
    <row r="361" spans="1:27" x14ac:dyDescent="0.25">
      <c r="D361" s="39" t="s">
        <v>404</v>
      </c>
      <c r="E361" s="38"/>
      <c r="H361" s="38"/>
      <c r="K361" s="40">
        <f>SUM(K360:K360)</f>
        <v>7.5397999999999996</v>
      </c>
    </row>
    <row r="363" spans="1:27" ht="45" customHeight="1" x14ac:dyDescent="0.25">
      <c r="A363" s="30"/>
      <c r="B363" s="30" t="s">
        <v>553</v>
      </c>
      <c r="C363" s="31" t="s">
        <v>25</v>
      </c>
      <c r="D363" s="11" t="s">
        <v>554</v>
      </c>
      <c r="E363" s="10"/>
      <c r="F363" s="10"/>
      <c r="G363" s="31"/>
      <c r="H363" s="33" t="s">
        <v>378</v>
      </c>
      <c r="I363" s="9">
        <v>1</v>
      </c>
      <c r="J363" s="8"/>
      <c r="K363" s="34">
        <f>ROUND(K374,2)</f>
        <v>7.74</v>
      </c>
      <c r="L363" s="32" t="s">
        <v>555</v>
      </c>
      <c r="M363" s="31"/>
      <c r="N363" s="31"/>
      <c r="O363" s="31"/>
      <c r="P363" s="31"/>
      <c r="Q363" s="31"/>
      <c r="R363" s="31"/>
      <c r="S363" s="31"/>
      <c r="T363" s="31"/>
      <c r="U363" s="31"/>
      <c r="V363" s="31"/>
      <c r="W363" s="31"/>
      <c r="X363" s="31"/>
      <c r="Y363" s="31"/>
      <c r="Z363" s="31"/>
      <c r="AA363" s="31"/>
    </row>
    <row r="364" spans="1:27" x14ac:dyDescent="0.25">
      <c r="B364" s="26" t="s">
        <v>380</v>
      </c>
    </row>
    <row r="365" spans="1:27" x14ac:dyDescent="0.25">
      <c r="B365" t="s">
        <v>556</v>
      </c>
      <c r="C365" t="s">
        <v>382</v>
      </c>
      <c r="D365" t="s">
        <v>557</v>
      </c>
      <c r="E365" s="35">
        <v>0.15</v>
      </c>
      <c r="F365" t="s">
        <v>384</v>
      </c>
      <c r="G365" t="s">
        <v>385</v>
      </c>
      <c r="H365" s="36">
        <v>29.57</v>
      </c>
      <c r="I365" t="s">
        <v>386</v>
      </c>
      <c r="J365" s="37">
        <f>ROUND(E365/I363* H365,5)</f>
        <v>4.4355000000000002</v>
      </c>
      <c r="K365" s="38"/>
    </row>
    <row r="366" spans="1:27" x14ac:dyDescent="0.25">
      <c r="B366" t="s">
        <v>558</v>
      </c>
      <c r="C366" t="s">
        <v>382</v>
      </c>
      <c r="D366" t="s">
        <v>559</v>
      </c>
      <c r="E366" s="35">
        <v>0.05</v>
      </c>
      <c r="F366" t="s">
        <v>384</v>
      </c>
      <c r="G366" t="s">
        <v>385</v>
      </c>
      <c r="H366" s="36">
        <v>25.36</v>
      </c>
      <c r="I366" t="s">
        <v>386</v>
      </c>
      <c r="J366" s="37">
        <f>ROUND(E366/I363* H366,5)</f>
        <v>1.268</v>
      </c>
      <c r="K366" s="38"/>
    </row>
    <row r="367" spans="1:27" x14ac:dyDescent="0.25">
      <c r="D367" s="39" t="s">
        <v>387</v>
      </c>
      <c r="E367" s="38"/>
      <c r="H367" s="38"/>
      <c r="K367" s="36">
        <f>SUM(J365:J366)</f>
        <v>5.7035</v>
      </c>
    </row>
    <row r="368" spans="1:27" x14ac:dyDescent="0.25">
      <c r="B368" s="26" t="s">
        <v>392</v>
      </c>
      <c r="E368" s="38"/>
      <c r="H368" s="38"/>
      <c r="K368" s="38"/>
    </row>
    <row r="369" spans="1:27" x14ac:dyDescent="0.25">
      <c r="B369" t="s">
        <v>560</v>
      </c>
      <c r="C369" t="s">
        <v>25</v>
      </c>
      <c r="D369" t="s">
        <v>561</v>
      </c>
      <c r="E369" s="35">
        <v>1</v>
      </c>
      <c r="G369" t="s">
        <v>385</v>
      </c>
      <c r="H369" s="36">
        <v>1.95</v>
      </c>
      <c r="I369" t="s">
        <v>386</v>
      </c>
      <c r="J369" s="37">
        <f>ROUND(E369* H369,5)</f>
        <v>1.95</v>
      </c>
      <c r="K369" s="38"/>
    </row>
    <row r="370" spans="1:27" x14ac:dyDescent="0.25">
      <c r="D370" s="39" t="s">
        <v>400</v>
      </c>
      <c r="E370" s="38"/>
      <c r="H370" s="38"/>
      <c r="K370" s="36">
        <f>SUM(J369:J369)</f>
        <v>1.95</v>
      </c>
    </row>
    <row r="371" spans="1:27" x14ac:dyDescent="0.25">
      <c r="E371" s="38"/>
      <c r="H371" s="38"/>
      <c r="K371" s="38"/>
    </row>
    <row r="372" spans="1:27" x14ac:dyDescent="0.25">
      <c r="D372" s="39" t="s">
        <v>402</v>
      </c>
      <c r="E372" s="38"/>
      <c r="H372" s="38">
        <v>1.5</v>
      </c>
      <c r="I372" t="s">
        <v>403</v>
      </c>
      <c r="J372">
        <f>ROUND(H372/100*K367,5)</f>
        <v>8.5550000000000001E-2</v>
      </c>
      <c r="K372" s="38"/>
    </row>
    <row r="373" spans="1:27" x14ac:dyDescent="0.25">
      <c r="D373" s="39" t="s">
        <v>401</v>
      </c>
      <c r="E373" s="38"/>
      <c r="H373" s="38"/>
      <c r="K373" s="40">
        <f>SUM(J364:J372)</f>
        <v>7.7390499999999998</v>
      </c>
    </row>
    <row r="374" spans="1:27" x14ac:dyDescent="0.25">
      <c r="D374" s="39" t="s">
        <v>404</v>
      </c>
      <c r="E374" s="38"/>
      <c r="H374" s="38"/>
      <c r="K374" s="40">
        <f>SUM(K373:K373)</f>
        <v>7.7390499999999998</v>
      </c>
    </row>
    <row r="376" spans="1:27" ht="45" customHeight="1" x14ac:dyDescent="0.25">
      <c r="A376" s="30"/>
      <c r="B376" s="30" t="s">
        <v>562</v>
      </c>
      <c r="C376" s="31" t="s">
        <v>103</v>
      </c>
      <c r="D376" s="11" t="s">
        <v>563</v>
      </c>
      <c r="E376" s="10"/>
      <c r="F376" s="10"/>
      <c r="G376" s="31"/>
      <c r="H376" s="33" t="s">
        <v>378</v>
      </c>
      <c r="I376" s="9">
        <v>1</v>
      </c>
      <c r="J376" s="8"/>
      <c r="K376" s="34">
        <f>ROUND(K387,2)</f>
        <v>1.21</v>
      </c>
      <c r="L376" s="32" t="s">
        <v>564</v>
      </c>
      <c r="M376" s="31"/>
      <c r="N376" s="31"/>
      <c r="O376" s="31"/>
      <c r="P376" s="31"/>
      <c r="Q376" s="31"/>
      <c r="R376" s="31"/>
      <c r="S376" s="31"/>
      <c r="T376" s="31"/>
      <c r="U376" s="31"/>
      <c r="V376" s="31"/>
      <c r="W376" s="31"/>
      <c r="X376" s="31"/>
      <c r="Y376" s="31"/>
      <c r="Z376" s="31"/>
      <c r="AA376" s="31"/>
    </row>
    <row r="377" spans="1:27" x14ac:dyDescent="0.25">
      <c r="B377" s="26" t="s">
        <v>380</v>
      </c>
    </row>
    <row r="378" spans="1:27" x14ac:dyDescent="0.25">
      <c r="B378" t="s">
        <v>558</v>
      </c>
      <c r="C378" t="s">
        <v>382</v>
      </c>
      <c r="D378" t="s">
        <v>559</v>
      </c>
      <c r="E378" s="35">
        <v>0.02</v>
      </c>
      <c r="F378" t="s">
        <v>384</v>
      </c>
      <c r="G378" t="s">
        <v>385</v>
      </c>
      <c r="H378" s="36">
        <v>25.36</v>
      </c>
      <c r="I378" t="s">
        <v>386</v>
      </c>
      <c r="J378" s="37">
        <f>ROUND(E378/I376* H378,5)</f>
        <v>0.50719999999999998</v>
      </c>
      <c r="K378" s="38"/>
    </row>
    <row r="379" spans="1:27" x14ac:dyDescent="0.25">
      <c r="B379" t="s">
        <v>556</v>
      </c>
      <c r="C379" t="s">
        <v>382</v>
      </c>
      <c r="D379" t="s">
        <v>557</v>
      </c>
      <c r="E379" s="35">
        <v>1.6E-2</v>
      </c>
      <c r="F379" t="s">
        <v>384</v>
      </c>
      <c r="G379" t="s">
        <v>385</v>
      </c>
      <c r="H379" s="36">
        <v>29.57</v>
      </c>
      <c r="I379" t="s">
        <v>386</v>
      </c>
      <c r="J379" s="37">
        <f>ROUND(E379/I376* H379,5)</f>
        <v>0.47311999999999999</v>
      </c>
      <c r="K379" s="38"/>
    </row>
    <row r="380" spans="1:27" x14ac:dyDescent="0.25">
      <c r="D380" s="39" t="s">
        <v>387</v>
      </c>
      <c r="E380" s="38"/>
      <c r="H380" s="38"/>
      <c r="K380" s="36">
        <f>SUM(J378:J379)</f>
        <v>0.98031999999999997</v>
      </c>
    </row>
    <row r="381" spans="1:27" x14ac:dyDescent="0.25">
      <c r="B381" s="26" t="s">
        <v>392</v>
      </c>
      <c r="E381" s="38"/>
      <c r="H381" s="38"/>
      <c r="K381" s="38"/>
    </row>
    <row r="382" spans="1:27" x14ac:dyDescent="0.25">
      <c r="B382" t="s">
        <v>565</v>
      </c>
      <c r="C382" t="s">
        <v>103</v>
      </c>
      <c r="D382" t="s">
        <v>566</v>
      </c>
      <c r="E382" s="35">
        <v>1.02</v>
      </c>
      <c r="G382" t="s">
        <v>385</v>
      </c>
      <c r="H382" s="36">
        <v>0.21</v>
      </c>
      <c r="I382" t="s">
        <v>386</v>
      </c>
      <c r="J382" s="37">
        <f>ROUND(E382* H382,5)</f>
        <v>0.2142</v>
      </c>
      <c r="K382" s="38"/>
    </row>
    <row r="383" spans="1:27" x14ac:dyDescent="0.25">
      <c r="D383" s="39" t="s">
        <v>400</v>
      </c>
      <c r="E383" s="38"/>
      <c r="H383" s="38"/>
      <c r="K383" s="36">
        <f>SUM(J382:J382)</f>
        <v>0.2142</v>
      </c>
    </row>
    <row r="384" spans="1:27" x14ac:dyDescent="0.25">
      <c r="E384" s="38"/>
      <c r="H384" s="38"/>
      <c r="K384" s="38"/>
    </row>
    <row r="385" spans="1:27" x14ac:dyDescent="0.25">
      <c r="D385" s="39" t="s">
        <v>402</v>
      </c>
      <c r="E385" s="38"/>
      <c r="H385" s="38">
        <v>1.5</v>
      </c>
      <c r="I385" t="s">
        <v>403</v>
      </c>
      <c r="J385">
        <f>ROUND(H385/100*K380,5)</f>
        <v>1.47E-2</v>
      </c>
      <c r="K385" s="38"/>
    </row>
    <row r="386" spans="1:27" x14ac:dyDescent="0.25">
      <c r="D386" s="39" t="s">
        <v>401</v>
      </c>
      <c r="E386" s="38"/>
      <c r="H386" s="38"/>
      <c r="K386" s="40">
        <f>SUM(J377:J385)</f>
        <v>1.20922</v>
      </c>
    </row>
    <row r="387" spans="1:27" x14ac:dyDescent="0.25">
      <c r="D387" s="39" t="s">
        <v>404</v>
      </c>
      <c r="E387" s="38"/>
      <c r="H387" s="38"/>
      <c r="K387" s="40">
        <f>SUM(K386:K386)</f>
        <v>1.20922</v>
      </c>
    </row>
    <row r="389" spans="1:27" ht="45" customHeight="1" x14ac:dyDescent="0.25">
      <c r="A389" s="30"/>
      <c r="B389" s="30" t="s">
        <v>567</v>
      </c>
      <c r="C389" s="31" t="s">
        <v>103</v>
      </c>
      <c r="D389" s="11" t="s">
        <v>568</v>
      </c>
      <c r="E389" s="10"/>
      <c r="F389" s="10"/>
      <c r="G389" s="31"/>
      <c r="H389" s="33" t="s">
        <v>378</v>
      </c>
      <c r="I389" s="9">
        <v>1</v>
      </c>
      <c r="J389" s="8"/>
      <c r="K389" s="34">
        <f>ROUND(K400,2)</f>
        <v>4.38</v>
      </c>
      <c r="L389" s="32" t="s">
        <v>569</v>
      </c>
      <c r="M389" s="31"/>
      <c r="N389" s="31"/>
      <c r="O389" s="31"/>
      <c r="P389" s="31"/>
      <c r="Q389" s="31"/>
      <c r="R389" s="31"/>
      <c r="S389" s="31"/>
      <c r="T389" s="31"/>
      <c r="U389" s="31"/>
      <c r="V389" s="31"/>
      <c r="W389" s="31"/>
      <c r="X389" s="31"/>
      <c r="Y389" s="31"/>
      <c r="Z389" s="31"/>
      <c r="AA389" s="31"/>
    </row>
    <row r="390" spans="1:27" x14ac:dyDescent="0.25">
      <c r="B390" s="26" t="s">
        <v>380</v>
      </c>
    </row>
    <row r="391" spans="1:27" x14ac:dyDescent="0.25">
      <c r="B391" t="s">
        <v>556</v>
      </c>
      <c r="C391" t="s">
        <v>382</v>
      </c>
      <c r="D391" t="s">
        <v>557</v>
      </c>
      <c r="E391" s="35">
        <v>3.5000000000000003E-2</v>
      </c>
      <c r="F391" t="s">
        <v>384</v>
      </c>
      <c r="G391" t="s">
        <v>385</v>
      </c>
      <c r="H391" s="36">
        <v>29.57</v>
      </c>
      <c r="I391" t="s">
        <v>386</v>
      </c>
      <c r="J391" s="37">
        <f>ROUND(E391/I389* H391,5)</f>
        <v>1.03495</v>
      </c>
      <c r="K391" s="38"/>
    </row>
    <row r="392" spans="1:27" x14ac:dyDescent="0.25">
      <c r="B392" t="s">
        <v>558</v>
      </c>
      <c r="C392" t="s">
        <v>382</v>
      </c>
      <c r="D392" t="s">
        <v>559</v>
      </c>
      <c r="E392" s="35">
        <v>0.05</v>
      </c>
      <c r="F392" t="s">
        <v>384</v>
      </c>
      <c r="G392" t="s">
        <v>385</v>
      </c>
      <c r="H392" s="36">
        <v>25.36</v>
      </c>
      <c r="I392" t="s">
        <v>386</v>
      </c>
      <c r="J392" s="37">
        <f>ROUND(E392/I389* H392,5)</f>
        <v>1.268</v>
      </c>
      <c r="K392" s="38"/>
    </row>
    <row r="393" spans="1:27" x14ac:dyDescent="0.25">
      <c r="D393" s="39" t="s">
        <v>387</v>
      </c>
      <c r="E393" s="38"/>
      <c r="H393" s="38"/>
      <c r="K393" s="36">
        <f>SUM(J391:J392)</f>
        <v>2.3029500000000001</v>
      </c>
    </row>
    <row r="394" spans="1:27" x14ac:dyDescent="0.25">
      <c r="B394" s="26" t="s">
        <v>392</v>
      </c>
      <c r="E394" s="38"/>
      <c r="H394" s="38"/>
      <c r="K394" s="38"/>
    </row>
    <row r="395" spans="1:27" x14ac:dyDescent="0.25">
      <c r="B395" t="s">
        <v>570</v>
      </c>
      <c r="C395" t="s">
        <v>103</v>
      </c>
      <c r="D395" t="s">
        <v>571</v>
      </c>
      <c r="E395" s="35">
        <v>1.02</v>
      </c>
      <c r="G395" t="s">
        <v>385</v>
      </c>
      <c r="H395" s="36">
        <v>2</v>
      </c>
      <c r="I395" t="s">
        <v>386</v>
      </c>
      <c r="J395" s="37">
        <f>ROUND(E395* H395,5)</f>
        <v>2.04</v>
      </c>
      <c r="K395" s="38"/>
    </row>
    <row r="396" spans="1:27" x14ac:dyDescent="0.25">
      <c r="D396" s="39" t="s">
        <v>400</v>
      </c>
      <c r="E396" s="38"/>
      <c r="H396" s="38"/>
      <c r="K396" s="36">
        <f>SUM(J395:J395)</f>
        <v>2.04</v>
      </c>
    </row>
    <row r="397" spans="1:27" x14ac:dyDescent="0.25">
      <c r="E397" s="38"/>
      <c r="H397" s="38"/>
      <c r="K397" s="38"/>
    </row>
    <row r="398" spans="1:27" x14ac:dyDescent="0.25">
      <c r="D398" s="39" t="s">
        <v>402</v>
      </c>
      <c r="E398" s="38"/>
      <c r="H398" s="38">
        <v>1.5</v>
      </c>
      <c r="I398" t="s">
        <v>403</v>
      </c>
      <c r="J398">
        <f>ROUND(H398/100*K393,5)</f>
        <v>3.4540000000000001E-2</v>
      </c>
      <c r="K398" s="38"/>
    </row>
    <row r="399" spans="1:27" x14ac:dyDescent="0.25">
      <c r="D399" s="39" t="s">
        <v>401</v>
      </c>
      <c r="E399" s="38"/>
      <c r="H399" s="38"/>
      <c r="K399" s="40">
        <f>SUM(J390:J398)</f>
        <v>4.3774899999999999</v>
      </c>
    </row>
    <row r="400" spans="1:27" x14ac:dyDescent="0.25">
      <c r="D400" s="39" t="s">
        <v>404</v>
      </c>
      <c r="E400" s="38"/>
      <c r="H400" s="38"/>
      <c r="K400" s="40">
        <f>SUM(K399:K399)</f>
        <v>4.3774899999999999</v>
      </c>
    </row>
    <row r="402" spans="1:27" ht="45" customHeight="1" x14ac:dyDescent="0.25">
      <c r="A402" s="30"/>
      <c r="B402" s="30" t="s">
        <v>572</v>
      </c>
      <c r="C402" s="31" t="s">
        <v>103</v>
      </c>
      <c r="D402" s="11" t="s">
        <v>573</v>
      </c>
      <c r="E402" s="10"/>
      <c r="F402" s="10"/>
      <c r="G402" s="31"/>
      <c r="H402" s="33" t="s">
        <v>378</v>
      </c>
      <c r="I402" s="9">
        <v>1</v>
      </c>
      <c r="J402" s="8"/>
      <c r="K402" s="34">
        <f>ROUND(K413,2)</f>
        <v>1.1100000000000001</v>
      </c>
      <c r="L402" s="32" t="s">
        <v>574</v>
      </c>
      <c r="M402" s="31"/>
      <c r="N402" s="31"/>
      <c r="O402" s="31"/>
      <c r="P402" s="31"/>
      <c r="Q402" s="31"/>
      <c r="R402" s="31"/>
      <c r="S402" s="31"/>
      <c r="T402" s="31"/>
      <c r="U402" s="31"/>
      <c r="V402" s="31"/>
      <c r="W402" s="31"/>
      <c r="X402" s="31"/>
      <c r="Y402" s="31"/>
      <c r="Z402" s="31"/>
      <c r="AA402" s="31"/>
    </row>
    <row r="403" spans="1:27" x14ac:dyDescent="0.25">
      <c r="B403" s="26" t="s">
        <v>380</v>
      </c>
    </row>
    <row r="404" spans="1:27" x14ac:dyDescent="0.25">
      <c r="B404" t="s">
        <v>558</v>
      </c>
      <c r="C404" t="s">
        <v>382</v>
      </c>
      <c r="D404" t="s">
        <v>559</v>
      </c>
      <c r="E404" s="35">
        <v>1.4999999999999999E-2</v>
      </c>
      <c r="F404" t="s">
        <v>384</v>
      </c>
      <c r="G404" t="s">
        <v>385</v>
      </c>
      <c r="H404" s="36">
        <v>25.36</v>
      </c>
      <c r="I404" t="s">
        <v>386</v>
      </c>
      <c r="J404" s="37">
        <f>ROUND(E404/I402* H404,5)</f>
        <v>0.38040000000000002</v>
      </c>
      <c r="K404" s="38"/>
    </row>
    <row r="405" spans="1:27" x14ac:dyDescent="0.25">
      <c r="B405" t="s">
        <v>556</v>
      </c>
      <c r="C405" t="s">
        <v>382</v>
      </c>
      <c r="D405" t="s">
        <v>557</v>
      </c>
      <c r="E405" s="35">
        <v>1.4999999999999999E-2</v>
      </c>
      <c r="F405" t="s">
        <v>384</v>
      </c>
      <c r="G405" t="s">
        <v>385</v>
      </c>
      <c r="H405" s="36">
        <v>29.57</v>
      </c>
      <c r="I405" t="s">
        <v>386</v>
      </c>
      <c r="J405" s="37">
        <f>ROUND(E405/I402* H405,5)</f>
        <v>0.44355</v>
      </c>
      <c r="K405" s="38"/>
    </row>
    <row r="406" spans="1:27" x14ac:dyDescent="0.25">
      <c r="D406" s="39" t="s">
        <v>387</v>
      </c>
      <c r="E406" s="38"/>
      <c r="H406" s="38"/>
      <c r="K406" s="36">
        <f>SUM(J404:J405)</f>
        <v>0.82394999999999996</v>
      </c>
    </row>
    <row r="407" spans="1:27" x14ac:dyDescent="0.25">
      <c r="B407" s="26" t="s">
        <v>392</v>
      </c>
      <c r="E407" s="38"/>
      <c r="H407" s="38"/>
      <c r="K407" s="38"/>
    </row>
    <row r="408" spans="1:27" x14ac:dyDescent="0.25">
      <c r="B408" t="s">
        <v>575</v>
      </c>
      <c r="C408" t="s">
        <v>103</v>
      </c>
      <c r="D408" t="s">
        <v>576</v>
      </c>
      <c r="E408" s="35">
        <v>1.02</v>
      </c>
      <c r="G408" t="s">
        <v>385</v>
      </c>
      <c r="H408" s="36">
        <v>0.27</v>
      </c>
      <c r="I408" t="s">
        <v>386</v>
      </c>
      <c r="J408" s="37">
        <f>ROUND(E408* H408,5)</f>
        <v>0.27539999999999998</v>
      </c>
      <c r="K408" s="38"/>
    </row>
    <row r="409" spans="1:27" x14ac:dyDescent="0.25">
      <c r="D409" s="39" t="s">
        <v>400</v>
      </c>
      <c r="E409" s="38"/>
      <c r="H409" s="38"/>
      <c r="K409" s="36">
        <f>SUM(J408:J408)</f>
        <v>0.27539999999999998</v>
      </c>
    </row>
    <row r="410" spans="1:27" x14ac:dyDescent="0.25">
      <c r="E410" s="38"/>
      <c r="H410" s="38"/>
      <c r="K410" s="38"/>
    </row>
    <row r="411" spans="1:27" x14ac:dyDescent="0.25">
      <c r="D411" s="39" t="s">
        <v>402</v>
      </c>
      <c r="E411" s="38"/>
      <c r="H411" s="38">
        <v>1.5</v>
      </c>
      <c r="I411" t="s">
        <v>403</v>
      </c>
      <c r="J411">
        <f>ROUND(H411/100*K406,5)</f>
        <v>1.2359999999999999E-2</v>
      </c>
      <c r="K411" s="38"/>
    </row>
    <row r="412" spans="1:27" x14ac:dyDescent="0.25">
      <c r="D412" s="39" t="s">
        <v>401</v>
      </c>
      <c r="E412" s="38"/>
      <c r="H412" s="38"/>
      <c r="K412" s="40">
        <f>SUM(J403:J411)</f>
        <v>1.1117099999999998</v>
      </c>
    </row>
    <row r="413" spans="1:27" x14ac:dyDescent="0.25">
      <c r="D413" s="39" t="s">
        <v>404</v>
      </c>
      <c r="E413" s="38"/>
      <c r="H413" s="38"/>
      <c r="K413" s="40">
        <f>SUM(K412:K412)</f>
        <v>1.1117099999999998</v>
      </c>
    </row>
    <row r="415" spans="1:27" ht="45" customHeight="1" x14ac:dyDescent="0.25">
      <c r="A415" s="30"/>
      <c r="B415" s="30" t="s">
        <v>577</v>
      </c>
      <c r="C415" s="31" t="s">
        <v>25</v>
      </c>
      <c r="D415" s="11" t="s">
        <v>578</v>
      </c>
      <c r="E415" s="10"/>
      <c r="F415" s="10"/>
      <c r="G415" s="31"/>
      <c r="H415" s="33" t="s">
        <v>378</v>
      </c>
      <c r="I415" s="9">
        <v>1</v>
      </c>
      <c r="J415" s="8"/>
      <c r="K415" s="34">
        <f>ROUND(K426,2)</f>
        <v>2.74</v>
      </c>
      <c r="L415" s="32" t="s">
        <v>579</v>
      </c>
      <c r="M415" s="31"/>
      <c r="N415" s="31"/>
      <c r="O415" s="31"/>
      <c r="P415" s="31"/>
      <c r="Q415" s="31"/>
      <c r="R415" s="31"/>
      <c r="S415" s="31"/>
      <c r="T415" s="31"/>
      <c r="U415" s="31"/>
      <c r="V415" s="31"/>
      <c r="W415" s="31"/>
      <c r="X415" s="31"/>
      <c r="Y415" s="31"/>
      <c r="Z415" s="31"/>
      <c r="AA415" s="31"/>
    </row>
    <row r="416" spans="1:27" x14ac:dyDescent="0.25">
      <c r="B416" s="26" t="s">
        <v>380</v>
      </c>
    </row>
    <row r="417" spans="1:27" x14ac:dyDescent="0.25">
      <c r="B417" t="s">
        <v>558</v>
      </c>
      <c r="C417" t="s">
        <v>382</v>
      </c>
      <c r="D417" t="s">
        <v>559</v>
      </c>
      <c r="E417" s="35">
        <v>0.02</v>
      </c>
      <c r="F417" t="s">
        <v>384</v>
      </c>
      <c r="G417" t="s">
        <v>385</v>
      </c>
      <c r="H417" s="36">
        <v>25.36</v>
      </c>
      <c r="I417" t="s">
        <v>386</v>
      </c>
      <c r="J417" s="37">
        <f>ROUND(E417/I415* H417,5)</f>
        <v>0.50719999999999998</v>
      </c>
      <c r="K417" s="38"/>
    </row>
    <row r="418" spans="1:27" x14ac:dyDescent="0.25">
      <c r="B418" t="s">
        <v>556</v>
      </c>
      <c r="C418" t="s">
        <v>382</v>
      </c>
      <c r="D418" t="s">
        <v>557</v>
      </c>
      <c r="E418" s="35">
        <v>0.02</v>
      </c>
      <c r="F418" t="s">
        <v>384</v>
      </c>
      <c r="G418" t="s">
        <v>385</v>
      </c>
      <c r="H418" s="36">
        <v>29.57</v>
      </c>
      <c r="I418" t="s">
        <v>386</v>
      </c>
      <c r="J418" s="37">
        <f>ROUND(E418/I415* H418,5)</f>
        <v>0.59140000000000004</v>
      </c>
      <c r="K418" s="38"/>
    </row>
    <row r="419" spans="1:27" x14ac:dyDescent="0.25">
      <c r="D419" s="39" t="s">
        <v>387</v>
      </c>
      <c r="E419" s="38"/>
      <c r="H419" s="38"/>
      <c r="K419" s="36">
        <f>SUM(J417:J418)</f>
        <v>1.0986</v>
      </c>
    </row>
    <row r="420" spans="1:27" x14ac:dyDescent="0.25">
      <c r="B420" s="26" t="s">
        <v>392</v>
      </c>
      <c r="E420" s="38"/>
      <c r="H420" s="38"/>
      <c r="K420" s="38"/>
    </row>
    <row r="421" spans="1:27" x14ac:dyDescent="0.25">
      <c r="B421" t="s">
        <v>580</v>
      </c>
      <c r="C421" t="s">
        <v>25</v>
      </c>
      <c r="D421" t="s">
        <v>581</v>
      </c>
      <c r="E421" s="35">
        <v>1</v>
      </c>
      <c r="G421" t="s">
        <v>385</v>
      </c>
      <c r="H421" s="36">
        <v>1.62</v>
      </c>
      <c r="I421" t="s">
        <v>386</v>
      </c>
      <c r="J421" s="37">
        <f>ROUND(E421* H421,5)</f>
        <v>1.62</v>
      </c>
      <c r="K421" s="38"/>
    </row>
    <row r="422" spans="1:27" x14ac:dyDescent="0.25">
      <c r="D422" s="39" t="s">
        <v>400</v>
      </c>
      <c r="E422" s="38"/>
      <c r="H422" s="38"/>
      <c r="K422" s="36">
        <f>SUM(J421:J421)</f>
        <v>1.62</v>
      </c>
    </row>
    <row r="423" spans="1:27" x14ac:dyDescent="0.25">
      <c r="E423" s="38"/>
      <c r="H423" s="38"/>
      <c r="K423" s="38"/>
    </row>
    <row r="424" spans="1:27" x14ac:dyDescent="0.25">
      <c r="D424" s="39" t="s">
        <v>402</v>
      </c>
      <c r="E424" s="38"/>
      <c r="H424" s="38">
        <v>1.5</v>
      </c>
      <c r="I424" t="s">
        <v>403</v>
      </c>
      <c r="J424">
        <f>ROUND(H424/100*K419,5)</f>
        <v>1.6480000000000002E-2</v>
      </c>
      <c r="K424" s="38"/>
    </row>
    <row r="425" spans="1:27" x14ac:dyDescent="0.25">
      <c r="D425" s="39" t="s">
        <v>401</v>
      </c>
      <c r="E425" s="38"/>
      <c r="H425" s="38"/>
      <c r="K425" s="40">
        <f>SUM(J416:J424)</f>
        <v>2.7350800000000004</v>
      </c>
    </row>
    <row r="426" spans="1:27" x14ac:dyDescent="0.25">
      <c r="D426" s="39" t="s">
        <v>404</v>
      </c>
      <c r="E426" s="38"/>
      <c r="H426" s="38"/>
      <c r="K426" s="40">
        <f>SUM(K425:K425)</f>
        <v>2.7350800000000004</v>
      </c>
    </row>
    <row r="428" spans="1:27" ht="45" customHeight="1" x14ac:dyDescent="0.25">
      <c r="A428" s="30"/>
      <c r="B428" s="30" t="s">
        <v>582</v>
      </c>
      <c r="C428" s="31" t="s">
        <v>25</v>
      </c>
      <c r="D428" s="11" t="s">
        <v>583</v>
      </c>
      <c r="E428" s="10"/>
      <c r="F428" s="10"/>
      <c r="G428" s="31"/>
      <c r="H428" s="33" t="s">
        <v>378</v>
      </c>
      <c r="I428" s="9">
        <v>1</v>
      </c>
      <c r="J428" s="8"/>
      <c r="K428" s="34">
        <f>ROUND(K436,2)</f>
        <v>1.31</v>
      </c>
      <c r="L428" s="32" t="s">
        <v>584</v>
      </c>
      <c r="M428" s="31"/>
      <c r="N428" s="31"/>
      <c r="O428" s="31"/>
      <c r="P428" s="31"/>
      <c r="Q428" s="31"/>
      <c r="R428" s="31"/>
      <c r="S428" s="31"/>
      <c r="T428" s="31"/>
      <c r="U428" s="31"/>
      <c r="V428" s="31"/>
      <c r="W428" s="31"/>
      <c r="X428" s="31"/>
      <c r="Y428" s="31"/>
      <c r="Z428" s="31"/>
      <c r="AA428" s="31"/>
    </row>
    <row r="429" spans="1:27" x14ac:dyDescent="0.25">
      <c r="B429" s="26" t="s">
        <v>380</v>
      </c>
    </row>
    <row r="430" spans="1:27" x14ac:dyDescent="0.25">
      <c r="B430" t="s">
        <v>558</v>
      </c>
      <c r="C430" t="s">
        <v>382</v>
      </c>
      <c r="D430" t="s">
        <v>559</v>
      </c>
      <c r="E430" s="35">
        <v>1.6E-2</v>
      </c>
      <c r="F430" t="s">
        <v>384</v>
      </c>
      <c r="G430" t="s">
        <v>385</v>
      </c>
      <c r="H430" s="36">
        <v>25.36</v>
      </c>
      <c r="I430" t="s">
        <v>386</v>
      </c>
      <c r="J430" s="37">
        <f>ROUND(E430/I428* H430,5)</f>
        <v>0.40576000000000001</v>
      </c>
      <c r="K430" s="38"/>
    </row>
    <row r="431" spans="1:27" x14ac:dyDescent="0.25">
      <c r="B431" t="s">
        <v>556</v>
      </c>
      <c r="C431" t="s">
        <v>382</v>
      </c>
      <c r="D431" t="s">
        <v>557</v>
      </c>
      <c r="E431" s="35">
        <v>0.03</v>
      </c>
      <c r="F431" t="s">
        <v>384</v>
      </c>
      <c r="G431" t="s">
        <v>385</v>
      </c>
      <c r="H431" s="36">
        <v>29.57</v>
      </c>
      <c r="I431" t="s">
        <v>386</v>
      </c>
      <c r="J431" s="37">
        <f>ROUND(E431/I428* H431,5)</f>
        <v>0.8871</v>
      </c>
      <c r="K431" s="38"/>
    </row>
    <row r="432" spans="1:27" x14ac:dyDescent="0.25">
      <c r="D432" s="39" t="s">
        <v>387</v>
      </c>
      <c r="E432" s="38"/>
      <c r="H432" s="38"/>
      <c r="K432" s="36">
        <f>SUM(J430:J431)</f>
        <v>1.2928600000000001</v>
      </c>
    </row>
    <row r="433" spans="1:27" x14ac:dyDescent="0.25">
      <c r="E433" s="38"/>
      <c r="H433" s="38"/>
      <c r="K433" s="38"/>
    </row>
    <row r="434" spans="1:27" x14ac:dyDescent="0.25">
      <c r="D434" s="39" t="s">
        <v>402</v>
      </c>
      <c r="E434" s="38"/>
      <c r="H434" s="38">
        <v>1.5</v>
      </c>
      <c r="I434" t="s">
        <v>403</v>
      </c>
      <c r="J434">
        <f>ROUND(H434/100*K432,5)</f>
        <v>1.9390000000000001E-2</v>
      </c>
      <c r="K434" s="38"/>
    </row>
    <row r="435" spans="1:27" x14ac:dyDescent="0.25">
      <c r="D435" s="39" t="s">
        <v>401</v>
      </c>
      <c r="E435" s="38"/>
      <c r="H435" s="38"/>
      <c r="K435" s="40">
        <f>SUM(J429:J434)</f>
        <v>1.3122500000000001</v>
      </c>
    </row>
    <row r="436" spans="1:27" x14ac:dyDescent="0.25">
      <c r="D436" s="39" t="s">
        <v>404</v>
      </c>
      <c r="E436" s="38"/>
      <c r="H436" s="38"/>
      <c r="K436" s="40">
        <f>SUM(K435:K435)</f>
        <v>1.3122500000000001</v>
      </c>
    </row>
    <row r="438" spans="1:27" ht="45" customHeight="1" x14ac:dyDescent="0.25">
      <c r="A438" s="30"/>
      <c r="B438" s="30" t="s">
        <v>585</v>
      </c>
      <c r="C438" s="31" t="s">
        <v>25</v>
      </c>
      <c r="D438" s="11" t="s">
        <v>586</v>
      </c>
      <c r="E438" s="10"/>
      <c r="F438" s="10"/>
      <c r="G438" s="31"/>
      <c r="H438" s="33" t="s">
        <v>378</v>
      </c>
      <c r="I438" s="9">
        <v>1</v>
      </c>
      <c r="J438" s="8"/>
      <c r="K438" s="34">
        <f>ROUND(K449,2)</f>
        <v>13.13</v>
      </c>
      <c r="L438" s="32" t="s">
        <v>587</v>
      </c>
      <c r="M438" s="31"/>
      <c r="N438" s="31"/>
      <c r="O438" s="31"/>
      <c r="P438" s="31"/>
      <c r="Q438" s="31"/>
      <c r="R438" s="31"/>
      <c r="S438" s="31"/>
      <c r="T438" s="31"/>
      <c r="U438" s="31"/>
      <c r="V438" s="31"/>
      <c r="W438" s="31"/>
      <c r="X438" s="31"/>
      <c r="Y438" s="31"/>
      <c r="Z438" s="31"/>
      <c r="AA438" s="31"/>
    </row>
    <row r="439" spans="1:27" x14ac:dyDescent="0.25">
      <c r="B439" s="26" t="s">
        <v>380</v>
      </c>
    </row>
    <row r="440" spans="1:27" x14ac:dyDescent="0.25">
      <c r="B440" t="s">
        <v>556</v>
      </c>
      <c r="C440" t="s">
        <v>382</v>
      </c>
      <c r="D440" t="s">
        <v>557</v>
      </c>
      <c r="E440" s="35">
        <v>0.15</v>
      </c>
      <c r="F440" t="s">
        <v>384</v>
      </c>
      <c r="G440" t="s">
        <v>385</v>
      </c>
      <c r="H440" s="36">
        <v>29.57</v>
      </c>
      <c r="I440" t="s">
        <v>386</v>
      </c>
      <c r="J440" s="37">
        <f>ROUND(E440/I438* H440,5)</f>
        <v>4.4355000000000002</v>
      </c>
      <c r="K440" s="38"/>
    </row>
    <row r="441" spans="1:27" x14ac:dyDescent="0.25">
      <c r="B441" t="s">
        <v>558</v>
      </c>
      <c r="C441" t="s">
        <v>382</v>
      </c>
      <c r="D441" t="s">
        <v>559</v>
      </c>
      <c r="E441" s="35">
        <v>0.13300000000000001</v>
      </c>
      <c r="F441" t="s">
        <v>384</v>
      </c>
      <c r="G441" t="s">
        <v>385</v>
      </c>
      <c r="H441" s="36">
        <v>25.36</v>
      </c>
      <c r="I441" t="s">
        <v>386</v>
      </c>
      <c r="J441" s="37">
        <f>ROUND(E441/I438* H441,5)</f>
        <v>3.3728799999999999</v>
      </c>
      <c r="K441" s="38"/>
    </row>
    <row r="442" spans="1:27" x14ac:dyDescent="0.25">
      <c r="D442" s="39" t="s">
        <v>387</v>
      </c>
      <c r="E442" s="38"/>
      <c r="H442" s="38"/>
      <c r="K442" s="36">
        <f>SUM(J440:J441)</f>
        <v>7.8083799999999997</v>
      </c>
    </row>
    <row r="443" spans="1:27" x14ac:dyDescent="0.25">
      <c r="B443" s="26" t="s">
        <v>392</v>
      </c>
      <c r="E443" s="38"/>
      <c r="H443" s="38"/>
      <c r="K443" s="38"/>
    </row>
    <row r="444" spans="1:27" x14ac:dyDescent="0.25">
      <c r="B444" t="s">
        <v>588</v>
      </c>
      <c r="C444" t="s">
        <v>25</v>
      </c>
      <c r="D444" t="s">
        <v>589</v>
      </c>
      <c r="E444" s="35">
        <v>1</v>
      </c>
      <c r="G444" t="s">
        <v>385</v>
      </c>
      <c r="H444" s="36">
        <v>5.2</v>
      </c>
      <c r="I444" t="s">
        <v>386</v>
      </c>
      <c r="J444" s="37">
        <f>ROUND(E444* H444,5)</f>
        <v>5.2</v>
      </c>
      <c r="K444" s="38"/>
    </row>
    <row r="445" spans="1:27" x14ac:dyDescent="0.25">
      <c r="D445" s="39" t="s">
        <v>400</v>
      </c>
      <c r="E445" s="38"/>
      <c r="H445" s="38"/>
      <c r="K445" s="36">
        <f>SUM(J444:J444)</f>
        <v>5.2</v>
      </c>
    </row>
    <row r="446" spans="1:27" x14ac:dyDescent="0.25">
      <c r="E446" s="38"/>
      <c r="H446" s="38"/>
      <c r="K446" s="38"/>
    </row>
    <row r="447" spans="1:27" x14ac:dyDescent="0.25">
      <c r="D447" s="39" t="s">
        <v>402</v>
      </c>
      <c r="E447" s="38"/>
      <c r="H447" s="38">
        <v>1.5</v>
      </c>
      <c r="I447" t="s">
        <v>403</v>
      </c>
      <c r="J447">
        <f>ROUND(H447/100*K442,5)</f>
        <v>0.11713</v>
      </c>
      <c r="K447" s="38"/>
    </row>
    <row r="448" spans="1:27" x14ac:dyDescent="0.25">
      <c r="D448" s="39" t="s">
        <v>401</v>
      </c>
      <c r="E448" s="38"/>
      <c r="H448" s="38"/>
      <c r="K448" s="40">
        <f>SUM(J439:J447)</f>
        <v>13.125509999999998</v>
      </c>
    </row>
    <row r="449" spans="1:27" x14ac:dyDescent="0.25">
      <c r="D449" s="39" t="s">
        <v>404</v>
      </c>
      <c r="E449" s="38"/>
      <c r="H449" s="38"/>
      <c r="K449" s="40">
        <f>SUM(K448:K448)</f>
        <v>13.125509999999998</v>
      </c>
    </row>
    <row r="451" spans="1:27" ht="45" customHeight="1" x14ac:dyDescent="0.25">
      <c r="A451" s="30"/>
      <c r="B451" s="30" t="s">
        <v>590</v>
      </c>
      <c r="C451" s="31" t="s">
        <v>25</v>
      </c>
      <c r="D451" s="11" t="s">
        <v>591</v>
      </c>
      <c r="E451" s="10"/>
      <c r="F451" s="10"/>
      <c r="G451" s="31"/>
      <c r="H451" s="33" t="s">
        <v>378</v>
      </c>
      <c r="I451" s="9">
        <v>1</v>
      </c>
      <c r="J451" s="8"/>
      <c r="K451" s="34">
        <f>ROUND(K462,2)</f>
        <v>364.51</v>
      </c>
      <c r="L451" s="32" t="s">
        <v>592</v>
      </c>
      <c r="M451" s="31"/>
      <c r="N451" s="31"/>
      <c r="O451" s="31"/>
      <c r="P451" s="31"/>
      <c r="Q451" s="31"/>
      <c r="R451" s="31"/>
      <c r="S451" s="31"/>
      <c r="T451" s="31"/>
      <c r="U451" s="31"/>
      <c r="V451" s="31"/>
      <c r="W451" s="31"/>
      <c r="X451" s="31"/>
      <c r="Y451" s="31"/>
      <c r="Z451" s="31"/>
      <c r="AA451" s="31"/>
    </row>
    <row r="452" spans="1:27" x14ac:dyDescent="0.25">
      <c r="B452" s="26" t="s">
        <v>380</v>
      </c>
    </row>
    <row r="453" spans="1:27" x14ac:dyDescent="0.25">
      <c r="B453" t="s">
        <v>558</v>
      </c>
      <c r="C453" t="s">
        <v>382</v>
      </c>
      <c r="D453" t="s">
        <v>559</v>
      </c>
      <c r="E453" s="35">
        <v>0.3</v>
      </c>
      <c r="F453" t="s">
        <v>384</v>
      </c>
      <c r="G453" t="s">
        <v>385</v>
      </c>
      <c r="H453" s="36">
        <v>25.36</v>
      </c>
      <c r="I453" t="s">
        <v>386</v>
      </c>
      <c r="J453" s="37">
        <f>ROUND(E453/I451* H453,5)</f>
        <v>7.6079999999999997</v>
      </c>
      <c r="K453" s="38"/>
    </row>
    <row r="454" spans="1:27" x14ac:dyDescent="0.25">
      <c r="B454" t="s">
        <v>556</v>
      </c>
      <c r="C454" t="s">
        <v>382</v>
      </c>
      <c r="D454" t="s">
        <v>557</v>
      </c>
      <c r="E454" s="35">
        <v>0.3</v>
      </c>
      <c r="F454" t="s">
        <v>384</v>
      </c>
      <c r="G454" t="s">
        <v>385</v>
      </c>
      <c r="H454" s="36">
        <v>29.57</v>
      </c>
      <c r="I454" t="s">
        <v>386</v>
      </c>
      <c r="J454" s="37">
        <f>ROUND(E454/I451* H454,5)</f>
        <v>8.8710000000000004</v>
      </c>
      <c r="K454" s="38"/>
    </row>
    <row r="455" spans="1:27" x14ac:dyDescent="0.25">
      <c r="D455" s="39" t="s">
        <v>387</v>
      </c>
      <c r="E455" s="38"/>
      <c r="H455" s="38"/>
      <c r="K455" s="36">
        <f>SUM(J453:J454)</f>
        <v>16.478999999999999</v>
      </c>
    </row>
    <row r="456" spans="1:27" x14ac:dyDescent="0.25">
      <c r="B456" s="26" t="s">
        <v>392</v>
      </c>
      <c r="E456" s="38"/>
      <c r="H456" s="38"/>
      <c r="K456" s="38"/>
    </row>
    <row r="457" spans="1:27" x14ac:dyDescent="0.25">
      <c r="B457" t="s">
        <v>593</v>
      </c>
      <c r="C457" t="s">
        <v>25</v>
      </c>
      <c r="D457" t="s">
        <v>594</v>
      </c>
      <c r="E457" s="35">
        <v>1</v>
      </c>
      <c r="G457" t="s">
        <v>385</v>
      </c>
      <c r="H457" s="36">
        <v>347.78</v>
      </c>
      <c r="I457" t="s">
        <v>386</v>
      </c>
      <c r="J457" s="37">
        <f>ROUND(E457* H457,5)</f>
        <v>347.78</v>
      </c>
      <c r="K457" s="38"/>
    </row>
    <row r="458" spans="1:27" x14ac:dyDescent="0.25">
      <c r="D458" s="39" t="s">
        <v>400</v>
      </c>
      <c r="E458" s="38"/>
      <c r="H458" s="38"/>
      <c r="K458" s="36">
        <f>SUM(J457:J457)</f>
        <v>347.78</v>
      </c>
    </row>
    <row r="459" spans="1:27" x14ac:dyDescent="0.25">
      <c r="E459" s="38"/>
      <c r="H459" s="38"/>
      <c r="K459" s="38"/>
    </row>
    <row r="460" spans="1:27" x14ac:dyDescent="0.25">
      <c r="D460" s="39" t="s">
        <v>402</v>
      </c>
      <c r="E460" s="38"/>
      <c r="H460" s="38">
        <v>1.5</v>
      </c>
      <c r="I460" t="s">
        <v>403</v>
      </c>
      <c r="J460">
        <f>ROUND(H460/100*K455,5)</f>
        <v>0.24718999999999999</v>
      </c>
      <c r="K460" s="38"/>
    </row>
    <row r="461" spans="1:27" x14ac:dyDescent="0.25">
      <c r="D461" s="39" t="s">
        <v>401</v>
      </c>
      <c r="E461" s="38"/>
      <c r="H461" s="38"/>
      <c r="K461" s="40">
        <f>SUM(J452:J460)</f>
        <v>364.50618999999995</v>
      </c>
    </row>
    <row r="462" spans="1:27" x14ac:dyDescent="0.25">
      <c r="D462" s="39" t="s">
        <v>404</v>
      </c>
      <c r="E462" s="38"/>
      <c r="H462" s="38"/>
      <c r="K462" s="40">
        <f>SUM(K461:K461)</f>
        <v>364.50618999999995</v>
      </c>
    </row>
    <row r="464" spans="1:27" ht="45" customHeight="1" x14ac:dyDescent="0.25">
      <c r="A464" s="30"/>
      <c r="B464" s="30" t="s">
        <v>595</v>
      </c>
      <c r="C464" s="31" t="s">
        <v>25</v>
      </c>
      <c r="D464" s="11" t="s">
        <v>596</v>
      </c>
      <c r="E464" s="10"/>
      <c r="F464" s="10"/>
      <c r="G464" s="31"/>
      <c r="H464" s="33" t="s">
        <v>378</v>
      </c>
      <c r="I464" s="9">
        <v>1</v>
      </c>
      <c r="J464" s="8"/>
      <c r="K464" s="34">
        <f>ROUND(K475,2)</f>
        <v>812.72</v>
      </c>
      <c r="L464" s="32" t="s">
        <v>597</v>
      </c>
      <c r="M464" s="31"/>
      <c r="N464" s="31"/>
      <c r="O464" s="31"/>
      <c r="P464" s="31"/>
      <c r="Q464" s="31"/>
      <c r="R464" s="31"/>
      <c r="S464" s="31"/>
      <c r="T464" s="31"/>
      <c r="U464" s="31"/>
      <c r="V464" s="31"/>
      <c r="W464" s="31"/>
      <c r="X464" s="31"/>
      <c r="Y464" s="31"/>
      <c r="Z464" s="31"/>
      <c r="AA464" s="31"/>
    </row>
    <row r="465" spans="1:27" x14ac:dyDescent="0.25">
      <c r="B465" s="26" t="s">
        <v>380</v>
      </c>
    </row>
    <row r="466" spans="1:27" x14ac:dyDescent="0.25">
      <c r="B466" t="s">
        <v>598</v>
      </c>
      <c r="C466" t="s">
        <v>382</v>
      </c>
      <c r="D466" t="s">
        <v>599</v>
      </c>
      <c r="E466" s="35">
        <v>1.5</v>
      </c>
      <c r="F466" t="s">
        <v>384</v>
      </c>
      <c r="G466" t="s">
        <v>385</v>
      </c>
      <c r="H466" s="36">
        <v>29.57</v>
      </c>
      <c r="I466" t="s">
        <v>386</v>
      </c>
      <c r="J466" s="37">
        <f>ROUND(E466/I464* H466,5)</f>
        <v>44.354999999999997</v>
      </c>
      <c r="K466" s="38"/>
    </row>
    <row r="467" spans="1:27" x14ac:dyDescent="0.25">
      <c r="B467" t="s">
        <v>600</v>
      </c>
      <c r="C467" t="s">
        <v>382</v>
      </c>
      <c r="D467" t="s">
        <v>601</v>
      </c>
      <c r="E467" s="35">
        <v>0.33</v>
      </c>
      <c r="F467" t="s">
        <v>384</v>
      </c>
      <c r="G467" t="s">
        <v>385</v>
      </c>
      <c r="H467" s="36">
        <v>25.36</v>
      </c>
      <c r="I467" t="s">
        <v>386</v>
      </c>
      <c r="J467" s="37">
        <f>ROUND(E467/I464* H467,5)</f>
        <v>8.3688000000000002</v>
      </c>
      <c r="K467" s="38"/>
    </row>
    <row r="468" spans="1:27" x14ac:dyDescent="0.25">
      <c r="D468" s="39" t="s">
        <v>387</v>
      </c>
      <c r="E468" s="38"/>
      <c r="H468" s="38"/>
      <c r="K468" s="36">
        <f>SUM(J466:J467)</f>
        <v>52.723799999999997</v>
      </c>
    </row>
    <row r="469" spans="1:27" x14ac:dyDescent="0.25">
      <c r="B469" s="26" t="s">
        <v>392</v>
      </c>
      <c r="E469" s="38"/>
      <c r="H469" s="38"/>
      <c r="K469" s="38"/>
    </row>
    <row r="470" spans="1:27" x14ac:dyDescent="0.25">
      <c r="B470" t="s">
        <v>602</v>
      </c>
      <c r="C470" t="s">
        <v>25</v>
      </c>
      <c r="D470" t="s">
        <v>603</v>
      </c>
      <c r="E470" s="35">
        <v>1</v>
      </c>
      <c r="G470" t="s">
        <v>385</v>
      </c>
      <c r="H470" s="36">
        <v>758.68</v>
      </c>
      <c r="I470" t="s">
        <v>386</v>
      </c>
      <c r="J470" s="37">
        <f>ROUND(E470* H470,5)</f>
        <v>758.68</v>
      </c>
      <c r="K470" s="38"/>
    </row>
    <row r="471" spans="1:27" x14ac:dyDescent="0.25">
      <c r="D471" s="39" t="s">
        <v>400</v>
      </c>
      <c r="E471" s="38"/>
      <c r="H471" s="38"/>
      <c r="K471" s="36">
        <f>SUM(J470:J470)</f>
        <v>758.68</v>
      </c>
    </row>
    <row r="472" spans="1:27" x14ac:dyDescent="0.25">
      <c r="E472" s="38"/>
      <c r="H472" s="38"/>
      <c r="K472" s="38"/>
    </row>
    <row r="473" spans="1:27" x14ac:dyDescent="0.25">
      <c r="D473" s="39" t="s">
        <v>402</v>
      </c>
      <c r="E473" s="38"/>
      <c r="H473" s="38">
        <v>2.5</v>
      </c>
      <c r="I473" t="s">
        <v>403</v>
      </c>
      <c r="J473">
        <f>ROUND(H473/100*K468,5)</f>
        <v>1.3181</v>
      </c>
      <c r="K473" s="38"/>
    </row>
    <row r="474" spans="1:27" x14ac:dyDescent="0.25">
      <c r="D474" s="39" t="s">
        <v>401</v>
      </c>
      <c r="E474" s="38"/>
      <c r="H474" s="38"/>
      <c r="K474" s="40">
        <f>SUM(J465:J473)</f>
        <v>812.72189999999989</v>
      </c>
    </row>
    <row r="475" spans="1:27" x14ac:dyDescent="0.25">
      <c r="D475" s="39" t="s">
        <v>404</v>
      </c>
      <c r="E475" s="38"/>
      <c r="H475" s="38"/>
      <c r="K475" s="40">
        <f>SUM(K474:K474)</f>
        <v>812.72189999999989</v>
      </c>
    </row>
    <row r="477" spans="1:27" ht="45" customHeight="1" x14ac:dyDescent="0.25">
      <c r="A477" s="30"/>
      <c r="B477" s="30" t="s">
        <v>604</v>
      </c>
      <c r="C477" s="31" t="s">
        <v>18</v>
      </c>
      <c r="D477" s="11" t="s">
        <v>605</v>
      </c>
      <c r="E477" s="10"/>
      <c r="F477" s="10"/>
      <c r="G477" s="31"/>
      <c r="H477" s="33" t="s">
        <v>378</v>
      </c>
      <c r="I477" s="9">
        <v>1</v>
      </c>
      <c r="J477" s="8"/>
      <c r="K477" s="34">
        <f>ROUND(K492,2)</f>
        <v>7.58</v>
      </c>
      <c r="L477" s="32" t="s">
        <v>606</v>
      </c>
      <c r="M477" s="31"/>
      <c r="N477" s="31"/>
      <c r="O477" s="31"/>
      <c r="P477" s="31"/>
      <c r="Q477" s="31"/>
      <c r="R477" s="31"/>
      <c r="S477" s="31"/>
      <c r="T477" s="31"/>
      <c r="U477" s="31"/>
      <c r="V477" s="31"/>
      <c r="W477" s="31"/>
      <c r="X477" s="31"/>
      <c r="Y477" s="31"/>
      <c r="Z477" s="31"/>
      <c r="AA477" s="31"/>
    </row>
    <row r="478" spans="1:27" x14ac:dyDescent="0.25">
      <c r="B478" s="26" t="s">
        <v>380</v>
      </c>
    </row>
    <row r="479" spans="1:27" x14ac:dyDescent="0.25">
      <c r="B479" t="s">
        <v>607</v>
      </c>
      <c r="C479" t="s">
        <v>382</v>
      </c>
      <c r="D479" t="s">
        <v>608</v>
      </c>
      <c r="E479" s="35">
        <v>2.4E-2</v>
      </c>
      <c r="F479" t="s">
        <v>384</v>
      </c>
      <c r="G479" t="s">
        <v>385</v>
      </c>
      <c r="H479" s="36">
        <v>29.8</v>
      </c>
      <c r="I479" t="s">
        <v>386</v>
      </c>
      <c r="J479" s="37">
        <f>ROUND(E479/I477* H479,5)</f>
        <v>0.71519999999999995</v>
      </c>
      <c r="K479" s="38"/>
    </row>
    <row r="480" spans="1:27" x14ac:dyDescent="0.25">
      <c r="B480" t="s">
        <v>609</v>
      </c>
      <c r="C480" t="s">
        <v>382</v>
      </c>
      <c r="D480" t="s">
        <v>610</v>
      </c>
      <c r="E480" s="35">
        <v>1.6E-2</v>
      </c>
      <c r="F480" t="s">
        <v>384</v>
      </c>
      <c r="G480" t="s">
        <v>385</v>
      </c>
      <c r="H480" s="36">
        <v>33.58</v>
      </c>
      <c r="I480" t="s">
        <v>386</v>
      </c>
      <c r="J480" s="37">
        <f>ROUND(E480/I477* H480,5)</f>
        <v>0.53727999999999998</v>
      </c>
      <c r="K480" s="38"/>
    </row>
    <row r="481" spans="1:27" x14ac:dyDescent="0.25">
      <c r="D481" s="39" t="s">
        <v>387</v>
      </c>
      <c r="E481" s="38"/>
      <c r="H481" s="38"/>
      <c r="K481" s="36">
        <f>SUM(J479:J480)</f>
        <v>1.2524799999999998</v>
      </c>
    </row>
    <row r="482" spans="1:27" x14ac:dyDescent="0.25">
      <c r="B482" s="26" t="s">
        <v>388</v>
      </c>
      <c r="E482" s="38"/>
      <c r="H482" s="38"/>
      <c r="K482" s="38"/>
    </row>
    <row r="483" spans="1:27" x14ac:dyDescent="0.25">
      <c r="B483" t="s">
        <v>611</v>
      </c>
      <c r="C483" t="s">
        <v>382</v>
      </c>
      <c r="D483" t="s">
        <v>612</v>
      </c>
      <c r="E483" s="35">
        <v>8.0000000000000002E-3</v>
      </c>
      <c r="F483" t="s">
        <v>384</v>
      </c>
      <c r="G483" t="s">
        <v>385</v>
      </c>
      <c r="H483" s="36">
        <v>58.84</v>
      </c>
      <c r="I483" t="s">
        <v>386</v>
      </c>
      <c r="J483" s="37">
        <f>ROUND(E483/I477* H483,5)</f>
        <v>0.47072000000000003</v>
      </c>
      <c r="K483" s="38"/>
    </row>
    <row r="484" spans="1:27" x14ac:dyDescent="0.25">
      <c r="D484" s="39" t="s">
        <v>391</v>
      </c>
      <c r="E484" s="38"/>
      <c r="H484" s="38"/>
      <c r="K484" s="36">
        <f>SUM(J483:J483)</f>
        <v>0.47072000000000003</v>
      </c>
    </row>
    <row r="485" spans="1:27" x14ac:dyDescent="0.25">
      <c r="B485" s="26" t="s">
        <v>392</v>
      </c>
      <c r="E485" s="38"/>
      <c r="H485" s="38"/>
      <c r="K485" s="38"/>
    </row>
    <row r="486" spans="1:27" x14ac:dyDescent="0.25">
      <c r="B486" t="s">
        <v>613</v>
      </c>
      <c r="C486" t="s">
        <v>18</v>
      </c>
      <c r="D486" t="s">
        <v>614</v>
      </c>
      <c r="E486" s="35">
        <v>1.1000000000000001</v>
      </c>
      <c r="G486" t="s">
        <v>385</v>
      </c>
      <c r="H486" s="36">
        <v>5.29</v>
      </c>
      <c r="I486" t="s">
        <v>386</v>
      </c>
      <c r="J486" s="37">
        <f>ROUND(E486* H486,5)</f>
        <v>5.819</v>
      </c>
      <c r="K486" s="38"/>
    </row>
    <row r="487" spans="1:27" x14ac:dyDescent="0.25">
      <c r="B487" t="s">
        <v>396</v>
      </c>
      <c r="C487" t="s">
        <v>15</v>
      </c>
      <c r="D487" t="s">
        <v>397</v>
      </c>
      <c r="E487" s="35">
        <v>0.01</v>
      </c>
      <c r="G487" t="s">
        <v>385</v>
      </c>
      <c r="H487" s="36">
        <v>2.04</v>
      </c>
      <c r="I487" t="s">
        <v>386</v>
      </c>
      <c r="J487" s="37">
        <f>ROUND(E487* H487,5)</f>
        <v>2.0400000000000001E-2</v>
      </c>
      <c r="K487" s="38"/>
    </row>
    <row r="488" spans="1:27" x14ac:dyDescent="0.25">
      <c r="D488" s="39" t="s">
        <v>400</v>
      </c>
      <c r="E488" s="38"/>
      <c r="H488" s="38"/>
      <c r="K488" s="36">
        <f>SUM(J486:J487)</f>
        <v>5.8394000000000004</v>
      </c>
    </row>
    <row r="489" spans="1:27" x14ac:dyDescent="0.25">
      <c r="E489" s="38"/>
      <c r="H489" s="38"/>
      <c r="K489" s="38"/>
    </row>
    <row r="490" spans="1:27" x14ac:dyDescent="0.25">
      <c r="D490" s="39" t="s">
        <v>402</v>
      </c>
      <c r="E490" s="38"/>
      <c r="H490" s="38">
        <v>1.5</v>
      </c>
      <c r="I490" t="s">
        <v>403</v>
      </c>
      <c r="J490">
        <f>ROUND(H490/100*K481,5)</f>
        <v>1.8790000000000001E-2</v>
      </c>
      <c r="K490" s="38"/>
    </row>
    <row r="491" spans="1:27" x14ac:dyDescent="0.25">
      <c r="D491" s="39" t="s">
        <v>401</v>
      </c>
      <c r="E491" s="38"/>
      <c r="H491" s="38"/>
      <c r="K491" s="40">
        <f>SUM(J478:J490)</f>
        <v>7.5813899999999999</v>
      </c>
    </row>
    <row r="492" spans="1:27" x14ac:dyDescent="0.25">
      <c r="D492" s="39" t="s">
        <v>404</v>
      </c>
      <c r="E492" s="38"/>
      <c r="H492" s="38"/>
      <c r="K492" s="40">
        <f>SUM(K491:K491)</f>
        <v>7.5813899999999999</v>
      </c>
    </row>
    <row r="494" spans="1:27" ht="45" customHeight="1" x14ac:dyDescent="0.25">
      <c r="A494" s="30"/>
      <c r="B494" s="30" t="s">
        <v>615</v>
      </c>
      <c r="C494" s="31" t="s">
        <v>25</v>
      </c>
      <c r="D494" s="11" t="s">
        <v>616</v>
      </c>
      <c r="E494" s="10"/>
      <c r="F494" s="10"/>
      <c r="G494" s="31"/>
      <c r="H494" s="33" t="s">
        <v>378</v>
      </c>
      <c r="I494" s="9">
        <v>1</v>
      </c>
      <c r="J494" s="8"/>
      <c r="K494" s="34">
        <f>ROUND(K507,2)</f>
        <v>12.21</v>
      </c>
      <c r="L494" s="32" t="s">
        <v>617</v>
      </c>
      <c r="M494" s="31"/>
      <c r="N494" s="31"/>
      <c r="O494" s="31"/>
      <c r="P494" s="31"/>
      <c r="Q494" s="31"/>
      <c r="R494" s="31"/>
      <c r="S494" s="31"/>
      <c r="T494" s="31"/>
      <c r="U494" s="31"/>
      <c r="V494" s="31"/>
      <c r="W494" s="31"/>
      <c r="X494" s="31"/>
      <c r="Y494" s="31"/>
      <c r="Z494" s="31"/>
      <c r="AA494" s="31"/>
    </row>
    <row r="495" spans="1:27" x14ac:dyDescent="0.25">
      <c r="B495" s="26" t="s">
        <v>380</v>
      </c>
    </row>
    <row r="496" spans="1:27" x14ac:dyDescent="0.25">
      <c r="B496" t="s">
        <v>483</v>
      </c>
      <c r="C496" t="s">
        <v>382</v>
      </c>
      <c r="D496" t="s">
        <v>449</v>
      </c>
      <c r="E496" s="35">
        <v>0.22</v>
      </c>
      <c r="F496" t="s">
        <v>384</v>
      </c>
      <c r="G496" t="s">
        <v>385</v>
      </c>
      <c r="H496" s="36">
        <v>22.94</v>
      </c>
      <c r="I496" t="s">
        <v>386</v>
      </c>
      <c r="J496" s="37">
        <f>ROUND(E496/I494* H496,5)</f>
        <v>5.0468000000000002</v>
      </c>
      <c r="K496" s="38"/>
    </row>
    <row r="497" spans="1:27" x14ac:dyDescent="0.25">
      <c r="B497" t="s">
        <v>499</v>
      </c>
      <c r="C497" t="s">
        <v>382</v>
      </c>
      <c r="D497" t="s">
        <v>500</v>
      </c>
      <c r="E497" s="35">
        <v>0.25</v>
      </c>
      <c r="F497" t="s">
        <v>384</v>
      </c>
      <c r="G497" t="s">
        <v>385</v>
      </c>
      <c r="H497" s="36">
        <v>27.61</v>
      </c>
      <c r="I497" t="s">
        <v>386</v>
      </c>
      <c r="J497" s="37">
        <f>ROUND(E497/I494* H497,5)</f>
        <v>6.9024999999999999</v>
      </c>
      <c r="K497" s="38"/>
    </row>
    <row r="498" spans="1:27" x14ac:dyDescent="0.25">
      <c r="D498" s="39" t="s">
        <v>387</v>
      </c>
      <c r="E498" s="38"/>
      <c r="H498" s="38"/>
      <c r="K498" s="36">
        <f>SUM(J496:J497)</f>
        <v>11.949300000000001</v>
      </c>
    </row>
    <row r="499" spans="1:27" x14ac:dyDescent="0.25">
      <c r="B499" s="26" t="s">
        <v>392</v>
      </c>
      <c r="E499" s="38"/>
      <c r="H499" s="38"/>
      <c r="K499" s="38"/>
    </row>
    <row r="500" spans="1:27" x14ac:dyDescent="0.25">
      <c r="B500" t="s">
        <v>396</v>
      </c>
      <c r="C500" t="s">
        <v>15</v>
      </c>
      <c r="D500" t="s">
        <v>397</v>
      </c>
      <c r="E500" s="35">
        <v>1E-3</v>
      </c>
      <c r="G500" t="s">
        <v>385</v>
      </c>
      <c r="H500" s="36">
        <v>2.04</v>
      </c>
      <c r="I500" t="s">
        <v>386</v>
      </c>
      <c r="J500" s="37">
        <f>ROUND(E500* H500,5)</f>
        <v>2.0400000000000001E-3</v>
      </c>
      <c r="K500" s="38"/>
    </row>
    <row r="501" spans="1:27" x14ac:dyDescent="0.25">
      <c r="B501" t="s">
        <v>618</v>
      </c>
      <c r="C501" t="s">
        <v>80</v>
      </c>
      <c r="D501" t="s">
        <v>619</v>
      </c>
      <c r="E501" s="35">
        <v>0.505</v>
      </c>
      <c r="G501" t="s">
        <v>385</v>
      </c>
      <c r="H501" s="36">
        <v>0.16</v>
      </c>
      <c r="I501" t="s">
        <v>386</v>
      </c>
      <c r="J501" s="37">
        <f>ROUND(E501* H501,5)</f>
        <v>8.0799999999999997E-2</v>
      </c>
      <c r="K501" s="38"/>
    </row>
    <row r="502" spans="1:27" x14ac:dyDescent="0.25">
      <c r="B502" t="s">
        <v>620</v>
      </c>
      <c r="C502" t="s">
        <v>80</v>
      </c>
      <c r="D502" t="s">
        <v>621</v>
      </c>
      <c r="E502" s="35">
        <v>5.1000000000000004E-3</v>
      </c>
      <c r="G502" t="s">
        <v>385</v>
      </c>
      <c r="H502" s="36">
        <v>0.16</v>
      </c>
      <c r="I502" t="s">
        <v>386</v>
      </c>
      <c r="J502" s="37">
        <f>ROUND(E502* H502,5)</f>
        <v>8.1999999999999998E-4</v>
      </c>
      <c r="K502" s="38"/>
    </row>
    <row r="503" spans="1:27" x14ac:dyDescent="0.25">
      <c r="D503" s="39" t="s">
        <v>400</v>
      </c>
      <c r="E503" s="38"/>
      <c r="H503" s="38"/>
      <c r="K503" s="36">
        <f>SUM(J500:J502)</f>
        <v>8.3659999999999998E-2</v>
      </c>
    </row>
    <row r="504" spans="1:27" x14ac:dyDescent="0.25">
      <c r="E504" s="38"/>
      <c r="H504" s="38"/>
      <c r="K504" s="38"/>
    </row>
    <row r="505" spans="1:27" x14ac:dyDescent="0.25">
      <c r="D505" s="39" t="s">
        <v>402</v>
      </c>
      <c r="E505" s="38"/>
      <c r="H505" s="38">
        <v>1.5</v>
      </c>
      <c r="I505" t="s">
        <v>403</v>
      </c>
      <c r="J505">
        <f>ROUND(H505/100*K498,5)</f>
        <v>0.17924000000000001</v>
      </c>
      <c r="K505" s="38"/>
    </row>
    <row r="506" spans="1:27" x14ac:dyDescent="0.25">
      <c r="D506" s="39" t="s">
        <v>401</v>
      </c>
      <c r="E506" s="38"/>
      <c r="H506" s="38"/>
      <c r="K506" s="40">
        <f>SUM(J495:J505)</f>
        <v>12.212199999999999</v>
      </c>
    </row>
    <row r="507" spans="1:27" x14ac:dyDescent="0.25">
      <c r="D507" s="39" t="s">
        <v>404</v>
      </c>
      <c r="E507" s="38"/>
      <c r="H507" s="38"/>
      <c r="K507" s="40">
        <f>SUM(K506:K506)</f>
        <v>12.212199999999999</v>
      </c>
    </row>
    <row r="509" spans="1:27" ht="45" customHeight="1" x14ac:dyDescent="0.25">
      <c r="A509" s="30"/>
      <c r="B509" s="30" t="s">
        <v>622</v>
      </c>
      <c r="C509" s="31" t="s">
        <v>103</v>
      </c>
      <c r="D509" s="11" t="s">
        <v>623</v>
      </c>
      <c r="E509" s="10"/>
      <c r="F509" s="10"/>
      <c r="G509" s="31"/>
      <c r="H509" s="33" t="s">
        <v>378</v>
      </c>
      <c r="I509" s="9">
        <v>1</v>
      </c>
      <c r="J509" s="8"/>
      <c r="K509" s="34">
        <f>ROUND(K522,2)</f>
        <v>9.68</v>
      </c>
      <c r="L509" s="32" t="s">
        <v>624</v>
      </c>
      <c r="M509" s="31"/>
      <c r="N509" s="31"/>
      <c r="O509" s="31"/>
      <c r="P509" s="31"/>
      <c r="Q509" s="31"/>
      <c r="R509" s="31"/>
      <c r="S509" s="31"/>
      <c r="T509" s="31"/>
      <c r="U509" s="31"/>
      <c r="V509" s="31"/>
      <c r="W509" s="31"/>
      <c r="X509" s="31"/>
      <c r="Y509" s="31"/>
      <c r="Z509" s="31"/>
      <c r="AA509" s="31"/>
    </row>
    <row r="510" spans="1:27" x14ac:dyDescent="0.25">
      <c r="B510" s="26" t="s">
        <v>380</v>
      </c>
    </row>
    <row r="511" spans="1:27" x14ac:dyDescent="0.25">
      <c r="B511" t="s">
        <v>499</v>
      </c>
      <c r="C511" t="s">
        <v>382</v>
      </c>
      <c r="D511" t="s">
        <v>500</v>
      </c>
      <c r="E511" s="35">
        <v>0.12</v>
      </c>
      <c r="F511" t="s">
        <v>384</v>
      </c>
      <c r="G511" t="s">
        <v>385</v>
      </c>
      <c r="H511" s="36">
        <v>27.61</v>
      </c>
      <c r="I511" t="s">
        <v>386</v>
      </c>
      <c r="J511" s="37">
        <f>ROUND(E511/I509* H511,5)</f>
        <v>3.3132000000000001</v>
      </c>
      <c r="K511" s="38"/>
    </row>
    <row r="512" spans="1:27" x14ac:dyDescent="0.25">
      <c r="B512" t="s">
        <v>483</v>
      </c>
      <c r="C512" t="s">
        <v>382</v>
      </c>
      <c r="D512" t="s">
        <v>449</v>
      </c>
      <c r="E512" s="35">
        <v>0.25</v>
      </c>
      <c r="F512" t="s">
        <v>384</v>
      </c>
      <c r="G512" t="s">
        <v>385</v>
      </c>
      <c r="H512" s="36">
        <v>22.94</v>
      </c>
      <c r="I512" t="s">
        <v>386</v>
      </c>
      <c r="J512" s="37">
        <f>ROUND(E512/I509* H512,5)</f>
        <v>5.7350000000000003</v>
      </c>
      <c r="K512" s="38"/>
    </row>
    <row r="513" spans="1:27" x14ac:dyDescent="0.25">
      <c r="D513" s="39" t="s">
        <v>387</v>
      </c>
      <c r="E513" s="38"/>
      <c r="H513" s="38"/>
      <c r="K513" s="36">
        <f>SUM(J511:J512)</f>
        <v>9.0482000000000014</v>
      </c>
    </row>
    <row r="514" spans="1:27" x14ac:dyDescent="0.25">
      <c r="B514" s="26" t="s">
        <v>392</v>
      </c>
      <c r="E514" s="38"/>
      <c r="H514" s="38"/>
      <c r="K514" s="38"/>
    </row>
    <row r="515" spans="1:27" x14ac:dyDescent="0.25">
      <c r="B515" t="s">
        <v>618</v>
      </c>
      <c r="C515" t="s">
        <v>80</v>
      </c>
      <c r="D515" t="s">
        <v>619</v>
      </c>
      <c r="E515" s="35">
        <v>3.03</v>
      </c>
      <c r="G515" t="s">
        <v>385</v>
      </c>
      <c r="H515" s="36">
        <v>0.16</v>
      </c>
      <c r="I515" t="s">
        <v>386</v>
      </c>
      <c r="J515" s="37">
        <f>ROUND(E515* H515,5)</f>
        <v>0.48480000000000001</v>
      </c>
      <c r="K515" s="38"/>
    </row>
    <row r="516" spans="1:27" x14ac:dyDescent="0.25">
      <c r="B516" t="s">
        <v>396</v>
      </c>
      <c r="C516" t="s">
        <v>15</v>
      </c>
      <c r="D516" t="s">
        <v>397</v>
      </c>
      <c r="E516" s="35">
        <v>2E-3</v>
      </c>
      <c r="G516" t="s">
        <v>385</v>
      </c>
      <c r="H516" s="36">
        <v>2.04</v>
      </c>
      <c r="I516" t="s">
        <v>386</v>
      </c>
      <c r="J516" s="37">
        <f>ROUND(E516* H516,5)</f>
        <v>4.0800000000000003E-3</v>
      </c>
      <c r="K516" s="38"/>
    </row>
    <row r="517" spans="1:27" x14ac:dyDescent="0.25">
      <c r="B517" t="s">
        <v>620</v>
      </c>
      <c r="C517" t="s">
        <v>80</v>
      </c>
      <c r="D517" t="s">
        <v>621</v>
      </c>
      <c r="E517" s="35">
        <v>4.0399999999999998E-2</v>
      </c>
      <c r="G517" t="s">
        <v>385</v>
      </c>
      <c r="H517" s="36">
        <v>0.16</v>
      </c>
      <c r="I517" t="s">
        <v>386</v>
      </c>
      <c r="J517" s="37">
        <f>ROUND(E517* H517,5)</f>
        <v>6.4599999999999996E-3</v>
      </c>
      <c r="K517" s="38"/>
    </row>
    <row r="518" spans="1:27" x14ac:dyDescent="0.25">
      <c r="D518" s="39" t="s">
        <v>400</v>
      </c>
      <c r="E518" s="38"/>
      <c r="H518" s="38"/>
      <c r="K518" s="36">
        <f>SUM(J515:J517)</f>
        <v>0.49534</v>
      </c>
    </row>
    <row r="519" spans="1:27" x14ac:dyDescent="0.25">
      <c r="E519" s="38"/>
      <c r="H519" s="38"/>
      <c r="K519" s="38"/>
    </row>
    <row r="520" spans="1:27" x14ac:dyDescent="0.25">
      <c r="D520" s="39" t="s">
        <v>402</v>
      </c>
      <c r="E520" s="38"/>
      <c r="H520" s="38">
        <v>1.5</v>
      </c>
      <c r="I520" t="s">
        <v>403</v>
      </c>
      <c r="J520">
        <f>ROUND(H520/100*K513,5)</f>
        <v>0.13572000000000001</v>
      </c>
      <c r="K520" s="38"/>
    </row>
    <row r="521" spans="1:27" x14ac:dyDescent="0.25">
      <c r="D521" s="39" t="s">
        <v>401</v>
      </c>
      <c r="E521" s="38"/>
      <c r="H521" s="38"/>
      <c r="K521" s="40">
        <f>SUM(J510:J520)</f>
        <v>9.6792600000000011</v>
      </c>
    </row>
    <row r="522" spans="1:27" x14ac:dyDescent="0.25">
      <c r="D522" s="39" t="s">
        <v>404</v>
      </c>
      <c r="E522" s="38"/>
      <c r="H522" s="38"/>
      <c r="K522" s="40">
        <f>SUM(K521:K521)</f>
        <v>9.6792600000000011</v>
      </c>
    </row>
    <row r="524" spans="1:27" ht="45" customHeight="1" x14ac:dyDescent="0.25">
      <c r="A524" s="30"/>
      <c r="B524" s="30" t="s">
        <v>625</v>
      </c>
      <c r="C524" s="31" t="s">
        <v>300</v>
      </c>
      <c r="D524" s="11" t="s">
        <v>626</v>
      </c>
      <c r="E524" s="10"/>
      <c r="F524" s="10"/>
      <c r="G524" s="31"/>
      <c r="H524" s="33" t="s">
        <v>378</v>
      </c>
      <c r="I524" s="9">
        <v>1</v>
      </c>
      <c r="J524" s="8"/>
      <c r="K524" s="34">
        <v>6805</v>
      </c>
      <c r="L524" s="32" t="s">
        <v>626</v>
      </c>
      <c r="M524" s="31"/>
      <c r="N524" s="31"/>
      <c r="O524" s="31"/>
      <c r="P524" s="31"/>
      <c r="Q524" s="31"/>
      <c r="R524" s="31"/>
      <c r="S524" s="31"/>
      <c r="T524" s="31"/>
      <c r="U524" s="31"/>
      <c r="V524" s="31"/>
      <c r="W524" s="31"/>
      <c r="X524" s="31"/>
      <c r="Y524" s="31"/>
      <c r="Z524" s="31"/>
      <c r="AA524" s="31"/>
    </row>
    <row r="525" spans="1:27" ht="45" customHeight="1" x14ac:dyDescent="0.25">
      <c r="A525" s="30"/>
      <c r="B525" s="30" t="s">
        <v>627</v>
      </c>
      <c r="C525" s="31" t="s">
        <v>300</v>
      </c>
      <c r="D525" s="11" t="s">
        <v>628</v>
      </c>
      <c r="E525" s="10"/>
      <c r="F525" s="10"/>
      <c r="G525" s="31"/>
      <c r="H525" s="33" t="s">
        <v>378</v>
      </c>
      <c r="I525" s="9">
        <v>1</v>
      </c>
      <c r="J525" s="8"/>
      <c r="K525" s="34">
        <v>6805</v>
      </c>
      <c r="L525" s="32" t="s">
        <v>628</v>
      </c>
      <c r="M525" s="31"/>
      <c r="N525" s="31"/>
      <c r="O525" s="31"/>
      <c r="P525" s="31"/>
      <c r="Q525" s="31"/>
      <c r="R525" s="31"/>
      <c r="S525" s="31"/>
      <c r="T525" s="31"/>
      <c r="U525" s="31"/>
      <c r="V525" s="31"/>
      <c r="W525" s="31"/>
      <c r="X525" s="31"/>
      <c r="Y525" s="31"/>
      <c r="Z525" s="31"/>
      <c r="AA525" s="31"/>
    </row>
    <row r="526" spans="1:27" ht="45" customHeight="1" x14ac:dyDescent="0.25">
      <c r="A526" s="30" t="s">
        <v>629</v>
      </c>
      <c r="B526" s="30" t="s">
        <v>29</v>
      </c>
      <c r="C526" s="31" t="s">
        <v>25</v>
      </c>
      <c r="D526" s="11" t="s">
        <v>30</v>
      </c>
      <c r="E526" s="10"/>
      <c r="F526" s="10"/>
      <c r="G526" s="31"/>
      <c r="H526" s="33" t="s">
        <v>378</v>
      </c>
      <c r="I526" s="9">
        <v>1</v>
      </c>
      <c r="J526" s="8"/>
      <c r="K526" s="34">
        <v>320</v>
      </c>
      <c r="L526" s="32" t="s">
        <v>630</v>
      </c>
      <c r="M526" s="31"/>
      <c r="N526" s="31"/>
      <c r="O526" s="31"/>
      <c r="P526" s="31"/>
      <c r="Q526" s="31"/>
      <c r="R526" s="31"/>
      <c r="S526" s="31"/>
      <c r="T526" s="31"/>
      <c r="U526" s="31"/>
      <c r="V526" s="31"/>
      <c r="W526" s="31"/>
      <c r="X526" s="31"/>
      <c r="Y526" s="31"/>
      <c r="Z526" s="31"/>
      <c r="AA526" s="31"/>
    </row>
    <row r="527" spans="1:27" ht="45" customHeight="1" x14ac:dyDescent="0.25">
      <c r="A527" s="30" t="s">
        <v>631</v>
      </c>
      <c r="B527" s="30" t="s">
        <v>31</v>
      </c>
      <c r="C527" s="31" t="s">
        <v>32</v>
      </c>
      <c r="D527" s="11" t="s">
        <v>33</v>
      </c>
      <c r="E527" s="10"/>
      <c r="F527" s="10"/>
      <c r="G527" s="31"/>
      <c r="H527" s="33" t="s">
        <v>378</v>
      </c>
      <c r="I527" s="9">
        <v>1</v>
      </c>
      <c r="J527" s="8"/>
      <c r="K527" s="34">
        <v>224.5</v>
      </c>
      <c r="L527" s="32" t="s">
        <v>632</v>
      </c>
      <c r="M527" s="31"/>
      <c r="N527" s="31"/>
      <c r="O527" s="31"/>
      <c r="P527" s="31"/>
      <c r="Q527" s="31"/>
      <c r="R527" s="31"/>
      <c r="S527" s="31"/>
      <c r="T527" s="31"/>
      <c r="U527" s="31"/>
      <c r="V527" s="31"/>
      <c r="W527" s="31"/>
      <c r="X527" s="31"/>
      <c r="Y527" s="31"/>
      <c r="Z527" s="31"/>
      <c r="AA527" s="31"/>
    </row>
    <row r="528" spans="1:27" ht="45" customHeight="1" x14ac:dyDescent="0.25">
      <c r="A528" s="30" t="s">
        <v>633</v>
      </c>
      <c r="B528" s="30" t="s">
        <v>14</v>
      </c>
      <c r="C528" s="31" t="s">
        <v>15</v>
      </c>
      <c r="D528" s="11" t="s">
        <v>16</v>
      </c>
      <c r="E528" s="10"/>
      <c r="F528" s="10"/>
      <c r="G528" s="31"/>
      <c r="H528" s="33" t="s">
        <v>378</v>
      </c>
      <c r="I528" s="9">
        <v>3.0230000000000001</v>
      </c>
      <c r="J528" s="8"/>
      <c r="K528" s="34">
        <f>ROUND(K541,2)</f>
        <v>7.75</v>
      </c>
      <c r="L528" s="32" t="s">
        <v>634</v>
      </c>
      <c r="M528" s="31"/>
      <c r="N528" s="31"/>
      <c r="O528" s="31"/>
      <c r="P528" s="31"/>
      <c r="Q528" s="31"/>
      <c r="R528" s="31"/>
      <c r="S528" s="31"/>
      <c r="T528" s="31"/>
      <c r="U528" s="31"/>
      <c r="V528" s="31"/>
      <c r="W528" s="31"/>
      <c r="X528" s="31"/>
      <c r="Y528" s="31"/>
      <c r="Z528" s="31"/>
      <c r="AA528" s="31"/>
    </row>
    <row r="529" spans="1:27" x14ac:dyDescent="0.25">
      <c r="B529" s="26" t="s">
        <v>380</v>
      </c>
    </row>
    <row r="530" spans="1:27" x14ac:dyDescent="0.25">
      <c r="B530" t="s">
        <v>635</v>
      </c>
      <c r="C530" t="s">
        <v>382</v>
      </c>
      <c r="D530" t="s">
        <v>471</v>
      </c>
      <c r="E530" s="35">
        <v>0.5</v>
      </c>
      <c r="F530" t="s">
        <v>384</v>
      </c>
      <c r="G530" t="s">
        <v>385</v>
      </c>
      <c r="H530" s="36">
        <v>23.77</v>
      </c>
      <c r="I530" t="s">
        <v>386</v>
      </c>
      <c r="J530" s="37">
        <f>ROUND(E530/I528* H530,5)</f>
        <v>3.9315199999999999</v>
      </c>
      <c r="K530" s="38"/>
    </row>
    <row r="531" spans="1:27" x14ac:dyDescent="0.25">
      <c r="B531" t="s">
        <v>437</v>
      </c>
      <c r="C531" t="s">
        <v>382</v>
      </c>
      <c r="D531" t="s">
        <v>383</v>
      </c>
      <c r="E531" s="35">
        <v>0.3</v>
      </c>
      <c r="F531" t="s">
        <v>384</v>
      </c>
      <c r="G531" t="s">
        <v>385</v>
      </c>
      <c r="H531" s="36">
        <v>20.56</v>
      </c>
      <c r="I531" t="s">
        <v>386</v>
      </c>
      <c r="J531" s="37">
        <f>ROUND(E531/I528* H531,5)</f>
        <v>2.0403600000000002</v>
      </c>
      <c r="K531" s="38"/>
    </row>
    <row r="532" spans="1:27" x14ac:dyDescent="0.25">
      <c r="D532" s="39" t="s">
        <v>387</v>
      </c>
      <c r="E532" s="38"/>
      <c r="H532" s="38"/>
      <c r="K532" s="36">
        <f>SUM(J530:J531)</f>
        <v>5.9718800000000005</v>
      </c>
    </row>
    <row r="533" spans="1:27" x14ac:dyDescent="0.25">
      <c r="B533" s="26" t="s">
        <v>388</v>
      </c>
      <c r="E533" s="38"/>
      <c r="H533" s="38"/>
      <c r="K533" s="38"/>
    </row>
    <row r="534" spans="1:27" x14ac:dyDescent="0.25">
      <c r="B534" t="s">
        <v>636</v>
      </c>
      <c r="C534" t="s">
        <v>382</v>
      </c>
      <c r="D534" t="s">
        <v>473</v>
      </c>
      <c r="E534" s="35">
        <v>3.3000000000000002E-2</v>
      </c>
      <c r="F534" t="s">
        <v>384</v>
      </c>
      <c r="G534" t="s">
        <v>385</v>
      </c>
      <c r="H534" s="36">
        <v>16.579999999999998</v>
      </c>
      <c r="I534" t="s">
        <v>386</v>
      </c>
      <c r="J534" s="37">
        <f>ROUND(E534/I528* H534,5)</f>
        <v>0.18099000000000001</v>
      </c>
      <c r="K534" s="38"/>
    </row>
    <row r="535" spans="1:27" x14ac:dyDescent="0.25">
      <c r="B535" t="s">
        <v>450</v>
      </c>
      <c r="C535" t="s">
        <v>382</v>
      </c>
      <c r="D535" t="s">
        <v>451</v>
      </c>
      <c r="E535" s="35">
        <v>2.1499999999999998E-2</v>
      </c>
      <c r="F535" t="s">
        <v>384</v>
      </c>
      <c r="G535" t="s">
        <v>385</v>
      </c>
      <c r="H535" s="36">
        <v>86.18</v>
      </c>
      <c r="I535" t="s">
        <v>386</v>
      </c>
      <c r="J535" s="37">
        <f>ROUND(E535/I528* H535,5)</f>
        <v>0.61292000000000002</v>
      </c>
      <c r="K535" s="38"/>
    </row>
    <row r="536" spans="1:27" x14ac:dyDescent="0.25">
      <c r="B536" t="s">
        <v>637</v>
      </c>
      <c r="C536" t="s">
        <v>382</v>
      </c>
      <c r="D536" t="s">
        <v>638</v>
      </c>
      <c r="E536" s="35">
        <v>3.3000000000000002E-2</v>
      </c>
      <c r="F536" t="s">
        <v>384</v>
      </c>
      <c r="G536" t="s">
        <v>385</v>
      </c>
      <c r="H536" s="36">
        <v>82.41</v>
      </c>
      <c r="I536" t="s">
        <v>386</v>
      </c>
      <c r="J536" s="37">
        <f>ROUND(E536/I528* H536,5)</f>
        <v>0.89961000000000002</v>
      </c>
      <c r="K536" s="38"/>
    </row>
    <row r="537" spans="1:27" x14ac:dyDescent="0.25">
      <c r="D537" s="39" t="s">
        <v>391</v>
      </c>
      <c r="E537" s="38"/>
      <c r="H537" s="38"/>
      <c r="K537" s="36">
        <f>SUM(J534:J536)</f>
        <v>1.6935199999999999</v>
      </c>
    </row>
    <row r="538" spans="1:27" x14ac:dyDescent="0.25">
      <c r="E538" s="38"/>
      <c r="H538" s="38"/>
      <c r="K538" s="38"/>
    </row>
    <row r="539" spans="1:27" x14ac:dyDescent="0.25">
      <c r="D539" s="39" t="s">
        <v>402</v>
      </c>
      <c r="E539" s="38"/>
      <c r="H539" s="38">
        <v>1.5</v>
      </c>
      <c r="I539" t="s">
        <v>403</v>
      </c>
      <c r="J539">
        <f>ROUND(H539/100*K532,5)</f>
        <v>8.9580000000000007E-2</v>
      </c>
      <c r="K539" s="38"/>
    </row>
    <row r="540" spans="1:27" x14ac:dyDescent="0.25">
      <c r="D540" s="39" t="s">
        <v>401</v>
      </c>
      <c r="E540" s="38"/>
      <c r="H540" s="38"/>
      <c r="K540" s="40">
        <f>SUM(J529:J539)</f>
        <v>7.7549800000000007</v>
      </c>
    </row>
    <row r="541" spans="1:27" x14ac:dyDescent="0.25">
      <c r="D541" s="39" t="s">
        <v>404</v>
      </c>
      <c r="E541" s="38"/>
      <c r="H541" s="38"/>
      <c r="K541" s="40">
        <f>SUM(K540:K540)</f>
        <v>7.7549800000000007</v>
      </c>
    </row>
    <row r="543" spans="1:27" ht="45" customHeight="1" x14ac:dyDescent="0.25">
      <c r="A543" s="30" t="s">
        <v>639</v>
      </c>
      <c r="B543" s="30" t="s">
        <v>27</v>
      </c>
      <c r="C543" s="31" t="s">
        <v>25</v>
      </c>
      <c r="D543" s="11" t="s">
        <v>28</v>
      </c>
      <c r="E543" s="10"/>
      <c r="F543" s="10"/>
      <c r="G543" s="31"/>
      <c r="H543" s="33" t="s">
        <v>378</v>
      </c>
      <c r="I543" s="9">
        <v>0.192</v>
      </c>
      <c r="J543" s="8"/>
      <c r="K543" s="34">
        <f>ROUND(K555,2)</f>
        <v>276.08</v>
      </c>
      <c r="L543" s="32" t="s">
        <v>640</v>
      </c>
      <c r="M543" s="31"/>
      <c r="N543" s="31"/>
      <c r="O543" s="31"/>
      <c r="P543" s="31"/>
      <c r="Q543" s="31"/>
      <c r="R543" s="31"/>
      <c r="S543" s="31"/>
      <c r="T543" s="31"/>
      <c r="U543" s="31"/>
      <c r="V543" s="31"/>
      <c r="W543" s="31"/>
      <c r="X543" s="31"/>
      <c r="Y543" s="31"/>
      <c r="Z543" s="31"/>
      <c r="AA543" s="31"/>
    </row>
    <row r="544" spans="1:27" x14ac:dyDescent="0.25">
      <c r="B544" s="26" t="s">
        <v>380</v>
      </c>
    </row>
    <row r="545" spans="1:27" x14ac:dyDescent="0.25">
      <c r="B545" t="s">
        <v>641</v>
      </c>
      <c r="C545" t="s">
        <v>382</v>
      </c>
      <c r="D545" t="s">
        <v>557</v>
      </c>
      <c r="E545" s="35">
        <v>3.3000000000000002E-2</v>
      </c>
      <c r="F545" t="s">
        <v>384</v>
      </c>
      <c r="G545" t="s">
        <v>385</v>
      </c>
      <c r="H545" s="36">
        <v>5</v>
      </c>
      <c r="I545" t="s">
        <v>386</v>
      </c>
      <c r="J545" s="37">
        <f>ROUND(E545/I543* H545,5)</f>
        <v>0.85938000000000003</v>
      </c>
      <c r="K545" s="38"/>
    </row>
    <row r="546" spans="1:27" x14ac:dyDescent="0.25">
      <c r="B546" t="s">
        <v>642</v>
      </c>
      <c r="C546" t="s">
        <v>382</v>
      </c>
      <c r="D546" t="s">
        <v>559</v>
      </c>
      <c r="E546" s="35">
        <v>0.15</v>
      </c>
      <c r="F546" t="s">
        <v>384</v>
      </c>
      <c r="G546" t="s">
        <v>385</v>
      </c>
      <c r="H546" s="36">
        <v>18.62</v>
      </c>
      <c r="I546" t="s">
        <v>386</v>
      </c>
      <c r="J546" s="37">
        <f>ROUND(E546/I543* H546,5)</f>
        <v>14.54688</v>
      </c>
      <c r="K546" s="38"/>
    </row>
    <row r="547" spans="1:27" x14ac:dyDescent="0.25">
      <c r="D547" s="39" t="s">
        <v>387</v>
      </c>
      <c r="E547" s="38"/>
      <c r="H547" s="38"/>
      <c r="K547" s="36">
        <f>SUM(J545:J546)</f>
        <v>15.40626</v>
      </c>
    </row>
    <row r="548" spans="1:27" x14ac:dyDescent="0.25">
      <c r="B548" s="26" t="s">
        <v>392</v>
      </c>
      <c r="E548" s="38"/>
      <c r="H548" s="38"/>
      <c r="K548" s="38"/>
    </row>
    <row r="549" spans="1:27" x14ac:dyDescent="0.25">
      <c r="B549" t="s">
        <v>643</v>
      </c>
      <c r="C549" t="s">
        <v>25</v>
      </c>
      <c r="D549" t="s">
        <v>644</v>
      </c>
      <c r="E549" s="35">
        <v>1</v>
      </c>
      <c r="G549" t="s">
        <v>385</v>
      </c>
      <c r="H549" s="36">
        <v>260.44</v>
      </c>
      <c r="I549" t="s">
        <v>386</v>
      </c>
      <c r="J549" s="37">
        <f>ROUND(E549* H549,5)</f>
        <v>260.44</v>
      </c>
      <c r="K549" s="38"/>
    </row>
    <row r="550" spans="1:27" x14ac:dyDescent="0.25">
      <c r="D550" s="39" t="s">
        <v>400</v>
      </c>
      <c r="E550" s="38"/>
      <c r="H550" s="38"/>
      <c r="K550" s="36">
        <f>SUM(J549:J549)</f>
        <v>260.44</v>
      </c>
    </row>
    <row r="551" spans="1:27" x14ac:dyDescent="0.25">
      <c r="B551" s="26" t="s">
        <v>463</v>
      </c>
      <c r="E551" s="38"/>
      <c r="H551" s="38"/>
      <c r="K551" s="38"/>
    </row>
    <row r="552" spans="1:27" x14ac:dyDescent="0.25">
      <c r="B552" t="s">
        <v>645</v>
      </c>
      <c r="C552" t="s">
        <v>403</v>
      </c>
      <c r="D552" t="s">
        <v>646</v>
      </c>
      <c r="E552" s="35">
        <v>1.5</v>
      </c>
      <c r="G552" t="s">
        <v>403</v>
      </c>
      <c r="H552" s="36">
        <v>15.406000000000001</v>
      </c>
      <c r="I552" t="s">
        <v>386</v>
      </c>
      <c r="J552" s="37">
        <f>ROUND(E552* H552/100,5)</f>
        <v>0.23108999999999999</v>
      </c>
      <c r="K552" s="38"/>
    </row>
    <row r="553" spans="1:27" x14ac:dyDescent="0.25">
      <c r="D553" s="39" t="s">
        <v>466</v>
      </c>
      <c r="E553" s="38"/>
      <c r="H553" s="38"/>
      <c r="K553" s="36">
        <f>SUM(J552:J552)</f>
        <v>0.23108999999999999</v>
      </c>
    </row>
    <row r="554" spans="1:27" x14ac:dyDescent="0.25">
      <c r="D554" s="39" t="s">
        <v>401</v>
      </c>
      <c r="E554" s="38"/>
      <c r="H554" s="38"/>
      <c r="K554" s="40">
        <f>SUM(J544:J553)</f>
        <v>276.07734999999997</v>
      </c>
    </row>
    <row r="555" spans="1:27" x14ac:dyDescent="0.25">
      <c r="D555" s="39" t="s">
        <v>404</v>
      </c>
      <c r="E555" s="38"/>
      <c r="H555" s="38"/>
      <c r="K555" s="40">
        <f>SUM(K554:K554)</f>
        <v>276.07734999999997</v>
      </c>
    </row>
    <row r="557" spans="1:27" ht="45" customHeight="1" x14ac:dyDescent="0.25">
      <c r="A557" s="30" t="s">
        <v>647</v>
      </c>
      <c r="B557" s="30" t="s">
        <v>24</v>
      </c>
      <c r="C557" s="31" t="s">
        <v>25</v>
      </c>
      <c r="D557" s="11" t="s">
        <v>26</v>
      </c>
      <c r="E557" s="10"/>
      <c r="F557" s="10"/>
      <c r="G557" s="31"/>
      <c r="H557" s="33" t="s">
        <v>378</v>
      </c>
      <c r="I557" s="9">
        <v>1.383</v>
      </c>
      <c r="J557" s="8"/>
      <c r="K557" s="34">
        <f>ROUND(K574,2)</f>
        <v>221.44</v>
      </c>
      <c r="L557" s="32" t="s">
        <v>648</v>
      </c>
      <c r="M557" s="31"/>
      <c r="N557" s="31"/>
      <c r="O557" s="31"/>
      <c r="P557" s="31"/>
      <c r="Q557" s="31"/>
      <c r="R557" s="31"/>
      <c r="S557" s="31"/>
      <c r="T557" s="31"/>
      <c r="U557" s="31"/>
      <c r="V557" s="31"/>
      <c r="W557" s="31"/>
      <c r="X557" s="31"/>
      <c r="Y557" s="31"/>
      <c r="Z557" s="31"/>
      <c r="AA557" s="31"/>
    </row>
    <row r="558" spans="1:27" x14ac:dyDescent="0.25">
      <c r="B558" s="26" t="s">
        <v>380</v>
      </c>
    </row>
    <row r="559" spans="1:27" x14ac:dyDescent="0.25">
      <c r="B559" t="s">
        <v>649</v>
      </c>
      <c r="C559" t="s">
        <v>382</v>
      </c>
      <c r="D559" t="s">
        <v>500</v>
      </c>
      <c r="E559" s="35">
        <v>1</v>
      </c>
      <c r="F559" t="s">
        <v>384</v>
      </c>
      <c r="G559" t="s">
        <v>385</v>
      </c>
      <c r="H559" s="36">
        <v>5</v>
      </c>
      <c r="I559" t="s">
        <v>386</v>
      </c>
      <c r="J559" s="37">
        <f>ROUND(E559/I557* H559,5)</f>
        <v>3.6153300000000002</v>
      </c>
      <c r="K559" s="38"/>
    </row>
    <row r="560" spans="1:27" x14ac:dyDescent="0.25">
      <c r="B560" t="s">
        <v>448</v>
      </c>
      <c r="C560" t="s">
        <v>382</v>
      </c>
      <c r="D560" t="s">
        <v>449</v>
      </c>
      <c r="E560" s="35">
        <v>0.5</v>
      </c>
      <c r="F560" t="s">
        <v>384</v>
      </c>
      <c r="G560" t="s">
        <v>385</v>
      </c>
      <c r="H560" s="36">
        <v>19.87</v>
      </c>
      <c r="I560" t="s">
        <v>386</v>
      </c>
      <c r="J560" s="37">
        <f>ROUND(E560/I557* H560,5)</f>
        <v>7.1836599999999997</v>
      </c>
      <c r="K560" s="38"/>
    </row>
    <row r="561" spans="1:27" x14ac:dyDescent="0.25">
      <c r="B561" t="s">
        <v>650</v>
      </c>
      <c r="C561" t="s">
        <v>382</v>
      </c>
      <c r="D561" t="s">
        <v>599</v>
      </c>
      <c r="E561" s="35">
        <v>0.6</v>
      </c>
      <c r="F561" t="s">
        <v>384</v>
      </c>
      <c r="G561" t="s">
        <v>385</v>
      </c>
      <c r="H561" s="36">
        <v>5</v>
      </c>
      <c r="I561" t="s">
        <v>386</v>
      </c>
      <c r="J561" s="37">
        <f>ROUND(E561/I557* H561,5)</f>
        <v>2.1692</v>
      </c>
      <c r="K561" s="38"/>
    </row>
    <row r="562" spans="1:27" x14ac:dyDescent="0.25">
      <c r="B562" t="s">
        <v>651</v>
      </c>
      <c r="C562" t="s">
        <v>382</v>
      </c>
      <c r="D562" t="s">
        <v>601</v>
      </c>
      <c r="E562" s="35">
        <v>0.15</v>
      </c>
      <c r="F562" t="s">
        <v>384</v>
      </c>
      <c r="G562" t="s">
        <v>385</v>
      </c>
      <c r="H562" s="36">
        <v>18.62</v>
      </c>
      <c r="I562" t="s">
        <v>386</v>
      </c>
      <c r="J562" s="37">
        <f>ROUND(E562/I557* H562,5)</f>
        <v>2.01952</v>
      </c>
      <c r="K562" s="38"/>
    </row>
    <row r="563" spans="1:27" x14ac:dyDescent="0.25">
      <c r="D563" s="39" t="s">
        <v>387</v>
      </c>
      <c r="E563" s="38"/>
      <c r="H563" s="38"/>
      <c r="K563" s="36">
        <f>SUM(J559:J562)</f>
        <v>14.98771</v>
      </c>
    </row>
    <row r="564" spans="1:27" x14ac:dyDescent="0.25">
      <c r="B564" s="26" t="s">
        <v>392</v>
      </c>
      <c r="E564" s="38"/>
      <c r="H564" s="38"/>
      <c r="K564" s="38"/>
    </row>
    <row r="565" spans="1:27" x14ac:dyDescent="0.25">
      <c r="B565" t="s">
        <v>652</v>
      </c>
      <c r="C565" t="s">
        <v>25</v>
      </c>
      <c r="D565" t="s">
        <v>653</v>
      </c>
      <c r="E565" s="35">
        <v>1</v>
      </c>
      <c r="G565" t="s">
        <v>385</v>
      </c>
      <c r="H565" s="36">
        <v>206.06</v>
      </c>
      <c r="I565" t="s">
        <v>386</v>
      </c>
      <c r="J565" s="37">
        <f>ROUND(E565* H565,5)</f>
        <v>206.06</v>
      </c>
      <c r="K565" s="38"/>
    </row>
    <row r="566" spans="1:27" x14ac:dyDescent="0.25">
      <c r="D566" s="39" t="s">
        <v>400</v>
      </c>
      <c r="E566" s="38"/>
      <c r="H566" s="38"/>
      <c r="K566" s="36">
        <f>SUM(J565:J565)</f>
        <v>206.06</v>
      </c>
    </row>
    <row r="567" spans="1:27" x14ac:dyDescent="0.25">
      <c r="B567" s="26" t="s">
        <v>375</v>
      </c>
      <c r="E567" s="38"/>
      <c r="H567" s="38"/>
      <c r="K567" s="38"/>
    </row>
    <row r="568" spans="1:27" x14ac:dyDescent="0.25">
      <c r="B568" t="s">
        <v>435</v>
      </c>
      <c r="C568" t="s">
        <v>15</v>
      </c>
      <c r="D568" t="s">
        <v>406</v>
      </c>
      <c r="E568" s="35">
        <v>2.0999999999999999E-3</v>
      </c>
      <c r="G568" t="s">
        <v>385</v>
      </c>
      <c r="H568" s="36">
        <v>79.343000000000004</v>
      </c>
      <c r="I568" t="s">
        <v>386</v>
      </c>
      <c r="J568" s="37">
        <f>ROUND(E568* H568,5)</f>
        <v>0.16661999999999999</v>
      </c>
      <c r="K568" s="38"/>
    </row>
    <row r="569" spans="1:27" x14ac:dyDescent="0.25">
      <c r="D569" s="39" t="s">
        <v>508</v>
      </c>
      <c r="E569" s="38"/>
      <c r="H569" s="38"/>
      <c r="K569" s="36">
        <f>SUM(J568:J568)</f>
        <v>0.16661999999999999</v>
      </c>
    </row>
    <row r="570" spans="1:27" x14ac:dyDescent="0.25">
      <c r="B570" s="26" t="s">
        <v>463</v>
      </c>
      <c r="E570" s="38"/>
      <c r="H570" s="38"/>
      <c r="K570" s="38"/>
    </row>
    <row r="571" spans="1:27" x14ac:dyDescent="0.25">
      <c r="B571" t="s">
        <v>645</v>
      </c>
      <c r="C571" t="s">
        <v>403</v>
      </c>
      <c r="D571" t="s">
        <v>646</v>
      </c>
      <c r="E571" s="35">
        <v>1.5</v>
      </c>
      <c r="G571" t="s">
        <v>403</v>
      </c>
      <c r="H571" s="36">
        <v>14.988</v>
      </c>
      <c r="I571" t="s">
        <v>386</v>
      </c>
      <c r="J571" s="37">
        <f>ROUND(E571* H571/100,5)</f>
        <v>0.22481999999999999</v>
      </c>
      <c r="K571" s="38"/>
    </row>
    <row r="572" spans="1:27" x14ac:dyDescent="0.25">
      <c r="D572" s="39" t="s">
        <v>466</v>
      </c>
      <c r="E572" s="38"/>
      <c r="H572" s="38"/>
      <c r="K572" s="36">
        <f>SUM(J571:J571)</f>
        <v>0.22481999999999999</v>
      </c>
    </row>
    <row r="573" spans="1:27" x14ac:dyDescent="0.25">
      <c r="D573" s="39" t="s">
        <v>401</v>
      </c>
      <c r="E573" s="38"/>
      <c r="H573" s="38"/>
      <c r="K573" s="40">
        <f>SUM(J558:J572)</f>
        <v>221.43914999999998</v>
      </c>
    </row>
    <row r="574" spans="1:27" x14ac:dyDescent="0.25">
      <c r="D574" s="39" t="s">
        <v>404</v>
      </c>
      <c r="E574" s="38"/>
      <c r="H574" s="38"/>
      <c r="K574" s="40">
        <f>SUM(K573:K573)</f>
        <v>221.43914999999998</v>
      </c>
    </row>
    <row r="576" spans="1:27" ht="45" customHeight="1" x14ac:dyDescent="0.25">
      <c r="A576" s="30" t="s">
        <v>654</v>
      </c>
      <c r="B576" s="30" t="s">
        <v>283</v>
      </c>
      <c r="C576" s="31" t="s">
        <v>18</v>
      </c>
      <c r="D576" s="11" t="s">
        <v>284</v>
      </c>
      <c r="E576" s="10"/>
      <c r="F576" s="10"/>
      <c r="G576" s="31"/>
      <c r="H576" s="33" t="s">
        <v>378</v>
      </c>
      <c r="I576" s="9">
        <v>1.6919999999999999</v>
      </c>
      <c r="J576" s="8"/>
      <c r="K576" s="34">
        <f>ROUND(K592,2)</f>
        <v>2.2000000000000002</v>
      </c>
      <c r="L576" s="32" t="s">
        <v>655</v>
      </c>
      <c r="M576" s="31"/>
      <c r="N576" s="31"/>
      <c r="O576" s="31"/>
      <c r="P576" s="31"/>
      <c r="Q576" s="31"/>
      <c r="R576" s="31"/>
      <c r="S576" s="31"/>
      <c r="T576" s="31"/>
      <c r="U576" s="31"/>
      <c r="V576" s="31"/>
      <c r="W576" s="31"/>
      <c r="X576" s="31"/>
      <c r="Y576" s="31"/>
      <c r="Z576" s="31"/>
      <c r="AA576" s="31"/>
    </row>
    <row r="577" spans="2:11" x14ac:dyDescent="0.25">
      <c r="B577" s="26" t="s">
        <v>380</v>
      </c>
    </row>
    <row r="578" spans="2:11" x14ac:dyDescent="0.25">
      <c r="B578" t="s">
        <v>656</v>
      </c>
      <c r="C578" t="s">
        <v>382</v>
      </c>
      <c r="D578" t="s">
        <v>657</v>
      </c>
      <c r="E578" s="35">
        <v>2E-3</v>
      </c>
      <c r="F578" t="s">
        <v>384</v>
      </c>
      <c r="G578" t="s">
        <v>385</v>
      </c>
      <c r="H578" s="36">
        <v>24.01</v>
      </c>
      <c r="I578" t="s">
        <v>386</v>
      </c>
      <c r="J578" s="37">
        <f>ROUND(E578/I576* H578,5)</f>
        <v>2.8379999999999999E-2</v>
      </c>
      <c r="K578" s="38"/>
    </row>
    <row r="579" spans="2:11" x14ac:dyDescent="0.25">
      <c r="B579" t="s">
        <v>658</v>
      </c>
      <c r="C579" t="s">
        <v>382</v>
      </c>
      <c r="D579" t="s">
        <v>610</v>
      </c>
      <c r="E579" s="35">
        <v>5.5E-2</v>
      </c>
      <c r="F579" t="s">
        <v>384</v>
      </c>
      <c r="G579" t="s">
        <v>385</v>
      </c>
      <c r="H579" s="36">
        <v>25.63</v>
      </c>
      <c r="I579" t="s">
        <v>386</v>
      </c>
      <c r="J579" s="37">
        <f>ROUND(E579/I576* H579,5)</f>
        <v>0.83313000000000004</v>
      </c>
      <c r="K579" s="38"/>
    </row>
    <row r="580" spans="2:11" x14ac:dyDescent="0.25">
      <c r="B580" t="s">
        <v>659</v>
      </c>
      <c r="C580" t="s">
        <v>382</v>
      </c>
      <c r="D580" t="s">
        <v>608</v>
      </c>
      <c r="E580" s="35">
        <v>5.2999999999999999E-2</v>
      </c>
      <c r="F580" t="s">
        <v>384</v>
      </c>
      <c r="G580" t="s">
        <v>385</v>
      </c>
      <c r="H580" s="36">
        <v>22.75</v>
      </c>
      <c r="I580" t="s">
        <v>386</v>
      </c>
      <c r="J580" s="37">
        <f>ROUND(E580/I576* H580,5)</f>
        <v>0.71262000000000003</v>
      </c>
      <c r="K580" s="38"/>
    </row>
    <row r="581" spans="2:11" x14ac:dyDescent="0.25">
      <c r="D581" s="39" t="s">
        <v>387</v>
      </c>
      <c r="E581" s="38"/>
      <c r="H581" s="38"/>
      <c r="K581" s="36">
        <f>SUM(J578:J580)</f>
        <v>1.57413</v>
      </c>
    </row>
    <row r="582" spans="2:11" x14ac:dyDescent="0.25">
      <c r="B582" s="26" t="s">
        <v>388</v>
      </c>
      <c r="E582" s="38"/>
      <c r="H582" s="38"/>
      <c r="K582" s="38"/>
    </row>
    <row r="583" spans="2:11" x14ac:dyDescent="0.25">
      <c r="B583" t="s">
        <v>660</v>
      </c>
      <c r="C583" t="s">
        <v>382</v>
      </c>
      <c r="D583" t="s">
        <v>661</v>
      </c>
      <c r="E583" s="35">
        <v>2E-3</v>
      </c>
      <c r="F583" t="s">
        <v>384</v>
      </c>
      <c r="G583" t="s">
        <v>385</v>
      </c>
      <c r="H583" s="36">
        <v>21.79</v>
      </c>
      <c r="I583" t="s">
        <v>386</v>
      </c>
      <c r="J583" s="37">
        <f>ROUND(E583/I576* H583,5)</f>
        <v>2.5760000000000002E-2</v>
      </c>
      <c r="K583" s="38"/>
    </row>
    <row r="584" spans="2:11" x14ac:dyDescent="0.25">
      <c r="D584" s="39" t="s">
        <v>391</v>
      </c>
      <c r="E584" s="38"/>
      <c r="H584" s="38"/>
      <c r="K584" s="36">
        <f>SUM(J583:J583)</f>
        <v>2.5760000000000002E-2</v>
      </c>
    </row>
    <row r="585" spans="2:11" x14ac:dyDescent="0.25">
      <c r="B585" s="26" t="s">
        <v>392</v>
      </c>
      <c r="E585" s="38"/>
      <c r="H585" s="38"/>
      <c r="K585" s="38"/>
    </row>
    <row r="586" spans="2:11" x14ac:dyDescent="0.25">
      <c r="B586" t="s">
        <v>662</v>
      </c>
      <c r="C586" t="s">
        <v>394</v>
      </c>
      <c r="D586" t="s">
        <v>663</v>
      </c>
      <c r="E586" s="35">
        <v>0.01</v>
      </c>
      <c r="G586" t="s">
        <v>385</v>
      </c>
      <c r="H586" s="36">
        <v>43.27</v>
      </c>
      <c r="I586" t="s">
        <v>386</v>
      </c>
      <c r="J586" s="37">
        <f>ROUND(E586* H586,5)</f>
        <v>0.43269999999999997</v>
      </c>
      <c r="K586" s="38"/>
    </row>
    <row r="587" spans="2:11" x14ac:dyDescent="0.25">
      <c r="B587" t="s">
        <v>664</v>
      </c>
      <c r="C587" t="s">
        <v>80</v>
      </c>
      <c r="D587" t="s">
        <v>665</v>
      </c>
      <c r="E587" s="35">
        <v>0.03</v>
      </c>
      <c r="G587" t="s">
        <v>385</v>
      </c>
      <c r="H587" s="36">
        <v>4.82</v>
      </c>
      <c r="I587" t="s">
        <v>386</v>
      </c>
      <c r="J587" s="37">
        <f>ROUND(E587* H587,5)</f>
        <v>0.14460000000000001</v>
      </c>
      <c r="K587" s="38"/>
    </row>
    <row r="588" spans="2:11" x14ac:dyDescent="0.25">
      <c r="D588" s="39" t="s">
        <v>400</v>
      </c>
      <c r="E588" s="38"/>
      <c r="H588" s="38"/>
      <c r="K588" s="36">
        <f>SUM(J586:J587)</f>
        <v>0.57729999999999992</v>
      </c>
    </row>
    <row r="589" spans="2:11" x14ac:dyDescent="0.25">
      <c r="E589" s="38"/>
      <c r="H589" s="38"/>
      <c r="K589" s="38"/>
    </row>
    <row r="590" spans="2:11" x14ac:dyDescent="0.25">
      <c r="D590" s="39" t="s">
        <v>402</v>
      </c>
      <c r="E590" s="38"/>
      <c r="H590" s="38">
        <v>1.5</v>
      </c>
      <c r="I590" t="s">
        <v>403</v>
      </c>
      <c r="J590">
        <f>ROUND(H590/100*K581,5)</f>
        <v>2.3609999999999999E-2</v>
      </c>
      <c r="K590" s="38"/>
    </row>
    <row r="591" spans="2:11" x14ac:dyDescent="0.25">
      <c r="D591" s="39" t="s">
        <v>401</v>
      </c>
      <c r="E591" s="38"/>
      <c r="H591" s="38"/>
      <c r="K591" s="40">
        <f>SUM(J577:J590)</f>
        <v>2.2008000000000001</v>
      </c>
    </row>
    <row r="592" spans="2:11" x14ac:dyDescent="0.25">
      <c r="D592" s="39" t="s">
        <v>404</v>
      </c>
      <c r="E592" s="38"/>
      <c r="H592" s="38"/>
      <c r="K592" s="40">
        <f>SUM(K591:K591)</f>
        <v>2.2008000000000001</v>
      </c>
    </row>
    <row r="594" spans="1:27" ht="45" customHeight="1" x14ac:dyDescent="0.25">
      <c r="A594" s="30" t="s">
        <v>666</v>
      </c>
      <c r="B594" s="30" t="s">
        <v>285</v>
      </c>
      <c r="C594" s="31" t="s">
        <v>286</v>
      </c>
      <c r="D594" s="11" t="s">
        <v>287</v>
      </c>
      <c r="E594" s="10"/>
      <c r="F594" s="10"/>
      <c r="G594" s="31"/>
      <c r="H594" s="33" t="s">
        <v>378</v>
      </c>
      <c r="I594" s="9">
        <v>37.250999999999998</v>
      </c>
      <c r="J594" s="8"/>
      <c r="K594" s="34">
        <f>ROUND(K607,2)</f>
        <v>12.39</v>
      </c>
      <c r="L594" s="32" t="s">
        <v>667</v>
      </c>
      <c r="M594" s="31"/>
      <c r="N594" s="31"/>
      <c r="O594" s="31"/>
      <c r="P594" s="31"/>
      <c r="Q594" s="31"/>
      <c r="R594" s="31"/>
      <c r="S594" s="31"/>
      <c r="T594" s="31"/>
      <c r="U594" s="31"/>
      <c r="V594" s="31"/>
      <c r="W594" s="31"/>
      <c r="X594" s="31"/>
      <c r="Y594" s="31"/>
      <c r="Z594" s="31"/>
      <c r="AA594" s="31"/>
    </row>
    <row r="595" spans="1:27" x14ac:dyDescent="0.25">
      <c r="B595" s="26" t="s">
        <v>380</v>
      </c>
    </row>
    <row r="596" spans="1:27" x14ac:dyDescent="0.25">
      <c r="B596" t="s">
        <v>457</v>
      </c>
      <c r="C596" t="s">
        <v>382</v>
      </c>
      <c r="D596" t="s">
        <v>458</v>
      </c>
      <c r="E596" s="35">
        <v>0.191</v>
      </c>
      <c r="F596" t="s">
        <v>384</v>
      </c>
      <c r="G596" t="s">
        <v>385</v>
      </c>
      <c r="H596" s="36">
        <v>24.57</v>
      </c>
      <c r="I596" t="s">
        <v>386</v>
      </c>
      <c r="J596" s="37">
        <f>ROUND(E596/I594* H596,5)</f>
        <v>0.12598000000000001</v>
      </c>
      <c r="K596" s="38"/>
    </row>
    <row r="597" spans="1:27" x14ac:dyDescent="0.25">
      <c r="B597" t="s">
        <v>459</v>
      </c>
      <c r="C597" t="s">
        <v>382</v>
      </c>
      <c r="D597" t="s">
        <v>460</v>
      </c>
      <c r="E597" s="35">
        <v>0.191</v>
      </c>
      <c r="F597" t="s">
        <v>384</v>
      </c>
      <c r="G597" t="s">
        <v>385</v>
      </c>
      <c r="H597" s="36">
        <v>21.11</v>
      </c>
      <c r="I597" t="s">
        <v>386</v>
      </c>
      <c r="J597" s="37">
        <f>ROUND(E597/I594* H597,5)</f>
        <v>0.10824</v>
      </c>
      <c r="K597" s="38"/>
    </row>
    <row r="598" spans="1:27" x14ac:dyDescent="0.25">
      <c r="D598" s="39" t="s">
        <v>387</v>
      </c>
      <c r="E598" s="38"/>
      <c r="H598" s="38"/>
      <c r="K598" s="36">
        <f>SUM(J596:J597)</f>
        <v>0.23422000000000001</v>
      </c>
    </row>
    <row r="599" spans="1:27" x14ac:dyDescent="0.25">
      <c r="B599" s="26" t="s">
        <v>392</v>
      </c>
      <c r="E599" s="38"/>
      <c r="H599" s="38"/>
      <c r="K599" s="38"/>
    </row>
    <row r="600" spans="1:27" x14ac:dyDescent="0.25">
      <c r="B600" t="s">
        <v>668</v>
      </c>
      <c r="C600" t="s">
        <v>286</v>
      </c>
      <c r="D600" t="s">
        <v>669</v>
      </c>
      <c r="E600" s="35">
        <v>1</v>
      </c>
      <c r="G600" t="s">
        <v>385</v>
      </c>
      <c r="H600" s="36">
        <v>1.71</v>
      </c>
      <c r="I600" t="s">
        <v>386</v>
      </c>
      <c r="J600" s="37">
        <f>ROUND(E600* H600,5)</f>
        <v>1.71</v>
      </c>
      <c r="K600" s="38"/>
    </row>
    <row r="601" spans="1:27" x14ac:dyDescent="0.25">
      <c r="B601" t="s">
        <v>670</v>
      </c>
      <c r="C601" t="s">
        <v>286</v>
      </c>
      <c r="D601" t="s">
        <v>671</v>
      </c>
      <c r="E601" s="35">
        <v>1</v>
      </c>
      <c r="G601" t="s">
        <v>385</v>
      </c>
      <c r="H601" s="36">
        <v>10.199999999999999</v>
      </c>
      <c r="I601" t="s">
        <v>386</v>
      </c>
      <c r="J601" s="37">
        <f>ROUND(E601* H601,5)</f>
        <v>10.199999999999999</v>
      </c>
      <c r="K601" s="38"/>
    </row>
    <row r="602" spans="1:27" x14ac:dyDescent="0.25">
      <c r="D602" s="39" t="s">
        <v>400</v>
      </c>
      <c r="E602" s="38"/>
      <c r="H602" s="38"/>
      <c r="K602" s="36">
        <f>SUM(J600:J601)</f>
        <v>11.91</v>
      </c>
    </row>
    <row r="603" spans="1:27" x14ac:dyDescent="0.25">
      <c r="B603" s="26" t="s">
        <v>463</v>
      </c>
      <c r="E603" s="38"/>
      <c r="H603" s="38"/>
      <c r="K603" s="38"/>
    </row>
    <row r="604" spans="1:27" x14ac:dyDescent="0.25">
      <c r="B604" t="s">
        <v>464</v>
      </c>
      <c r="C604" t="s">
        <v>403</v>
      </c>
      <c r="D604" t="s">
        <v>465</v>
      </c>
      <c r="E604" s="35">
        <v>2</v>
      </c>
      <c r="G604" t="s">
        <v>403</v>
      </c>
      <c r="H604" s="36">
        <v>12.144</v>
      </c>
      <c r="I604" t="s">
        <v>386</v>
      </c>
      <c r="J604" s="37">
        <f>ROUND(E604* H604/100,5)</f>
        <v>0.24288000000000001</v>
      </c>
      <c r="K604" s="38"/>
    </row>
    <row r="605" spans="1:27" x14ac:dyDescent="0.25">
      <c r="D605" s="39" t="s">
        <v>466</v>
      </c>
      <c r="E605" s="38"/>
      <c r="H605" s="38"/>
      <c r="K605" s="36">
        <f>SUM(J604:J604)</f>
        <v>0.24288000000000001</v>
      </c>
    </row>
    <row r="606" spans="1:27" x14ac:dyDescent="0.25">
      <c r="D606" s="39" t="s">
        <v>401</v>
      </c>
      <c r="E606" s="38"/>
      <c r="H606" s="38"/>
      <c r="K606" s="40">
        <f>SUM(J595:J605)</f>
        <v>12.387099999999998</v>
      </c>
    </row>
    <row r="607" spans="1:27" x14ac:dyDescent="0.25">
      <c r="D607" s="39" t="s">
        <v>404</v>
      </c>
      <c r="E607" s="38"/>
      <c r="H607" s="38"/>
      <c r="K607" s="40">
        <f>SUM(K606:K606)</f>
        <v>12.387099999999998</v>
      </c>
    </row>
    <row r="609" spans="1:27" ht="45" customHeight="1" x14ac:dyDescent="0.25">
      <c r="A609" s="30" t="s">
        <v>672</v>
      </c>
      <c r="B609" s="30" t="s">
        <v>288</v>
      </c>
      <c r="C609" s="31" t="s">
        <v>286</v>
      </c>
      <c r="D609" s="11" t="s">
        <v>289</v>
      </c>
      <c r="E609" s="10"/>
      <c r="F609" s="10"/>
      <c r="G609" s="31"/>
      <c r="H609" s="33" t="s">
        <v>378</v>
      </c>
      <c r="I609" s="9">
        <v>30.884</v>
      </c>
      <c r="J609" s="8"/>
      <c r="K609" s="34">
        <f>ROUND(K621,2)</f>
        <v>96.69</v>
      </c>
      <c r="L609" s="32" t="s">
        <v>673</v>
      </c>
      <c r="M609" s="31"/>
      <c r="N609" s="31"/>
      <c r="O609" s="31"/>
      <c r="P609" s="31"/>
      <c r="Q609" s="31"/>
      <c r="R609" s="31"/>
      <c r="S609" s="31"/>
      <c r="T609" s="31"/>
      <c r="U609" s="31"/>
      <c r="V609" s="31"/>
      <c r="W609" s="31"/>
      <c r="X609" s="31"/>
      <c r="Y609" s="31"/>
      <c r="Z609" s="31"/>
      <c r="AA609" s="31"/>
    </row>
    <row r="610" spans="1:27" x14ac:dyDescent="0.25">
      <c r="B610" s="26" t="s">
        <v>380</v>
      </c>
    </row>
    <row r="611" spans="1:27" x14ac:dyDescent="0.25">
      <c r="B611" t="s">
        <v>674</v>
      </c>
      <c r="C611" t="s">
        <v>382</v>
      </c>
      <c r="D611" t="s">
        <v>675</v>
      </c>
      <c r="E611" s="35">
        <v>1.0920000000000001</v>
      </c>
      <c r="F611" t="s">
        <v>384</v>
      </c>
      <c r="G611" t="s">
        <v>385</v>
      </c>
      <c r="H611" s="36">
        <v>24.57</v>
      </c>
      <c r="I611" t="s">
        <v>386</v>
      </c>
      <c r="J611" s="37">
        <f>ROUND(E611/I609* H611,5)</f>
        <v>0.86875000000000002</v>
      </c>
      <c r="K611" s="38"/>
    </row>
    <row r="612" spans="1:27" x14ac:dyDescent="0.25">
      <c r="B612" t="s">
        <v>676</v>
      </c>
      <c r="C612" t="s">
        <v>382</v>
      </c>
      <c r="D612" t="s">
        <v>677</v>
      </c>
      <c r="E612" s="35">
        <v>1.0920000000000001</v>
      </c>
      <c r="F612" t="s">
        <v>384</v>
      </c>
      <c r="G612" t="s">
        <v>385</v>
      </c>
      <c r="H612" s="36">
        <v>21.11</v>
      </c>
      <c r="I612" t="s">
        <v>386</v>
      </c>
      <c r="J612" s="37">
        <f>ROUND(E612/I609* H612,5)</f>
        <v>0.74641000000000002</v>
      </c>
      <c r="K612" s="38"/>
    </row>
    <row r="613" spans="1:27" x14ac:dyDescent="0.25">
      <c r="D613" s="39" t="s">
        <v>387</v>
      </c>
      <c r="E613" s="38"/>
      <c r="H613" s="38"/>
      <c r="K613" s="36">
        <f>SUM(J611:J612)</f>
        <v>1.6151599999999999</v>
      </c>
    </row>
    <row r="614" spans="1:27" x14ac:dyDescent="0.25">
      <c r="B614" s="26" t="s">
        <v>392</v>
      </c>
      <c r="E614" s="38"/>
      <c r="H614" s="38"/>
      <c r="K614" s="38"/>
    </row>
    <row r="615" spans="1:27" x14ac:dyDescent="0.25">
      <c r="B615" t="s">
        <v>678</v>
      </c>
      <c r="C615" t="s">
        <v>286</v>
      </c>
      <c r="D615" t="s">
        <v>679</v>
      </c>
      <c r="E615" s="35">
        <v>1</v>
      </c>
      <c r="G615" t="s">
        <v>385</v>
      </c>
      <c r="H615" s="36">
        <v>93.18</v>
      </c>
      <c r="I615" t="s">
        <v>386</v>
      </c>
      <c r="J615" s="37">
        <f>ROUND(E615* H615,5)</f>
        <v>93.18</v>
      </c>
      <c r="K615" s="38"/>
    </row>
    <row r="616" spans="1:27" x14ac:dyDescent="0.25">
      <c r="D616" s="39" t="s">
        <v>400</v>
      </c>
      <c r="E616" s="38"/>
      <c r="H616" s="38"/>
      <c r="K616" s="36">
        <f>SUM(J615:J615)</f>
        <v>93.18</v>
      </c>
    </row>
    <row r="617" spans="1:27" x14ac:dyDescent="0.25">
      <c r="B617" s="26" t="s">
        <v>463</v>
      </c>
      <c r="E617" s="38"/>
      <c r="H617" s="38"/>
      <c r="K617" s="38"/>
    </row>
    <row r="618" spans="1:27" x14ac:dyDescent="0.25">
      <c r="B618" t="s">
        <v>464</v>
      </c>
      <c r="C618" t="s">
        <v>403</v>
      </c>
      <c r="D618" t="s">
        <v>465</v>
      </c>
      <c r="E618" s="35">
        <v>2</v>
      </c>
      <c r="G618" t="s">
        <v>403</v>
      </c>
      <c r="H618" s="36">
        <v>94.795000000000002</v>
      </c>
      <c r="I618" t="s">
        <v>386</v>
      </c>
      <c r="J618" s="37">
        <f>ROUND(E618* H618/100,5)</f>
        <v>1.8958999999999999</v>
      </c>
      <c r="K618" s="38"/>
    </row>
    <row r="619" spans="1:27" x14ac:dyDescent="0.25">
      <c r="D619" s="39" t="s">
        <v>466</v>
      </c>
      <c r="E619" s="38"/>
      <c r="H619" s="38"/>
      <c r="K619" s="36">
        <f>SUM(J618:J618)</f>
        <v>1.8958999999999999</v>
      </c>
    </row>
    <row r="620" spans="1:27" x14ac:dyDescent="0.25">
      <c r="D620" s="39" t="s">
        <v>401</v>
      </c>
      <c r="E620" s="38"/>
      <c r="H620" s="38"/>
      <c r="K620" s="40">
        <f>SUM(J610:J619)</f>
        <v>96.691060000000007</v>
      </c>
    </row>
    <row r="621" spans="1:27" x14ac:dyDescent="0.25">
      <c r="D621" s="39" t="s">
        <v>404</v>
      </c>
      <c r="E621" s="38"/>
      <c r="H621" s="38"/>
      <c r="K621" s="40">
        <f>SUM(K620:K620)</f>
        <v>96.691060000000007</v>
      </c>
    </row>
    <row r="623" spans="1:27" ht="45" customHeight="1" x14ac:dyDescent="0.25">
      <c r="A623" s="30" t="s">
        <v>680</v>
      </c>
      <c r="B623" s="30" t="s">
        <v>299</v>
      </c>
      <c r="C623" s="31" t="s">
        <v>300</v>
      </c>
      <c r="D623" s="11" t="s">
        <v>301</v>
      </c>
      <c r="E623" s="10"/>
      <c r="F623" s="10"/>
      <c r="G623" s="31"/>
      <c r="H623" s="33" t="s">
        <v>378</v>
      </c>
      <c r="I623" s="9">
        <v>1</v>
      </c>
      <c r="J623" s="8"/>
      <c r="K623" s="34">
        <v>4000</v>
      </c>
      <c r="L623" s="32" t="s">
        <v>301</v>
      </c>
      <c r="M623" s="31"/>
      <c r="N623" s="31"/>
      <c r="O623" s="31"/>
      <c r="P623" s="31"/>
      <c r="Q623" s="31"/>
      <c r="R623" s="31"/>
      <c r="S623" s="31"/>
      <c r="T623" s="31"/>
      <c r="U623" s="31"/>
      <c r="V623" s="31"/>
      <c r="W623" s="31"/>
      <c r="X623" s="31"/>
      <c r="Y623" s="31"/>
      <c r="Z623" s="31"/>
      <c r="AA623" s="31"/>
    </row>
    <row r="624" spans="1:27" ht="45" customHeight="1" x14ac:dyDescent="0.25">
      <c r="A624" s="30" t="s">
        <v>681</v>
      </c>
      <c r="B624" s="30" t="s">
        <v>361</v>
      </c>
      <c r="C624" s="31" t="s">
        <v>25</v>
      </c>
      <c r="D624" s="11" t="s">
        <v>362</v>
      </c>
      <c r="E624" s="10"/>
      <c r="F624" s="10"/>
      <c r="G624" s="31"/>
      <c r="H624" s="33" t="s">
        <v>378</v>
      </c>
      <c r="I624" s="9">
        <v>1</v>
      </c>
      <c r="J624" s="8"/>
      <c r="K624" s="34">
        <f>ROUND(K629,2)</f>
        <v>98.95</v>
      </c>
      <c r="L624" s="32" t="s">
        <v>682</v>
      </c>
      <c r="M624" s="31"/>
      <c r="N624" s="31"/>
      <c r="O624" s="31"/>
      <c r="P624" s="31"/>
      <c r="Q624" s="31"/>
      <c r="R624" s="31"/>
      <c r="S624" s="31"/>
      <c r="T624" s="31"/>
      <c r="U624" s="31"/>
      <c r="V624" s="31"/>
      <c r="W624" s="31"/>
      <c r="X624" s="31"/>
      <c r="Y624" s="31"/>
      <c r="Z624" s="31"/>
      <c r="AA624" s="31"/>
    </row>
    <row r="625" spans="1:27" x14ac:dyDescent="0.25">
      <c r="B625" s="26" t="s">
        <v>392</v>
      </c>
    </row>
    <row r="626" spans="1:27" x14ac:dyDescent="0.25">
      <c r="B626" t="s">
        <v>683</v>
      </c>
      <c r="C626" t="s">
        <v>25</v>
      </c>
      <c r="D626" t="s">
        <v>362</v>
      </c>
      <c r="E626" s="35">
        <v>1</v>
      </c>
      <c r="G626" t="s">
        <v>385</v>
      </c>
      <c r="H626" s="36">
        <v>98.95</v>
      </c>
      <c r="I626" t="s">
        <v>386</v>
      </c>
      <c r="J626" s="37">
        <f>ROUND(E626* H626,5)</f>
        <v>98.95</v>
      </c>
      <c r="K626" s="38"/>
    </row>
    <row r="627" spans="1:27" x14ac:dyDescent="0.25">
      <c r="D627" s="39" t="s">
        <v>400</v>
      </c>
      <c r="E627" s="38"/>
      <c r="H627" s="38"/>
      <c r="K627" s="36">
        <f>SUM(J626:J626)</f>
        <v>98.95</v>
      </c>
    </row>
    <row r="628" spans="1:27" x14ac:dyDescent="0.25">
      <c r="D628" s="39" t="s">
        <v>401</v>
      </c>
      <c r="E628" s="38"/>
      <c r="H628" s="38"/>
      <c r="K628" s="40">
        <f>SUM(J625:J627)</f>
        <v>98.95</v>
      </c>
    </row>
    <row r="629" spans="1:27" x14ac:dyDescent="0.25">
      <c r="D629" s="39" t="s">
        <v>404</v>
      </c>
      <c r="E629" s="38"/>
      <c r="H629" s="38"/>
      <c r="K629" s="40">
        <f>SUM(K628:K628)</f>
        <v>98.95</v>
      </c>
    </row>
    <row r="631" spans="1:27" ht="45" customHeight="1" x14ac:dyDescent="0.25">
      <c r="A631" s="30" t="s">
        <v>684</v>
      </c>
      <c r="B631" s="30" t="s">
        <v>357</v>
      </c>
      <c r="C631" s="31" t="s">
        <v>25</v>
      </c>
      <c r="D631" s="11" t="s">
        <v>358</v>
      </c>
      <c r="E631" s="10"/>
      <c r="F631" s="10"/>
      <c r="G631" s="31"/>
      <c r="H631" s="33" t="s">
        <v>378</v>
      </c>
      <c r="I631" s="9">
        <v>1</v>
      </c>
      <c r="J631" s="8"/>
      <c r="K631" s="34">
        <f>ROUND(K636,2)</f>
        <v>23.68</v>
      </c>
      <c r="L631" s="32" t="s">
        <v>685</v>
      </c>
      <c r="M631" s="31"/>
      <c r="N631" s="31"/>
      <c r="O631" s="31"/>
      <c r="P631" s="31"/>
      <c r="Q631" s="31"/>
      <c r="R631" s="31"/>
      <c r="S631" s="31"/>
      <c r="T631" s="31"/>
      <c r="U631" s="31"/>
      <c r="V631" s="31"/>
      <c r="W631" s="31"/>
      <c r="X631" s="31"/>
      <c r="Y631" s="31"/>
      <c r="Z631" s="31"/>
      <c r="AA631" s="31"/>
    </row>
    <row r="632" spans="1:27" x14ac:dyDescent="0.25">
      <c r="B632" s="26" t="s">
        <v>392</v>
      </c>
    </row>
    <row r="633" spans="1:27" x14ac:dyDescent="0.25">
      <c r="B633" t="s">
        <v>686</v>
      </c>
      <c r="C633" t="s">
        <v>25</v>
      </c>
      <c r="D633" t="s">
        <v>358</v>
      </c>
      <c r="E633" s="35">
        <v>1</v>
      </c>
      <c r="G633" t="s">
        <v>385</v>
      </c>
      <c r="H633" s="36">
        <v>23.68</v>
      </c>
      <c r="I633" t="s">
        <v>386</v>
      </c>
      <c r="J633" s="37">
        <f>ROUND(E633* H633,5)</f>
        <v>23.68</v>
      </c>
      <c r="K633" s="38"/>
    </row>
    <row r="634" spans="1:27" x14ac:dyDescent="0.25">
      <c r="D634" s="39" t="s">
        <v>400</v>
      </c>
      <c r="E634" s="38"/>
      <c r="H634" s="38"/>
      <c r="K634" s="36">
        <f>SUM(J633:J633)</f>
        <v>23.68</v>
      </c>
    </row>
    <row r="635" spans="1:27" x14ac:dyDescent="0.25">
      <c r="D635" s="39" t="s">
        <v>401</v>
      </c>
      <c r="E635" s="38"/>
      <c r="H635" s="38"/>
      <c r="K635" s="40">
        <f>SUM(J632:J634)</f>
        <v>23.68</v>
      </c>
    </row>
    <row r="636" spans="1:27" x14ac:dyDescent="0.25">
      <c r="D636" s="39" t="s">
        <v>404</v>
      </c>
      <c r="E636" s="38"/>
      <c r="H636" s="38"/>
      <c r="K636" s="40">
        <f>SUM(K635:K635)</f>
        <v>23.68</v>
      </c>
    </row>
    <row r="638" spans="1:27" ht="45" customHeight="1" x14ac:dyDescent="0.25">
      <c r="A638" s="30" t="s">
        <v>687</v>
      </c>
      <c r="B638" s="30" t="s">
        <v>359</v>
      </c>
      <c r="C638" s="31" t="s">
        <v>25</v>
      </c>
      <c r="D638" s="11" t="s">
        <v>360</v>
      </c>
      <c r="E638" s="10"/>
      <c r="F638" s="10"/>
      <c r="G638" s="31"/>
      <c r="H638" s="33" t="s">
        <v>378</v>
      </c>
      <c r="I638" s="9">
        <v>1</v>
      </c>
      <c r="J638" s="8"/>
      <c r="K638" s="34">
        <f>ROUND(K643,2)</f>
        <v>178.88</v>
      </c>
      <c r="L638" s="32" t="s">
        <v>360</v>
      </c>
      <c r="M638" s="31"/>
      <c r="N638" s="31"/>
      <c r="O638" s="31"/>
      <c r="P638" s="31"/>
      <c r="Q638" s="31"/>
      <c r="R638" s="31"/>
      <c r="S638" s="31"/>
      <c r="T638" s="31"/>
      <c r="U638" s="31"/>
      <c r="V638" s="31"/>
      <c r="W638" s="31"/>
      <c r="X638" s="31"/>
      <c r="Y638" s="31"/>
      <c r="Z638" s="31"/>
      <c r="AA638" s="31"/>
    </row>
    <row r="639" spans="1:27" x14ac:dyDescent="0.25">
      <c r="B639" s="26" t="s">
        <v>392</v>
      </c>
    </row>
    <row r="640" spans="1:27" x14ac:dyDescent="0.25">
      <c r="B640" t="s">
        <v>688</v>
      </c>
      <c r="C640" t="s">
        <v>25</v>
      </c>
      <c r="D640" t="s">
        <v>689</v>
      </c>
      <c r="E640" s="35">
        <v>1</v>
      </c>
      <c r="G640" t="s">
        <v>385</v>
      </c>
      <c r="H640" s="36">
        <v>178.88</v>
      </c>
      <c r="I640" t="s">
        <v>386</v>
      </c>
      <c r="J640" s="37">
        <f>ROUND(E640* H640,5)</f>
        <v>178.88</v>
      </c>
      <c r="K640" s="38"/>
    </row>
    <row r="641" spans="1:27" x14ac:dyDescent="0.25">
      <c r="D641" s="39" t="s">
        <v>400</v>
      </c>
      <c r="E641" s="38"/>
      <c r="H641" s="38"/>
      <c r="K641" s="36">
        <f>SUM(J640:J640)</f>
        <v>178.88</v>
      </c>
    </row>
    <row r="642" spans="1:27" x14ac:dyDescent="0.25">
      <c r="D642" s="39" t="s">
        <v>401</v>
      </c>
      <c r="E642" s="38"/>
      <c r="H642" s="38"/>
      <c r="K642" s="40">
        <f>SUM(J639:J641)</f>
        <v>178.88</v>
      </c>
    </row>
    <row r="643" spans="1:27" x14ac:dyDescent="0.25">
      <c r="D643" s="39" t="s">
        <v>404</v>
      </c>
      <c r="E643" s="38"/>
      <c r="H643" s="38"/>
      <c r="K643" s="40">
        <f>SUM(K642:K642)</f>
        <v>178.88</v>
      </c>
    </row>
    <row r="645" spans="1:27" ht="45" customHeight="1" x14ac:dyDescent="0.25">
      <c r="A645" s="30" t="s">
        <v>690</v>
      </c>
      <c r="B645" s="30" t="s">
        <v>352</v>
      </c>
      <c r="C645" s="31" t="s">
        <v>25</v>
      </c>
      <c r="D645" s="11" t="s">
        <v>353</v>
      </c>
      <c r="E645" s="10"/>
      <c r="F645" s="10"/>
      <c r="G645" s="31"/>
      <c r="H645" s="33" t="s">
        <v>378</v>
      </c>
      <c r="I645" s="9">
        <v>1</v>
      </c>
      <c r="J645" s="8"/>
      <c r="K645" s="34">
        <f>ROUND(K650,2)</f>
        <v>546.63</v>
      </c>
      <c r="L645" s="32" t="s">
        <v>691</v>
      </c>
      <c r="M645" s="31"/>
      <c r="N645" s="31"/>
      <c r="O645" s="31"/>
      <c r="P645" s="31"/>
      <c r="Q645" s="31"/>
      <c r="R645" s="31"/>
      <c r="S645" s="31"/>
      <c r="T645" s="31"/>
      <c r="U645" s="31"/>
      <c r="V645" s="31"/>
      <c r="W645" s="31"/>
      <c r="X645" s="31"/>
      <c r="Y645" s="31"/>
      <c r="Z645" s="31"/>
      <c r="AA645" s="31"/>
    </row>
    <row r="646" spans="1:27" x14ac:dyDescent="0.25">
      <c r="B646" s="26" t="s">
        <v>392</v>
      </c>
    </row>
    <row r="647" spans="1:27" x14ac:dyDescent="0.25">
      <c r="B647" t="s">
        <v>692</v>
      </c>
      <c r="C647" t="s">
        <v>25</v>
      </c>
      <c r="D647" t="s">
        <v>353</v>
      </c>
      <c r="E647" s="35">
        <v>1</v>
      </c>
      <c r="G647" t="s">
        <v>385</v>
      </c>
      <c r="H647" s="36">
        <v>546.63</v>
      </c>
      <c r="I647" t="s">
        <v>386</v>
      </c>
      <c r="J647" s="37">
        <f>ROUND(E647* H647,5)</f>
        <v>546.63</v>
      </c>
      <c r="K647" s="38"/>
    </row>
    <row r="648" spans="1:27" x14ac:dyDescent="0.25">
      <c r="D648" s="39" t="s">
        <v>400</v>
      </c>
      <c r="E648" s="38"/>
      <c r="H648" s="38"/>
      <c r="K648" s="36">
        <f>SUM(J647:J647)</f>
        <v>546.63</v>
      </c>
    </row>
    <row r="649" spans="1:27" x14ac:dyDescent="0.25">
      <c r="D649" s="39" t="s">
        <v>401</v>
      </c>
      <c r="E649" s="38"/>
      <c r="H649" s="38"/>
      <c r="K649" s="40">
        <f>SUM(J646:J648)</f>
        <v>546.63</v>
      </c>
    </row>
    <row r="650" spans="1:27" x14ac:dyDescent="0.25">
      <c r="D650" s="39" t="s">
        <v>404</v>
      </c>
      <c r="E650" s="38"/>
      <c r="H650" s="38"/>
      <c r="K650" s="40">
        <f>SUM(K649:K649)</f>
        <v>546.63</v>
      </c>
    </row>
    <row r="652" spans="1:27" ht="45" customHeight="1" x14ac:dyDescent="0.25">
      <c r="A652" s="30" t="s">
        <v>693</v>
      </c>
      <c r="B652" s="30" t="s">
        <v>34</v>
      </c>
      <c r="C652" s="31" t="s">
        <v>25</v>
      </c>
      <c r="D652" s="11" t="s">
        <v>35</v>
      </c>
      <c r="E652" s="10"/>
      <c r="F652" s="10"/>
      <c r="G652" s="31"/>
      <c r="H652" s="33" t="s">
        <v>378</v>
      </c>
      <c r="I652" s="9">
        <v>1.8859999999999999</v>
      </c>
      <c r="J652" s="8"/>
      <c r="K652" s="34">
        <f>ROUND(K666,2)</f>
        <v>64.63</v>
      </c>
      <c r="L652" s="32" t="s">
        <v>694</v>
      </c>
      <c r="M652" s="31"/>
      <c r="N652" s="31"/>
      <c r="O652" s="31"/>
      <c r="P652" s="31"/>
      <c r="Q652" s="31"/>
      <c r="R652" s="31"/>
      <c r="S652" s="31"/>
      <c r="T652" s="31"/>
      <c r="U652" s="31"/>
      <c r="V652" s="31"/>
      <c r="W652" s="31"/>
      <c r="X652" s="31"/>
      <c r="Y652" s="31"/>
      <c r="Z652" s="31"/>
      <c r="AA652" s="31"/>
    </row>
    <row r="653" spans="1:27" x14ac:dyDescent="0.25">
      <c r="B653" s="26" t="s">
        <v>380</v>
      </c>
    </row>
    <row r="654" spans="1:27" x14ac:dyDescent="0.25">
      <c r="B654" t="s">
        <v>470</v>
      </c>
      <c r="C654" t="s">
        <v>382</v>
      </c>
      <c r="D654" t="s">
        <v>471</v>
      </c>
      <c r="E654" s="35">
        <v>0.95</v>
      </c>
      <c r="F654" t="s">
        <v>384</v>
      </c>
      <c r="G654" t="s">
        <v>385</v>
      </c>
      <c r="H654" s="36">
        <v>28.61</v>
      </c>
      <c r="I654" t="s">
        <v>386</v>
      </c>
      <c r="J654" s="37">
        <f>ROUND(E654/I652* H654,5)</f>
        <v>14.41119</v>
      </c>
      <c r="K654" s="38"/>
    </row>
    <row r="655" spans="1:27" x14ac:dyDescent="0.25">
      <c r="B655" t="s">
        <v>483</v>
      </c>
      <c r="C655" t="s">
        <v>382</v>
      </c>
      <c r="D655" t="s">
        <v>449</v>
      </c>
      <c r="E655" s="35">
        <v>0.95</v>
      </c>
      <c r="F655" t="s">
        <v>384</v>
      </c>
      <c r="G655" t="s">
        <v>385</v>
      </c>
      <c r="H655" s="36">
        <v>22.94</v>
      </c>
      <c r="I655" t="s">
        <v>386</v>
      </c>
      <c r="J655" s="37">
        <f>ROUND(E655/I652* H655,5)</f>
        <v>11.55514</v>
      </c>
      <c r="K655" s="38"/>
    </row>
    <row r="656" spans="1:27" x14ac:dyDescent="0.25">
      <c r="D656" s="39" t="s">
        <v>387</v>
      </c>
      <c r="E656" s="38"/>
      <c r="H656" s="38"/>
      <c r="K656" s="36">
        <f>SUM(J654:J655)</f>
        <v>25.966329999999999</v>
      </c>
    </row>
    <row r="657" spans="1:27" x14ac:dyDescent="0.25">
      <c r="B657" s="26" t="s">
        <v>388</v>
      </c>
      <c r="E657" s="38"/>
      <c r="H657" s="38"/>
      <c r="K657" s="38"/>
    </row>
    <row r="658" spans="1:27" x14ac:dyDescent="0.25">
      <c r="B658" t="s">
        <v>695</v>
      </c>
      <c r="C658" t="s">
        <v>382</v>
      </c>
      <c r="D658" t="s">
        <v>696</v>
      </c>
      <c r="E658" s="35">
        <v>0.5</v>
      </c>
      <c r="F658" t="s">
        <v>384</v>
      </c>
      <c r="G658" t="s">
        <v>385</v>
      </c>
      <c r="H658" s="36">
        <v>41.13</v>
      </c>
      <c r="I658" t="s">
        <v>386</v>
      </c>
      <c r="J658" s="37">
        <f>ROUND(E658/I652* H658,5)</f>
        <v>10.904030000000001</v>
      </c>
      <c r="K658" s="38"/>
    </row>
    <row r="659" spans="1:27" x14ac:dyDescent="0.25">
      <c r="D659" s="39" t="s">
        <v>391</v>
      </c>
      <c r="E659" s="38"/>
      <c r="H659" s="38"/>
      <c r="K659" s="36">
        <f>SUM(J658:J658)</f>
        <v>10.904030000000001</v>
      </c>
    </row>
    <row r="660" spans="1:27" x14ac:dyDescent="0.25">
      <c r="B660" s="26" t="s">
        <v>392</v>
      </c>
      <c r="E660" s="38"/>
      <c r="H660" s="38"/>
      <c r="K660" s="38"/>
    </row>
    <row r="661" spans="1:27" x14ac:dyDescent="0.25">
      <c r="B661" t="s">
        <v>697</v>
      </c>
      <c r="C661" t="s">
        <v>103</v>
      </c>
      <c r="D661" t="s">
        <v>698</v>
      </c>
      <c r="E661" s="35">
        <v>2.5</v>
      </c>
      <c r="G661" t="s">
        <v>385</v>
      </c>
      <c r="H661" s="36">
        <v>10.95</v>
      </c>
      <c r="I661" t="s">
        <v>386</v>
      </c>
      <c r="J661" s="37">
        <f>ROUND(E661* H661,5)</f>
        <v>27.375</v>
      </c>
      <c r="K661" s="38"/>
    </row>
    <row r="662" spans="1:27" x14ac:dyDescent="0.25">
      <c r="D662" s="39" t="s">
        <v>400</v>
      </c>
      <c r="E662" s="38"/>
      <c r="H662" s="38"/>
      <c r="K662" s="36">
        <f>SUM(J661:J661)</f>
        <v>27.375</v>
      </c>
    </row>
    <row r="663" spans="1:27" x14ac:dyDescent="0.25">
      <c r="E663" s="38"/>
      <c r="H663" s="38"/>
      <c r="K663" s="38"/>
    </row>
    <row r="664" spans="1:27" x14ac:dyDescent="0.25">
      <c r="D664" s="39" t="s">
        <v>402</v>
      </c>
      <c r="E664" s="38"/>
      <c r="H664" s="38">
        <v>1.5</v>
      </c>
      <c r="I664" t="s">
        <v>403</v>
      </c>
      <c r="J664">
        <f>ROUND(H664/100*K656,5)</f>
        <v>0.38949</v>
      </c>
      <c r="K664" s="38"/>
    </row>
    <row r="665" spans="1:27" x14ac:dyDescent="0.25">
      <c r="D665" s="39" t="s">
        <v>401</v>
      </c>
      <c r="E665" s="38"/>
      <c r="H665" s="38"/>
      <c r="K665" s="40">
        <f>SUM(J653:J664)</f>
        <v>64.63485</v>
      </c>
    </row>
    <row r="666" spans="1:27" x14ac:dyDescent="0.25">
      <c r="D666" s="39" t="s">
        <v>404</v>
      </c>
      <c r="E666" s="38"/>
      <c r="H666" s="38"/>
      <c r="K666" s="40">
        <f>SUM(K665:K665)</f>
        <v>64.63485</v>
      </c>
    </row>
    <row r="668" spans="1:27" ht="45" customHeight="1" x14ac:dyDescent="0.25">
      <c r="A668" s="30" t="s">
        <v>699</v>
      </c>
      <c r="B668" s="30" t="s">
        <v>17</v>
      </c>
      <c r="C668" s="31" t="s">
        <v>18</v>
      </c>
      <c r="D668" s="11" t="s">
        <v>19</v>
      </c>
      <c r="E668" s="10"/>
      <c r="F668" s="10"/>
      <c r="G668" s="31"/>
      <c r="H668" s="33" t="s">
        <v>378</v>
      </c>
      <c r="I668" s="9">
        <v>3.7589999999999999</v>
      </c>
      <c r="J668" s="8"/>
      <c r="K668" s="34">
        <f>ROUND(K683,2)</f>
        <v>19.010000000000002</v>
      </c>
      <c r="L668" s="32" t="s">
        <v>700</v>
      </c>
      <c r="M668" s="31"/>
      <c r="N668" s="31"/>
      <c r="O668" s="31"/>
      <c r="P668" s="31"/>
      <c r="Q668" s="31"/>
      <c r="R668" s="31"/>
      <c r="S668" s="31"/>
      <c r="T668" s="31"/>
      <c r="U668" s="31"/>
      <c r="V668" s="31"/>
      <c r="W668" s="31"/>
      <c r="X668" s="31"/>
      <c r="Y668" s="31"/>
      <c r="Z668" s="31"/>
      <c r="AA668" s="31"/>
    </row>
    <row r="669" spans="1:27" x14ac:dyDescent="0.25">
      <c r="B669" s="26" t="s">
        <v>380</v>
      </c>
    </row>
    <row r="670" spans="1:27" x14ac:dyDescent="0.25">
      <c r="B670" t="s">
        <v>701</v>
      </c>
      <c r="C670" t="s">
        <v>382</v>
      </c>
      <c r="D670" t="s">
        <v>702</v>
      </c>
      <c r="E670" s="35">
        <v>1.05</v>
      </c>
      <c r="F670" t="s">
        <v>384</v>
      </c>
      <c r="G670" t="s">
        <v>385</v>
      </c>
      <c r="H670" s="36">
        <v>31.69</v>
      </c>
      <c r="I670" t="s">
        <v>386</v>
      </c>
      <c r="J670" s="37">
        <f>ROUND(E670/I668* H670,5)</f>
        <v>8.8519600000000001</v>
      </c>
      <c r="K670" s="38"/>
    </row>
    <row r="671" spans="1:27" x14ac:dyDescent="0.25">
      <c r="B671" t="s">
        <v>703</v>
      </c>
      <c r="C671" t="s">
        <v>382</v>
      </c>
      <c r="D671" t="s">
        <v>704</v>
      </c>
      <c r="E671" s="35">
        <v>1.05</v>
      </c>
      <c r="F671" t="s">
        <v>384</v>
      </c>
      <c r="G671" t="s">
        <v>385</v>
      </c>
      <c r="H671" s="36">
        <v>26.41</v>
      </c>
      <c r="I671" t="s">
        <v>386</v>
      </c>
      <c r="J671" s="37">
        <f>ROUND(E671/I668* H671,5)</f>
        <v>7.3770899999999999</v>
      </c>
      <c r="K671" s="38"/>
    </row>
    <row r="672" spans="1:27" x14ac:dyDescent="0.25">
      <c r="D672" s="39" t="s">
        <v>387</v>
      </c>
      <c r="E672" s="38"/>
      <c r="H672" s="38"/>
      <c r="K672" s="36">
        <f>SUM(J670:J671)</f>
        <v>16.229050000000001</v>
      </c>
    </row>
    <row r="673" spans="1:27" x14ac:dyDescent="0.25">
      <c r="B673" s="26" t="s">
        <v>388</v>
      </c>
      <c r="E673" s="38"/>
      <c r="H673" s="38"/>
      <c r="K673" s="38"/>
    </row>
    <row r="674" spans="1:27" x14ac:dyDescent="0.25">
      <c r="B674" t="s">
        <v>705</v>
      </c>
      <c r="C674" t="s">
        <v>382</v>
      </c>
      <c r="D674" t="s">
        <v>706</v>
      </c>
      <c r="E674" s="35">
        <v>1.05</v>
      </c>
      <c r="F674" t="s">
        <v>384</v>
      </c>
      <c r="G674" t="s">
        <v>385</v>
      </c>
      <c r="H674" s="36">
        <v>1.85</v>
      </c>
      <c r="I674" t="s">
        <v>386</v>
      </c>
      <c r="J674" s="37">
        <f>ROUND(E674/I668* H674,5)</f>
        <v>0.51676</v>
      </c>
      <c r="K674" s="38"/>
    </row>
    <row r="675" spans="1:27" x14ac:dyDescent="0.25">
      <c r="D675" s="39" t="s">
        <v>391</v>
      </c>
      <c r="E675" s="38"/>
      <c r="H675" s="38"/>
      <c r="K675" s="36">
        <f>SUM(J674:J674)</f>
        <v>0.51676</v>
      </c>
    </row>
    <row r="676" spans="1:27" x14ac:dyDescent="0.25">
      <c r="B676" s="26" t="s">
        <v>392</v>
      </c>
      <c r="E676" s="38"/>
      <c r="H676" s="38"/>
      <c r="K676" s="38"/>
    </row>
    <row r="677" spans="1:27" x14ac:dyDescent="0.25">
      <c r="B677" t="s">
        <v>707</v>
      </c>
      <c r="C677" t="s">
        <v>18</v>
      </c>
      <c r="D677" t="s">
        <v>708</v>
      </c>
      <c r="E677" s="35">
        <v>2</v>
      </c>
      <c r="G677" t="s">
        <v>385</v>
      </c>
      <c r="H677" s="36">
        <v>0.38</v>
      </c>
      <c r="I677" t="s">
        <v>386</v>
      </c>
      <c r="J677" s="37">
        <f>ROUND(E677* H677,5)</f>
        <v>0.76</v>
      </c>
      <c r="K677" s="38"/>
    </row>
    <row r="678" spans="1:27" x14ac:dyDescent="0.25">
      <c r="B678" t="s">
        <v>709</v>
      </c>
      <c r="C678" t="s">
        <v>710</v>
      </c>
      <c r="D678" t="s">
        <v>711</v>
      </c>
      <c r="E678" s="35">
        <v>0.20200000000000001</v>
      </c>
      <c r="G678" t="s">
        <v>385</v>
      </c>
      <c r="H678" s="36">
        <v>6.26</v>
      </c>
      <c r="I678" t="s">
        <v>386</v>
      </c>
      <c r="J678" s="37">
        <f>ROUND(E678* H678,5)</f>
        <v>1.2645200000000001</v>
      </c>
      <c r="K678" s="38"/>
    </row>
    <row r="679" spans="1:27" x14ac:dyDescent="0.25">
      <c r="D679" s="39" t="s">
        <v>400</v>
      </c>
      <c r="E679" s="38"/>
      <c r="H679" s="38"/>
      <c r="K679" s="36">
        <f>SUM(J677:J678)</f>
        <v>2.0245199999999999</v>
      </c>
    </row>
    <row r="680" spans="1:27" x14ac:dyDescent="0.25">
      <c r="E680" s="38"/>
      <c r="H680" s="38"/>
      <c r="K680" s="38"/>
    </row>
    <row r="681" spans="1:27" x14ac:dyDescent="0.25">
      <c r="D681" s="39" t="s">
        <v>402</v>
      </c>
      <c r="E681" s="38"/>
      <c r="H681" s="38">
        <v>1.5</v>
      </c>
      <c r="I681" t="s">
        <v>403</v>
      </c>
      <c r="J681">
        <f>ROUND(H681/100*K672,5)</f>
        <v>0.24343999999999999</v>
      </c>
      <c r="K681" s="38"/>
    </row>
    <row r="682" spans="1:27" x14ac:dyDescent="0.25">
      <c r="D682" s="39" t="s">
        <v>401</v>
      </c>
      <c r="E682" s="38"/>
      <c r="H682" s="38"/>
      <c r="K682" s="40">
        <f>SUM(J669:J681)</f>
        <v>19.013770000000005</v>
      </c>
    </row>
    <row r="683" spans="1:27" x14ac:dyDescent="0.25">
      <c r="D683" s="39" t="s">
        <v>404</v>
      </c>
      <c r="E683" s="38"/>
      <c r="H683" s="38"/>
      <c r="K683" s="40">
        <f>SUM(K682:K682)</f>
        <v>19.013770000000005</v>
      </c>
    </row>
    <row r="685" spans="1:27" ht="45" customHeight="1" x14ac:dyDescent="0.25">
      <c r="A685" s="30" t="s">
        <v>712</v>
      </c>
      <c r="B685" s="30" t="s">
        <v>197</v>
      </c>
      <c r="C685" s="31" t="s">
        <v>25</v>
      </c>
      <c r="D685" s="11" t="s">
        <v>198</v>
      </c>
      <c r="E685" s="10"/>
      <c r="F685" s="10"/>
      <c r="G685" s="31"/>
      <c r="H685" s="33" t="s">
        <v>378</v>
      </c>
      <c r="I685" s="9">
        <v>1.5109999999999999</v>
      </c>
      <c r="J685" s="8"/>
      <c r="K685" s="34">
        <f>ROUND(K695,2)</f>
        <v>60.97</v>
      </c>
      <c r="L685" s="32" t="s">
        <v>713</v>
      </c>
      <c r="M685" s="31"/>
      <c r="N685" s="31"/>
      <c r="O685" s="31"/>
      <c r="P685" s="31"/>
      <c r="Q685" s="31"/>
      <c r="R685" s="31"/>
      <c r="S685" s="31"/>
      <c r="T685" s="31"/>
      <c r="U685" s="31"/>
      <c r="V685" s="31"/>
      <c r="W685" s="31"/>
      <c r="X685" s="31"/>
      <c r="Y685" s="31"/>
      <c r="Z685" s="31"/>
      <c r="AA685" s="31"/>
    </row>
    <row r="686" spans="1:27" x14ac:dyDescent="0.25">
      <c r="B686" s="26" t="s">
        <v>380</v>
      </c>
    </row>
    <row r="687" spans="1:27" x14ac:dyDescent="0.25">
      <c r="B687" t="s">
        <v>381</v>
      </c>
      <c r="C687" t="s">
        <v>382</v>
      </c>
      <c r="D687" t="s">
        <v>383</v>
      </c>
      <c r="E687" s="35">
        <v>1.5</v>
      </c>
      <c r="F687" t="s">
        <v>384</v>
      </c>
      <c r="G687" t="s">
        <v>385</v>
      </c>
      <c r="H687" s="36">
        <v>24.69</v>
      </c>
      <c r="I687" t="s">
        <v>386</v>
      </c>
      <c r="J687" s="37">
        <f>ROUND(E687/I685* H687,5)</f>
        <v>24.510259999999999</v>
      </c>
      <c r="K687" s="38"/>
    </row>
    <row r="688" spans="1:27" x14ac:dyDescent="0.25">
      <c r="D688" s="39" t="s">
        <v>387</v>
      </c>
      <c r="E688" s="38"/>
      <c r="H688" s="38"/>
      <c r="K688" s="36">
        <f>SUM(J687:J687)</f>
        <v>24.510259999999999</v>
      </c>
    </row>
    <row r="689" spans="1:27" x14ac:dyDescent="0.25">
      <c r="B689" s="26" t="s">
        <v>388</v>
      </c>
      <c r="E689" s="38"/>
      <c r="H689" s="38"/>
      <c r="K689" s="38"/>
    </row>
    <row r="690" spans="1:27" x14ac:dyDescent="0.25">
      <c r="B690" t="s">
        <v>714</v>
      </c>
      <c r="C690" t="s">
        <v>382</v>
      </c>
      <c r="D690" t="s">
        <v>715</v>
      </c>
      <c r="E690" s="35">
        <v>1.5</v>
      </c>
      <c r="F690" t="s">
        <v>384</v>
      </c>
      <c r="G690" t="s">
        <v>385</v>
      </c>
      <c r="H690" s="36">
        <v>36.36</v>
      </c>
      <c r="I690" t="s">
        <v>386</v>
      </c>
      <c r="J690" s="37">
        <f>ROUND(E690/I685* H690,5)</f>
        <v>36.095300000000002</v>
      </c>
      <c r="K690" s="38"/>
    </row>
    <row r="691" spans="1:27" x14ac:dyDescent="0.25">
      <c r="D691" s="39" t="s">
        <v>391</v>
      </c>
      <c r="E691" s="38"/>
      <c r="H691" s="38"/>
      <c r="K691" s="36">
        <f>SUM(J690:J690)</f>
        <v>36.095300000000002</v>
      </c>
    </row>
    <row r="692" spans="1:27" x14ac:dyDescent="0.25">
      <c r="E692" s="38"/>
      <c r="H692" s="38"/>
      <c r="K692" s="38"/>
    </row>
    <row r="693" spans="1:27" x14ac:dyDescent="0.25">
      <c r="D693" s="39" t="s">
        <v>402</v>
      </c>
      <c r="E693" s="38"/>
      <c r="H693" s="38">
        <v>1.5</v>
      </c>
      <c r="I693" t="s">
        <v>403</v>
      </c>
      <c r="J693">
        <f>ROUND(H693/100*K688,5)</f>
        <v>0.36764999999999998</v>
      </c>
      <c r="K693" s="38"/>
    </row>
    <row r="694" spans="1:27" x14ac:dyDescent="0.25">
      <c r="D694" s="39" t="s">
        <v>401</v>
      </c>
      <c r="E694" s="38"/>
      <c r="H694" s="38"/>
      <c r="K694" s="40">
        <f>SUM(J686:J693)</f>
        <v>60.973209999999995</v>
      </c>
    </row>
    <row r="695" spans="1:27" x14ac:dyDescent="0.25">
      <c r="D695" s="39" t="s">
        <v>404</v>
      </c>
      <c r="E695" s="38"/>
      <c r="H695" s="38"/>
      <c r="K695" s="40">
        <f>SUM(K694:K694)</f>
        <v>60.973209999999995</v>
      </c>
    </row>
    <row r="697" spans="1:27" ht="45" customHeight="1" x14ac:dyDescent="0.25">
      <c r="A697" s="30" t="s">
        <v>716</v>
      </c>
      <c r="B697" s="30" t="s">
        <v>46</v>
      </c>
      <c r="C697" s="31" t="s">
        <v>15</v>
      </c>
      <c r="D697" s="11" t="s">
        <v>47</v>
      </c>
      <c r="E697" s="10"/>
      <c r="F697" s="10"/>
      <c r="G697" s="31"/>
      <c r="H697" s="33" t="s">
        <v>378</v>
      </c>
      <c r="I697" s="9">
        <v>1.51</v>
      </c>
      <c r="J697" s="8"/>
      <c r="K697" s="34">
        <f>ROUND(K703,2)</f>
        <v>17.11</v>
      </c>
      <c r="L697" s="32" t="s">
        <v>717</v>
      </c>
      <c r="M697" s="31"/>
      <c r="N697" s="31"/>
      <c r="O697" s="31"/>
      <c r="P697" s="31"/>
      <c r="Q697" s="31"/>
      <c r="R697" s="31"/>
      <c r="S697" s="31"/>
      <c r="T697" s="31"/>
      <c r="U697" s="31"/>
      <c r="V697" s="31"/>
      <c r="W697" s="31"/>
      <c r="X697" s="31"/>
      <c r="Y697" s="31"/>
      <c r="Z697" s="31"/>
      <c r="AA697" s="31"/>
    </row>
    <row r="698" spans="1:27" x14ac:dyDescent="0.25">
      <c r="B698" s="26" t="s">
        <v>388</v>
      </c>
    </row>
    <row r="699" spans="1:27" x14ac:dyDescent="0.25">
      <c r="B699" t="s">
        <v>718</v>
      </c>
      <c r="C699" t="s">
        <v>382</v>
      </c>
      <c r="D699" t="s">
        <v>451</v>
      </c>
      <c r="E699" s="35">
        <v>5.1999999999999998E-2</v>
      </c>
      <c r="F699" t="s">
        <v>384</v>
      </c>
      <c r="G699" t="s">
        <v>385</v>
      </c>
      <c r="H699" s="36">
        <v>98.69</v>
      </c>
      <c r="I699" t="s">
        <v>386</v>
      </c>
      <c r="J699" s="37">
        <f>ROUND(E699/I697* H699,5)</f>
        <v>3.3986000000000001</v>
      </c>
      <c r="K699" s="38"/>
    </row>
    <row r="700" spans="1:27" x14ac:dyDescent="0.25">
      <c r="B700" t="s">
        <v>719</v>
      </c>
      <c r="C700" t="s">
        <v>382</v>
      </c>
      <c r="D700" t="s">
        <v>720</v>
      </c>
      <c r="E700" s="35">
        <v>0.17699999999999999</v>
      </c>
      <c r="F700" t="s">
        <v>384</v>
      </c>
      <c r="G700" t="s">
        <v>385</v>
      </c>
      <c r="H700" s="36">
        <v>116.94</v>
      </c>
      <c r="I700" t="s">
        <v>386</v>
      </c>
      <c r="J700" s="37">
        <f>ROUND(E700/I697* H700,5)</f>
        <v>13.70754</v>
      </c>
      <c r="K700" s="38"/>
    </row>
    <row r="701" spans="1:27" x14ac:dyDescent="0.25">
      <c r="D701" s="39" t="s">
        <v>391</v>
      </c>
      <c r="E701" s="38"/>
      <c r="H701" s="38"/>
      <c r="K701" s="36">
        <f>SUM(J699:J700)</f>
        <v>17.10614</v>
      </c>
    </row>
    <row r="702" spans="1:27" x14ac:dyDescent="0.25">
      <c r="D702" s="39" t="s">
        <v>401</v>
      </c>
      <c r="E702" s="38"/>
      <c r="H702" s="38"/>
      <c r="K702" s="40">
        <f>SUM(J698:J701)</f>
        <v>17.10614</v>
      </c>
    </row>
    <row r="703" spans="1:27" x14ac:dyDescent="0.25">
      <c r="D703" s="39" t="s">
        <v>404</v>
      </c>
      <c r="E703" s="38"/>
      <c r="H703" s="38"/>
      <c r="K703" s="40">
        <f>SUM(K702:K702)</f>
        <v>17.10614</v>
      </c>
    </row>
    <row r="705" spans="1:27" ht="45" customHeight="1" x14ac:dyDescent="0.25">
      <c r="A705" s="30" t="s">
        <v>721</v>
      </c>
      <c r="B705" s="30" t="s">
        <v>44</v>
      </c>
      <c r="C705" s="31" t="s">
        <v>15</v>
      </c>
      <c r="D705" s="11" t="s">
        <v>45</v>
      </c>
      <c r="E705" s="10"/>
      <c r="F705" s="10"/>
      <c r="G705" s="31"/>
      <c r="H705" s="33" t="s">
        <v>378</v>
      </c>
      <c r="I705" s="9">
        <v>1.5109999999999999</v>
      </c>
      <c r="J705" s="8"/>
      <c r="K705" s="34">
        <f>ROUND(K710,2)</f>
        <v>2.58</v>
      </c>
      <c r="L705" s="32" t="s">
        <v>722</v>
      </c>
      <c r="M705" s="31"/>
      <c r="N705" s="31"/>
      <c r="O705" s="31"/>
      <c r="P705" s="31"/>
      <c r="Q705" s="31"/>
      <c r="R705" s="31"/>
      <c r="S705" s="31"/>
      <c r="T705" s="31"/>
      <c r="U705" s="31"/>
      <c r="V705" s="31"/>
      <c r="W705" s="31"/>
      <c r="X705" s="31"/>
      <c r="Y705" s="31"/>
      <c r="Z705" s="31"/>
      <c r="AA705" s="31"/>
    </row>
    <row r="706" spans="1:27" x14ac:dyDescent="0.25">
      <c r="B706" s="26" t="s">
        <v>388</v>
      </c>
    </row>
    <row r="707" spans="1:27" x14ac:dyDescent="0.25">
      <c r="B707" t="s">
        <v>723</v>
      </c>
      <c r="C707" t="s">
        <v>382</v>
      </c>
      <c r="D707" t="s">
        <v>724</v>
      </c>
      <c r="E707" s="35">
        <v>3.7999999999999999E-2</v>
      </c>
      <c r="F707" t="s">
        <v>384</v>
      </c>
      <c r="G707" t="s">
        <v>385</v>
      </c>
      <c r="H707" s="36">
        <v>102.7</v>
      </c>
      <c r="I707" t="s">
        <v>386</v>
      </c>
      <c r="J707" s="37">
        <f>ROUND(E707/I705* H707,5)</f>
        <v>2.5827900000000001</v>
      </c>
      <c r="K707" s="38"/>
    </row>
    <row r="708" spans="1:27" x14ac:dyDescent="0.25">
      <c r="D708" s="39" t="s">
        <v>391</v>
      </c>
      <c r="E708" s="38"/>
      <c r="H708" s="38"/>
      <c r="K708" s="36">
        <f>SUM(J707:J707)</f>
        <v>2.5827900000000001</v>
      </c>
    </row>
    <row r="709" spans="1:27" x14ac:dyDescent="0.25">
      <c r="D709" s="39" t="s">
        <v>401</v>
      </c>
      <c r="E709" s="38"/>
      <c r="H709" s="38"/>
      <c r="K709" s="40">
        <f>SUM(J706:J708)</f>
        <v>2.5827900000000001</v>
      </c>
    </row>
    <row r="710" spans="1:27" x14ac:dyDescent="0.25">
      <c r="D710" s="39" t="s">
        <v>404</v>
      </c>
      <c r="E710" s="38"/>
      <c r="H710" s="38"/>
      <c r="K710" s="40">
        <f>SUM(K709:K709)</f>
        <v>2.5827900000000001</v>
      </c>
    </row>
    <row r="712" spans="1:27" ht="45" customHeight="1" x14ac:dyDescent="0.25">
      <c r="A712" s="30" t="s">
        <v>725</v>
      </c>
      <c r="B712" s="30" t="s">
        <v>50</v>
      </c>
      <c r="C712" s="31" t="s">
        <v>15</v>
      </c>
      <c r="D712" s="11" t="s">
        <v>51</v>
      </c>
      <c r="E712" s="10"/>
      <c r="F712" s="10"/>
      <c r="G712" s="31"/>
      <c r="H712" s="33" t="s">
        <v>378</v>
      </c>
      <c r="I712" s="9">
        <v>40.655000000000001</v>
      </c>
      <c r="J712" s="8"/>
      <c r="K712" s="34">
        <f>ROUND(K717,2)</f>
        <v>0.19</v>
      </c>
      <c r="L712" s="32" t="s">
        <v>726</v>
      </c>
      <c r="M712" s="31"/>
      <c r="N712" s="31"/>
      <c r="O712" s="31"/>
      <c r="P712" s="31"/>
      <c r="Q712" s="31"/>
      <c r="R712" s="31"/>
      <c r="S712" s="31"/>
      <c r="T712" s="31"/>
      <c r="U712" s="31"/>
      <c r="V712" s="31"/>
      <c r="W712" s="31"/>
      <c r="X712" s="31"/>
      <c r="Y712" s="31"/>
      <c r="Z712" s="31"/>
      <c r="AA712" s="31"/>
    </row>
    <row r="713" spans="1:27" x14ac:dyDescent="0.25">
      <c r="B713" s="26" t="s">
        <v>388</v>
      </c>
    </row>
    <row r="714" spans="1:27" x14ac:dyDescent="0.25">
      <c r="B714" t="s">
        <v>727</v>
      </c>
      <c r="C714" t="s">
        <v>382</v>
      </c>
      <c r="D714" t="s">
        <v>728</v>
      </c>
      <c r="E714" s="35">
        <v>0.14299999999999999</v>
      </c>
      <c r="F714" t="s">
        <v>384</v>
      </c>
      <c r="G714" t="s">
        <v>385</v>
      </c>
      <c r="H714" s="36">
        <v>54.34</v>
      </c>
      <c r="I714" t="s">
        <v>386</v>
      </c>
      <c r="J714" s="37">
        <f>ROUND(E714/I712* H714,5)</f>
        <v>0.19114</v>
      </c>
      <c r="K714" s="38"/>
    </row>
    <row r="715" spans="1:27" x14ac:dyDescent="0.25">
      <c r="D715" s="39" t="s">
        <v>391</v>
      </c>
      <c r="E715" s="38"/>
      <c r="H715" s="38"/>
      <c r="K715" s="36">
        <f>SUM(J714:J714)</f>
        <v>0.19114</v>
      </c>
    </row>
    <row r="716" spans="1:27" x14ac:dyDescent="0.25">
      <c r="D716" s="39" t="s">
        <v>401</v>
      </c>
      <c r="E716" s="38"/>
      <c r="H716" s="38"/>
      <c r="K716" s="40">
        <f>SUM(J713:J715)</f>
        <v>0.19114</v>
      </c>
    </row>
    <row r="717" spans="1:27" x14ac:dyDescent="0.25">
      <c r="D717" s="39" t="s">
        <v>404</v>
      </c>
      <c r="E717" s="38"/>
      <c r="H717" s="38"/>
      <c r="K717" s="40">
        <f>SUM(K716:K716)</f>
        <v>0.19114</v>
      </c>
    </row>
    <row r="719" spans="1:27" ht="45" customHeight="1" x14ac:dyDescent="0.25">
      <c r="A719" s="30" t="s">
        <v>729</v>
      </c>
      <c r="B719" s="30" t="s">
        <v>52</v>
      </c>
      <c r="C719" s="31" t="s">
        <v>15</v>
      </c>
      <c r="D719" s="11" t="s">
        <v>53</v>
      </c>
      <c r="E719" s="10"/>
      <c r="F719" s="10"/>
      <c r="G719" s="31"/>
      <c r="H719" s="33" t="s">
        <v>378</v>
      </c>
      <c r="I719" s="9">
        <v>1.512</v>
      </c>
      <c r="J719" s="8"/>
      <c r="K719" s="34">
        <f>ROUND(K725,2)</f>
        <v>38.18</v>
      </c>
      <c r="L719" s="32" t="s">
        <v>730</v>
      </c>
      <c r="M719" s="31"/>
      <c r="N719" s="31"/>
      <c r="O719" s="31"/>
      <c r="P719" s="31"/>
      <c r="Q719" s="31"/>
      <c r="R719" s="31"/>
      <c r="S719" s="31"/>
      <c r="T719" s="31"/>
      <c r="U719" s="31"/>
      <c r="V719" s="31"/>
      <c r="W719" s="31"/>
      <c r="X719" s="31"/>
      <c r="Y719" s="31"/>
      <c r="Z719" s="31"/>
      <c r="AA719" s="31"/>
    </row>
    <row r="720" spans="1:27" x14ac:dyDescent="0.25">
      <c r="B720" s="26" t="s">
        <v>388</v>
      </c>
    </row>
    <row r="721" spans="1:27" x14ac:dyDescent="0.25">
      <c r="B721" t="s">
        <v>731</v>
      </c>
      <c r="C721" t="s">
        <v>382</v>
      </c>
      <c r="D721" t="s">
        <v>732</v>
      </c>
      <c r="E721" s="35">
        <v>0.112</v>
      </c>
      <c r="F721" t="s">
        <v>384</v>
      </c>
      <c r="G721" t="s">
        <v>385</v>
      </c>
      <c r="H721" s="36">
        <v>51.67</v>
      </c>
      <c r="I721" t="s">
        <v>386</v>
      </c>
      <c r="J721" s="37">
        <f>ROUND(E721/I719* H721,5)</f>
        <v>3.82741</v>
      </c>
      <c r="K721" s="38"/>
    </row>
    <row r="722" spans="1:27" x14ac:dyDescent="0.25">
      <c r="B722" t="s">
        <v>733</v>
      </c>
      <c r="C722" t="s">
        <v>382</v>
      </c>
      <c r="D722" t="s">
        <v>734</v>
      </c>
      <c r="E722" s="35">
        <v>0.86099999999999999</v>
      </c>
      <c r="F722" t="s">
        <v>384</v>
      </c>
      <c r="G722" t="s">
        <v>385</v>
      </c>
      <c r="H722" s="36">
        <v>60.33</v>
      </c>
      <c r="I722" t="s">
        <v>386</v>
      </c>
      <c r="J722" s="37">
        <f>ROUND(E722/I719* H722,5)</f>
        <v>34.354579999999999</v>
      </c>
      <c r="K722" s="38"/>
    </row>
    <row r="723" spans="1:27" x14ac:dyDescent="0.25">
      <c r="D723" s="39" t="s">
        <v>391</v>
      </c>
      <c r="E723" s="38"/>
      <c r="H723" s="38"/>
      <c r="K723" s="36">
        <f>SUM(J721:J722)</f>
        <v>38.181989999999999</v>
      </c>
    </row>
    <row r="724" spans="1:27" x14ac:dyDescent="0.25">
      <c r="D724" s="39" t="s">
        <v>401</v>
      </c>
      <c r="E724" s="38"/>
      <c r="H724" s="38"/>
      <c r="K724" s="40">
        <f>SUM(J720:J723)</f>
        <v>38.181989999999999</v>
      </c>
    </row>
    <row r="725" spans="1:27" x14ac:dyDescent="0.25">
      <c r="D725" s="39" t="s">
        <v>404</v>
      </c>
      <c r="E725" s="38"/>
      <c r="H725" s="38"/>
      <c r="K725" s="40">
        <f>SUM(K724:K724)</f>
        <v>38.181989999999999</v>
      </c>
    </row>
    <row r="727" spans="1:27" ht="45" customHeight="1" x14ac:dyDescent="0.25">
      <c r="A727" s="30" t="s">
        <v>735</v>
      </c>
      <c r="B727" s="30" t="s">
        <v>61</v>
      </c>
      <c r="C727" s="31" t="s">
        <v>15</v>
      </c>
      <c r="D727" s="11" t="s">
        <v>62</v>
      </c>
      <c r="E727" s="10"/>
      <c r="F727" s="10"/>
      <c r="G727" s="31"/>
      <c r="H727" s="33" t="s">
        <v>378</v>
      </c>
      <c r="I727" s="9">
        <v>16.5</v>
      </c>
      <c r="J727" s="8"/>
      <c r="K727" s="34">
        <f>ROUND(K740,2)</f>
        <v>50.84</v>
      </c>
      <c r="L727" s="32" t="s">
        <v>736</v>
      </c>
      <c r="M727" s="31"/>
      <c r="N727" s="31"/>
      <c r="O727" s="31"/>
      <c r="P727" s="31"/>
      <c r="Q727" s="31"/>
      <c r="R727" s="31"/>
      <c r="S727" s="31"/>
      <c r="T727" s="31"/>
      <c r="U727" s="31"/>
      <c r="V727" s="31"/>
      <c r="W727" s="31"/>
      <c r="X727" s="31"/>
      <c r="Y727" s="31"/>
      <c r="Z727" s="31"/>
      <c r="AA727" s="31"/>
    </row>
    <row r="728" spans="1:27" x14ac:dyDescent="0.25">
      <c r="B728" s="26" t="s">
        <v>380</v>
      </c>
    </row>
    <row r="729" spans="1:27" x14ac:dyDescent="0.25">
      <c r="B729" t="s">
        <v>483</v>
      </c>
      <c r="C729" t="s">
        <v>382</v>
      </c>
      <c r="D729" t="s">
        <v>449</v>
      </c>
      <c r="E729" s="35">
        <v>8.0000000000000002E-3</v>
      </c>
      <c r="F729" t="s">
        <v>384</v>
      </c>
      <c r="G729" t="s">
        <v>385</v>
      </c>
      <c r="H729" s="36">
        <v>22.94</v>
      </c>
      <c r="I729" t="s">
        <v>386</v>
      </c>
      <c r="J729" s="37">
        <f>ROUND(E729/I727* H729,5)</f>
        <v>1.112E-2</v>
      </c>
      <c r="K729" s="38"/>
    </row>
    <row r="730" spans="1:27" x14ac:dyDescent="0.25">
      <c r="D730" s="39" t="s">
        <v>387</v>
      </c>
      <c r="E730" s="38"/>
      <c r="H730" s="38"/>
      <c r="K730" s="36">
        <f>SUM(J729:J729)</f>
        <v>1.112E-2</v>
      </c>
    </row>
    <row r="731" spans="1:27" x14ac:dyDescent="0.25">
      <c r="B731" s="26" t="s">
        <v>388</v>
      </c>
      <c r="E731" s="38"/>
      <c r="H731" s="38"/>
      <c r="K731" s="38"/>
    </row>
    <row r="732" spans="1:27" x14ac:dyDescent="0.25">
      <c r="B732" t="s">
        <v>718</v>
      </c>
      <c r="C732" t="s">
        <v>382</v>
      </c>
      <c r="D732" t="s">
        <v>451</v>
      </c>
      <c r="E732" s="35">
        <v>5.0000000000000001E-3</v>
      </c>
      <c r="F732" t="s">
        <v>384</v>
      </c>
      <c r="G732" t="s">
        <v>385</v>
      </c>
      <c r="H732" s="36">
        <v>98.69</v>
      </c>
      <c r="I732" t="s">
        <v>386</v>
      </c>
      <c r="J732" s="37">
        <f>ROUND(E732/I727* H732,5)</f>
        <v>2.9909999999999999E-2</v>
      </c>
      <c r="K732" s="38"/>
    </row>
    <row r="733" spans="1:27" x14ac:dyDescent="0.25">
      <c r="D733" s="39" t="s">
        <v>391</v>
      </c>
      <c r="E733" s="38"/>
      <c r="H733" s="38"/>
      <c r="K733" s="36">
        <f>SUM(J732:J732)</f>
        <v>2.9909999999999999E-2</v>
      </c>
    </row>
    <row r="734" spans="1:27" x14ac:dyDescent="0.25">
      <c r="B734" s="26" t="s">
        <v>392</v>
      </c>
      <c r="E734" s="38"/>
      <c r="H734" s="38"/>
      <c r="K734" s="38"/>
    </row>
    <row r="735" spans="1:27" x14ac:dyDescent="0.25">
      <c r="B735" t="s">
        <v>737</v>
      </c>
      <c r="C735" t="s">
        <v>394</v>
      </c>
      <c r="D735" t="s">
        <v>738</v>
      </c>
      <c r="E735" s="35">
        <v>2.222</v>
      </c>
      <c r="G735" t="s">
        <v>385</v>
      </c>
      <c r="H735" s="36">
        <v>22.86</v>
      </c>
      <c r="I735" t="s">
        <v>386</v>
      </c>
      <c r="J735" s="37">
        <f>ROUND(E735* H735,5)</f>
        <v>50.794919999999998</v>
      </c>
      <c r="K735" s="38"/>
    </row>
    <row r="736" spans="1:27" x14ac:dyDescent="0.25">
      <c r="D736" s="39" t="s">
        <v>400</v>
      </c>
      <c r="E736" s="38"/>
      <c r="H736" s="38"/>
      <c r="K736" s="36">
        <f>SUM(J735:J735)</f>
        <v>50.794919999999998</v>
      </c>
    </row>
    <row r="737" spans="1:27" x14ac:dyDescent="0.25">
      <c r="E737" s="38"/>
      <c r="H737" s="38"/>
      <c r="K737" s="38"/>
    </row>
    <row r="738" spans="1:27" x14ac:dyDescent="0.25">
      <c r="D738" s="39" t="s">
        <v>402</v>
      </c>
      <c r="E738" s="38"/>
      <c r="H738" s="38">
        <v>1.5</v>
      </c>
      <c r="I738" t="s">
        <v>403</v>
      </c>
      <c r="J738">
        <f>ROUND(H738/100*K730,5)</f>
        <v>1.7000000000000001E-4</v>
      </c>
      <c r="K738" s="38"/>
    </row>
    <row r="739" spans="1:27" x14ac:dyDescent="0.25">
      <c r="D739" s="39" t="s">
        <v>401</v>
      </c>
      <c r="E739" s="38"/>
      <c r="H739" s="38"/>
      <c r="K739" s="40">
        <f>SUM(J728:J738)</f>
        <v>50.836119999999994</v>
      </c>
    </row>
    <row r="740" spans="1:27" x14ac:dyDescent="0.25">
      <c r="D740" s="39" t="s">
        <v>404</v>
      </c>
      <c r="E740" s="38"/>
      <c r="H740" s="38"/>
      <c r="K740" s="40">
        <f>SUM(K739:K739)</f>
        <v>50.836119999999994</v>
      </c>
    </row>
    <row r="742" spans="1:27" ht="45" customHeight="1" x14ac:dyDescent="0.25">
      <c r="A742" s="30" t="s">
        <v>739</v>
      </c>
      <c r="B742" s="30" t="s">
        <v>63</v>
      </c>
      <c r="C742" s="31" t="s">
        <v>15</v>
      </c>
      <c r="D742" s="11" t="s">
        <v>64</v>
      </c>
      <c r="E742" s="10"/>
      <c r="F742" s="10"/>
      <c r="G742" s="31"/>
      <c r="H742" s="33" t="s">
        <v>378</v>
      </c>
      <c r="I742" s="9">
        <v>1.86</v>
      </c>
      <c r="J742" s="8"/>
      <c r="K742" s="34">
        <f>ROUND(K755,2)</f>
        <v>56.14</v>
      </c>
      <c r="L742" s="32" t="s">
        <v>64</v>
      </c>
      <c r="M742" s="31"/>
      <c r="N742" s="31"/>
      <c r="O742" s="31"/>
      <c r="P742" s="31"/>
      <c r="Q742" s="31"/>
      <c r="R742" s="31"/>
      <c r="S742" s="31"/>
      <c r="T742" s="31"/>
      <c r="U742" s="31"/>
      <c r="V742" s="31"/>
      <c r="W742" s="31"/>
      <c r="X742" s="31"/>
      <c r="Y742" s="31"/>
      <c r="Z742" s="31"/>
      <c r="AA742" s="31"/>
    </row>
    <row r="743" spans="1:27" x14ac:dyDescent="0.25">
      <c r="B743" s="26" t="s">
        <v>380</v>
      </c>
    </row>
    <row r="744" spans="1:27" x14ac:dyDescent="0.25">
      <c r="B744" t="s">
        <v>483</v>
      </c>
      <c r="C744" t="s">
        <v>382</v>
      </c>
      <c r="D744" t="s">
        <v>449</v>
      </c>
      <c r="E744" s="35">
        <v>0.02</v>
      </c>
      <c r="F744" t="s">
        <v>384</v>
      </c>
      <c r="G744" t="s">
        <v>385</v>
      </c>
      <c r="H744" s="36">
        <v>22.94</v>
      </c>
      <c r="I744" t="s">
        <v>386</v>
      </c>
      <c r="J744" s="37">
        <f>ROUND(E744/I742* H744,5)</f>
        <v>0.24667</v>
      </c>
      <c r="K744" s="38"/>
    </row>
    <row r="745" spans="1:27" x14ac:dyDescent="0.25">
      <c r="D745" s="39" t="s">
        <v>387</v>
      </c>
      <c r="E745" s="38"/>
      <c r="H745" s="38"/>
      <c r="K745" s="36">
        <f>SUM(J744:J744)</f>
        <v>0.24667</v>
      </c>
    </row>
    <row r="746" spans="1:27" x14ac:dyDescent="0.25">
      <c r="B746" s="26" t="s">
        <v>388</v>
      </c>
      <c r="E746" s="38"/>
      <c r="H746" s="38"/>
      <c r="K746" s="38"/>
    </row>
    <row r="747" spans="1:27" x14ac:dyDescent="0.25">
      <c r="B747" t="s">
        <v>474</v>
      </c>
      <c r="C747" t="s">
        <v>382</v>
      </c>
      <c r="D747" t="s">
        <v>475</v>
      </c>
      <c r="E747" s="35">
        <v>1.2999999999999999E-2</v>
      </c>
      <c r="F747" t="s">
        <v>384</v>
      </c>
      <c r="G747" t="s">
        <v>385</v>
      </c>
      <c r="H747" s="36">
        <v>81.37</v>
      </c>
      <c r="I747" t="s">
        <v>386</v>
      </c>
      <c r="J747" s="37">
        <f>ROUND(E747/I742* H747,5)</f>
        <v>0.56872</v>
      </c>
      <c r="K747" s="38"/>
    </row>
    <row r="748" spans="1:27" x14ac:dyDescent="0.25">
      <c r="D748" s="39" t="s">
        <v>391</v>
      </c>
      <c r="E748" s="38"/>
      <c r="H748" s="38"/>
      <c r="K748" s="36">
        <f>SUM(J747:J747)</f>
        <v>0.56872</v>
      </c>
    </row>
    <row r="749" spans="1:27" x14ac:dyDescent="0.25">
      <c r="B749" s="26" t="s">
        <v>392</v>
      </c>
      <c r="E749" s="38"/>
      <c r="H749" s="38"/>
      <c r="K749" s="38"/>
    </row>
    <row r="750" spans="1:27" x14ac:dyDescent="0.25">
      <c r="B750" t="s">
        <v>737</v>
      </c>
      <c r="C750" t="s">
        <v>394</v>
      </c>
      <c r="D750" t="s">
        <v>738</v>
      </c>
      <c r="E750" s="35">
        <v>2.42</v>
      </c>
      <c r="G750" t="s">
        <v>385</v>
      </c>
      <c r="H750" s="36">
        <v>22.86</v>
      </c>
      <c r="I750" t="s">
        <v>386</v>
      </c>
      <c r="J750" s="37">
        <f>ROUND(E750* H750,5)</f>
        <v>55.321199999999997</v>
      </c>
      <c r="K750" s="38"/>
    </row>
    <row r="751" spans="1:27" x14ac:dyDescent="0.25">
      <c r="D751" s="39" t="s">
        <v>400</v>
      </c>
      <c r="E751" s="38"/>
      <c r="H751" s="38"/>
      <c r="K751" s="36">
        <f>SUM(J750:J750)</f>
        <v>55.321199999999997</v>
      </c>
    </row>
    <row r="752" spans="1:27" x14ac:dyDescent="0.25">
      <c r="E752" s="38"/>
      <c r="H752" s="38"/>
      <c r="K752" s="38"/>
    </row>
    <row r="753" spans="1:27" x14ac:dyDescent="0.25">
      <c r="D753" s="39" t="s">
        <v>402</v>
      </c>
      <c r="E753" s="38"/>
      <c r="H753" s="38">
        <v>1.5</v>
      </c>
      <c r="I753" t="s">
        <v>403</v>
      </c>
      <c r="J753">
        <f>ROUND(H753/100*K745,5)</f>
        <v>3.7000000000000002E-3</v>
      </c>
      <c r="K753" s="38"/>
    </row>
    <row r="754" spans="1:27" x14ac:dyDescent="0.25">
      <c r="D754" s="39" t="s">
        <v>401</v>
      </c>
      <c r="E754" s="38"/>
      <c r="H754" s="38"/>
      <c r="K754" s="40">
        <f>SUM(J743:J753)</f>
        <v>56.14029</v>
      </c>
    </row>
    <row r="755" spans="1:27" x14ac:dyDescent="0.25">
      <c r="D755" s="39" t="s">
        <v>404</v>
      </c>
      <c r="E755" s="38"/>
      <c r="H755" s="38"/>
      <c r="K755" s="40">
        <f>SUM(K754:K754)</f>
        <v>56.14029</v>
      </c>
    </row>
    <row r="757" spans="1:27" ht="45" customHeight="1" x14ac:dyDescent="0.25">
      <c r="A757" s="30" t="s">
        <v>740</v>
      </c>
      <c r="B757" s="30" t="s">
        <v>59</v>
      </c>
      <c r="C757" s="31" t="s">
        <v>15</v>
      </c>
      <c r="D757" s="11" t="s">
        <v>60</v>
      </c>
      <c r="E757" s="10"/>
      <c r="F757" s="10"/>
      <c r="G757" s="31"/>
      <c r="H757" s="33" t="s">
        <v>378</v>
      </c>
      <c r="I757" s="9">
        <v>1.5109999999999999</v>
      </c>
      <c r="J757" s="8"/>
      <c r="K757" s="34">
        <f>ROUND(K768,2)</f>
        <v>2.5499999999999998</v>
      </c>
      <c r="L757" s="32" t="s">
        <v>741</v>
      </c>
      <c r="M757" s="31"/>
      <c r="N757" s="31"/>
      <c r="O757" s="31"/>
      <c r="P757" s="31"/>
      <c r="Q757" s="31"/>
      <c r="R757" s="31"/>
      <c r="S757" s="31"/>
      <c r="T757" s="31"/>
      <c r="U757" s="31"/>
      <c r="V757" s="31"/>
      <c r="W757" s="31"/>
      <c r="X757" s="31"/>
      <c r="Y757" s="31"/>
      <c r="Z757" s="31"/>
      <c r="AA757" s="31"/>
    </row>
    <row r="758" spans="1:27" x14ac:dyDescent="0.25">
      <c r="B758" s="26" t="s">
        <v>380</v>
      </c>
    </row>
    <row r="759" spans="1:27" x14ac:dyDescent="0.25">
      <c r="B759" t="s">
        <v>483</v>
      </c>
      <c r="C759" t="s">
        <v>382</v>
      </c>
      <c r="D759" t="s">
        <v>449</v>
      </c>
      <c r="E759" s="35">
        <v>0.01</v>
      </c>
      <c r="F759" t="s">
        <v>384</v>
      </c>
      <c r="G759" t="s">
        <v>385</v>
      </c>
      <c r="H759" s="36">
        <v>22.94</v>
      </c>
      <c r="I759" t="s">
        <v>386</v>
      </c>
      <c r="J759" s="37">
        <f>ROUND(E759/I757* H759,5)</f>
        <v>0.15182000000000001</v>
      </c>
      <c r="K759" s="38"/>
    </row>
    <row r="760" spans="1:27" x14ac:dyDescent="0.25">
      <c r="D760" s="39" t="s">
        <v>387</v>
      </c>
      <c r="E760" s="38"/>
      <c r="H760" s="38"/>
      <c r="K760" s="36">
        <f>SUM(J759:J759)</f>
        <v>0.15182000000000001</v>
      </c>
    </row>
    <row r="761" spans="1:27" x14ac:dyDescent="0.25">
      <c r="B761" s="26" t="s">
        <v>388</v>
      </c>
      <c r="E761" s="38"/>
      <c r="H761" s="38"/>
      <c r="K761" s="38"/>
    </row>
    <row r="762" spans="1:27" x14ac:dyDescent="0.25">
      <c r="B762" t="s">
        <v>742</v>
      </c>
      <c r="C762" t="s">
        <v>382</v>
      </c>
      <c r="D762" t="s">
        <v>743</v>
      </c>
      <c r="E762" s="35">
        <v>4.4999999999999998E-2</v>
      </c>
      <c r="F762" t="s">
        <v>384</v>
      </c>
      <c r="G762" t="s">
        <v>385</v>
      </c>
      <c r="H762" s="36">
        <v>45.3</v>
      </c>
      <c r="I762" t="s">
        <v>386</v>
      </c>
      <c r="J762" s="37">
        <f>ROUND(E762/I757* H762,5)</f>
        <v>1.34911</v>
      </c>
      <c r="K762" s="38"/>
    </row>
    <row r="763" spans="1:27" x14ac:dyDescent="0.25">
      <c r="B763" t="s">
        <v>744</v>
      </c>
      <c r="C763" t="s">
        <v>382</v>
      </c>
      <c r="D763" t="s">
        <v>745</v>
      </c>
      <c r="E763" s="35">
        <v>3.3000000000000002E-2</v>
      </c>
      <c r="F763" t="s">
        <v>384</v>
      </c>
      <c r="G763" t="s">
        <v>385</v>
      </c>
      <c r="H763" s="36">
        <v>47.98</v>
      </c>
      <c r="I763" t="s">
        <v>386</v>
      </c>
      <c r="J763" s="37">
        <f>ROUND(E763/I757* H763,5)</f>
        <v>1.0478799999999999</v>
      </c>
      <c r="K763" s="38"/>
    </row>
    <row r="764" spans="1:27" x14ac:dyDescent="0.25">
      <c r="D764" s="39" t="s">
        <v>391</v>
      </c>
      <c r="E764" s="38"/>
      <c r="H764" s="38"/>
      <c r="K764" s="36">
        <f>SUM(J762:J763)</f>
        <v>2.3969899999999997</v>
      </c>
    </row>
    <row r="765" spans="1:27" x14ac:dyDescent="0.25">
      <c r="E765" s="38"/>
      <c r="H765" s="38"/>
      <c r="K765" s="38"/>
    </row>
    <row r="766" spans="1:27" x14ac:dyDescent="0.25">
      <c r="D766" s="39" t="s">
        <v>402</v>
      </c>
      <c r="E766" s="38"/>
      <c r="H766" s="38">
        <v>1.5</v>
      </c>
      <c r="I766" t="s">
        <v>403</v>
      </c>
      <c r="J766">
        <f>ROUND(H766/100*K760,5)</f>
        <v>2.2799999999999999E-3</v>
      </c>
      <c r="K766" s="38"/>
    </row>
    <row r="767" spans="1:27" x14ac:dyDescent="0.25">
      <c r="D767" s="39" t="s">
        <v>401</v>
      </c>
      <c r="E767" s="38"/>
      <c r="H767" s="38"/>
      <c r="K767" s="40">
        <f>SUM(J758:J766)</f>
        <v>2.5510899999999999</v>
      </c>
    </row>
    <row r="768" spans="1:27" x14ac:dyDescent="0.25">
      <c r="D768" s="39" t="s">
        <v>404</v>
      </c>
      <c r="E768" s="38"/>
      <c r="H768" s="38"/>
      <c r="K768" s="40">
        <f>SUM(K767:K767)</f>
        <v>2.5510899999999999</v>
      </c>
    </row>
    <row r="770" spans="1:27" ht="45" customHeight="1" x14ac:dyDescent="0.25">
      <c r="A770" s="30" t="s">
        <v>746</v>
      </c>
      <c r="B770" s="30" t="s">
        <v>67</v>
      </c>
      <c r="C770" s="31" t="s">
        <v>15</v>
      </c>
      <c r="D770" s="11" t="s">
        <v>68</v>
      </c>
      <c r="E770" s="10"/>
      <c r="F770" s="10"/>
      <c r="G770" s="31"/>
      <c r="H770" s="33" t="s">
        <v>378</v>
      </c>
      <c r="I770" s="9">
        <v>1.506</v>
      </c>
      <c r="J770" s="8"/>
      <c r="K770" s="34">
        <f>ROUND(K782,2)</f>
        <v>2.4700000000000002</v>
      </c>
      <c r="L770" s="32" t="s">
        <v>747</v>
      </c>
      <c r="M770" s="31"/>
      <c r="N770" s="31"/>
      <c r="O770" s="31"/>
      <c r="P770" s="31"/>
      <c r="Q770" s="31"/>
      <c r="R770" s="31"/>
      <c r="S770" s="31"/>
      <c r="T770" s="31"/>
      <c r="U770" s="31"/>
      <c r="V770" s="31"/>
      <c r="W770" s="31"/>
      <c r="X770" s="31"/>
      <c r="Y770" s="31"/>
      <c r="Z770" s="31"/>
      <c r="AA770" s="31"/>
    </row>
    <row r="771" spans="1:27" x14ac:dyDescent="0.25">
      <c r="B771" s="26" t="s">
        <v>380</v>
      </c>
    </row>
    <row r="772" spans="1:27" x14ac:dyDescent="0.25">
      <c r="B772" t="s">
        <v>483</v>
      </c>
      <c r="C772" t="s">
        <v>382</v>
      </c>
      <c r="D772" t="s">
        <v>449</v>
      </c>
      <c r="E772" s="35">
        <v>0.05</v>
      </c>
      <c r="F772" t="s">
        <v>384</v>
      </c>
      <c r="G772" t="s">
        <v>385</v>
      </c>
      <c r="H772" s="36">
        <v>22.94</v>
      </c>
      <c r="I772" t="s">
        <v>386</v>
      </c>
      <c r="J772" s="37">
        <f>ROUND(E772/I770* H772,5)</f>
        <v>0.76161999999999996</v>
      </c>
      <c r="K772" s="38"/>
    </row>
    <row r="773" spans="1:27" x14ac:dyDescent="0.25">
      <c r="D773" s="39" t="s">
        <v>387</v>
      </c>
      <c r="E773" s="38"/>
      <c r="H773" s="38"/>
      <c r="K773" s="36">
        <f>SUM(J772:J772)</f>
        <v>0.76161999999999996</v>
      </c>
    </row>
    <row r="774" spans="1:27" x14ac:dyDescent="0.25">
      <c r="B774" s="26" t="s">
        <v>388</v>
      </c>
      <c r="E774" s="38"/>
      <c r="H774" s="38"/>
      <c r="K774" s="38"/>
    </row>
    <row r="775" spans="1:27" x14ac:dyDescent="0.25">
      <c r="B775" t="s">
        <v>748</v>
      </c>
      <c r="C775" t="s">
        <v>382</v>
      </c>
      <c r="D775" t="s">
        <v>749</v>
      </c>
      <c r="E775" s="35">
        <v>0.01</v>
      </c>
      <c r="F775" t="s">
        <v>384</v>
      </c>
      <c r="G775" t="s">
        <v>385</v>
      </c>
      <c r="H775" s="36">
        <v>87.61</v>
      </c>
      <c r="I775" t="s">
        <v>386</v>
      </c>
      <c r="J775" s="37">
        <f>ROUND(E775/I770* H775,5)</f>
        <v>0.58174000000000003</v>
      </c>
      <c r="K775" s="38"/>
    </row>
    <row r="776" spans="1:27" x14ac:dyDescent="0.25">
      <c r="B776" t="s">
        <v>750</v>
      </c>
      <c r="C776" t="s">
        <v>382</v>
      </c>
      <c r="D776" t="s">
        <v>751</v>
      </c>
      <c r="E776" s="35">
        <v>0.02</v>
      </c>
      <c r="F776" t="s">
        <v>384</v>
      </c>
      <c r="G776" t="s">
        <v>385</v>
      </c>
      <c r="H776" s="36">
        <v>76.84</v>
      </c>
      <c r="I776" t="s">
        <v>386</v>
      </c>
      <c r="J776" s="37">
        <f>ROUND(E776/I770* H776,5)</f>
        <v>1.0204500000000001</v>
      </c>
      <c r="K776" s="38"/>
    </row>
    <row r="777" spans="1:27" x14ac:dyDescent="0.25">
      <c r="B777" t="s">
        <v>718</v>
      </c>
      <c r="C777" t="s">
        <v>382</v>
      </c>
      <c r="D777" t="s">
        <v>451</v>
      </c>
      <c r="E777" s="35">
        <v>1.5E-3</v>
      </c>
      <c r="F777" t="s">
        <v>384</v>
      </c>
      <c r="G777" t="s">
        <v>385</v>
      </c>
      <c r="H777" s="36">
        <v>98.69</v>
      </c>
      <c r="I777" t="s">
        <v>386</v>
      </c>
      <c r="J777" s="37">
        <f>ROUND(E777/I770* H777,5)</f>
        <v>9.8299999999999998E-2</v>
      </c>
      <c r="K777" s="38"/>
    </row>
    <row r="778" spans="1:27" x14ac:dyDescent="0.25">
      <c r="D778" s="39" t="s">
        <v>391</v>
      </c>
      <c r="E778" s="38"/>
      <c r="H778" s="38"/>
      <c r="K778" s="36">
        <f>SUM(J775:J777)</f>
        <v>1.7004900000000003</v>
      </c>
    </row>
    <row r="779" spans="1:27" x14ac:dyDescent="0.25">
      <c r="E779" s="38"/>
      <c r="H779" s="38"/>
      <c r="K779" s="38"/>
    </row>
    <row r="780" spans="1:27" x14ac:dyDescent="0.25">
      <c r="D780" s="39" t="s">
        <v>402</v>
      </c>
      <c r="E780" s="38"/>
      <c r="H780" s="38">
        <v>1.5</v>
      </c>
      <c r="I780" t="s">
        <v>403</v>
      </c>
      <c r="J780">
        <f>ROUND(H780/100*K773,5)</f>
        <v>1.142E-2</v>
      </c>
      <c r="K780" s="38"/>
    </row>
    <row r="781" spans="1:27" x14ac:dyDescent="0.25">
      <c r="D781" s="39" t="s">
        <v>401</v>
      </c>
      <c r="E781" s="38"/>
      <c r="H781" s="38"/>
      <c r="K781" s="40">
        <f>SUM(J771:J780)</f>
        <v>2.4735300000000002</v>
      </c>
    </row>
    <row r="782" spans="1:27" x14ac:dyDescent="0.25">
      <c r="D782" s="39" t="s">
        <v>404</v>
      </c>
      <c r="E782" s="38"/>
      <c r="H782" s="38"/>
      <c r="K782" s="40">
        <f>SUM(K781:K781)</f>
        <v>2.4735300000000002</v>
      </c>
    </row>
    <row r="784" spans="1:27" ht="45" customHeight="1" x14ac:dyDescent="0.25">
      <c r="A784" s="30" t="s">
        <v>752</v>
      </c>
      <c r="B784" s="30" t="s">
        <v>42</v>
      </c>
      <c r="C784" s="31" t="s">
        <v>18</v>
      </c>
      <c r="D784" s="11" t="s">
        <v>43</v>
      </c>
      <c r="E784" s="10"/>
      <c r="F784" s="10"/>
      <c r="G784" s="31"/>
      <c r="H784" s="33" t="s">
        <v>378</v>
      </c>
      <c r="I784" s="9">
        <v>1.5129999999999999</v>
      </c>
      <c r="J784" s="8"/>
      <c r="K784" s="34">
        <f>ROUND(K789,2)</f>
        <v>1.4</v>
      </c>
      <c r="L784" s="32" t="s">
        <v>753</v>
      </c>
      <c r="M784" s="31"/>
      <c r="N784" s="31"/>
      <c r="O784" s="31"/>
      <c r="P784" s="31"/>
      <c r="Q784" s="31"/>
      <c r="R784" s="31"/>
      <c r="S784" s="31"/>
      <c r="T784" s="31"/>
      <c r="U784" s="31"/>
      <c r="V784" s="31"/>
      <c r="W784" s="31"/>
      <c r="X784" s="31"/>
      <c r="Y784" s="31"/>
      <c r="Z784" s="31"/>
      <c r="AA784" s="31"/>
    </row>
    <row r="785" spans="1:27" x14ac:dyDescent="0.25">
      <c r="B785" s="26" t="s">
        <v>388</v>
      </c>
    </row>
    <row r="786" spans="1:27" x14ac:dyDescent="0.25">
      <c r="B786" t="s">
        <v>727</v>
      </c>
      <c r="C786" t="s">
        <v>382</v>
      </c>
      <c r="D786" t="s">
        <v>728</v>
      </c>
      <c r="E786" s="35">
        <v>3.9E-2</v>
      </c>
      <c r="F786" t="s">
        <v>384</v>
      </c>
      <c r="G786" t="s">
        <v>385</v>
      </c>
      <c r="H786" s="36">
        <v>54.34</v>
      </c>
      <c r="I786" t="s">
        <v>386</v>
      </c>
      <c r="J786" s="37">
        <f>ROUND(E786/I784* H786,5)</f>
        <v>1.4007000000000001</v>
      </c>
      <c r="K786" s="38"/>
    </row>
    <row r="787" spans="1:27" x14ac:dyDescent="0.25">
      <c r="D787" s="39" t="s">
        <v>391</v>
      </c>
      <c r="E787" s="38"/>
      <c r="H787" s="38"/>
      <c r="K787" s="36">
        <f>SUM(J786:J786)</f>
        <v>1.4007000000000001</v>
      </c>
    </row>
    <row r="788" spans="1:27" x14ac:dyDescent="0.25">
      <c r="D788" s="39" t="s">
        <v>401</v>
      </c>
      <c r="E788" s="38"/>
      <c r="H788" s="38"/>
      <c r="K788" s="40">
        <f>SUM(J785:J787)</f>
        <v>1.4007000000000001</v>
      </c>
    </row>
    <row r="789" spans="1:27" x14ac:dyDescent="0.25">
      <c r="D789" s="39" t="s">
        <v>404</v>
      </c>
      <c r="E789" s="38"/>
      <c r="H789" s="38"/>
      <c r="K789" s="40">
        <f>SUM(K788:K788)</f>
        <v>1.4007000000000001</v>
      </c>
    </row>
    <row r="791" spans="1:27" ht="45" customHeight="1" x14ac:dyDescent="0.25">
      <c r="A791" s="30" t="s">
        <v>754</v>
      </c>
      <c r="B791" s="30" t="s">
        <v>72</v>
      </c>
      <c r="C791" s="31" t="s">
        <v>15</v>
      </c>
      <c r="D791" s="11" t="s">
        <v>73</v>
      </c>
      <c r="E791" s="10"/>
      <c r="F791" s="10"/>
      <c r="G791" s="31"/>
      <c r="H791" s="33" t="s">
        <v>378</v>
      </c>
      <c r="I791" s="9">
        <v>1.5009999999999999</v>
      </c>
      <c r="J791" s="8"/>
      <c r="K791" s="34">
        <f>ROUND(K796,2)</f>
        <v>1.88</v>
      </c>
      <c r="L791" s="32" t="s">
        <v>755</v>
      </c>
      <c r="M791" s="31"/>
      <c r="N791" s="31"/>
      <c r="O791" s="31"/>
      <c r="P791" s="31"/>
      <c r="Q791" s="31"/>
      <c r="R791" s="31"/>
      <c r="S791" s="31"/>
      <c r="T791" s="31"/>
      <c r="U791" s="31"/>
      <c r="V791" s="31"/>
      <c r="W791" s="31"/>
      <c r="X791" s="31"/>
      <c r="Y791" s="31"/>
      <c r="Z791" s="31"/>
      <c r="AA791" s="31"/>
    </row>
    <row r="792" spans="1:27" x14ac:dyDescent="0.25">
      <c r="B792" s="26" t="s">
        <v>388</v>
      </c>
    </row>
    <row r="793" spans="1:27" x14ac:dyDescent="0.25">
      <c r="B793" t="s">
        <v>756</v>
      </c>
      <c r="C793" t="s">
        <v>382</v>
      </c>
      <c r="D793" t="s">
        <v>757</v>
      </c>
      <c r="E793" s="35">
        <v>0.1</v>
      </c>
      <c r="F793" t="s">
        <v>384</v>
      </c>
      <c r="G793" t="s">
        <v>385</v>
      </c>
      <c r="H793" s="36">
        <v>28.25</v>
      </c>
      <c r="I793" t="s">
        <v>386</v>
      </c>
      <c r="J793" s="37">
        <f>ROUND(E793/I791* H793,5)</f>
        <v>1.88208</v>
      </c>
      <c r="K793" s="38"/>
    </row>
    <row r="794" spans="1:27" x14ac:dyDescent="0.25">
      <c r="D794" s="39" t="s">
        <v>391</v>
      </c>
      <c r="E794" s="38"/>
      <c r="H794" s="38"/>
      <c r="K794" s="36">
        <f>SUM(J793:J793)</f>
        <v>1.88208</v>
      </c>
    </row>
    <row r="795" spans="1:27" x14ac:dyDescent="0.25">
      <c r="D795" s="39" t="s">
        <v>401</v>
      </c>
      <c r="E795" s="38"/>
      <c r="H795" s="38"/>
      <c r="K795" s="40">
        <f>SUM(J792:J794)</f>
        <v>1.88208</v>
      </c>
    </row>
    <row r="796" spans="1:27" x14ac:dyDescent="0.25">
      <c r="D796" s="39" t="s">
        <v>404</v>
      </c>
      <c r="E796" s="38"/>
      <c r="H796" s="38"/>
      <c r="K796" s="40">
        <f>SUM(K795:K795)</f>
        <v>1.88208</v>
      </c>
    </row>
    <row r="798" spans="1:27" ht="45" customHeight="1" x14ac:dyDescent="0.25">
      <c r="A798" s="30" t="s">
        <v>758</v>
      </c>
      <c r="B798" s="30" t="s">
        <v>84</v>
      </c>
      <c r="C798" s="31" t="s">
        <v>18</v>
      </c>
      <c r="D798" s="11" t="s">
        <v>85</v>
      </c>
      <c r="E798" s="10"/>
      <c r="F798" s="10"/>
      <c r="G798" s="31"/>
      <c r="H798" s="33" t="s">
        <v>378</v>
      </c>
      <c r="I798" s="9">
        <v>9.016</v>
      </c>
      <c r="J798" s="8"/>
      <c r="K798" s="34">
        <f>ROUND(K813,2)</f>
        <v>6.15</v>
      </c>
      <c r="L798" s="32" t="s">
        <v>759</v>
      </c>
      <c r="M798" s="31"/>
      <c r="N798" s="31"/>
      <c r="O798" s="31"/>
      <c r="P798" s="31"/>
      <c r="Q798" s="31"/>
      <c r="R798" s="31"/>
      <c r="S798" s="31"/>
      <c r="T798" s="31"/>
      <c r="U798" s="31"/>
      <c r="V798" s="31"/>
      <c r="W798" s="31"/>
      <c r="X798" s="31"/>
      <c r="Y798" s="31"/>
      <c r="Z798" s="31"/>
      <c r="AA798" s="31"/>
    </row>
    <row r="799" spans="1:27" x14ac:dyDescent="0.25">
      <c r="B799" s="26" t="s">
        <v>380</v>
      </c>
    </row>
    <row r="800" spans="1:27" x14ac:dyDescent="0.25">
      <c r="B800" t="s">
        <v>760</v>
      </c>
      <c r="C800" t="s">
        <v>382</v>
      </c>
      <c r="D800" t="s">
        <v>761</v>
      </c>
      <c r="E800" s="35">
        <v>0.35</v>
      </c>
      <c r="F800" t="s">
        <v>384</v>
      </c>
      <c r="G800" t="s">
        <v>385</v>
      </c>
      <c r="H800" s="36">
        <v>24.48</v>
      </c>
      <c r="I800" t="s">
        <v>386</v>
      </c>
      <c r="J800" s="37">
        <f>ROUND(E800/I798* H800,5)</f>
        <v>0.95030999999999999</v>
      </c>
      <c r="K800" s="38"/>
    </row>
    <row r="801" spans="1:27" x14ac:dyDescent="0.25">
      <c r="B801" t="s">
        <v>762</v>
      </c>
      <c r="C801" t="s">
        <v>382</v>
      </c>
      <c r="D801" t="s">
        <v>763</v>
      </c>
      <c r="E801" s="35">
        <v>0.35</v>
      </c>
      <c r="F801" t="s">
        <v>384</v>
      </c>
      <c r="G801" t="s">
        <v>385</v>
      </c>
      <c r="H801" s="36">
        <v>27.61</v>
      </c>
      <c r="I801" t="s">
        <v>386</v>
      </c>
      <c r="J801" s="37">
        <f>ROUND(E801/I798* H801,5)</f>
        <v>1.07182</v>
      </c>
      <c r="K801" s="38"/>
    </row>
    <row r="802" spans="1:27" x14ac:dyDescent="0.25">
      <c r="D802" s="39" t="s">
        <v>387</v>
      </c>
      <c r="E802" s="38"/>
      <c r="H802" s="38"/>
      <c r="K802" s="36">
        <f>SUM(J800:J801)</f>
        <v>2.0221299999999998</v>
      </c>
    </row>
    <row r="803" spans="1:27" x14ac:dyDescent="0.25">
      <c r="B803" s="26" t="s">
        <v>392</v>
      </c>
      <c r="E803" s="38"/>
      <c r="H803" s="38"/>
      <c r="K803" s="38"/>
    </row>
    <row r="804" spans="1:27" x14ac:dyDescent="0.25">
      <c r="B804" t="s">
        <v>764</v>
      </c>
      <c r="C804" t="s">
        <v>80</v>
      </c>
      <c r="D804" t="s">
        <v>765</v>
      </c>
      <c r="E804" s="35">
        <v>0.10199999999999999</v>
      </c>
      <c r="G804" t="s">
        <v>385</v>
      </c>
      <c r="H804" s="36">
        <v>1.25</v>
      </c>
      <c r="I804" t="s">
        <v>386</v>
      </c>
      <c r="J804" s="37">
        <f>ROUND(E804* H804,5)</f>
        <v>0.1275</v>
      </c>
      <c r="K804" s="38"/>
    </row>
    <row r="805" spans="1:27" x14ac:dyDescent="0.25">
      <c r="B805" t="s">
        <v>766</v>
      </c>
      <c r="C805" t="s">
        <v>80</v>
      </c>
      <c r="D805" t="s">
        <v>767</v>
      </c>
      <c r="E805" s="35">
        <v>0.15</v>
      </c>
      <c r="G805" t="s">
        <v>385</v>
      </c>
      <c r="H805" s="36">
        <v>1.53</v>
      </c>
      <c r="I805" t="s">
        <v>386</v>
      </c>
      <c r="J805" s="37">
        <f>ROUND(E805* H805,5)</f>
        <v>0.22950000000000001</v>
      </c>
      <c r="K805" s="38"/>
    </row>
    <row r="806" spans="1:27" x14ac:dyDescent="0.25">
      <c r="B806" t="s">
        <v>768</v>
      </c>
      <c r="C806" t="s">
        <v>710</v>
      </c>
      <c r="D806" t="s">
        <v>769</v>
      </c>
      <c r="E806" s="35">
        <v>0.03</v>
      </c>
      <c r="G806" t="s">
        <v>385</v>
      </c>
      <c r="H806" s="36">
        <v>2.78</v>
      </c>
      <c r="I806" t="s">
        <v>386</v>
      </c>
      <c r="J806" s="37">
        <f>ROUND(E806* H806,5)</f>
        <v>8.3400000000000002E-2</v>
      </c>
      <c r="K806" s="38"/>
    </row>
    <row r="807" spans="1:27" x14ac:dyDescent="0.25">
      <c r="B807" t="s">
        <v>770</v>
      </c>
      <c r="C807" t="s">
        <v>103</v>
      </c>
      <c r="D807" t="s">
        <v>771</v>
      </c>
      <c r="E807" s="35">
        <v>6.6</v>
      </c>
      <c r="G807" t="s">
        <v>385</v>
      </c>
      <c r="H807" s="36">
        <v>0.38</v>
      </c>
      <c r="I807" t="s">
        <v>386</v>
      </c>
      <c r="J807" s="37">
        <f>ROUND(E807* H807,5)</f>
        <v>2.508</v>
      </c>
      <c r="K807" s="38"/>
    </row>
    <row r="808" spans="1:27" x14ac:dyDescent="0.25">
      <c r="B808" t="s">
        <v>772</v>
      </c>
      <c r="C808" t="s">
        <v>15</v>
      </c>
      <c r="D808" t="s">
        <v>773</v>
      </c>
      <c r="E808" s="35">
        <v>4.0000000000000001E-3</v>
      </c>
      <c r="G808" t="s">
        <v>385</v>
      </c>
      <c r="H808" s="36">
        <v>286.87</v>
      </c>
      <c r="I808" t="s">
        <v>386</v>
      </c>
      <c r="J808" s="37">
        <f>ROUND(E808* H808,5)</f>
        <v>1.1474800000000001</v>
      </c>
      <c r="K808" s="38"/>
    </row>
    <row r="809" spans="1:27" x14ac:dyDescent="0.25">
      <c r="D809" s="39" t="s">
        <v>400</v>
      </c>
      <c r="E809" s="38"/>
      <c r="H809" s="38"/>
      <c r="K809" s="36">
        <f>SUM(J804:J808)</f>
        <v>4.0958800000000002</v>
      </c>
    </row>
    <row r="810" spans="1:27" x14ac:dyDescent="0.25">
      <c r="E810" s="38"/>
      <c r="H810" s="38"/>
      <c r="K810" s="38"/>
    </row>
    <row r="811" spans="1:27" x14ac:dyDescent="0.25">
      <c r="D811" s="39" t="s">
        <v>402</v>
      </c>
      <c r="E811" s="38"/>
      <c r="H811" s="38">
        <v>1.5</v>
      </c>
      <c r="I811" t="s">
        <v>403</v>
      </c>
      <c r="J811">
        <f>ROUND(H811/100*K802,5)</f>
        <v>3.0329999999999999E-2</v>
      </c>
      <c r="K811" s="38"/>
    </row>
    <row r="812" spans="1:27" x14ac:dyDescent="0.25">
      <c r="D812" s="39" t="s">
        <v>401</v>
      </c>
      <c r="E812" s="38"/>
      <c r="H812" s="38"/>
      <c r="K812" s="40">
        <f>SUM(J799:J811)</f>
        <v>6.1483400000000001</v>
      </c>
    </row>
    <row r="813" spans="1:27" x14ac:dyDescent="0.25">
      <c r="D813" s="39" t="s">
        <v>404</v>
      </c>
      <c r="E813" s="38"/>
      <c r="H813" s="38"/>
      <c r="K813" s="40">
        <f>SUM(K812:K812)</f>
        <v>6.1483400000000001</v>
      </c>
    </row>
    <row r="815" spans="1:27" ht="45" customHeight="1" x14ac:dyDescent="0.25">
      <c r="A815" s="30" t="s">
        <v>774</v>
      </c>
      <c r="B815" s="30" t="s">
        <v>82</v>
      </c>
      <c r="C815" s="31" t="s">
        <v>15</v>
      </c>
      <c r="D815" s="11" t="s">
        <v>83</v>
      </c>
      <c r="E815" s="10"/>
      <c r="F815" s="10"/>
      <c r="G815" s="31"/>
      <c r="H815" s="33" t="s">
        <v>378</v>
      </c>
      <c r="I815" s="9">
        <v>2.1389999999999998</v>
      </c>
      <c r="J815" s="8"/>
      <c r="K815" s="34">
        <f>ROUND(K826,2)</f>
        <v>119</v>
      </c>
      <c r="L815" s="32" t="s">
        <v>775</v>
      </c>
      <c r="M815" s="31"/>
      <c r="N815" s="31"/>
      <c r="O815" s="31"/>
      <c r="P815" s="31"/>
      <c r="Q815" s="31"/>
      <c r="R815" s="31"/>
      <c r="S815" s="31"/>
      <c r="T815" s="31"/>
      <c r="U815" s="31"/>
      <c r="V815" s="31"/>
      <c r="W815" s="31"/>
      <c r="X815" s="31"/>
      <c r="Y815" s="31"/>
      <c r="Z815" s="31"/>
      <c r="AA815" s="31"/>
    </row>
    <row r="816" spans="1:27" x14ac:dyDescent="0.25">
      <c r="B816" s="26" t="s">
        <v>380</v>
      </c>
    </row>
    <row r="817" spans="1:27" x14ac:dyDescent="0.25">
      <c r="B817" t="s">
        <v>499</v>
      </c>
      <c r="C817" t="s">
        <v>382</v>
      </c>
      <c r="D817" t="s">
        <v>500</v>
      </c>
      <c r="E817" s="35">
        <v>6.3E-2</v>
      </c>
      <c r="F817" t="s">
        <v>384</v>
      </c>
      <c r="G817" t="s">
        <v>385</v>
      </c>
      <c r="H817" s="36">
        <v>27.61</v>
      </c>
      <c r="I817" t="s">
        <v>386</v>
      </c>
      <c r="J817" s="37">
        <f>ROUND(E817/I815* H817,5)</f>
        <v>0.81320000000000003</v>
      </c>
      <c r="K817" s="38"/>
    </row>
    <row r="818" spans="1:27" x14ac:dyDescent="0.25">
      <c r="B818" t="s">
        <v>483</v>
      </c>
      <c r="C818" t="s">
        <v>382</v>
      </c>
      <c r="D818" t="s">
        <v>449</v>
      </c>
      <c r="E818" s="35">
        <v>0.25</v>
      </c>
      <c r="F818" t="s">
        <v>384</v>
      </c>
      <c r="G818" t="s">
        <v>385</v>
      </c>
      <c r="H818" s="36">
        <v>22.94</v>
      </c>
      <c r="I818" t="s">
        <v>386</v>
      </c>
      <c r="J818" s="37">
        <f>ROUND(E818/I815* H818,5)</f>
        <v>2.6811600000000002</v>
      </c>
      <c r="K818" s="38"/>
    </row>
    <row r="819" spans="1:27" x14ac:dyDescent="0.25">
      <c r="D819" s="39" t="s">
        <v>387</v>
      </c>
      <c r="E819" s="38"/>
      <c r="H819" s="38"/>
      <c r="K819" s="36">
        <f>SUM(J817:J818)</f>
        <v>3.4943600000000004</v>
      </c>
    </row>
    <row r="820" spans="1:27" x14ac:dyDescent="0.25">
      <c r="B820" s="26" t="s">
        <v>392</v>
      </c>
      <c r="E820" s="38"/>
      <c r="H820" s="38"/>
      <c r="K820" s="38"/>
    </row>
    <row r="821" spans="1:27" x14ac:dyDescent="0.25">
      <c r="B821" t="s">
        <v>776</v>
      </c>
      <c r="C821" t="s">
        <v>15</v>
      </c>
      <c r="D821" t="s">
        <v>777</v>
      </c>
      <c r="E821" s="35">
        <v>1.0630999999999999</v>
      </c>
      <c r="G821" t="s">
        <v>385</v>
      </c>
      <c r="H821" s="36">
        <v>108.6</v>
      </c>
      <c r="I821" t="s">
        <v>386</v>
      </c>
      <c r="J821" s="37">
        <f>ROUND(E821* H821,5)</f>
        <v>115.45265999999999</v>
      </c>
      <c r="K821" s="38"/>
    </row>
    <row r="822" spans="1:27" x14ac:dyDescent="0.25">
      <c r="D822" s="39" t="s">
        <v>400</v>
      </c>
      <c r="E822" s="38"/>
      <c r="H822" s="38"/>
      <c r="K822" s="36">
        <f>SUM(J821:J821)</f>
        <v>115.45265999999999</v>
      </c>
    </row>
    <row r="823" spans="1:27" x14ac:dyDescent="0.25">
      <c r="E823" s="38"/>
      <c r="H823" s="38"/>
      <c r="K823" s="38"/>
    </row>
    <row r="824" spans="1:27" x14ac:dyDescent="0.25">
      <c r="D824" s="39" t="s">
        <v>402</v>
      </c>
      <c r="E824" s="38"/>
      <c r="H824" s="38">
        <v>1.5</v>
      </c>
      <c r="I824" t="s">
        <v>403</v>
      </c>
      <c r="J824">
        <f>ROUND(H824/100*K819,5)</f>
        <v>5.2420000000000001E-2</v>
      </c>
      <c r="K824" s="38"/>
    </row>
    <row r="825" spans="1:27" x14ac:dyDescent="0.25">
      <c r="D825" s="39" t="s">
        <v>401</v>
      </c>
      <c r="E825" s="38"/>
      <c r="H825" s="38"/>
      <c r="K825" s="40">
        <f>SUM(J816:J824)</f>
        <v>118.99943999999999</v>
      </c>
    </row>
    <row r="826" spans="1:27" x14ac:dyDescent="0.25">
      <c r="D826" s="39" t="s">
        <v>404</v>
      </c>
      <c r="E826" s="38"/>
      <c r="H826" s="38"/>
      <c r="K826" s="40">
        <f>SUM(K825:K825)</f>
        <v>118.99943999999999</v>
      </c>
    </row>
    <row r="828" spans="1:27" ht="45" customHeight="1" x14ac:dyDescent="0.25">
      <c r="A828" s="30" t="s">
        <v>778</v>
      </c>
      <c r="B828" s="30" t="s">
        <v>105</v>
      </c>
      <c r="C828" s="31" t="s">
        <v>18</v>
      </c>
      <c r="D828" s="11" t="s">
        <v>106</v>
      </c>
      <c r="E828" s="10"/>
      <c r="F828" s="10"/>
      <c r="G828" s="31"/>
      <c r="H828" s="33" t="s">
        <v>378</v>
      </c>
      <c r="I828" s="9">
        <v>4.1470000000000002</v>
      </c>
      <c r="J828" s="8"/>
      <c r="K828" s="34">
        <f>ROUND(K844,2)</f>
        <v>7.19</v>
      </c>
      <c r="L828" s="32" t="s">
        <v>779</v>
      </c>
      <c r="M828" s="31"/>
      <c r="N828" s="31"/>
      <c r="O828" s="31"/>
      <c r="P828" s="31"/>
      <c r="Q828" s="31"/>
      <c r="R828" s="31"/>
      <c r="S828" s="31"/>
      <c r="T828" s="31"/>
      <c r="U828" s="31"/>
      <c r="V828" s="31"/>
      <c r="W828" s="31"/>
      <c r="X828" s="31"/>
      <c r="Y828" s="31"/>
      <c r="Z828" s="31"/>
      <c r="AA828" s="31"/>
    </row>
    <row r="829" spans="1:27" x14ac:dyDescent="0.25">
      <c r="B829" s="26" t="s">
        <v>380</v>
      </c>
    </row>
    <row r="830" spans="1:27" x14ac:dyDescent="0.25">
      <c r="B830" t="s">
        <v>760</v>
      </c>
      <c r="C830" t="s">
        <v>382</v>
      </c>
      <c r="D830" t="s">
        <v>761</v>
      </c>
      <c r="E830" s="35">
        <v>0.315</v>
      </c>
      <c r="F830" t="s">
        <v>384</v>
      </c>
      <c r="G830" t="s">
        <v>385</v>
      </c>
      <c r="H830" s="36">
        <v>24.48</v>
      </c>
      <c r="I830" t="s">
        <v>386</v>
      </c>
      <c r="J830" s="37">
        <f>ROUND(E830/I828* H830,5)</f>
        <v>1.8594599999999999</v>
      </c>
      <c r="K830" s="38"/>
    </row>
    <row r="831" spans="1:27" x14ac:dyDescent="0.25">
      <c r="B831" t="s">
        <v>762</v>
      </c>
      <c r="C831" t="s">
        <v>382</v>
      </c>
      <c r="D831" t="s">
        <v>763</v>
      </c>
      <c r="E831" s="35">
        <v>0.28000000000000003</v>
      </c>
      <c r="F831" t="s">
        <v>384</v>
      </c>
      <c r="G831" t="s">
        <v>385</v>
      </c>
      <c r="H831" s="36">
        <v>27.61</v>
      </c>
      <c r="I831" t="s">
        <v>386</v>
      </c>
      <c r="J831" s="37">
        <f>ROUND(E831/I828* H831,5)</f>
        <v>1.86419</v>
      </c>
      <c r="K831" s="38"/>
    </row>
    <row r="832" spans="1:27" x14ac:dyDescent="0.25">
      <c r="D832" s="39" t="s">
        <v>387</v>
      </c>
      <c r="E832" s="38"/>
      <c r="H832" s="38"/>
      <c r="K832" s="36">
        <f>SUM(J830:J831)</f>
        <v>3.7236500000000001</v>
      </c>
    </row>
    <row r="833" spans="1:27" x14ac:dyDescent="0.25">
      <c r="B833" s="26" t="s">
        <v>392</v>
      </c>
      <c r="E833" s="38"/>
      <c r="H833" s="38"/>
      <c r="K833" s="38"/>
    </row>
    <row r="834" spans="1:27" x14ac:dyDescent="0.25">
      <c r="B834" t="s">
        <v>780</v>
      </c>
      <c r="C834" t="s">
        <v>25</v>
      </c>
      <c r="D834" t="s">
        <v>781</v>
      </c>
      <c r="E834" s="35">
        <v>1</v>
      </c>
      <c r="G834" t="s">
        <v>385</v>
      </c>
      <c r="H834" s="36">
        <v>0.66</v>
      </c>
      <c r="I834" t="s">
        <v>386</v>
      </c>
      <c r="J834" s="37">
        <f t="shared" ref="J834:J839" si="0">ROUND(E834* H834,5)</f>
        <v>0.66</v>
      </c>
      <c r="K834" s="38"/>
    </row>
    <row r="835" spans="1:27" x14ac:dyDescent="0.25">
      <c r="B835" t="s">
        <v>766</v>
      </c>
      <c r="C835" t="s">
        <v>80</v>
      </c>
      <c r="D835" t="s">
        <v>767</v>
      </c>
      <c r="E835" s="35">
        <v>0.1</v>
      </c>
      <c r="G835" t="s">
        <v>385</v>
      </c>
      <c r="H835" s="36">
        <v>1.53</v>
      </c>
      <c r="I835" t="s">
        <v>386</v>
      </c>
      <c r="J835" s="37">
        <f t="shared" si="0"/>
        <v>0.153</v>
      </c>
      <c r="K835" s="38"/>
    </row>
    <row r="836" spans="1:27" x14ac:dyDescent="0.25">
      <c r="B836" t="s">
        <v>770</v>
      </c>
      <c r="C836" t="s">
        <v>103</v>
      </c>
      <c r="D836" t="s">
        <v>771</v>
      </c>
      <c r="E836" s="35">
        <v>1.4990000000000001</v>
      </c>
      <c r="G836" t="s">
        <v>385</v>
      </c>
      <c r="H836" s="36">
        <v>0.38</v>
      </c>
      <c r="I836" t="s">
        <v>386</v>
      </c>
      <c r="J836" s="37">
        <f t="shared" si="0"/>
        <v>0.56962000000000002</v>
      </c>
      <c r="K836" s="38"/>
    </row>
    <row r="837" spans="1:27" x14ac:dyDescent="0.25">
      <c r="B837" t="s">
        <v>768</v>
      </c>
      <c r="C837" t="s">
        <v>710</v>
      </c>
      <c r="D837" t="s">
        <v>769</v>
      </c>
      <c r="E837" s="35">
        <v>0.08</v>
      </c>
      <c r="G837" t="s">
        <v>385</v>
      </c>
      <c r="H837" s="36">
        <v>2.78</v>
      </c>
      <c r="I837" t="s">
        <v>386</v>
      </c>
      <c r="J837" s="37">
        <f t="shared" si="0"/>
        <v>0.22239999999999999</v>
      </c>
      <c r="K837" s="38"/>
    </row>
    <row r="838" spans="1:27" x14ac:dyDescent="0.25">
      <c r="B838" t="s">
        <v>782</v>
      </c>
      <c r="C838" t="s">
        <v>18</v>
      </c>
      <c r="D838" t="s">
        <v>783</v>
      </c>
      <c r="E838" s="35">
        <v>1.1220000000000001</v>
      </c>
      <c r="G838" t="s">
        <v>385</v>
      </c>
      <c r="H838" s="36">
        <v>1.42</v>
      </c>
      <c r="I838" t="s">
        <v>386</v>
      </c>
      <c r="J838" s="37">
        <f t="shared" si="0"/>
        <v>1.59324</v>
      </c>
      <c r="K838" s="38"/>
    </row>
    <row r="839" spans="1:27" x14ac:dyDescent="0.25">
      <c r="B839" t="s">
        <v>784</v>
      </c>
      <c r="C839" t="s">
        <v>785</v>
      </c>
      <c r="D839" t="s">
        <v>786</v>
      </c>
      <c r="E839" s="35">
        <v>0.01</v>
      </c>
      <c r="G839" t="s">
        <v>385</v>
      </c>
      <c r="H839" s="36">
        <v>17.48</v>
      </c>
      <c r="I839" t="s">
        <v>386</v>
      </c>
      <c r="J839" s="37">
        <f t="shared" si="0"/>
        <v>0.17480000000000001</v>
      </c>
      <c r="K839" s="38"/>
    </row>
    <row r="840" spans="1:27" x14ac:dyDescent="0.25">
      <c r="D840" s="39" t="s">
        <v>400</v>
      </c>
      <c r="E840" s="38"/>
      <c r="H840" s="38"/>
      <c r="K840" s="36">
        <f>SUM(J834:J839)</f>
        <v>3.3730600000000002</v>
      </c>
    </row>
    <row r="841" spans="1:27" x14ac:dyDescent="0.25">
      <c r="E841" s="38"/>
      <c r="H841" s="38"/>
      <c r="K841" s="38"/>
    </row>
    <row r="842" spans="1:27" x14ac:dyDescent="0.25">
      <c r="D842" s="39" t="s">
        <v>402</v>
      </c>
      <c r="E842" s="38"/>
      <c r="H842" s="38">
        <v>2.5</v>
      </c>
      <c r="I842" t="s">
        <v>403</v>
      </c>
      <c r="J842">
        <f>ROUND(H842/100*K832,5)</f>
        <v>9.3090000000000006E-2</v>
      </c>
      <c r="K842" s="38"/>
    </row>
    <row r="843" spans="1:27" x14ac:dyDescent="0.25">
      <c r="D843" s="39" t="s">
        <v>401</v>
      </c>
      <c r="E843" s="38"/>
      <c r="H843" s="38"/>
      <c r="K843" s="40">
        <f>SUM(J829:J842)</f>
        <v>7.1898000000000009</v>
      </c>
    </row>
    <row r="844" spans="1:27" x14ac:dyDescent="0.25">
      <c r="D844" s="39" t="s">
        <v>404</v>
      </c>
      <c r="E844" s="38"/>
      <c r="H844" s="38"/>
      <c r="K844" s="40">
        <f>SUM(K843:K843)</f>
        <v>7.1898000000000009</v>
      </c>
    </row>
    <row r="846" spans="1:27" ht="45" customHeight="1" x14ac:dyDescent="0.25">
      <c r="A846" s="30" t="s">
        <v>787</v>
      </c>
      <c r="B846" s="30" t="s">
        <v>113</v>
      </c>
      <c r="C846" s="31" t="s">
        <v>18</v>
      </c>
      <c r="D846" s="11" t="s">
        <v>114</v>
      </c>
      <c r="E846" s="10"/>
      <c r="F846" s="10"/>
      <c r="G846" s="31"/>
      <c r="H846" s="33" t="s">
        <v>378</v>
      </c>
      <c r="I846" s="9">
        <v>3.2679999999999998</v>
      </c>
      <c r="J846" s="8"/>
      <c r="K846" s="34">
        <f>ROUND(K862,2)</f>
        <v>52.39</v>
      </c>
      <c r="L846" s="32" t="s">
        <v>788</v>
      </c>
      <c r="M846" s="31"/>
      <c r="N846" s="31"/>
      <c r="O846" s="31"/>
      <c r="P846" s="31"/>
      <c r="Q846" s="31"/>
      <c r="R846" s="31"/>
      <c r="S846" s="31"/>
      <c r="T846" s="31"/>
      <c r="U846" s="31"/>
      <c r="V846" s="31"/>
      <c r="W846" s="31"/>
      <c r="X846" s="31"/>
      <c r="Y846" s="31"/>
      <c r="Z846" s="31"/>
      <c r="AA846" s="31"/>
    </row>
    <row r="847" spans="1:27" x14ac:dyDescent="0.25">
      <c r="B847" s="26" t="s">
        <v>380</v>
      </c>
    </row>
    <row r="848" spans="1:27" x14ac:dyDescent="0.25">
      <c r="B848" t="s">
        <v>762</v>
      </c>
      <c r="C848" t="s">
        <v>382</v>
      </c>
      <c r="D848" t="s">
        <v>763</v>
      </c>
      <c r="E848" s="35">
        <v>3</v>
      </c>
      <c r="F848" t="s">
        <v>384</v>
      </c>
      <c r="G848" t="s">
        <v>385</v>
      </c>
      <c r="H848" s="36">
        <v>27.61</v>
      </c>
      <c r="I848" t="s">
        <v>386</v>
      </c>
      <c r="J848" s="37">
        <f>ROUND(E848/I846* H848,5)</f>
        <v>25.345780000000001</v>
      </c>
      <c r="K848" s="38"/>
    </row>
    <row r="849" spans="1:27" x14ac:dyDescent="0.25">
      <c r="B849" t="s">
        <v>760</v>
      </c>
      <c r="C849" t="s">
        <v>382</v>
      </c>
      <c r="D849" t="s">
        <v>761</v>
      </c>
      <c r="E849" s="35">
        <v>3</v>
      </c>
      <c r="F849" t="s">
        <v>384</v>
      </c>
      <c r="G849" t="s">
        <v>385</v>
      </c>
      <c r="H849" s="36">
        <v>24.48</v>
      </c>
      <c r="I849" t="s">
        <v>386</v>
      </c>
      <c r="J849" s="37">
        <f>ROUND(E849/I846* H849,5)</f>
        <v>22.472460000000002</v>
      </c>
      <c r="K849" s="38"/>
    </row>
    <row r="850" spans="1:27" x14ac:dyDescent="0.25">
      <c r="D850" s="39" t="s">
        <v>387</v>
      </c>
      <c r="E850" s="38"/>
      <c r="H850" s="38"/>
      <c r="K850" s="36">
        <f>SUM(J848:J849)</f>
        <v>47.818240000000003</v>
      </c>
    </row>
    <row r="851" spans="1:27" x14ac:dyDescent="0.25">
      <c r="B851" s="26" t="s">
        <v>392</v>
      </c>
      <c r="E851" s="38"/>
      <c r="H851" s="38"/>
      <c r="K851" s="38"/>
    </row>
    <row r="852" spans="1:27" x14ac:dyDescent="0.25">
      <c r="B852" t="s">
        <v>782</v>
      </c>
      <c r="C852" t="s">
        <v>18</v>
      </c>
      <c r="D852" t="s">
        <v>783</v>
      </c>
      <c r="E852" s="35">
        <v>1.1220000000000001</v>
      </c>
      <c r="G852" t="s">
        <v>385</v>
      </c>
      <c r="H852" s="36">
        <v>1.42</v>
      </c>
      <c r="I852" t="s">
        <v>386</v>
      </c>
      <c r="J852" s="37">
        <f t="shared" ref="J852:J857" si="1">ROUND(E852* H852,5)</f>
        <v>1.59324</v>
      </c>
      <c r="K852" s="38"/>
    </row>
    <row r="853" spans="1:27" x14ac:dyDescent="0.25">
      <c r="B853" t="s">
        <v>784</v>
      </c>
      <c r="C853" t="s">
        <v>785</v>
      </c>
      <c r="D853" t="s">
        <v>786</v>
      </c>
      <c r="E853" s="35">
        <v>0.01</v>
      </c>
      <c r="G853" t="s">
        <v>385</v>
      </c>
      <c r="H853" s="36">
        <v>17.48</v>
      </c>
      <c r="I853" t="s">
        <v>386</v>
      </c>
      <c r="J853" s="37">
        <f t="shared" si="1"/>
        <v>0.17480000000000001</v>
      </c>
      <c r="K853" s="38"/>
    </row>
    <row r="854" spans="1:27" x14ac:dyDescent="0.25">
      <c r="B854" t="s">
        <v>770</v>
      </c>
      <c r="C854" t="s">
        <v>103</v>
      </c>
      <c r="D854" t="s">
        <v>771</v>
      </c>
      <c r="E854" s="35">
        <v>1.4990000000000001</v>
      </c>
      <c r="G854" t="s">
        <v>385</v>
      </c>
      <c r="H854" s="36">
        <v>0.38</v>
      </c>
      <c r="I854" t="s">
        <v>386</v>
      </c>
      <c r="J854" s="37">
        <f t="shared" si="1"/>
        <v>0.56962000000000002</v>
      </c>
      <c r="K854" s="38"/>
    </row>
    <row r="855" spans="1:27" x14ac:dyDescent="0.25">
      <c r="B855" t="s">
        <v>768</v>
      </c>
      <c r="C855" t="s">
        <v>710</v>
      </c>
      <c r="D855" t="s">
        <v>769</v>
      </c>
      <c r="E855" s="35">
        <v>0.08</v>
      </c>
      <c r="G855" t="s">
        <v>385</v>
      </c>
      <c r="H855" s="36">
        <v>2.78</v>
      </c>
      <c r="I855" t="s">
        <v>386</v>
      </c>
      <c r="J855" s="37">
        <f t="shared" si="1"/>
        <v>0.22239999999999999</v>
      </c>
      <c r="K855" s="38"/>
    </row>
    <row r="856" spans="1:27" x14ac:dyDescent="0.25">
      <c r="B856" t="s">
        <v>766</v>
      </c>
      <c r="C856" t="s">
        <v>80</v>
      </c>
      <c r="D856" t="s">
        <v>767</v>
      </c>
      <c r="E856" s="35">
        <v>0.1</v>
      </c>
      <c r="G856" t="s">
        <v>385</v>
      </c>
      <c r="H856" s="36">
        <v>1.53</v>
      </c>
      <c r="I856" t="s">
        <v>386</v>
      </c>
      <c r="J856" s="37">
        <f t="shared" si="1"/>
        <v>0.153</v>
      </c>
      <c r="K856" s="38"/>
    </row>
    <row r="857" spans="1:27" x14ac:dyDescent="0.25">
      <c r="B857" t="s">
        <v>780</v>
      </c>
      <c r="C857" t="s">
        <v>25</v>
      </c>
      <c r="D857" t="s">
        <v>781</v>
      </c>
      <c r="E857" s="35">
        <v>1</v>
      </c>
      <c r="G857" t="s">
        <v>385</v>
      </c>
      <c r="H857" s="36">
        <v>0.66</v>
      </c>
      <c r="I857" t="s">
        <v>386</v>
      </c>
      <c r="J857" s="37">
        <f t="shared" si="1"/>
        <v>0.66</v>
      </c>
      <c r="K857" s="38"/>
    </row>
    <row r="858" spans="1:27" x14ac:dyDescent="0.25">
      <c r="D858" s="39" t="s">
        <v>400</v>
      </c>
      <c r="E858" s="38"/>
      <c r="H858" s="38"/>
      <c r="K858" s="36">
        <f>SUM(J852:J857)</f>
        <v>3.3730600000000002</v>
      </c>
    </row>
    <row r="859" spans="1:27" x14ac:dyDescent="0.25">
      <c r="E859" s="38"/>
      <c r="H859" s="38"/>
      <c r="K859" s="38"/>
    </row>
    <row r="860" spans="1:27" x14ac:dyDescent="0.25">
      <c r="D860" s="39" t="s">
        <v>402</v>
      </c>
      <c r="E860" s="38"/>
      <c r="H860" s="38">
        <v>2.5</v>
      </c>
      <c r="I860" t="s">
        <v>403</v>
      </c>
      <c r="J860">
        <f>ROUND(H860/100*K850,5)</f>
        <v>1.19546</v>
      </c>
      <c r="K860" s="38"/>
    </row>
    <row r="861" spans="1:27" x14ac:dyDescent="0.25">
      <c r="D861" s="39" t="s">
        <v>401</v>
      </c>
      <c r="E861" s="38"/>
      <c r="H861" s="38"/>
      <c r="K861" s="40">
        <f>SUM(J847:J860)</f>
        <v>52.386759999999995</v>
      </c>
    </row>
    <row r="862" spans="1:27" x14ac:dyDescent="0.25">
      <c r="D862" s="39" t="s">
        <v>404</v>
      </c>
      <c r="E862" s="38"/>
      <c r="H862" s="38"/>
      <c r="K862" s="40">
        <f>SUM(K861:K861)</f>
        <v>52.386759999999995</v>
      </c>
    </row>
    <row r="864" spans="1:27" ht="45" customHeight="1" x14ac:dyDescent="0.25">
      <c r="A864" s="30" t="s">
        <v>789</v>
      </c>
      <c r="B864" s="30" t="s">
        <v>107</v>
      </c>
      <c r="C864" s="31" t="s">
        <v>18</v>
      </c>
      <c r="D864" s="11" t="s">
        <v>108</v>
      </c>
      <c r="E864" s="10"/>
      <c r="F864" s="10"/>
      <c r="G864" s="31"/>
      <c r="H864" s="33" t="s">
        <v>378</v>
      </c>
      <c r="I864" s="9">
        <v>4.1470000000000002</v>
      </c>
      <c r="J864" s="8"/>
      <c r="K864" s="34">
        <f>ROUND(K880,2)</f>
        <v>7.19</v>
      </c>
      <c r="L864" s="32" t="s">
        <v>790</v>
      </c>
      <c r="M864" s="31"/>
      <c r="N864" s="31"/>
      <c r="O864" s="31"/>
      <c r="P864" s="31"/>
      <c r="Q864" s="31"/>
      <c r="R864" s="31"/>
      <c r="S864" s="31"/>
      <c r="T864" s="31"/>
      <c r="U864" s="31"/>
      <c r="V864" s="31"/>
      <c r="W864" s="31"/>
      <c r="X864" s="31"/>
      <c r="Y864" s="31"/>
      <c r="Z864" s="31"/>
      <c r="AA864" s="31"/>
    </row>
    <row r="865" spans="2:11" x14ac:dyDescent="0.25">
      <c r="B865" s="26" t="s">
        <v>380</v>
      </c>
    </row>
    <row r="866" spans="2:11" x14ac:dyDescent="0.25">
      <c r="B866" t="s">
        <v>762</v>
      </c>
      <c r="C866" t="s">
        <v>382</v>
      </c>
      <c r="D866" t="s">
        <v>763</v>
      </c>
      <c r="E866" s="35">
        <v>0.28000000000000003</v>
      </c>
      <c r="F866" t="s">
        <v>384</v>
      </c>
      <c r="G866" t="s">
        <v>385</v>
      </c>
      <c r="H866" s="36">
        <v>27.61</v>
      </c>
      <c r="I866" t="s">
        <v>386</v>
      </c>
      <c r="J866" s="37">
        <f>ROUND(E866/I864* H866,5)</f>
        <v>1.86419</v>
      </c>
      <c r="K866" s="38"/>
    </row>
    <row r="867" spans="2:11" x14ac:dyDescent="0.25">
      <c r="B867" t="s">
        <v>760</v>
      </c>
      <c r="C867" t="s">
        <v>382</v>
      </c>
      <c r="D867" t="s">
        <v>761</v>
      </c>
      <c r="E867" s="35">
        <v>0.315</v>
      </c>
      <c r="F867" t="s">
        <v>384</v>
      </c>
      <c r="G867" t="s">
        <v>385</v>
      </c>
      <c r="H867" s="36">
        <v>24.48</v>
      </c>
      <c r="I867" t="s">
        <v>386</v>
      </c>
      <c r="J867" s="37">
        <f>ROUND(E867/I864* H867,5)</f>
        <v>1.8594599999999999</v>
      </c>
      <c r="K867" s="38"/>
    </row>
    <row r="868" spans="2:11" x14ac:dyDescent="0.25">
      <c r="D868" s="39" t="s">
        <v>387</v>
      </c>
      <c r="E868" s="38"/>
      <c r="H868" s="38"/>
      <c r="K868" s="36">
        <f>SUM(J866:J867)</f>
        <v>3.7236500000000001</v>
      </c>
    </row>
    <row r="869" spans="2:11" x14ac:dyDescent="0.25">
      <c r="B869" s="26" t="s">
        <v>392</v>
      </c>
      <c r="E869" s="38"/>
      <c r="H869" s="38"/>
      <c r="K869" s="38"/>
    </row>
    <row r="870" spans="2:11" x14ac:dyDescent="0.25">
      <c r="B870" t="s">
        <v>784</v>
      </c>
      <c r="C870" t="s">
        <v>785</v>
      </c>
      <c r="D870" t="s">
        <v>786</v>
      </c>
      <c r="E870" s="35">
        <v>0.01</v>
      </c>
      <c r="G870" t="s">
        <v>385</v>
      </c>
      <c r="H870" s="36">
        <v>17.48</v>
      </c>
      <c r="I870" t="s">
        <v>386</v>
      </c>
      <c r="J870" s="37">
        <f t="shared" ref="J870:J875" si="2">ROUND(E870* H870,5)</f>
        <v>0.17480000000000001</v>
      </c>
      <c r="K870" s="38"/>
    </row>
    <row r="871" spans="2:11" x14ac:dyDescent="0.25">
      <c r="B871" t="s">
        <v>766</v>
      </c>
      <c r="C871" t="s">
        <v>80</v>
      </c>
      <c r="D871" t="s">
        <v>767</v>
      </c>
      <c r="E871" s="35">
        <v>0.1</v>
      </c>
      <c r="G871" t="s">
        <v>385</v>
      </c>
      <c r="H871" s="36">
        <v>1.53</v>
      </c>
      <c r="I871" t="s">
        <v>386</v>
      </c>
      <c r="J871" s="37">
        <f t="shared" si="2"/>
        <v>0.153</v>
      </c>
      <c r="K871" s="38"/>
    </row>
    <row r="872" spans="2:11" x14ac:dyDescent="0.25">
      <c r="B872" t="s">
        <v>770</v>
      </c>
      <c r="C872" t="s">
        <v>103</v>
      </c>
      <c r="D872" t="s">
        <v>771</v>
      </c>
      <c r="E872" s="35">
        <v>1.4990000000000001</v>
      </c>
      <c r="G872" t="s">
        <v>385</v>
      </c>
      <c r="H872" s="36">
        <v>0.38</v>
      </c>
      <c r="I872" t="s">
        <v>386</v>
      </c>
      <c r="J872" s="37">
        <f t="shared" si="2"/>
        <v>0.56962000000000002</v>
      </c>
      <c r="K872" s="38"/>
    </row>
    <row r="873" spans="2:11" x14ac:dyDescent="0.25">
      <c r="B873" t="s">
        <v>768</v>
      </c>
      <c r="C873" t="s">
        <v>710</v>
      </c>
      <c r="D873" t="s">
        <v>769</v>
      </c>
      <c r="E873" s="35">
        <v>0.08</v>
      </c>
      <c r="G873" t="s">
        <v>385</v>
      </c>
      <c r="H873" s="36">
        <v>2.78</v>
      </c>
      <c r="I873" t="s">
        <v>386</v>
      </c>
      <c r="J873" s="37">
        <f t="shared" si="2"/>
        <v>0.22239999999999999</v>
      </c>
      <c r="K873" s="38"/>
    </row>
    <row r="874" spans="2:11" x14ac:dyDescent="0.25">
      <c r="B874" t="s">
        <v>780</v>
      </c>
      <c r="C874" t="s">
        <v>25</v>
      </c>
      <c r="D874" t="s">
        <v>781</v>
      </c>
      <c r="E874" s="35">
        <v>1</v>
      </c>
      <c r="G874" t="s">
        <v>385</v>
      </c>
      <c r="H874" s="36">
        <v>0.66</v>
      </c>
      <c r="I874" t="s">
        <v>386</v>
      </c>
      <c r="J874" s="37">
        <f t="shared" si="2"/>
        <v>0.66</v>
      </c>
      <c r="K874" s="38"/>
    </row>
    <row r="875" spans="2:11" x14ac:dyDescent="0.25">
      <c r="B875" t="s">
        <v>782</v>
      </c>
      <c r="C875" t="s">
        <v>18</v>
      </c>
      <c r="D875" t="s">
        <v>783</v>
      </c>
      <c r="E875" s="35">
        <v>1.1220000000000001</v>
      </c>
      <c r="G875" t="s">
        <v>385</v>
      </c>
      <c r="H875" s="36">
        <v>1.42</v>
      </c>
      <c r="I875" t="s">
        <v>386</v>
      </c>
      <c r="J875" s="37">
        <f t="shared" si="2"/>
        <v>1.59324</v>
      </c>
      <c r="K875" s="38"/>
    </row>
    <row r="876" spans="2:11" x14ac:dyDescent="0.25">
      <c r="D876" s="39" t="s">
        <v>400</v>
      </c>
      <c r="E876" s="38"/>
      <c r="H876" s="38"/>
      <c r="K876" s="36">
        <f>SUM(J870:J875)</f>
        <v>3.3730599999999997</v>
      </c>
    </row>
    <row r="877" spans="2:11" x14ac:dyDescent="0.25">
      <c r="E877" s="38"/>
      <c r="H877" s="38"/>
      <c r="K877" s="38"/>
    </row>
    <row r="878" spans="2:11" x14ac:dyDescent="0.25">
      <c r="D878" s="39" t="s">
        <v>402</v>
      </c>
      <c r="E878" s="38"/>
      <c r="H878" s="38">
        <v>2.5</v>
      </c>
      <c r="I878" t="s">
        <v>403</v>
      </c>
      <c r="J878">
        <f>ROUND(H878/100*K868,5)</f>
        <v>9.3090000000000006E-2</v>
      </c>
      <c r="K878" s="38"/>
    </row>
    <row r="879" spans="2:11" x14ac:dyDescent="0.25">
      <c r="D879" s="39" t="s">
        <v>401</v>
      </c>
      <c r="E879" s="38"/>
      <c r="H879" s="38"/>
      <c r="K879" s="40">
        <f>SUM(J865:J878)</f>
        <v>7.1898</v>
      </c>
    </row>
    <row r="880" spans="2:11" x14ac:dyDescent="0.25">
      <c r="D880" s="39" t="s">
        <v>404</v>
      </c>
      <c r="E880" s="38"/>
      <c r="H880" s="38"/>
      <c r="K880" s="40">
        <f>SUM(K879:K879)</f>
        <v>7.1898</v>
      </c>
    </row>
    <row r="882" spans="1:27" ht="45" customHeight="1" x14ac:dyDescent="0.25">
      <c r="A882" s="30" t="s">
        <v>791</v>
      </c>
      <c r="B882" s="30" t="s">
        <v>111</v>
      </c>
      <c r="C882" s="31" t="s">
        <v>15</v>
      </c>
      <c r="D882" s="11" t="s">
        <v>112</v>
      </c>
      <c r="E882" s="10"/>
      <c r="F882" s="10"/>
      <c r="G882" s="31"/>
      <c r="H882" s="33" t="s">
        <v>378</v>
      </c>
      <c r="I882" s="9">
        <v>4.431</v>
      </c>
      <c r="J882" s="8"/>
      <c r="K882" s="34">
        <f>ROUND(K893,2)</f>
        <v>119</v>
      </c>
      <c r="L882" s="32" t="s">
        <v>792</v>
      </c>
      <c r="M882" s="31"/>
      <c r="N882" s="31"/>
      <c r="O882" s="31"/>
      <c r="P882" s="31"/>
      <c r="Q882" s="31"/>
      <c r="R882" s="31"/>
      <c r="S882" s="31"/>
      <c r="T882" s="31"/>
      <c r="U882" s="31"/>
      <c r="V882" s="31"/>
      <c r="W882" s="31"/>
      <c r="X882" s="31"/>
      <c r="Y882" s="31"/>
      <c r="Z882" s="31"/>
      <c r="AA882" s="31"/>
    </row>
    <row r="883" spans="1:27" x14ac:dyDescent="0.25">
      <c r="B883" s="26" t="s">
        <v>380</v>
      </c>
    </row>
    <row r="884" spans="1:27" x14ac:dyDescent="0.25">
      <c r="B884" t="s">
        <v>483</v>
      </c>
      <c r="C884" t="s">
        <v>382</v>
      </c>
      <c r="D884" t="s">
        <v>449</v>
      </c>
      <c r="E884" s="35">
        <v>0.72</v>
      </c>
      <c r="F884" t="s">
        <v>384</v>
      </c>
      <c r="G884" t="s">
        <v>385</v>
      </c>
      <c r="H884" s="36">
        <v>22.94</v>
      </c>
      <c r="I884" t="s">
        <v>386</v>
      </c>
      <c r="J884" s="37">
        <f>ROUND(E884/I882* H884,5)</f>
        <v>3.72756</v>
      </c>
      <c r="K884" s="38"/>
    </row>
    <row r="885" spans="1:27" x14ac:dyDescent="0.25">
      <c r="B885" t="s">
        <v>499</v>
      </c>
      <c r="C885" t="s">
        <v>382</v>
      </c>
      <c r="D885" t="s">
        <v>500</v>
      </c>
      <c r="E885" s="35">
        <v>0.18</v>
      </c>
      <c r="F885" t="s">
        <v>384</v>
      </c>
      <c r="G885" t="s">
        <v>385</v>
      </c>
      <c r="H885" s="36">
        <v>27.61</v>
      </c>
      <c r="I885" t="s">
        <v>386</v>
      </c>
      <c r="J885" s="37">
        <f>ROUND(E885/I882* H885,5)</f>
        <v>1.1215999999999999</v>
      </c>
      <c r="K885" s="38"/>
    </row>
    <row r="886" spans="1:27" x14ac:dyDescent="0.25">
      <c r="D886" s="39" t="s">
        <v>387</v>
      </c>
      <c r="E886" s="38"/>
      <c r="H886" s="38"/>
      <c r="K886" s="36">
        <f>SUM(J884:J885)</f>
        <v>4.8491599999999995</v>
      </c>
    </row>
    <row r="887" spans="1:27" x14ac:dyDescent="0.25">
      <c r="B887" s="26" t="s">
        <v>392</v>
      </c>
      <c r="E887" s="38"/>
      <c r="H887" s="38"/>
      <c r="K887" s="38"/>
    </row>
    <row r="888" spans="1:27" x14ac:dyDescent="0.25">
      <c r="B888" t="s">
        <v>776</v>
      </c>
      <c r="C888" t="s">
        <v>15</v>
      </c>
      <c r="D888" t="s">
        <v>777</v>
      </c>
      <c r="E888" s="35">
        <v>1.05</v>
      </c>
      <c r="G888" t="s">
        <v>385</v>
      </c>
      <c r="H888" s="36">
        <v>108.6</v>
      </c>
      <c r="I888" t="s">
        <v>386</v>
      </c>
      <c r="J888" s="37">
        <f>ROUND(E888* H888,5)</f>
        <v>114.03</v>
      </c>
      <c r="K888" s="38"/>
    </row>
    <row r="889" spans="1:27" x14ac:dyDescent="0.25">
      <c r="D889" s="39" t="s">
        <v>400</v>
      </c>
      <c r="E889" s="38"/>
      <c r="H889" s="38"/>
      <c r="K889" s="36">
        <f>SUM(J888:J888)</f>
        <v>114.03</v>
      </c>
    </row>
    <row r="890" spans="1:27" x14ac:dyDescent="0.25">
      <c r="E890" s="38"/>
      <c r="H890" s="38"/>
      <c r="K890" s="38"/>
    </row>
    <row r="891" spans="1:27" x14ac:dyDescent="0.25">
      <c r="D891" s="39" t="s">
        <v>402</v>
      </c>
      <c r="E891" s="38"/>
      <c r="H891" s="38">
        <v>2.5</v>
      </c>
      <c r="I891" t="s">
        <v>403</v>
      </c>
      <c r="J891">
        <f>ROUND(H891/100*K886,5)</f>
        <v>0.12123</v>
      </c>
      <c r="K891" s="38"/>
    </row>
    <row r="892" spans="1:27" x14ac:dyDescent="0.25">
      <c r="D892" s="39" t="s">
        <v>401</v>
      </c>
      <c r="E892" s="38"/>
      <c r="H892" s="38"/>
      <c r="K892" s="40">
        <f>SUM(J883:J891)</f>
        <v>119.00039</v>
      </c>
    </row>
    <row r="893" spans="1:27" x14ac:dyDescent="0.25">
      <c r="D893" s="39" t="s">
        <v>404</v>
      </c>
      <c r="E893" s="38"/>
      <c r="H893" s="38"/>
      <c r="K893" s="40">
        <f>SUM(K892:K892)</f>
        <v>119.00039</v>
      </c>
    </row>
    <row r="895" spans="1:27" ht="45" customHeight="1" x14ac:dyDescent="0.25">
      <c r="A895" s="30" t="s">
        <v>793</v>
      </c>
      <c r="B895" s="30" t="s">
        <v>77</v>
      </c>
      <c r="C895" s="31" t="s">
        <v>18</v>
      </c>
      <c r="D895" s="11" t="s">
        <v>78</v>
      </c>
      <c r="E895" s="10"/>
      <c r="F895" s="10"/>
      <c r="G895" s="31"/>
      <c r="H895" s="33" t="s">
        <v>378</v>
      </c>
      <c r="I895" s="9">
        <v>1.504</v>
      </c>
      <c r="J895" s="8"/>
      <c r="K895" s="34">
        <f>ROUND(K906,2)</f>
        <v>10.96</v>
      </c>
      <c r="L895" s="32" t="s">
        <v>794</v>
      </c>
      <c r="M895" s="31"/>
      <c r="N895" s="31"/>
      <c r="O895" s="31"/>
      <c r="P895" s="31"/>
      <c r="Q895" s="31"/>
      <c r="R895" s="31"/>
      <c r="S895" s="31"/>
      <c r="T895" s="31"/>
      <c r="U895" s="31"/>
      <c r="V895" s="31"/>
      <c r="W895" s="31"/>
      <c r="X895" s="31"/>
      <c r="Y895" s="31"/>
      <c r="Z895" s="31"/>
      <c r="AA895" s="31"/>
    </row>
    <row r="896" spans="1:27" x14ac:dyDescent="0.25">
      <c r="B896" s="26" t="s">
        <v>380</v>
      </c>
    </row>
    <row r="897" spans="1:27" x14ac:dyDescent="0.25">
      <c r="B897" t="s">
        <v>499</v>
      </c>
      <c r="C897" t="s">
        <v>382</v>
      </c>
      <c r="D897" t="s">
        <v>500</v>
      </c>
      <c r="E897" s="35">
        <v>7.4999999999999997E-2</v>
      </c>
      <c r="F897" t="s">
        <v>384</v>
      </c>
      <c r="G897" t="s">
        <v>385</v>
      </c>
      <c r="H897" s="36">
        <v>27.61</v>
      </c>
      <c r="I897" t="s">
        <v>386</v>
      </c>
      <c r="J897" s="37">
        <f>ROUND(E897/I895* H897,5)</f>
        <v>1.37683</v>
      </c>
      <c r="K897" s="38"/>
    </row>
    <row r="898" spans="1:27" x14ac:dyDescent="0.25">
      <c r="B898" t="s">
        <v>483</v>
      </c>
      <c r="C898" t="s">
        <v>382</v>
      </c>
      <c r="D898" t="s">
        <v>449</v>
      </c>
      <c r="E898" s="35">
        <v>0.15</v>
      </c>
      <c r="F898" t="s">
        <v>384</v>
      </c>
      <c r="G898" t="s">
        <v>385</v>
      </c>
      <c r="H898" s="36">
        <v>22.94</v>
      </c>
      <c r="I898" t="s">
        <v>386</v>
      </c>
      <c r="J898" s="37">
        <f>ROUND(E898/I895* H898,5)</f>
        <v>2.2879</v>
      </c>
      <c r="K898" s="38"/>
    </row>
    <row r="899" spans="1:27" x14ac:dyDescent="0.25">
      <c r="D899" s="39" t="s">
        <v>387</v>
      </c>
      <c r="E899" s="38"/>
      <c r="H899" s="38"/>
      <c r="K899" s="36">
        <f>SUM(J897:J898)</f>
        <v>3.66473</v>
      </c>
    </row>
    <row r="900" spans="1:27" x14ac:dyDescent="0.25">
      <c r="B900" s="26" t="s">
        <v>392</v>
      </c>
      <c r="E900" s="38"/>
      <c r="H900" s="38"/>
      <c r="K900" s="38"/>
    </row>
    <row r="901" spans="1:27" x14ac:dyDescent="0.25">
      <c r="B901" t="s">
        <v>795</v>
      </c>
      <c r="C901" t="s">
        <v>15</v>
      </c>
      <c r="D901" t="s">
        <v>796</v>
      </c>
      <c r="E901" s="35">
        <v>0.105</v>
      </c>
      <c r="G901" t="s">
        <v>385</v>
      </c>
      <c r="H901" s="36">
        <v>69</v>
      </c>
      <c r="I901" t="s">
        <v>386</v>
      </c>
      <c r="J901" s="37">
        <f>ROUND(E901* H901,5)</f>
        <v>7.2450000000000001</v>
      </c>
      <c r="K901" s="38"/>
    </row>
    <row r="902" spans="1:27" x14ac:dyDescent="0.25">
      <c r="D902" s="39" t="s">
        <v>400</v>
      </c>
      <c r="E902" s="38"/>
      <c r="H902" s="38"/>
      <c r="K902" s="36">
        <f>SUM(J901:J901)</f>
        <v>7.2450000000000001</v>
      </c>
    </row>
    <row r="903" spans="1:27" x14ac:dyDescent="0.25">
      <c r="E903" s="38"/>
      <c r="H903" s="38"/>
      <c r="K903" s="38"/>
    </row>
    <row r="904" spans="1:27" x14ac:dyDescent="0.25">
      <c r="D904" s="39" t="s">
        <v>402</v>
      </c>
      <c r="E904" s="38"/>
      <c r="H904" s="38">
        <v>1.5</v>
      </c>
      <c r="I904" t="s">
        <v>403</v>
      </c>
      <c r="J904">
        <f>ROUND(H904/100*K899,5)</f>
        <v>5.4969999999999998E-2</v>
      </c>
      <c r="K904" s="38"/>
    </row>
    <row r="905" spans="1:27" x14ac:dyDescent="0.25">
      <c r="D905" s="39" t="s">
        <v>401</v>
      </c>
      <c r="E905" s="38"/>
      <c r="H905" s="38"/>
      <c r="K905" s="40">
        <f>SUM(J896:J904)</f>
        <v>10.964700000000001</v>
      </c>
    </row>
    <row r="906" spans="1:27" x14ac:dyDescent="0.25">
      <c r="D906" s="39" t="s">
        <v>404</v>
      </c>
      <c r="E906" s="38"/>
      <c r="H906" s="38"/>
      <c r="K906" s="40">
        <f>SUM(K905:K905)</f>
        <v>10.964700000000001</v>
      </c>
    </row>
    <row r="908" spans="1:27" ht="45" customHeight="1" x14ac:dyDescent="0.25">
      <c r="A908" s="30" t="s">
        <v>797</v>
      </c>
      <c r="B908" s="30" t="s">
        <v>88</v>
      </c>
      <c r="C908" s="31" t="s">
        <v>80</v>
      </c>
      <c r="D908" s="11" t="s">
        <v>89</v>
      </c>
      <c r="E908" s="10"/>
      <c r="F908" s="10"/>
      <c r="G908" s="31"/>
      <c r="H908" s="33" t="s">
        <v>378</v>
      </c>
      <c r="I908" s="9">
        <v>2.9009999999999998</v>
      </c>
      <c r="J908" s="8"/>
      <c r="K908" s="34">
        <f>ROUND(K922,2)</f>
        <v>2.0699999999999998</v>
      </c>
      <c r="L908" s="32" t="s">
        <v>798</v>
      </c>
      <c r="M908" s="31"/>
      <c r="N908" s="31"/>
      <c r="O908" s="31"/>
      <c r="P908" s="31"/>
      <c r="Q908" s="31"/>
      <c r="R908" s="31"/>
      <c r="S908" s="31"/>
      <c r="T908" s="31"/>
      <c r="U908" s="31"/>
      <c r="V908" s="31"/>
      <c r="W908" s="31"/>
      <c r="X908" s="31"/>
      <c r="Y908" s="31"/>
      <c r="Z908" s="31"/>
      <c r="AA908" s="31"/>
    </row>
    <row r="909" spans="1:27" x14ac:dyDescent="0.25">
      <c r="B909" s="26" t="s">
        <v>380</v>
      </c>
    </row>
    <row r="910" spans="1:27" x14ac:dyDescent="0.25">
      <c r="B910" t="s">
        <v>488</v>
      </c>
      <c r="C910" t="s">
        <v>382</v>
      </c>
      <c r="D910" t="s">
        <v>489</v>
      </c>
      <c r="E910" s="35">
        <v>3.5000000000000003E-2</v>
      </c>
      <c r="F910" t="s">
        <v>384</v>
      </c>
      <c r="G910" t="s">
        <v>385</v>
      </c>
      <c r="H910" s="36">
        <v>28.07</v>
      </c>
      <c r="I910" t="s">
        <v>386</v>
      </c>
      <c r="J910" s="37">
        <f>ROUND(E910/I908* H910,5)</f>
        <v>0.33866000000000002</v>
      </c>
      <c r="K910" s="38"/>
    </row>
    <row r="911" spans="1:27" x14ac:dyDescent="0.25">
      <c r="B911" t="s">
        <v>490</v>
      </c>
      <c r="C911" t="s">
        <v>382</v>
      </c>
      <c r="D911" t="s">
        <v>491</v>
      </c>
      <c r="E911" s="35">
        <v>0.02</v>
      </c>
      <c r="F911" t="s">
        <v>384</v>
      </c>
      <c r="G911" t="s">
        <v>385</v>
      </c>
      <c r="H911" s="36">
        <v>24.57</v>
      </c>
      <c r="I911" t="s">
        <v>386</v>
      </c>
      <c r="J911" s="37">
        <f>ROUND(E911/I908* H911,5)</f>
        <v>0.16939000000000001</v>
      </c>
      <c r="K911" s="38"/>
    </row>
    <row r="912" spans="1:27" x14ac:dyDescent="0.25">
      <c r="D912" s="39" t="s">
        <v>387</v>
      </c>
      <c r="E912" s="38"/>
      <c r="H912" s="38"/>
      <c r="K912" s="36">
        <f>SUM(J910:J911)</f>
        <v>0.50805</v>
      </c>
    </row>
    <row r="913" spans="1:27" x14ac:dyDescent="0.25">
      <c r="B913" s="26" t="s">
        <v>388</v>
      </c>
      <c r="E913" s="38"/>
      <c r="H913" s="38"/>
      <c r="K913" s="38"/>
    </row>
    <row r="914" spans="1:27" x14ac:dyDescent="0.25">
      <c r="B914" t="s">
        <v>492</v>
      </c>
      <c r="C914" t="s">
        <v>382</v>
      </c>
      <c r="D914" t="s">
        <v>493</v>
      </c>
      <c r="E914" s="35">
        <v>3.5000000000000003E-2</v>
      </c>
      <c r="F914" t="s">
        <v>384</v>
      </c>
      <c r="G914" t="s">
        <v>385</v>
      </c>
      <c r="H914" s="36">
        <v>3.5</v>
      </c>
      <c r="I914" t="s">
        <v>386</v>
      </c>
      <c r="J914" s="37">
        <f>ROUND(E914/I908* H914,5)</f>
        <v>4.2229999999999997E-2</v>
      </c>
      <c r="K914" s="38"/>
    </row>
    <row r="915" spans="1:27" x14ac:dyDescent="0.25">
      <c r="D915" s="39" t="s">
        <v>391</v>
      </c>
      <c r="E915" s="38"/>
      <c r="H915" s="38"/>
      <c r="K915" s="36">
        <f>SUM(J914:J914)</f>
        <v>4.2229999999999997E-2</v>
      </c>
    </row>
    <row r="916" spans="1:27" x14ac:dyDescent="0.25">
      <c r="B916" s="26" t="s">
        <v>392</v>
      </c>
      <c r="E916" s="38"/>
      <c r="H916" s="38"/>
      <c r="K916" s="38"/>
    </row>
    <row r="917" spans="1:27" x14ac:dyDescent="0.25">
      <c r="B917" t="s">
        <v>799</v>
      </c>
      <c r="C917" t="s">
        <v>80</v>
      </c>
      <c r="D917" t="s">
        <v>800</v>
      </c>
      <c r="E917" s="35">
        <v>1</v>
      </c>
      <c r="G917" t="s">
        <v>385</v>
      </c>
      <c r="H917" s="36">
        <v>1.51</v>
      </c>
      <c r="I917" t="s">
        <v>386</v>
      </c>
      <c r="J917" s="37">
        <f>ROUND(E917* H917,5)</f>
        <v>1.51</v>
      </c>
      <c r="K917" s="38"/>
    </row>
    <row r="918" spans="1:27" x14ac:dyDescent="0.25">
      <c r="D918" s="39" t="s">
        <v>400</v>
      </c>
      <c r="E918" s="38"/>
      <c r="H918" s="38"/>
      <c r="K918" s="36">
        <f>SUM(J917:J917)</f>
        <v>1.51</v>
      </c>
    </row>
    <row r="919" spans="1:27" x14ac:dyDescent="0.25">
      <c r="E919" s="38"/>
      <c r="H919" s="38"/>
      <c r="K919" s="38"/>
    </row>
    <row r="920" spans="1:27" x14ac:dyDescent="0.25">
      <c r="D920" s="39" t="s">
        <v>402</v>
      </c>
      <c r="E920" s="38"/>
      <c r="H920" s="38">
        <v>2.5</v>
      </c>
      <c r="I920" t="s">
        <v>403</v>
      </c>
      <c r="J920">
        <f>ROUND(H920/100*K912,5)</f>
        <v>1.2699999999999999E-2</v>
      </c>
      <c r="K920" s="38"/>
    </row>
    <row r="921" spans="1:27" x14ac:dyDescent="0.25">
      <c r="D921" s="39" t="s">
        <v>401</v>
      </c>
      <c r="E921" s="38"/>
      <c r="H921" s="38"/>
      <c r="K921" s="40">
        <f>SUM(J909:J920)</f>
        <v>2.0729800000000003</v>
      </c>
    </row>
    <row r="922" spans="1:27" x14ac:dyDescent="0.25">
      <c r="D922" s="39" t="s">
        <v>404</v>
      </c>
      <c r="E922" s="38"/>
      <c r="H922" s="38"/>
      <c r="K922" s="40">
        <f>SUM(K921:K921)</f>
        <v>2.0729800000000003</v>
      </c>
    </row>
    <row r="924" spans="1:27" ht="45" customHeight="1" x14ac:dyDescent="0.25">
      <c r="A924" s="30" t="s">
        <v>801</v>
      </c>
      <c r="B924" s="30" t="s">
        <v>90</v>
      </c>
      <c r="C924" s="31" t="s">
        <v>80</v>
      </c>
      <c r="D924" s="11" t="s">
        <v>91</v>
      </c>
      <c r="E924" s="10"/>
      <c r="F924" s="10"/>
      <c r="G924" s="31"/>
      <c r="H924" s="33" t="s">
        <v>378</v>
      </c>
      <c r="I924" s="9">
        <v>3.0910000000000002</v>
      </c>
      <c r="J924" s="8"/>
      <c r="K924" s="34">
        <f>ROUND(K938,2)</f>
        <v>2.15</v>
      </c>
      <c r="L924" s="32" t="s">
        <v>802</v>
      </c>
      <c r="M924" s="31"/>
      <c r="N924" s="31"/>
      <c r="O924" s="31"/>
      <c r="P924" s="31"/>
      <c r="Q924" s="31"/>
      <c r="R924" s="31"/>
      <c r="S924" s="31"/>
      <c r="T924" s="31"/>
      <c r="U924" s="31"/>
      <c r="V924" s="31"/>
      <c r="W924" s="31"/>
      <c r="X924" s="31"/>
      <c r="Y924" s="31"/>
      <c r="Z924" s="31"/>
      <c r="AA924" s="31"/>
    </row>
    <row r="925" spans="1:27" x14ac:dyDescent="0.25">
      <c r="B925" s="26" t="s">
        <v>380</v>
      </c>
    </row>
    <row r="926" spans="1:27" x14ac:dyDescent="0.25">
      <c r="B926" t="s">
        <v>488</v>
      </c>
      <c r="C926" t="s">
        <v>382</v>
      </c>
      <c r="D926" t="s">
        <v>489</v>
      </c>
      <c r="E926" s="35">
        <v>3.5000000000000003E-2</v>
      </c>
      <c r="F926" t="s">
        <v>384</v>
      </c>
      <c r="G926" t="s">
        <v>385</v>
      </c>
      <c r="H926" s="36">
        <v>28.07</v>
      </c>
      <c r="I926" t="s">
        <v>386</v>
      </c>
      <c r="J926" s="37">
        <f>ROUND(E926/I924* H926,5)</f>
        <v>0.31784000000000001</v>
      </c>
      <c r="K926" s="38"/>
    </row>
    <row r="927" spans="1:27" x14ac:dyDescent="0.25">
      <c r="B927" t="s">
        <v>490</v>
      </c>
      <c r="C927" t="s">
        <v>382</v>
      </c>
      <c r="D927" t="s">
        <v>491</v>
      </c>
      <c r="E927" s="35">
        <v>0.02</v>
      </c>
      <c r="F927" t="s">
        <v>384</v>
      </c>
      <c r="G927" t="s">
        <v>385</v>
      </c>
      <c r="H927" s="36">
        <v>24.57</v>
      </c>
      <c r="I927" t="s">
        <v>386</v>
      </c>
      <c r="J927" s="37">
        <f>ROUND(E927/I924* H927,5)</f>
        <v>0.15898000000000001</v>
      </c>
      <c r="K927" s="38"/>
    </row>
    <row r="928" spans="1:27" x14ac:dyDescent="0.25">
      <c r="D928" s="39" t="s">
        <v>387</v>
      </c>
      <c r="E928" s="38"/>
      <c r="H928" s="38"/>
      <c r="K928" s="36">
        <f>SUM(J926:J927)</f>
        <v>0.47682000000000002</v>
      </c>
    </row>
    <row r="929" spans="1:27" x14ac:dyDescent="0.25">
      <c r="B929" s="26" t="s">
        <v>388</v>
      </c>
      <c r="E929" s="38"/>
      <c r="H929" s="38"/>
      <c r="K929" s="38"/>
    </row>
    <row r="930" spans="1:27" x14ac:dyDescent="0.25">
      <c r="B930" t="s">
        <v>492</v>
      </c>
      <c r="C930" t="s">
        <v>382</v>
      </c>
      <c r="D930" t="s">
        <v>493</v>
      </c>
      <c r="E930" s="35">
        <v>3.5000000000000003E-2</v>
      </c>
      <c r="F930" t="s">
        <v>384</v>
      </c>
      <c r="G930" t="s">
        <v>385</v>
      </c>
      <c r="H930" s="36">
        <v>3.5</v>
      </c>
      <c r="I930" t="s">
        <v>386</v>
      </c>
      <c r="J930" s="37">
        <f>ROUND(E930/I924* H930,5)</f>
        <v>3.9629999999999999E-2</v>
      </c>
      <c r="K930" s="38"/>
    </row>
    <row r="931" spans="1:27" x14ac:dyDescent="0.25">
      <c r="D931" s="39" t="s">
        <v>391</v>
      </c>
      <c r="E931" s="38"/>
      <c r="H931" s="38"/>
      <c r="K931" s="36">
        <f>SUM(J930:J930)</f>
        <v>3.9629999999999999E-2</v>
      </c>
    </row>
    <row r="932" spans="1:27" x14ac:dyDescent="0.25">
      <c r="B932" s="26" t="s">
        <v>392</v>
      </c>
      <c r="E932" s="38"/>
      <c r="H932" s="38"/>
      <c r="K932" s="38"/>
    </row>
    <row r="933" spans="1:27" x14ac:dyDescent="0.25">
      <c r="B933" t="s">
        <v>803</v>
      </c>
      <c r="C933" t="s">
        <v>80</v>
      </c>
      <c r="D933" t="s">
        <v>804</v>
      </c>
      <c r="E933" s="35">
        <v>1</v>
      </c>
      <c r="G933" t="s">
        <v>385</v>
      </c>
      <c r="H933" s="36">
        <v>1.62</v>
      </c>
      <c r="I933" t="s">
        <v>386</v>
      </c>
      <c r="J933" s="37">
        <f>ROUND(E933* H933,5)</f>
        <v>1.62</v>
      </c>
      <c r="K933" s="38"/>
    </row>
    <row r="934" spans="1:27" x14ac:dyDescent="0.25">
      <c r="D934" s="39" t="s">
        <v>400</v>
      </c>
      <c r="E934" s="38"/>
      <c r="H934" s="38"/>
      <c r="K934" s="36">
        <f>SUM(J933:J933)</f>
        <v>1.62</v>
      </c>
    </row>
    <row r="935" spans="1:27" x14ac:dyDescent="0.25">
      <c r="E935" s="38"/>
      <c r="H935" s="38"/>
      <c r="K935" s="38"/>
    </row>
    <row r="936" spans="1:27" x14ac:dyDescent="0.25">
      <c r="D936" s="39" t="s">
        <v>402</v>
      </c>
      <c r="E936" s="38"/>
      <c r="H936" s="38">
        <v>2.5</v>
      </c>
      <c r="I936" t="s">
        <v>403</v>
      </c>
      <c r="J936">
        <f>ROUND(H936/100*K928,5)</f>
        <v>1.192E-2</v>
      </c>
      <c r="K936" s="38"/>
    </row>
    <row r="937" spans="1:27" x14ac:dyDescent="0.25">
      <c r="D937" s="39" t="s">
        <v>401</v>
      </c>
      <c r="E937" s="38"/>
      <c r="H937" s="38"/>
      <c r="K937" s="40">
        <f>SUM(J925:J936)</f>
        <v>2.1483699999999999</v>
      </c>
    </row>
    <row r="938" spans="1:27" x14ac:dyDescent="0.25">
      <c r="D938" s="39" t="s">
        <v>404</v>
      </c>
      <c r="E938" s="38"/>
      <c r="H938" s="38"/>
      <c r="K938" s="40">
        <f>SUM(K937:K937)</f>
        <v>2.1483699999999999</v>
      </c>
    </row>
    <row r="940" spans="1:27" ht="45" customHeight="1" x14ac:dyDescent="0.25">
      <c r="A940" s="30" t="s">
        <v>805</v>
      </c>
      <c r="B940" s="30" t="s">
        <v>94</v>
      </c>
      <c r="C940" s="31" t="s">
        <v>15</v>
      </c>
      <c r="D940" s="11" t="s">
        <v>95</v>
      </c>
      <c r="E940" s="10"/>
      <c r="F940" s="10"/>
      <c r="G940" s="31"/>
      <c r="H940" s="33" t="s">
        <v>378</v>
      </c>
      <c r="I940" s="9">
        <v>2.512</v>
      </c>
      <c r="J940" s="8"/>
      <c r="K940" s="34">
        <f>ROUND(K951,2)</f>
        <v>119</v>
      </c>
      <c r="L940" s="32" t="s">
        <v>806</v>
      </c>
      <c r="M940" s="31"/>
      <c r="N940" s="31"/>
      <c r="O940" s="31"/>
      <c r="P940" s="31"/>
      <c r="Q940" s="31"/>
      <c r="R940" s="31"/>
      <c r="S940" s="31"/>
      <c r="T940" s="31"/>
      <c r="U940" s="31"/>
      <c r="V940" s="31"/>
      <c r="W940" s="31"/>
      <c r="X940" s="31"/>
      <c r="Y940" s="31"/>
      <c r="Z940" s="31"/>
      <c r="AA940" s="31"/>
    </row>
    <row r="941" spans="1:27" x14ac:dyDescent="0.25">
      <c r="B941" s="26" t="s">
        <v>380</v>
      </c>
    </row>
    <row r="942" spans="1:27" x14ac:dyDescent="0.25">
      <c r="B942" t="s">
        <v>483</v>
      </c>
      <c r="C942" t="s">
        <v>382</v>
      </c>
      <c r="D942" t="s">
        <v>449</v>
      </c>
      <c r="E942" s="35">
        <v>0.98399999999999999</v>
      </c>
      <c r="F942" t="s">
        <v>384</v>
      </c>
      <c r="G942" t="s">
        <v>385</v>
      </c>
      <c r="H942" s="36">
        <v>22.94</v>
      </c>
      <c r="I942" t="s">
        <v>386</v>
      </c>
      <c r="J942" s="37">
        <f>ROUND(E942/I940* H942,5)</f>
        <v>8.9860500000000005</v>
      </c>
      <c r="K942" s="38"/>
    </row>
    <row r="943" spans="1:27" x14ac:dyDescent="0.25">
      <c r="B943" t="s">
        <v>499</v>
      </c>
      <c r="C943" t="s">
        <v>382</v>
      </c>
      <c r="D943" t="s">
        <v>500</v>
      </c>
      <c r="E943" s="35">
        <v>0.246</v>
      </c>
      <c r="F943" t="s">
        <v>384</v>
      </c>
      <c r="G943" t="s">
        <v>385</v>
      </c>
      <c r="H943" s="36">
        <v>27.61</v>
      </c>
      <c r="I943" t="s">
        <v>386</v>
      </c>
      <c r="J943" s="37">
        <f>ROUND(E943/I940* H943,5)</f>
        <v>2.7038500000000001</v>
      </c>
      <c r="K943" s="38"/>
    </row>
    <row r="944" spans="1:27" x14ac:dyDescent="0.25">
      <c r="D944" s="39" t="s">
        <v>387</v>
      </c>
      <c r="E944" s="38"/>
      <c r="H944" s="38"/>
      <c r="K944" s="36">
        <f>SUM(J942:J943)</f>
        <v>11.689900000000002</v>
      </c>
    </row>
    <row r="945" spans="1:27" x14ac:dyDescent="0.25">
      <c r="B945" s="26" t="s">
        <v>392</v>
      </c>
      <c r="E945" s="38"/>
      <c r="H945" s="38"/>
      <c r="K945" s="38"/>
    </row>
    <row r="946" spans="1:27" x14ac:dyDescent="0.25">
      <c r="B946" t="s">
        <v>807</v>
      </c>
      <c r="C946" t="s">
        <v>15</v>
      </c>
      <c r="D946" t="s">
        <v>808</v>
      </c>
      <c r="E946" s="35">
        <v>1.05</v>
      </c>
      <c r="G946" t="s">
        <v>385</v>
      </c>
      <c r="H946" s="36">
        <v>101.92</v>
      </c>
      <c r="I946" t="s">
        <v>386</v>
      </c>
      <c r="J946" s="37">
        <f>ROUND(E946* H946,5)</f>
        <v>107.01600000000001</v>
      </c>
      <c r="K946" s="38"/>
    </row>
    <row r="947" spans="1:27" x14ac:dyDescent="0.25">
      <c r="D947" s="39" t="s">
        <v>400</v>
      </c>
      <c r="E947" s="38"/>
      <c r="H947" s="38"/>
      <c r="K947" s="36">
        <f>SUM(J946:J946)</f>
        <v>107.01600000000001</v>
      </c>
    </row>
    <row r="948" spans="1:27" x14ac:dyDescent="0.25">
      <c r="E948" s="38"/>
      <c r="H948" s="38"/>
      <c r="K948" s="38"/>
    </row>
    <row r="949" spans="1:27" x14ac:dyDescent="0.25">
      <c r="D949" s="39" t="s">
        <v>402</v>
      </c>
      <c r="E949" s="38"/>
      <c r="H949" s="38">
        <v>2.5</v>
      </c>
      <c r="I949" t="s">
        <v>403</v>
      </c>
      <c r="J949">
        <f>ROUND(H949/100*K944,5)</f>
        <v>0.29225000000000001</v>
      </c>
      <c r="K949" s="38"/>
    </row>
    <row r="950" spans="1:27" x14ac:dyDescent="0.25">
      <c r="D950" s="39" t="s">
        <v>401</v>
      </c>
      <c r="E950" s="38"/>
      <c r="H950" s="38"/>
      <c r="K950" s="40">
        <f>SUM(J941:J949)</f>
        <v>118.99815000000001</v>
      </c>
    </row>
    <row r="951" spans="1:27" x14ac:dyDescent="0.25">
      <c r="D951" s="39" t="s">
        <v>404</v>
      </c>
      <c r="E951" s="38"/>
      <c r="H951" s="38"/>
      <c r="K951" s="40">
        <f>SUM(K950:K950)</f>
        <v>118.99815000000001</v>
      </c>
    </row>
    <row r="953" spans="1:27" ht="45" customHeight="1" x14ac:dyDescent="0.25">
      <c r="A953" s="30" t="s">
        <v>809</v>
      </c>
      <c r="B953" s="30" t="s">
        <v>96</v>
      </c>
      <c r="C953" s="31" t="s">
        <v>18</v>
      </c>
      <c r="D953" s="11" t="s">
        <v>97</v>
      </c>
      <c r="E953" s="10"/>
      <c r="F953" s="10"/>
      <c r="G953" s="31"/>
      <c r="H953" s="33" t="s">
        <v>378</v>
      </c>
      <c r="I953" s="9">
        <v>56.25</v>
      </c>
      <c r="J953" s="8"/>
      <c r="K953" s="34">
        <f>ROUND(K965,2)</f>
        <v>2.33</v>
      </c>
      <c r="L953" s="32" t="s">
        <v>810</v>
      </c>
      <c r="M953" s="31"/>
      <c r="N953" s="31"/>
      <c r="O953" s="31"/>
      <c r="P953" s="31"/>
      <c r="Q953" s="31"/>
      <c r="R953" s="31"/>
      <c r="S953" s="31"/>
      <c r="T953" s="31"/>
      <c r="U953" s="31"/>
      <c r="V953" s="31"/>
      <c r="W953" s="31"/>
      <c r="X953" s="31"/>
      <c r="Y953" s="31"/>
      <c r="Z953" s="31"/>
      <c r="AA953" s="31"/>
    </row>
    <row r="954" spans="1:27" x14ac:dyDescent="0.25">
      <c r="B954" s="26" t="s">
        <v>380</v>
      </c>
    </row>
    <row r="955" spans="1:27" x14ac:dyDescent="0.25">
      <c r="B955" t="s">
        <v>421</v>
      </c>
      <c r="C955" t="s">
        <v>382</v>
      </c>
      <c r="D955" t="s">
        <v>422</v>
      </c>
      <c r="E955" s="35">
        <v>1.7999999999999999E-2</v>
      </c>
      <c r="F955" t="s">
        <v>384</v>
      </c>
      <c r="G955" t="s">
        <v>385</v>
      </c>
      <c r="H955" s="36">
        <v>27.61</v>
      </c>
      <c r="I955" t="s">
        <v>386</v>
      </c>
      <c r="J955" s="37">
        <f>ROUND(E955/I953* H955,5)</f>
        <v>8.8400000000000006E-3</v>
      </c>
      <c r="K955" s="38"/>
    </row>
    <row r="956" spans="1:27" x14ac:dyDescent="0.25">
      <c r="B956" t="s">
        <v>419</v>
      </c>
      <c r="C956" t="s">
        <v>382</v>
      </c>
      <c r="D956" t="s">
        <v>420</v>
      </c>
      <c r="E956" s="35">
        <v>1.7999999999999999E-2</v>
      </c>
      <c r="F956" t="s">
        <v>384</v>
      </c>
      <c r="G956" t="s">
        <v>385</v>
      </c>
      <c r="H956" s="36">
        <v>24.48</v>
      </c>
      <c r="I956" t="s">
        <v>386</v>
      </c>
      <c r="J956" s="37">
        <f>ROUND(E956/I953* H956,5)</f>
        <v>7.8300000000000002E-3</v>
      </c>
      <c r="K956" s="38"/>
    </row>
    <row r="957" spans="1:27" x14ac:dyDescent="0.25">
      <c r="D957" s="39" t="s">
        <v>387</v>
      </c>
      <c r="E957" s="38"/>
      <c r="H957" s="38"/>
      <c r="K957" s="36">
        <f>SUM(J955:J956)</f>
        <v>1.6670000000000001E-2</v>
      </c>
    </row>
    <row r="958" spans="1:27" x14ac:dyDescent="0.25">
      <c r="B958" s="26" t="s">
        <v>392</v>
      </c>
      <c r="E958" s="38"/>
      <c r="H958" s="38"/>
      <c r="K958" s="38"/>
    </row>
    <row r="959" spans="1:27" x14ac:dyDescent="0.25">
      <c r="B959" t="s">
        <v>811</v>
      </c>
      <c r="C959" t="s">
        <v>18</v>
      </c>
      <c r="D959" t="s">
        <v>812</v>
      </c>
      <c r="E959" s="35">
        <v>1.2</v>
      </c>
      <c r="G959" t="s">
        <v>385</v>
      </c>
      <c r="H959" s="36">
        <v>1.91</v>
      </c>
      <c r="I959" t="s">
        <v>386</v>
      </c>
      <c r="J959" s="37">
        <f>ROUND(E959* H959,5)</f>
        <v>2.2919999999999998</v>
      </c>
      <c r="K959" s="38"/>
    </row>
    <row r="960" spans="1:27" x14ac:dyDescent="0.25">
      <c r="B960" t="s">
        <v>425</v>
      </c>
      <c r="C960" t="s">
        <v>80</v>
      </c>
      <c r="D960" t="s">
        <v>426</v>
      </c>
      <c r="E960" s="35">
        <v>1.2E-2</v>
      </c>
      <c r="G960" t="s">
        <v>385</v>
      </c>
      <c r="H960" s="36">
        <v>1.37</v>
      </c>
      <c r="I960" t="s">
        <v>386</v>
      </c>
      <c r="J960" s="37">
        <f>ROUND(E960* H960,5)</f>
        <v>1.644E-2</v>
      </c>
      <c r="K960" s="38"/>
    </row>
    <row r="961" spans="1:27" x14ac:dyDescent="0.25">
      <c r="D961" s="39" t="s">
        <v>400</v>
      </c>
      <c r="E961" s="38"/>
      <c r="H961" s="38"/>
      <c r="K961" s="36">
        <f>SUM(J959:J960)</f>
        <v>2.3084399999999996</v>
      </c>
    </row>
    <row r="962" spans="1:27" x14ac:dyDescent="0.25">
      <c r="E962" s="38"/>
      <c r="H962" s="38"/>
      <c r="K962" s="38"/>
    </row>
    <row r="963" spans="1:27" x14ac:dyDescent="0.25">
      <c r="D963" s="39" t="s">
        <v>402</v>
      </c>
      <c r="E963" s="38"/>
      <c r="H963" s="38">
        <v>1.5</v>
      </c>
      <c r="I963" t="s">
        <v>403</v>
      </c>
      <c r="J963">
        <f>ROUND(H963/100*K957,5)</f>
        <v>2.5000000000000001E-4</v>
      </c>
      <c r="K963" s="38"/>
    </row>
    <row r="964" spans="1:27" x14ac:dyDescent="0.25">
      <c r="D964" s="39" t="s">
        <v>401</v>
      </c>
      <c r="E964" s="38"/>
      <c r="H964" s="38"/>
      <c r="K964" s="40">
        <f>SUM(J954:J963)</f>
        <v>2.3253599999999994</v>
      </c>
    </row>
    <row r="965" spans="1:27" x14ac:dyDescent="0.25">
      <c r="D965" s="39" t="s">
        <v>404</v>
      </c>
      <c r="E965" s="38"/>
      <c r="H965" s="38"/>
      <c r="K965" s="40">
        <f>SUM(K964:K964)</f>
        <v>2.3253599999999994</v>
      </c>
    </row>
    <row r="967" spans="1:27" ht="45" customHeight="1" x14ac:dyDescent="0.25">
      <c r="A967" s="30" t="s">
        <v>813</v>
      </c>
      <c r="B967" s="30" t="s">
        <v>92</v>
      </c>
      <c r="C967" s="31" t="s">
        <v>18</v>
      </c>
      <c r="D967" s="11" t="s">
        <v>93</v>
      </c>
      <c r="E967" s="10"/>
      <c r="F967" s="10"/>
      <c r="G967" s="31"/>
      <c r="H967" s="33" t="s">
        <v>378</v>
      </c>
      <c r="I967" s="9">
        <v>16.78</v>
      </c>
      <c r="J967" s="8"/>
      <c r="K967" s="34">
        <f>ROUND(K978,2)</f>
        <v>16.190000000000001</v>
      </c>
      <c r="L967" s="32" t="s">
        <v>814</v>
      </c>
      <c r="M967" s="31"/>
      <c r="N967" s="31"/>
      <c r="O967" s="31"/>
      <c r="P967" s="31"/>
      <c r="Q967" s="31"/>
      <c r="R967" s="31"/>
      <c r="S967" s="31"/>
      <c r="T967" s="31"/>
      <c r="U967" s="31"/>
      <c r="V967" s="31"/>
      <c r="W967" s="31"/>
      <c r="X967" s="31"/>
      <c r="Y967" s="31"/>
      <c r="Z967" s="31"/>
      <c r="AA967" s="31"/>
    </row>
    <row r="968" spans="1:27" x14ac:dyDescent="0.25">
      <c r="B968" s="26" t="s">
        <v>380</v>
      </c>
    </row>
    <row r="969" spans="1:27" x14ac:dyDescent="0.25">
      <c r="B969" t="s">
        <v>512</v>
      </c>
      <c r="C969" t="s">
        <v>382</v>
      </c>
      <c r="D969" t="s">
        <v>513</v>
      </c>
      <c r="E969" s="35">
        <v>0.12</v>
      </c>
      <c r="F969" t="s">
        <v>384</v>
      </c>
      <c r="G969" t="s">
        <v>385</v>
      </c>
      <c r="H969" s="36">
        <v>25.99</v>
      </c>
      <c r="I969" t="s">
        <v>386</v>
      </c>
      <c r="J969" s="37">
        <f>ROUND(E969/I967* H969,5)</f>
        <v>0.18586</v>
      </c>
      <c r="K969" s="38"/>
    </row>
    <row r="970" spans="1:27" x14ac:dyDescent="0.25">
      <c r="B970" t="s">
        <v>547</v>
      </c>
      <c r="C970" t="s">
        <v>382</v>
      </c>
      <c r="D970" t="s">
        <v>548</v>
      </c>
      <c r="E970" s="35">
        <v>0.24</v>
      </c>
      <c r="F970" t="s">
        <v>384</v>
      </c>
      <c r="G970" t="s">
        <v>385</v>
      </c>
      <c r="H970" s="36">
        <v>23.07</v>
      </c>
      <c r="I970" t="s">
        <v>386</v>
      </c>
      <c r="J970" s="37">
        <f>ROUND(E970/I967* H970,5)</f>
        <v>0.32995999999999998</v>
      </c>
      <c r="K970" s="38"/>
    </row>
    <row r="971" spans="1:27" x14ac:dyDescent="0.25">
      <c r="D971" s="39" t="s">
        <v>387</v>
      </c>
      <c r="E971" s="38"/>
      <c r="H971" s="38"/>
      <c r="K971" s="36">
        <f>SUM(J969:J970)</f>
        <v>0.51581999999999995</v>
      </c>
    </row>
    <row r="972" spans="1:27" x14ac:dyDescent="0.25">
      <c r="B972" s="26" t="s">
        <v>392</v>
      </c>
      <c r="E972" s="38"/>
      <c r="H972" s="38"/>
      <c r="K972" s="38"/>
    </row>
    <row r="973" spans="1:27" x14ac:dyDescent="0.25">
      <c r="B973" t="s">
        <v>815</v>
      </c>
      <c r="C973" t="s">
        <v>18</v>
      </c>
      <c r="D973" t="s">
        <v>816</v>
      </c>
      <c r="E973" s="35">
        <v>1.02</v>
      </c>
      <c r="G973" t="s">
        <v>385</v>
      </c>
      <c r="H973" s="36">
        <v>15.36</v>
      </c>
      <c r="I973" t="s">
        <v>386</v>
      </c>
      <c r="J973" s="37">
        <f>ROUND(E973* H973,5)</f>
        <v>15.667199999999999</v>
      </c>
      <c r="K973" s="38"/>
    </row>
    <row r="974" spans="1:27" x14ac:dyDescent="0.25">
      <c r="D974" s="39" t="s">
        <v>400</v>
      </c>
      <c r="E974" s="38"/>
      <c r="H974" s="38"/>
      <c r="K974" s="36">
        <f>SUM(J973:J973)</f>
        <v>15.667199999999999</v>
      </c>
    </row>
    <row r="975" spans="1:27" x14ac:dyDescent="0.25">
      <c r="E975" s="38"/>
      <c r="H975" s="38"/>
      <c r="K975" s="38"/>
    </row>
    <row r="976" spans="1:27" x14ac:dyDescent="0.25">
      <c r="D976" s="39" t="s">
        <v>402</v>
      </c>
      <c r="E976" s="38"/>
      <c r="H976" s="38">
        <v>1.5</v>
      </c>
      <c r="I976" t="s">
        <v>403</v>
      </c>
      <c r="J976">
        <f>ROUND(H976/100*K971,5)</f>
        <v>7.7400000000000004E-3</v>
      </c>
      <c r="K976" s="38"/>
    </row>
    <row r="977" spans="1:27" x14ac:dyDescent="0.25">
      <c r="D977" s="39" t="s">
        <v>401</v>
      </c>
      <c r="E977" s="38"/>
      <c r="H977" s="38"/>
      <c r="K977" s="40">
        <f>SUM(J968:J976)</f>
        <v>16.190759999999997</v>
      </c>
    </row>
    <row r="978" spans="1:27" x14ac:dyDescent="0.25">
      <c r="D978" s="39" t="s">
        <v>404</v>
      </c>
      <c r="E978" s="38"/>
      <c r="H978" s="38"/>
      <c r="K978" s="40">
        <f>SUM(K977:K977)</f>
        <v>16.190759999999997</v>
      </c>
    </row>
    <row r="980" spans="1:27" ht="45" customHeight="1" x14ac:dyDescent="0.25">
      <c r="A980" s="30" t="s">
        <v>817</v>
      </c>
      <c r="B980" s="30" t="s">
        <v>120</v>
      </c>
      <c r="C980" s="31" t="s">
        <v>18</v>
      </c>
      <c r="D980" s="11" t="s">
        <v>121</v>
      </c>
      <c r="E980" s="10"/>
      <c r="F980" s="10"/>
      <c r="G980" s="31"/>
      <c r="H980" s="33" t="s">
        <v>378</v>
      </c>
      <c r="I980" s="9">
        <v>3.4689999999999999</v>
      </c>
      <c r="J980" s="8"/>
      <c r="K980" s="34">
        <f>ROUND(K993,2)</f>
        <v>34.97</v>
      </c>
      <c r="L980" s="32" t="s">
        <v>818</v>
      </c>
      <c r="M980" s="31"/>
      <c r="N980" s="31"/>
      <c r="O980" s="31"/>
      <c r="P980" s="31"/>
      <c r="Q980" s="31"/>
      <c r="R980" s="31"/>
      <c r="S980" s="31"/>
      <c r="T980" s="31"/>
      <c r="U980" s="31"/>
      <c r="V980" s="31"/>
      <c r="W980" s="31"/>
      <c r="X980" s="31"/>
      <c r="Y980" s="31"/>
      <c r="Z980" s="31"/>
      <c r="AA980" s="31"/>
    </row>
    <row r="981" spans="1:27" x14ac:dyDescent="0.25">
      <c r="B981" s="26" t="s">
        <v>380</v>
      </c>
    </row>
    <row r="982" spans="1:27" x14ac:dyDescent="0.25">
      <c r="B982" t="s">
        <v>535</v>
      </c>
      <c r="C982" t="s">
        <v>382</v>
      </c>
      <c r="D982" t="s">
        <v>536</v>
      </c>
      <c r="E982" s="35">
        <v>0.73</v>
      </c>
      <c r="F982" t="s">
        <v>384</v>
      </c>
      <c r="G982" t="s">
        <v>385</v>
      </c>
      <c r="H982" s="36">
        <v>25.4</v>
      </c>
      <c r="I982" t="s">
        <v>386</v>
      </c>
      <c r="J982" s="37">
        <f>ROUND(E982/I980* H982,5)</f>
        <v>5.3450600000000001</v>
      </c>
      <c r="K982" s="38"/>
    </row>
    <row r="983" spans="1:27" x14ac:dyDescent="0.25">
      <c r="B983" t="s">
        <v>533</v>
      </c>
      <c r="C983" t="s">
        <v>382</v>
      </c>
      <c r="D983" t="s">
        <v>534</v>
      </c>
      <c r="E983" s="35">
        <v>0.2</v>
      </c>
      <c r="F983" t="s">
        <v>384</v>
      </c>
      <c r="G983" t="s">
        <v>385</v>
      </c>
      <c r="H983" s="36">
        <v>29.57</v>
      </c>
      <c r="I983" t="s">
        <v>386</v>
      </c>
      <c r="J983" s="37">
        <f>ROUND(E983/I980* H983,5)</f>
        <v>1.7048099999999999</v>
      </c>
      <c r="K983" s="38"/>
    </row>
    <row r="984" spans="1:27" x14ac:dyDescent="0.25">
      <c r="D984" s="39" t="s">
        <v>387</v>
      </c>
      <c r="E984" s="38"/>
      <c r="H984" s="38"/>
      <c r="K984" s="36">
        <f>SUM(J982:J983)</f>
        <v>7.0498700000000003</v>
      </c>
    </row>
    <row r="985" spans="1:27" x14ac:dyDescent="0.25">
      <c r="B985" s="26" t="s">
        <v>392</v>
      </c>
      <c r="E985" s="38"/>
      <c r="H985" s="38"/>
      <c r="K985" s="38"/>
    </row>
    <row r="986" spans="1:27" x14ac:dyDescent="0.25">
      <c r="B986" t="s">
        <v>819</v>
      </c>
      <c r="C986" t="s">
        <v>18</v>
      </c>
      <c r="D986" t="s">
        <v>820</v>
      </c>
      <c r="E986" s="35">
        <v>1.05</v>
      </c>
      <c r="G986" t="s">
        <v>385</v>
      </c>
      <c r="H986" s="36">
        <v>10.029999999999999</v>
      </c>
      <c r="I986" t="s">
        <v>386</v>
      </c>
      <c r="J986" s="37">
        <f>ROUND(E986* H986,5)</f>
        <v>10.531499999999999</v>
      </c>
      <c r="K986" s="38"/>
    </row>
    <row r="987" spans="1:27" x14ac:dyDescent="0.25">
      <c r="B987" t="s">
        <v>821</v>
      </c>
      <c r="C987" t="s">
        <v>18</v>
      </c>
      <c r="D987" t="s">
        <v>822</v>
      </c>
      <c r="E987" s="35">
        <v>1.25</v>
      </c>
      <c r="G987" t="s">
        <v>385</v>
      </c>
      <c r="H987" s="36">
        <v>12.89</v>
      </c>
      <c r="I987" t="s">
        <v>386</v>
      </c>
      <c r="J987" s="37">
        <f>ROUND(E987* H987,5)</f>
        <v>16.112500000000001</v>
      </c>
      <c r="K987" s="38"/>
    </row>
    <row r="988" spans="1:27" x14ac:dyDescent="0.25">
      <c r="B988" t="s">
        <v>823</v>
      </c>
      <c r="C988" t="s">
        <v>25</v>
      </c>
      <c r="D988" t="s">
        <v>824</v>
      </c>
      <c r="E988" s="35">
        <v>1</v>
      </c>
      <c r="G988" t="s">
        <v>385</v>
      </c>
      <c r="H988" s="36">
        <v>1.1000000000000001</v>
      </c>
      <c r="I988" t="s">
        <v>386</v>
      </c>
      <c r="J988" s="37">
        <f>ROUND(E988* H988,5)</f>
        <v>1.1000000000000001</v>
      </c>
      <c r="K988" s="38"/>
    </row>
    <row r="989" spans="1:27" x14ac:dyDescent="0.25">
      <c r="D989" s="39" t="s">
        <v>400</v>
      </c>
      <c r="E989" s="38"/>
      <c r="H989" s="38"/>
      <c r="K989" s="36">
        <f>SUM(J986:J988)</f>
        <v>27.744</v>
      </c>
    </row>
    <row r="990" spans="1:27" x14ac:dyDescent="0.25">
      <c r="E990" s="38"/>
      <c r="H990" s="38"/>
      <c r="K990" s="38"/>
    </row>
    <row r="991" spans="1:27" x14ac:dyDescent="0.25">
      <c r="D991" s="39" t="s">
        <v>402</v>
      </c>
      <c r="E991" s="38"/>
      <c r="H991" s="38">
        <v>2.5</v>
      </c>
      <c r="I991" t="s">
        <v>403</v>
      </c>
      <c r="J991">
        <f>ROUND(H991/100*K984,5)</f>
        <v>0.17624999999999999</v>
      </c>
      <c r="K991" s="38"/>
    </row>
    <row r="992" spans="1:27" x14ac:dyDescent="0.25">
      <c r="D992" s="39" t="s">
        <v>401</v>
      </c>
      <c r="E992" s="38"/>
      <c r="H992" s="38"/>
      <c r="K992" s="40">
        <f>SUM(J981:J991)</f>
        <v>34.970120000000009</v>
      </c>
    </row>
    <row r="993" spans="1:27" x14ac:dyDescent="0.25">
      <c r="D993" s="39" t="s">
        <v>404</v>
      </c>
      <c r="E993" s="38"/>
      <c r="H993" s="38"/>
      <c r="K993" s="40">
        <f>SUM(K992:K992)</f>
        <v>34.970120000000009</v>
      </c>
    </row>
    <row r="995" spans="1:27" ht="45" customHeight="1" x14ac:dyDescent="0.25">
      <c r="A995" s="30" t="s">
        <v>825</v>
      </c>
      <c r="B995" s="30" t="s">
        <v>169</v>
      </c>
      <c r="C995" s="31" t="s">
        <v>18</v>
      </c>
      <c r="D995" s="11" t="s">
        <v>170</v>
      </c>
      <c r="E995" s="10"/>
      <c r="F995" s="10"/>
      <c r="G995" s="31"/>
      <c r="H995" s="33" t="s">
        <v>378</v>
      </c>
      <c r="I995" s="9">
        <v>1.9059999999999999</v>
      </c>
      <c r="J995" s="8"/>
      <c r="K995" s="34">
        <f>ROUND(K1012,2)</f>
        <v>21.93</v>
      </c>
      <c r="L995" s="32" t="s">
        <v>826</v>
      </c>
      <c r="M995" s="31"/>
      <c r="N995" s="31"/>
      <c r="O995" s="31"/>
      <c r="P995" s="31"/>
      <c r="Q995" s="31"/>
      <c r="R995" s="31"/>
      <c r="S995" s="31"/>
      <c r="T995" s="31"/>
      <c r="U995" s="31"/>
      <c r="V995" s="31"/>
      <c r="W995" s="31"/>
      <c r="X995" s="31"/>
      <c r="Y995" s="31"/>
      <c r="Z995" s="31"/>
      <c r="AA995" s="31"/>
    </row>
    <row r="996" spans="1:27" x14ac:dyDescent="0.25">
      <c r="B996" s="26" t="s">
        <v>380</v>
      </c>
    </row>
    <row r="997" spans="1:27" x14ac:dyDescent="0.25">
      <c r="B997" t="s">
        <v>499</v>
      </c>
      <c r="C997" t="s">
        <v>382</v>
      </c>
      <c r="D997" t="s">
        <v>500</v>
      </c>
      <c r="E997" s="35">
        <v>0.5</v>
      </c>
      <c r="F997" t="s">
        <v>384</v>
      </c>
      <c r="G997" t="s">
        <v>385</v>
      </c>
      <c r="H997" s="36">
        <v>27.61</v>
      </c>
      <c r="I997" t="s">
        <v>386</v>
      </c>
      <c r="J997" s="37">
        <f>ROUND(E997/I995* H997,5)</f>
        <v>7.2429199999999998</v>
      </c>
      <c r="K997" s="38"/>
    </row>
    <row r="998" spans="1:27" x14ac:dyDescent="0.25">
      <c r="B998" t="s">
        <v>381</v>
      </c>
      <c r="C998" t="s">
        <v>382</v>
      </c>
      <c r="D998" t="s">
        <v>383</v>
      </c>
      <c r="E998" s="35">
        <v>0.13</v>
      </c>
      <c r="F998" t="s">
        <v>384</v>
      </c>
      <c r="G998" t="s">
        <v>385</v>
      </c>
      <c r="H998" s="36">
        <v>24.69</v>
      </c>
      <c r="I998" t="s">
        <v>386</v>
      </c>
      <c r="J998" s="37">
        <f>ROUND(E998/I995* H998,5)</f>
        <v>1.6839999999999999</v>
      </c>
      <c r="K998" s="38"/>
    </row>
    <row r="999" spans="1:27" x14ac:dyDescent="0.25">
      <c r="B999" t="s">
        <v>483</v>
      </c>
      <c r="C999" t="s">
        <v>382</v>
      </c>
      <c r="D999" t="s">
        <v>449</v>
      </c>
      <c r="E999" s="35">
        <v>0.25</v>
      </c>
      <c r="F999" t="s">
        <v>384</v>
      </c>
      <c r="G999" t="s">
        <v>385</v>
      </c>
      <c r="H999" s="36">
        <v>22.94</v>
      </c>
      <c r="I999" t="s">
        <v>386</v>
      </c>
      <c r="J999" s="37">
        <f>ROUND(E999/I995* H999,5)</f>
        <v>3.0089199999999998</v>
      </c>
      <c r="K999" s="38"/>
    </row>
    <row r="1000" spans="1:27" x14ac:dyDescent="0.25">
      <c r="D1000" s="39" t="s">
        <v>387</v>
      </c>
      <c r="E1000" s="38"/>
      <c r="H1000" s="38"/>
      <c r="K1000" s="36">
        <f>SUM(J997:J999)</f>
        <v>11.935839999999999</v>
      </c>
    </row>
    <row r="1001" spans="1:27" x14ac:dyDescent="0.25">
      <c r="B1001" s="26" t="s">
        <v>388</v>
      </c>
      <c r="E1001" s="38"/>
      <c r="H1001" s="38"/>
      <c r="K1001" s="38"/>
    </row>
    <row r="1002" spans="1:27" x14ac:dyDescent="0.25">
      <c r="B1002" t="s">
        <v>827</v>
      </c>
      <c r="C1002" t="s">
        <v>382</v>
      </c>
      <c r="D1002" t="s">
        <v>828</v>
      </c>
      <c r="E1002" s="35">
        <v>0.13</v>
      </c>
      <c r="F1002" t="s">
        <v>384</v>
      </c>
      <c r="G1002" t="s">
        <v>385</v>
      </c>
      <c r="H1002" s="36">
        <v>1.7</v>
      </c>
      <c r="I1002" t="s">
        <v>386</v>
      </c>
      <c r="J1002" s="37">
        <f>ROUND(E1002/I995* H1002,5)</f>
        <v>0.11595</v>
      </c>
      <c r="K1002" s="38"/>
    </row>
    <row r="1003" spans="1:27" x14ac:dyDescent="0.25">
      <c r="D1003" s="39" t="s">
        <v>391</v>
      </c>
      <c r="E1003" s="38"/>
      <c r="H1003" s="38"/>
      <c r="K1003" s="36">
        <f>SUM(J1002:J1002)</f>
        <v>0.11595</v>
      </c>
    </row>
    <row r="1004" spans="1:27" x14ac:dyDescent="0.25">
      <c r="B1004" s="26" t="s">
        <v>392</v>
      </c>
      <c r="E1004" s="38"/>
      <c r="H1004" s="38"/>
      <c r="K1004" s="38"/>
    </row>
    <row r="1005" spans="1:27" x14ac:dyDescent="0.25">
      <c r="B1005" t="s">
        <v>396</v>
      </c>
      <c r="C1005" t="s">
        <v>15</v>
      </c>
      <c r="D1005" t="s">
        <v>397</v>
      </c>
      <c r="E1005" s="35">
        <v>1.04E-2</v>
      </c>
      <c r="G1005" t="s">
        <v>385</v>
      </c>
      <c r="H1005" s="36">
        <v>2.04</v>
      </c>
      <c r="I1005" t="s">
        <v>386</v>
      </c>
      <c r="J1005" s="37">
        <f>ROUND(E1005* H1005,5)</f>
        <v>2.1219999999999999E-2</v>
      </c>
      <c r="K1005" s="38"/>
    </row>
    <row r="1006" spans="1:27" x14ac:dyDescent="0.25">
      <c r="B1006" t="s">
        <v>829</v>
      </c>
      <c r="C1006" t="s">
        <v>25</v>
      </c>
      <c r="D1006" t="s">
        <v>830</v>
      </c>
      <c r="E1006" s="35">
        <v>30.6</v>
      </c>
      <c r="G1006" t="s">
        <v>385</v>
      </c>
      <c r="H1006" s="36">
        <v>0.26</v>
      </c>
      <c r="I1006" t="s">
        <v>386</v>
      </c>
      <c r="J1006" s="37">
        <f>ROUND(E1006* H1006,5)</f>
        <v>7.9560000000000004</v>
      </c>
      <c r="K1006" s="38"/>
    </row>
    <row r="1007" spans="1:27" x14ac:dyDescent="0.25">
      <c r="B1007" t="s">
        <v>831</v>
      </c>
      <c r="C1007" t="s">
        <v>394</v>
      </c>
      <c r="D1007" t="s">
        <v>832</v>
      </c>
      <c r="E1007" s="35">
        <v>3.6200000000000003E-2</v>
      </c>
      <c r="G1007" t="s">
        <v>385</v>
      </c>
      <c r="H1007" s="36">
        <v>44.3</v>
      </c>
      <c r="I1007" t="s">
        <v>386</v>
      </c>
      <c r="J1007" s="37">
        <f>ROUND(E1007* H1007,5)</f>
        <v>1.6036600000000001</v>
      </c>
      <c r="K1007" s="38"/>
    </row>
    <row r="1008" spans="1:27" x14ac:dyDescent="0.25">
      <c r="D1008" s="39" t="s">
        <v>400</v>
      </c>
      <c r="E1008" s="38"/>
      <c r="H1008" s="38"/>
      <c r="K1008" s="36">
        <f>SUM(J1005:J1007)</f>
        <v>9.5808800000000005</v>
      </c>
    </row>
    <row r="1009" spans="1:27" x14ac:dyDescent="0.25">
      <c r="E1009" s="38"/>
      <c r="H1009" s="38"/>
      <c r="K1009" s="38"/>
    </row>
    <row r="1010" spans="1:27" x14ac:dyDescent="0.25">
      <c r="D1010" s="39" t="s">
        <v>402</v>
      </c>
      <c r="E1010" s="38"/>
      <c r="H1010" s="38">
        <v>2.5</v>
      </c>
      <c r="I1010" t="s">
        <v>403</v>
      </c>
      <c r="J1010">
        <f>ROUND(H1010/100*K1000,5)</f>
        <v>0.2984</v>
      </c>
      <c r="K1010" s="38"/>
    </row>
    <row r="1011" spans="1:27" x14ac:dyDescent="0.25">
      <c r="D1011" s="39" t="s">
        <v>401</v>
      </c>
      <c r="E1011" s="38"/>
      <c r="H1011" s="38"/>
      <c r="K1011" s="40">
        <f>SUM(J996:J1010)</f>
        <v>21.931070000000002</v>
      </c>
    </row>
    <row r="1012" spans="1:27" x14ac:dyDescent="0.25">
      <c r="D1012" s="39" t="s">
        <v>404</v>
      </c>
      <c r="E1012" s="38"/>
      <c r="H1012" s="38"/>
      <c r="K1012" s="40">
        <f>SUM(K1011:K1011)</f>
        <v>21.931070000000002</v>
      </c>
    </row>
    <row r="1014" spans="1:27" ht="45" customHeight="1" x14ac:dyDescent="0.25">
      <c r="A1014" s="30" t="s">
        <v>833</v>
      </c>
      <c r="B1014" s="30" t="s">
        <v>171</v>
      </c>
      <c r="C1014" s="31" t="s">
        <v>25</v>
      </c>
      <c r="D1014" s="11" t="s">
        <v>172</v>
      </c>
      <c r="E1014" s="10"/>
      <c r="F1014" s="10"/>
      <c r="G1014" s="31"/>
      <c r="H1014" s="33" t="s">
        <v>378</v>
      </c>
      <c r="I1014" s="9">
        <v>4.5540000000000003</v>
      </c>
      <c r="J1014" s="8"/>
      <c r="K1014" s="34">
        <f>ROUND(K1026,2)</f>
        <v>102.27</v>
      </c>
      <c r="L1014" s="32" t="s">
        <v>834</v>
      </c>
      <c r="M1014" s="31"/>
      <c r="N1014" s="31"/>
      <c r="O1014" s="31"/>
      <c r="P1014" s="31"/>
      <c r="Q1014" s="31"/>
      <c r="R1014" s="31"/>
      <c r="S1014" s="31"/>
      <c r="T1014" s="31"/>
      <c r="U1014" s="31"/>
      <c r="V1014" s="31"/>
      <c r="W1014" s="31"/>
      <c r="X1014" s="31"/>
      <c r="Y1014" s="31"/>
      <c r="Z1014" s="31"/>
      <c r="AA1014" s="31"/>
    </row>
    <row r="1015" spans="1:27" x14ac:dyDescent="0.25">
      <c r="B1015" s="26" t="s">
        <v>380</v>
      </c>
    </row>
    <row r="1016" spans="1:27" x14ac:dyDescent="0.25">
      <c r="B1016" t="s">
        <v>512</v>
      </c>
      <c r="C1016" t="s">
        <v>382</v>
      </c>
      <c r="D1016" t="s">
        <v>513</v>
      </c>
      <c r="E1016" s="35">
        <v>0.12</v>
      </c>
      <c r="F1016" t="s">
        <v>384</v>
      </c>
      <c r="G1016" t="s">
        <v>385</v>
      </c>
      <c r="H1016" s="36">
        <v>25.99</v>
      </c>
      <c r="I1016" t="s">
        <v>386</v>
      </c>
      <c r="J1016" s="37">
        <f>ROUND(E1016/I1014* H1016,5)</f>
        <v>0.68484999999999996</v>
      </c>
      <c r="K1016" s="38"/>
    </row>
    <row r="1017" spans="1:27" x14ac:dyDescent="0.25">
      <c r="B1017" t="s">
        <v>547</v>
      </c>
      <c r="C1017" t="s">
        <v>382</v>
      </c>
      <c r="D1017" t="s">
        <v>548</v>
      </c>
      <c r="E1017" s="35">
        <v>0.12</v>
      </c>
      <c r="F1017" t="s">
        <v>384</v>
      </c>
      <c r="G1017" t="s">
        <v>385</v>
      </c>
      <c r="H1017" s="36">
        <v>23.07</v>
      </c>
      <c r="I1017" t="s">
        <v>386</v>
      </c>
      <c r="J1017" s="37">
        <f>ROUND(E1017/I1014* H1017,5)</f>
        <v>0.60790999999999995</v>
      </c>
      <c r="K1017" s="38"/>
    </row>
    <row r="1018" spans="1:27" x14ac:dyDescent="0.25">
      <c r="D1018" s="39" t="s">
        <v>387</v>
      </c>
      <c r="E1018" s="38"/>
      <c r="H1018" s="38"/>
      <c r="K1018" s="36">
        <f>SUM(J1016:J1017)</f>
        <v>1.2927599999999999</v>
      </c>
    </row>
    <row r="1019" spans="1:27" x14ac:dyDescent="0.25">
      <c r="B1019" s="26" t="s">
        <v>392</v>
      </c>
      <c r="E1019" s="38"/>
      <c r="H1019" s="38"/>
      <c r="K1019" s="38"/>
    </row>
    <row r="1020" spans="1:27" x14ac:dyDescent="0.25">
      <c r="B1020" t="s">
        <v>835</v>
      </c>
      <c r="C1020" t="s">
        <v>18</v>
      </c>
      <c r="D1020" t="s">
        <v>836</v>
      </c>
      <c r="E1020" s="35">
        <v>1</v>
      </c>
      <c r="G1020" t="s">
        <v>385</v>
      </c>
      <c r="H1020" s="36">
        <v>81.94</v>
      </c>
      <c r="I1020" t="s">
        <v>386</v>
      </c>
      <c r="J1020" s="37">
        <f>ROUND(E1020* H1020,5)</f>
        <v>81.94</v>
      </c>
      <c r="K1020" s="38"/>
    </row>
    <row r="1021" spans="1:27" x14ac:dyDescent="0.25">
      <c r="B1021" t="s">
        <v>837</v>
      </c>
      <c r="C1021" t="s">
        <v>25</v>
      </c>
      <c r="D1021" t="s">
        <v>838</v>
      </c>
      <c r="E1021" s="35">
        <v>1</v>
      </c>
      <c r="G1021" t="s">
        <v>385</v>
      </c>
      <c r="H1021" s="36">
        <v>19.02</v>
      </c>
      <c r="I1021" t="s">
        <v>386</v>
      </c>
      <c r="J1021" s="37">
        <f>ROUND(E1021* H1021,5)</f>
        <v>19.02</v>
      </c>
      <c r="K1021" s="38"/>
    </row>
    <row r="1022" spans="1:27" x14ac:dyDescent="0.25">
      <c r="D1022" s="39" t="s">
        <v>400</v>
      </c>
      <c r="E1022" s="38"/>
      <c r="H1022" s="38"/>
      <c r="K1022" s="36">
        <f>SUM(J1020:J1021)</f>
        <v>100.96</v>
      </c>
    </row>
    <row r="1023" spans="1:27" x14ac:dyDescent="0.25">
      <c r="E1023" s="38"/>
      <c r="H1023" s="38"/>
      <c r="K1023" s="38"/>
    </row>
    <row r="1024" spans="1:27" x14ac:dyDescent="0.25">
      <c r="D1024" s="39" t="s">
        <v>402</v>
      </c>
      <c r="E1024" s="38"/>
      <c r="H1024" s="38">
        <v>1.5</v>
      </c>
      <c r="I1024" t="s">
        <v>403</v>
      </c>
      <c r="J1024">
        <f>ROUND(H1024/100*K1018,5)</f>
        <v>1.9390000000000001E-2</v>
      </c>
      <c r="K1024" s="38"/>
    </row>
    <row r="1025" spans="1:27" x14ac:dyDescent="0.25">
      <c r="D1025" s="39" t="s">
        <v>401</v>
      </c>
      <c r="E1025" s="38"/>
      <c r="H1025" s="38"/>
      <c r="K1025" s="40">
        <f>SUM(J1015:J1024)</f>
        <v>102.27215</v>
      </c>
    </row>
    <row r="1026" spans="1:27" x14ac:dyDescent="0.25">
      <c r="D1026" s="39" t="s">
        <v>404</v>
      </c>
      <c r="E1026" s="38"/>
      <c r="H1026" s="38"/>
      <c r="K1026" s="40">
        <f>SUM(K1025:K1025)</f>
        <v>102.27215</v>
      </c>
    </row>
    <row r="1028" spans="1:27" ht="45" customHeight="1" x14ac:dyDescent="0.25">
      <c r="A1028" s="30" t="s">
        <v>839</v>
      </c>
      <c r="B1028" s="30" t="s">
        <v>165</v>
      </c>
      <c r="C1028" s="31" t="s">
        <v>25</v>
      </c>
      <c r="D1028" s="11" t="s">
        <v>166</v>
      </c>
      <c r="E1028" s="10"/>
      <c r="F1028" s="10"/>
      <c r="G1028" s="31"/>
      <c r="H1028" s="33" t="s">
        <v>378</v>
      </c>
      <c r="I1028" s="9">
        <v>2.6709999999999998</v>
      </c>
      <c r="J1028" s="8"/>
      <c r="K1028" s="34">
        <f>ROUND(K1040,2)</f>
        <v>286.77999999999997</v>
      </c>
      <c r="L1028" s="32" t="s">
        <v>840</v>
      </c>
      <c r="M1028" s="31"/>
      <c r="N1028" s="31"/>
      <c r="O1028" s="31"/>
      <c r="P1028" s="31"/>
      <c r="Q1028" s="31"/>
      <c r="R1028" s="31"/>
      <c r="S1028" s="31"/>
      <c r="T1028" s="31"/>
      <c r="U1028" s="31"/>
      <c r="V1028" s="31"/>
      <c r="W1028" s="31"/>
      <c r="X1028" s="31"/>
      <c r="Y1028" s="31"/>
      <c r="Z1028" s="31"/>
      <c r="AA1028" s="31"/>
    </row>
    <row r="1029" spans="1:27" x14ac:dyDescent="0.25">
      <c r="B1029" s="26" t="s">
        <v>380</v>
      </c>
    </row>
    <row r="1030" spans="1:27" x14ac:dyDescent="0.25">
      <c r="B1030" t="s">
        <v>512</v>
      </c>
      <c r="C1030" t="s">
        <v>382</v>
      </c>
      <c r="D1030" t="s">
        <v>513</v>
      </c>
      <c r="E1030" s="35">
        <v>0.42</v>
      </c>
      <c r="F1030" t="s">
        <v>384</v>
      </c>
      <c r="G1030" t="s">
        <v>385</v>
      </c>
      <c r="H1030" s="36">
        <v>25.99</v>
      </c>
      <c r="I1030" t="s">
        <v>386</v>
      </c>
      <c r="J1030" s="37">
        <f>ROUND(E1030/I1028* H1030,5)</f>
        <v>4.0867800000000001</v>
      </c>
      <c r="K1030" s="38"/>
    </row>
    <row r="1031" spans="1:27" x14ac:dyDescent="0.25">
      <c r="B1031" t="s">
        <v>547</v>
      </c>
      <c r="C1031" t="s">
        <v>382</v>
      </c>
      <c r="D1031" t="s">
        <v>548</v>
      </c>
      <c r="E1031" s="35">
        <v>0.42</v>
      </c>
      <c r="F1031" t="s">
        <v>384</v>
      </c>
      <c r="G1031" t="s">
        <v>385</v>
      </c>
      <c r="H1031" s="36">
        <v>23.07</v>
      </c>
      <c r="I1031" t="s">
        <v>386</v>
      </c>
      <c r="J1031" s="37">
        <f>ROUND(E1031/I1028* H1031,5)</f>
        <v>3.6276299999999999</v>
      </c>
      <c r="K1031" s="38"/>
    </row>
    <row r="1032" spans="1:27" x14ac:dyDescent="0.25">
      <c r="D1032" s="39" t="s">
        <v>387</v>
      </c>
      <c r="E1032" s="38"/>
      <c r="H1032" s="38"/>
      <c r="K1032" s="36">
        <f>SUM(J1030:J1031)</f>
        <v>7.71441</v>
      </c>
    </row>
    <row r="1033" spans="1:27" x14ac:dyDescent="0.25">
      <c r="B1033" s="26" t="s">
        <v>392</v>
      </c>
      <c r="E1033" s="38"/>
      <c r="H1033" s="38"/>
      <c r="K1033" s="38"/>
    </row>
    <row r="1034" spans="1:27" x14ac:dyDescent="0.25">
      <c r="B1034" t="s">
        <v>841</v>
      </c>
      <c r="C1034" t="s">
        <v>25</v>
      </c>
      <c r="D1034" t="s">
        <v>842</v>
      </c>
      <c r="E1034" s="35">
        <v>1</v>
      </c>
      <c r="G1034" t="s">
        <v>385</v>
      </c>
      <c r="H1034" s="36">
        <v>43.7</v>
      </c>
      <c r="I1034" t="s">
        <v>386</v>
      </c>
      <c r="J1034" s="37">
        <f>ROUND(E1034* H1034,5)</f>
        <v>43.7</v>
      </c>
      <c r="K1034" s="38"/>
    </row>
    <row r="1035" spans="1:27" x14ac:dyDescent="0.25">
      <c r="B1035" t="s">
        <v>843</v>
      </c>
      <c r="C1035" t="s">
        <v>18</v>
      </c>
      <c r="D1035" t="s">
        <v>844</v>
      </c>
      <c r="E1035" s="35">
        <v>2.2000000000000002</v>
      </c>
      <c r="G1035" t="s">
        <v>385</v>
      </c>
      <c r="H1035" s="36">
        <v>106.93</v>
      </c>
      <c r="I1035" t="s">
        <v>386</v>
      </c>
      <c r="J1035" s="37">
        <f>ROUND(E1035* H1035,5)</f>
        <v>235.24600000000001</v>
      </c>
      <c r="K1035" s="38"/>
    </row>
    <row r="1036" spans="1:27" x14ac:dyDescent="0.25">
      <c r="D1036" s="39" t="s">
        <v>400</v>
      </c>
      <c r="E1036" s="38"/>
      <c r="H1036" s="38"/>
      <c r="K1036" s="36">
        <f>SUM(J1034:J1035)</f>
        <v>278.94600000000003</v>
      </c>
    </row>
    <row r="1037" spans="1:27" x14ac:dyDescent="0.25">
      <c r="E1037" s="38"/>
      <c r="H1037" s="38"/>
      <c r="K1037" s="38"/>
    </row>
    <row r="1038" spans="1:27" x14ac:dyDescent="0.25">
      <c r="D1038" s="39" t="s">
        <v>402</v>
      </c>
      <c r="E1038" s="38"/>
      <c r="H1038" s="38">
        <v>1.5</v>
      </c>
      <c r="I1038" t="s">
        <v>403</v>
      </c>
      <c r="J1038">
        <f>ROUND(H1038/100*K1032,5)</f>
        <v>0.11572</v>
      </c>
      <c r="K1038" s="38"/>
    </row>
    <row r="1039" spans="1:27" x14ac:dyDescent="0.25">
      <c r="D1039" s="39" t="s">
        <v>401</v>
      </c>
      <c r="E1039" s="38"/>
      <c r="H1039" s="38"/>
      <c r="K1039" s="40">
        <f>SUM(J1029:J1038)</f>
        <v>286.77613000000002</v>
      </c>
    </row>
    <row r="1040" spans="1:27" x14ac:dyDescent="0.25">
      <c r="D1040" s="39" t="s">
        <v>404</v>
      </c>
      <c r="E1040" s="38"/>
      <c r="H1040" s="38"/>
      <c r="K1040" s="40">
        <f>SUM(K1039:K1039)</f>
        <v>286.77613000000002</v>
      </c>
    </row>
    <row r="1042" spans="1:27" ht="45" customHeight="1" x14ac:dyDescent="0.25">
      <c r="A1042" s="30" t="s">
        <v>845</v>
      </c>
      <c r="B1042" s="30" t="s">
        <v>167</v>
      </c>
      <c r="C1042" s="31" t="s">
        <v>25</v>
      </c>
      <c r="D1042" s="11" t="s">
        <v>168</v>
      </c>
      <c r="E1042" s="10"/>
      <c r="F1042" s="10"/>
      <c r="G1042" s="31"/>
      <c r="H1042" s="33" t="s">
        <v>378</v>
      </c>
      <c r="I1042" s="9">
        <v>2.6709999999999998</v>
      </c>
      <c r="J1042" s="8"/>
      <c r="K1042" s="34">
        <f>ROUND(K1054,2)</f>
        <v>286.77999999999997</v>
      </c>
      <c r="L1042" s="32" t="s">
        <v>846</v>
      </c>
      <c r="M1042" s="31"/>
      <c r="N1042" s="31"/>
      <c r="O1042" s="31"/>
      <c r="P1042" s="31"/>
      <c r="Q1042" s="31"/>
      <c r="R1042" s="31"/>
      <c r="S1042" s="31"/>
      <c r="T1042" s="31"/>
      <c r="U1042" s="31"/>
      <c r="V1042" s="31"/>
      <c r="W1042" s="31"/>
      <c r="X1042" s="31"/>
      <c r="Y1042" s="31"/>
      <c r="Z1042" s="31"/>
      <c r="AA1042" s="31"/>
    </row>
    <row r="1043" spans="1:27" x14ac:dyDescent="0.25">
      <c r="B1043" s="26" t="s">
        <v>380</v>
      </c>
    </row>
    <row r="1044" spans="1:27" x14ac:dyDescent="0.25">
      <c r="B1044" t="s">
        <v>547</v>
      </c>
      <c r="C1044" t="s">
        <v>382</v>
      </c>
      <c r="D1044" t="s">
        <v>548</v>
      </c>
      <c r="E1044" s="35">
        <v>0.42</v>
      </c>
      <c r="F1044" t="s">
        <v>384</v>
      </c>
      <c r="G1044" t="s">
        <v>385</v>
      </c>
      <c r="H1044" s="36">
        <v>23.07</v>
      </c>
      <c r="I1044" t="s">
        <v>386</v>
      </c>
      <c r="J1044" s="37">
        <f>ROUND(E1044/I1042* H1044,5)</f>
        <v>3.6276299999999999</v>
      </c>
      <c r="K1044" s="38"/>
    </row>
    <row r="1045" spans="1:27" x14ac:dyDescent="0.25">
      <c r="B1045" t="s">
        <v>512</v>
      </c>
      <c r="C1045" t="s">
        <v>382</v>
      </c>
      <c r="D1045" t="s">
        <v>513</v>
      </c>
      <c r="E1045" s="35">
        <v>0.42</v>
      </c>
      <c r="F1045" t="s">
        <v>384</v>
      </c>
      <c r="G1045" t="s">
        <v>385</v>
      </c>
      <c r="H1045" s="36">
        <v>25.99</v>
      </c>
      <c r="I1045" t="s">
        <v>386</v>
      </c>
      <c r="J1045" s="37">
        <f>ROUND(E1045/I1042* H1045,5)</f>
        <v>4.0867800000000001</v>
      </c>
      <c r="K1045" s="38"/>
    </row>
    <row r="1046" spans="1:27" x14ac:dyDescent="0.25">
      <c r="D1046" s="39" t="s">
        <v>387</v>
      </c>
      <c r="E1046" s="38"/>
      <c r="H1046" s="38"/>
      <c r="K1046" s="36">
        <f>SUM(J1044:J1045)</f>
        <v>7.71441</v>
      </c>
    </row>
    <row r="1047" spans="1:27" x14ac:dyDescent="0.25">
      <c r="B1047" s="26" t="s">
        <v>392</v>
      </c>
      <c r="E1047" s="38"/>
      <c r="H1047" s="38"/>
      <c r="K1047" s="38"/>
    </row>
    <row r="1048" spans="1:27" x14ac:dyDescent="0.25">
      <c r="B1048" t="s">
        <v>841</v>
      </c>
      <c r="C1048" t="s">
        <v>25</v>
      </c>
      <c r="D1048" t="s">
        <v>842</v>
      </c>
      <c r="E1048" s="35">
        <v>1</v>
      </c>
      <c r="G1048" t="s">
        <v>385</v>
      </c>
      <c r="H1048" s="36">
        <v>43.7</v>
      </c>
      <c r="I1048" t="s">
        <v>386</v>
      </c>
      <c r="J1048" s="37">
        <f>ROUND(E1048* H1048,5)</f>
        <v>43.7</v>
      </c>
      <c r="K1048" s="38"/>
    </row>
    <row r="1049" spans="1:27" x14ac:dyDescent="0.25">
      <c r="B1049" t="s">
        <v>843</v>
      </c>
      <c r="C1049" t="s">
        <v>18</v>
      </c>
      <c r="D1049" t="s">
        <v>844</v>
      </c>
      <c r="E1049" s="35">
        <v>2.2000000000000002</v>
      </c>
      <c r="G1049" t="s">
        <v>385</v>
      </c>
      <c r="H1049" s="36">
        <v>106.93</v>
      </c>
      <c r="I1049" t="s">
        <v>386</v>
      </c>
      <c r="J1049" s="37">
        <f>ROUND(E1049* H1049,5)</f>
        <v>235.24600000000001</v>
      </c>
      <c r="K1049" s="38"/>
    </row>
    <row r="1050" spans="1:27" x14ac:dyDescent="0.25">
      <c r="D1050" s="39" t="s">
        <v>400</v>
      </c>
      <c r="E1050" s="38"/>
      <c r="H1050" s="38"/>
      <c r="K1050" s="36">
        <f>SUM(J1048:J1049)</f>
        <v>278.94600000000003</v>
      </c>
    </row>
    <row r="1051" spans="1:27" x14ac:dyDescent="0.25">
      <c r="E1051" s="38"/>
      <c r="H1051" s="38"/>
      <c r="K1051" s="38"/>
    </row>
    <row r="1052" spans="1:27" x14ac:dyDescent="0.25">
      <c r="D1052" s="39" t="s">
        <v>402</v>
      </c>
      <c r="E1052" s="38"/>
      <c r="H1052" s="38">
        <v>1.5</v>
      </c>
      <c r="I1052" t="s">
        <v>403</v>
      </c>
      <c r="J1052">
        <f>ROUND(H1052/100*K1046,5)</f>
        <v>0.11572</v>
      </c>
      <c r="K1052" s="38"/>
    </row>
    <row r="1053" spans="1:27" x14ac:dyDescent="0.25">
      <c r="D1053" s="39" t="s">
        <v>401</v>
      </c>
      <c r="E1053" s="38"/>
      <c r="H1053" s="38"/>
      <c r="K1053" s="40">
        <f>SUM(J1043:J1052)</f>
        <v>286.77613000000002</v>
      </c>
    </row>
    <row r="1054" spans="1:27" x14ac:dyDescent="0.25">
      <c r="D1054" s="39" t="s">
        <v>404</v>
      </c>
      <c r="E1054" s="38"/>
      <c r="H1054" s="38"/>
      <c r="K1054" s="40">
        <f>SUM(K1053:K1053)</f>
        <v>286.77613000000002</v>
      </c>
    </row>
    <row r="1056" spans="1:27" ht="45" customHeight="1" x14ac:dyDescent="0.25">
      <c r="A1056" s="30" t="s">
        <v>847</v>
      </c>
      <c r="B1056" s="30" t="s">
        <v>275</v>
      </c>
      <c r="C1056" s="31" t="s">
        <v>103</v>
      </c>
      <c r="D1056" s="11" t="s">
        <v>276</v>
      </c>
      <c r="E1056" s="10"/>
      <c r="F1056" s="10"/>
      <c r="G1056" s="31"/>
      <c r="H1056" s="33" t="s">
        <v>378</v>
      </c>
      <c r="I1056" s="9">
        <v>2.2709999999999999</v>
      </c>
      <c r="J1056" s="8"/>
      <c r="K1056" s="34">
        <f>ROUND(K1074,2)</f>
        <v>26.21</v>
      </c>
      <c r="L1056" s="32" t="s">
        <v>848</v>
      </c>
      <c r="M1056" s="31"/>
      <c r="N1056" s="31"/>
      <c r="O1056" s="31"/>
      <c r="P1056" s="31"/>
      <c r="Q1056" s="31"/>
      <c r="R1056" s="31"/>
      <c r="S1056" s="31"/>
      <c r="T1056" s="31"/>
      <c r="U1056" s="31"/>
      <c r="V1056" s="31"/>
      <c r="W1056" s="31"/>
      <c r="X1056" s="31"/>
      <c r="Y1056" s="31"/>
      <c r="Z1056" s="31"/>
      <c r="AA1056" s="31"/>
    </row>
    <row r="1057" spans="2:11" x14ac:dyDescent="0.25">
      <c r="B1057" s="26" t="s">
        <v>380</v>
      </c>
    </row>
    <row r="1058" spans="2:11" x14ac:dyDescent="0.25">
      <c r="B1058" t="s">
        <v>470</v>
      </c>
      <c r="C1058" t="s">
        <v>382</v>
      </c>
      <c r="D1058" t="s">
        <v>471</v>
      </c>
      <c r="E1058" s="35">
        <v>0.1</v>
      </c>
      <c r="F1058" t="s">
        <v>384</v>
      </c>
      <c r="G1058" t="s">
        <v>385</v>
      </c>
      <c r="H1058" s="36">
        <v>28.61</v>
      </c>
      <c r="I1058" t="s">
        <v>386</v>
      </c>
      <c r="J1058" s="37">
        <f>ROUND(E1058/I1056* H1058,5)</f>
        <v>1.2598</v>
      </c>
      <c r="K1058" s="38"/>
    </row>
    <row r="1059" spans="2:11" x14ac:dyDescent="0.25">
      <c r="B1059" t="s">
        <v>533</v>
      </c>
      <c r="C1059" t="s">
        <v>382</v>
      </c>
      <c r="D1059" t="s">
        <v>534</v>
      </c>
      <c r="E1059" s="35">
        <v>0.37</v>
      </c>
      <c r="F1059" t="s">
        <v>384</v>
      </c>
      <c r="G1059" t="s">
        <v>385</v>
      </c>
      <c r="H1059" s="36">
        <v>29.57</v>
      </c>
      <c r="I1059" t="s">
        <v>386</v>
      </c>
      <c r="J1059" s="37">
        <f>ROUND(E1059/I1056* H1059,5)</f>
        <v>4.8176600000000001</v>
      </c>
      <c r="K1059" s="38"/>
    </row>
    <row r="1060" spans="2:11" x14ac:dyDescent="0.25">
      <c r="B1060" t="s">
        <v>535</v>
      </c>
      <c r="C1060" t="s">
        <v>382</v>
      </c>
      <c r="D1060" t="s">
        <v>536</v>
      </c>
      <c r="E1060" s="35">
        <v>0.37</v>
      </c>
      <c r="F1060" t="s">
        <v>384</v>
      </c>
      <c r="G1060" t="s">
        <v>385</v>
      </c>
      <c r="H1060" s="36">
        <v>25.4</v>
      </c>
      <c r="I1060" t="s">
        <v>386</v>
      </c>
      <c r="J1060" s="37">
        <f>ROUND(E1060/I1056* H1060,5)</f>
        <v>4.1382700000000003</v>
      </c>
      <c r="K1060" s="38"/>
    </row>
    <row r="1061" spans="2:11" x14ac:dyDescent="0.25">
      <c r="D1061" s="39" t="s">
        <v>387</v>
      </c>
      <c r="E1061" s="38"/>
      <c r="H1061" s="38"/>
      <c r="K1061" s="36">
        <f>SUM(J1058:J1060)</f>
        <v>10.215730000000001</v>
      </c>
    </row>
    <row r="1062" spans="2:11" x14ac:dyDescent="0.25">
      <c r="B1062" s="26" t="s">
        <v>388</v>
      </c>
      <c r="E1062" s="38"/>
      <c r="H1062" s="38"/>
      <c r="K1062" s="38"/>
    </row>
    <row r="1063" spans="2:11" x14ac:dyDescent="0.25">
      <c r="B1063" t="s">
        <v>849</v>
      </c>
      <c r="C1063" t="s">
        <v>382</v>
      </c>
      <c r="D1063" t="s">
        <v>850</v>
      </c>
      <c r="E1063" s="35">
        <v>0.04</v>
      </c>
      <c r="F1063" t="s">
        <v>384</v>
      </c>
      <c r="G1063" t="s">
        <v>385</v>
      </c>
      <c r="H1063" s="36">
        <v>8.2200000000000006</v>
      </c>
      <c r="I1063" t="s">
        <v>386</v>
      </c>
      <c r="J1063" s="37">
        <f>ROUND(E1063/I1056* H1063,5)</f>
        <v>0.14477999999999999</v>
      </c>
      <c r="K1063" s="38"/>
    </row>
    <row r="1064" spans="2:11" x14ac:dyDescent="0.25">
      <c r="D1064" s="39" t="s">
        <v>391</v>
      </c>
      <c r="E1064" s="38"/>
      <c r="H1064" s="38"/>
      <c r="K1064" s="36">
        <f>SUM(J1063:J1063)</f>
        <v>0.14477999999999999</v>
      </c>
    </row>
    <row r="1065" spans="2:11" x14ac:dyDescent="0.25">
      <c r="B1065" s="26" t="s">
        <v>392</v>
      </c>
      <c r="E1065" s="38"/>
      <c r="H1065" s="38"/>
      <c r="K1065" s="38"/>
    </row>
    <row r="1066" spans="2:11" x14ac:dyDescent="0.25">
      <c r="B1066" t="s">
        <v>851</v>
      </c>
      <c r="C1066" t="s">
        <v>80</v>
      </c>
      <c r="D1066" t="s">
        <v>852</v>
      </c>
      <c r="E1066" s="35">
        <v>4.18</v>
      </c>
      <c r="G1066" t="s">
        <v>385</v>
      </c>
      <c r="H1066" s="36">
        <v>1.18</v>
      </c>
      <c r="I1066" t="s">
        <v>386</v>
      </c>
      <c r="J1066" s="37">
        <f>ROUND(E1066* H1066,5)</f>
        <v>4.9324000000000003</v>
      </c>
      <c r="K1066" s="38"/>
    </row>
    <row r="1067" spans="2:11" x14ac:dyDescent="0.25">
      <c r="B1067" t="s">
        <v>853</v>
      </c>
      <c r="C1067" t="s">
        <v>18</v>
      </c>
      <c r="D1067" t="s">
        <v>854</v>
      </c>
      <c r="E1067" s="35">
        <v>1.5</v>
      </c>
      <c r="G1067" t="s">
        <v>385</v>
      </c>
      <c r="H1067" s="36">
        <v>3.2</v>
      </c>
      <c r="I1067" t="s">
        <v>386</v>
      </c>
      <c r="J1067" s="37">
        <f>ROUND(E1067* H1067,5)</f>
        <v>4.8</v>
      </c>
      <c r="K1067" s="38"/>
    </row>
    <row r="1068" spans="2:11" x14ac:dyDescent="0.25">
      <c r="B1068" t="s">
        <v>855</v>
      </c>
      <c r="C1068" t="s">
        <v>25</v>
      </c>
      <c r="D1068" t="s">
        <v>856</v>
      </c>
      <c r="E1068" s="35">
        <v>0.34</v>
      </c>
      <c r="G1068" t="s">
        <v>385</v>
      </c>
      <c r="H1068" s="36">
        <v>10.19</v>
      </c>
      <c r="I1068" t="s">
        <v>386</v>
      </c>
      <c r="J1068" s="37">
        <f>ROUND(E1068* H1068,5)</f>
        <v>3.4645999999999999</v>
      </c>
      <c r="K1068" s="38"/>
    </row>
    <row r="1069" spans="2:11" x14ac:dyDescent="0.25">
      <c r="B1069" t="s">
        <v>857</v>
      </c>
      <c r="C1069" t="s">
        <v>25</v>
      </c>
      <c r="D1069" t="s">
        <v>858</v>
      </c>
      <c r="E1069" s="35">
        <v>6.7000000000000004E-2</v>
      </c>
      <c r="G1069" t="s">
        <v>385</v>
      </c>
      <c r="H1069" s="36">
        <v>37.28</v>
      </c>
      <c r="I1069" t="s">
        <v>386</v>
      </c>
      <c r="J1069" s="37">
        <f>ROUND(E1069* H1069,5)</f>
        <v>2.49776</v>
      </c>
      <c r="K1069" s="38"/>
    </row>
    <row r="1070" spans="2:11" x14ac:dyDescent="0.25">
      <c r="D1070" s="39" t="s">
        <v>400</v>
      </c>
      <c r="E1070" s="38"/>
      <c r="H1070" s="38"/>
      <c r="K1070" s="36">
        <f>SUM(J1066:J1069)</f>
        <v>15.694759999999999</v>
      </c>
    </row>
    <row r="1071" spans="2:11" x14ac:dyDescent="0.25">
      <c r="E1071" s="38"/>
      <c r="H1071" s="38"/>
      <c r="K1071" s="38"/>
    </row>
    <row r="1072" spans="2:11" x14ac:dyDescent="0.25">
      <c r="D1072" s="39" t="s">
        <v>402</v>
      </c>
      <c r="E1072" s="38"/>
      <c r="H1072" s="38">
        <v>1.5</v>
      </c>
      <c r="I1072" t="s">
        <v>403</v>
      </c>
      <c r="J1072">
        <f>ROUND(H1072/100*K1061,5)</f>
        <v>0.15323999999999999</v>
      </c>
      <c r="K1072" s="38"/>
    </row>
    <row r="1073" spans="1:27" x14ac:dyDescent="0.25">
      <c r="D1073" s="39" t="s">
        <v>401</v>
      </c>
      <c r="E1073" s="38"/>
      <c r="H1073" s="38"/>
      <c r="K1073" s="40">
        <f>SUM(J1057:J1072)</f>
        <v>26.208510000000004</v>
      </c>
    </row>
    <row r="1074" spans="1:27" x14ac:dyDescent="0.25">
      <c r="D1074" s="39" t="s">
        <v>404</v>
      </c>
      <c r="E1074" s="38"/>
      <c r="H1074" s="38"/>
      <c r="K1074" s="40">
        <f>SUM(K1073:K1073)</f>
        <v>26.208510000000004</v>
      </c>
    </row>
    <row r="1076" spans="1:27" ht="45" customHeight="1" x14ac:dyDescent="0.25">
      <c r="A1076" s="30" t="s">
        <v>859</v>
      </c>
      <c r="B1076" s="30" t="s">
        <v>118</v>
      </c>
      <c r="C1076" s="31" t="s">
        <v>18</v>
      </c>
      <c r="D1076" s="11" t="s">
        <v>119</v>
      </c>
      <c r="E1076" s="10"/>
      <c r="F1076" s="10"/>
      <c r="G1076" s="31"/>
      <c r="H1076" s="33" t="s">
        <v>378</v>
      </c>
      <c r="I1076" s="9">
        <v>3.8730000000000002</v>
      </c>
      <c r="J1076" s="8"/>
      <c r="K1076" s="34">
        <f>ROUND(K1088,2)</f>
        <v>13.81</v>
      </c>
      <c r="L1076" s="32" t="s">
        <v>860</v>
      </c>
      <c r="M1076" s="31"/>
      <c r="N1076" s="31"/>
      <c r="O1076" s="31"/>
      <c r="P1076" s="31"/>
      <c r="Q1076" s="31"/>
      <c r="R1076" s="31"/>
      <c r="S1076" s="31"/>
      <c r="T1076" s="31"/>
      <c r="U1076" s="31"/>
      <c r="V1076" s="31"/>
      <c r="W1076" s="31"/>
      <c r="X1076" s="31"/>
      <c r="Y1076" s="31"/>
      <c r="Z1076" s="31"/>
      <c r="AA1076" s="31"/>
    </row>
    <row r="1077" spans="1:27" x14ac:dyDescent="0.25">
      <c r="B1077" s="26" t="s">
        <v>380</v>
      </c>
    </row>
    <row r="1078" spans="1:27" x14ac:dyDescent="0.25">
      <c r="B1078" t="s">
        <v>861</v>
      </c>
      <c r="C1078" t="s">
        <v>382</v>
      </c>
      <c r="D1078" t="s">
        <v>862</v>
      </c>
      <c r="E1078" s="35">
        <v>0.3</v>
      </c>
      <c r="F1078" t="s">
        <v>384</v>
      </c>
      <c r="G1078" t="s">
        <v>385</v>
      </c>
      <c r="H1078" s="36">
        <v>28.61</v>
      </c>
      <c r="I1078" t="s">
        <v>386</v>
      </c>
      <c r="J1078" s="37">
        <f>ROUND(E1078/I1076* H1078,5)</f>
        <v>2.21611</v>
      </c>
      <c r="K1078" s="38"/>
    </row>
    <row r="1079" spans="1:27" x14ac:dyDescent="0.25">
      <c r="B1079" t="s">
        <v>863</v>
      </c>
      <c r="C1079" t="s">
        <v>382</v>
      </c>
      <c r="D1079" t="s">
        <v>864</v>
      </c>
      <c r="E1079" s="35">
        <v>0.03</v>
      </c>
      <c r="F1079" t="s">
        <v>384</v>
      </c>
      <c r="G1079" t="s">
        <v>385</v>
      </c>
      <c r="H1079" s="36">
        <v>25.4</v>
      </c>
      <c r="I1079" t="s">
        <v>386</v>
      </c>
      <c r="J1079" s="37">
        <f>ROUND(E1079/I1076* H1079,5)</f>
        <v>0.19675000000000001</v>
      </c>
      <c r="K1079" s="38"/>
    </row>
    <row r="1080" spans="1:27" x14ac:dyDescent="0.25">
      <c r="D1080" s="39" t="s">
        <v>387</v>
      </c>
      <c r="E1080" s="38"/>
      <c r="H1080" s="38"/>
      <c r="K1080" s="36">
        <f>SUM(J1078:J1079)</f>
        <v>2.4128600000000002</v>
      </c>
    </row>
    <row r="1081" spans="1:27" x14ac:dyDescent="0.25">
      <c r="B1081" s="26" t="s">
        <v>392</v>
      </c>
      <c r="E1081" s="38"/>
      <c r="H1081" s="38"/>
      <c r="K1081" s="38"/>
    </row>
    <row r="1082" spans="1:27" x14ac:dyDescent="0.25">
      <c r="B1082" t="s">
        <v>865</v>
      </c>
      <c r="C1082" t="s">
        <v>80</v>
      </c>
      <c r="D1082" t="s">
        <v>866</v>
      </c>
      <c r="E1082" s="35">
        <v>0.1</v>
      </c>
      <c r="G1082" t="s">
        <v>385</v>
      </c>
      <c r="H1082" s="36">
        <v>7.56</v>
      </c>
      <c r="I1082" t="s">
        <v>386</v>
      </c>
      <c r="J1082" s="37">
        <f>ROUND(E1082* H1082,5)</f>
        <v>0.75600000000000001</v>
      </c>
      <c r="K1082" s="38"/>
    </row>
    <row r="1083" spans="1:27" x14ac:dyDescent="0.25">
      <c r="B1083" t="s">
        <v>867</v>
      </c>
      <c r="C1083" t="s">
        <v>80</v>
      </c>
      <c r="D1083" t="s">
        <v>868</v>
      </c>
      <c r="E1083" s="35">
        <v>2.1</v>
      </c>
      <c r="G1083" t="s">
        <v>385</v>
      </c>
      <c r="H1083" s="36">
        <v>5.05</v>
      </c>
      <c r="I1083" t="s">
        <v>386</v>
      </c>
      <c r="J1083" s="37">
        <f>ROUND(E1083* H1083,5)</f>
        <v>10.605</v>
      </c>
      <c r="K1083" s="38"/>
    </row>
    <row r="1084" spans="1:27" x14ac:dyDescent="0.25">
      <c r="D1084" s="39" t="s">
        <v>400</v>
      </c>
      <c r="E1084" s="38"/>
      <c r="H1084" s="38"/>
      <c r="K1084" s="36">
        <f>SUM(J1082:J1083)</f>
        <v>11.361000000000001</v>
      </c>
    </row>
    <row r="1085" spans="1:27" x14ac:dyDescent="0.25">
      <c r="E1085" s="38"/>
      <c r="H1085" s="38"/>
      <c r="K1085" s="38"/>
    </row>
    <row r="1086" spans="1:27" x14ac:dyDescent="0.25">
      <c r="D1086" s="39" t="s">
        <v>402</v>
      </c>
      <c r="E1086" s="38"/>
      <c r="H1086" s="38">
        <v>1.5</v>
      </c>
      <c r="I1086" t="s">
        <v>403</v>
      </c>
      <c r="J1086">
        <f>ROUND(H1086/100*K1080,5)</f>
        <v>3.619E-2</v>
      </c>
      <c r="K1086" s="38"/>
    </row>
    <row r="1087" spans="1:27" x14ac:dyDescent="0.25">
      <c r="D1087" s="39" t="s">
        <v>401</v>
      </c>
      <c r="E1087" s="38"/>
      <c r="H1087" s="38"/>
      <c r="K1087" s="40">
        <f>SUM(J1077:J1086)</f>
        <v>13.81005</v>
      </c>
    </row>
    <row r="1088" spans="1:27" x14ac:dyDescent="0.25">
      <c r="D1088" s="39" t="s">
        <v>404</v>
      </c>
      <c r="E1088" s="38"/>
      <c r="H1088" s="38"/>
      <c r="K1088" s="40">
        <f>SUM(K1087:K1087)</f>
        <v>13.81005</v>
      </c>
    </row>
    <row r="1090" spans="1:27" ht="45" customHeight="1" x14ac:dyDescent="0.25">
      <c r="A1090" s="30" t="s">
        <v>869</v>
      </c>
      <c r="B1090" s="30" t="s">
        <v>181</v>
      </c>
      <c r="C1090" s="31" t="s">
        <v>18</v>
      </c>
      <c r="D1090" s="11" t="s">
        <v>182</v>
      </c>
      <c r="E1090" s="10"/>
      <c r="F1090" s="10"/>
      <c r="G1090" s="31"/>
      <c r="H1090" s="33" t="s">
        <v>378</v>
      </c>
      <c r="I1090" s="9">
        <v>1.6180000000000001</v>
      </c>
      <c r="J1090" s="8"/>
      <c r="K1090" s="34">
        <f>ROUND(K1101,2)</f>
        <v>17.66</v>
      </c>
      <c r="L1090" s="32" t="s">
        <v>870</v>
      </c>
      <c r="M1090" s="31"/>
      <c r="N1090" s="31"/>
      <c r="O1090" s="31"/>
      <c r="P1090" s="31"/>
      <c r="Q1090" s="31"/>
      <c r="R1090" s="31"/>
      <c r="S1090" s="31"/>
      <c r="T1090" s="31"/>
      <c r="U1090" s="31"/>
      <c r="V1090" s="31"/>
      <c r="W1090" s="31"/>
      <c r="X1090" s="31"/>
      <c r="Y1090" s="31"/>
      <c r="Z1090" s="31"/>
      <c r="AA1090" s="31"/>
    </row>
    <row r="1091" spans="1:27" x14ac:dyDescent="0.25">
      <c r="B1091" s="26" t="s">
        <v>380</v>
      </c>
    </row>
    <row r="1092" spans="1:27" x14ac:dyDescent="0.25">
      <c r="B1092" t="s">
        <v>499</v>
      </c>
      <c r="C1092" t="s">
        <v>382</v>
      </c>
      <c r="D1092" t="s">
        <v>500</v>
      </c>
      <c r="E1092" s="35">
        <v>0.56000000000000005</v>
      </c>
      <c r="F1092" t="s">
        <v>384</v>
      </c>
      <c r="G1092" t="s">
        <v>385</v>
      </c>
      <c r="H1092" s="36">
        <v>27.61</v>
      </c>
      <c r="I1092" t="s">
        <v>386</v>
      </c>
      <c r="J1092" s="37">
        <f>ROUND(E1092/I1090* H1092,5)</f>
        <v>9.5559999999999992</v>
      </c>
      <c r="K1092" s="38"/>
    </row>
    <row r="1093" spans="1:27" x14ac:dyDescent="0.25">
      <c r="B1093" t="s">
        <v>483</v>
      </c>
      <c r="C1093" t="s">
        <v>382</v>
      </c>
      <c r="D1093" t="s">
        <v>449</v>
      </c>
      <c r="E1093" s="35">
        <v>0.33</v>
      </c>
      <c r="F1093" t="s">
        <v>384</v>
      </c>
      <c r="G1093" t="s">
        <v>385</v>
      </c>
      <c r="H1093" s="36">
        <v>22.94</v>
      </c>
      <c r="I1093" t="s">
        <v>386</v>
      </c>
      <c r="J1093" s="37">
        <f>ROUND(E1093/I1090* H1093,5)</f>
        <v>4.6787400000000003</v>
      </c>
      <c r="K1093" s="38"/>
    </row>
    <row r="1094" spans="1:27" x14ac:dyDescent="0.25">
      <c r="D1094" s="39" t="s">
        <v>387</v>
      </c>
      <c r="E1094" s="38"/>
      <c r="H1094" s="38"/>
      <c r="K1094" s="36">
        <f>SUM(J1092:J1093)</f>
        <v>14.234739999999999</v>
      </c>
    </row>
    <row r="1095" spans="1:27" x14ac:dyDescent="0.25">
      <c r="B1095" s="26" t="s">
        <v>375</v>
      </c>
      <c r="E1095" s="38"/>
      <c r="H1095" s="38"/>
      <c r="K1095" s="38"/>
    </row>
    <row r="1096" spans="1:27" x14ac:dyDescent="0.25">
      <c r="B1096" t="s">
        <v>376</v>
      </c>
      <c r="C1096" t="s">
        <v>15</v>
      </c>
      <c r="D1096" t="s">
        <v>377</v>
      </c>
      <c r="E1096" s="35">
        <v>1.7000000000000001E-2</v>
      </c>
      <c r="G1096" t="s">
        <v>385</v>
      </c>
      <c r="H1096" s="36">
        <v>180.3501</v>
      </c>
      <c r="I1096" t="s">
        <v>386</v>
      </c>
      <c r="J1096" s="37">
        <f>ROUND(E1096* H1096,5)</f>
        <v>3.06595</v>
      </c>
      <c r="K1096" s="38"/>
    </row>
    <row r="1097" spans="1:27" x14ac:dyDescent="0.25">
      <c r="D1097" s="39" t="s">
        <v>508</v>
      </c>
      <c r="E1097" s="38"/>
      <c r="H1097" s="38"/>
      <c r="K1097" s="36">
        <f>SUM(J1096:J1096)</f>
        <v>3.06595</v>
      </c>
    </row>
    <row r="1098" spans="1:27" x14ac:dyDescent="0.25">
      <c r="E1098" s="38"/>
      <c r="H1098" s="38"/>
      <c r="K1098" s="38"/>
    </row>
    <row r="1099" spans="1:27" x14ac:dyDescent="0.25">
      <c r="D1099" s="39" t="s">
        <v>402</v>
      </c>
      <c r="E1099" s="38"/>
      <c r="H1099" s="38">
        <v>2.5</v>
      </c>
      <c r="I1099" t="s">
        <v>403</v>
      </c>
      <c r="J1099">
        <f>ROUND(H1099/100*K1094,5)</f>
        <v>0.35587000000000002</v>
      </c>
      <c r="K1099" s="38"/>
    </row>
    <row r="1100" spans="1:27" x14ac:dyDescent="0.25">
      <c r="D1100" s="39" t="s">
        <v>401</v>
      </c>
      <c r="E1100" s="38"/>
      <c r="H1100" s="38"/>
      <c r="K1100" s="40">
        <f>SUM(J1091:J1099)</f>
        <v>17.656559999999999</v>
      </c>
    </row>
    <row r="1101" spans="1:27" x14ac:dyDescent="0.25">
      <c r="D1101" s="39" t="s">
        <v>404</v>
      </c>
      <c r="E1101" s="38"/>
      <c r="H1101" s="38"/>
      <c r="K1101" s="40">
        <f>SUM(K1100:K1100)</f>
        <v>17.656559999999999</v>
      </c>
    </row>
    <row r="1103" spans="1:27" ht="45" customHeight="1" x14ac:dyDescent="0.25">
      <c r="A1103" s="30" t="s">
        <v>871</v>
      </c>
      <c r="B1103" s="30" t="s">
        <v>179</v>
      </c>
      <c r="C1103" s="31" t="s">
        <v>18</v>
      </c>
      <c r="D1103" s="11" t="s">
        <v>180</v>
      </c>
      <c r="E1103" s="10"/>
      <c r="F1103" s="10"/>
      <c r="G1103" s="31"/>
      <c r="H1103" s="33" t="s">
        <v>378</v>
      </c>
      <c r="I1103" s="9">
        <v>7.8239999999999998</v>
      </c>
      <c r="J1103" s="8"/>
      <c r="K1103" s="34">
        <f>ROUND(K1119,2)</f>
        <v>62.98</v>
      </c>
      <c r="L1103" s="32" t="s">
        <v>872</v>
      </c>
      <c r="M1103" s="31"/>
      <c r="N1103" s="31"/>
      <c r="O1103" s="31"/>
      <c r="P1103" s="31"/>
      <c r="Q1103" s="31"/>
      <c r="R1103" s="31"/>
      <c r="S1103" s="31"/>
      <c r="T1103" s="31"/>
      <c r="U1103" s="31"/>
      <c r="V1103" s="31"/>
      <c r="W1103" s="31"/>
      <c r="X1103" s="31"/>
      <c r="Y1103" s="31"/>
      <c r="Z1103" s="31"/>
      <c r="AA1103" s="31"/>
    </row>
    <row r="1104" spans="1:27" x14ac:dyDescent="0.25">
      <c r="B1104" s="26" t="s">
        <v>380</v>
      </c>
    </row>
    <row r="1105" spans="2:11" x14ac:dyDescent="0.25">
      <c r="B1105" t="s">
        <v>512</v>
      </c>
      <c r="C1105" t="s">
        <v>382</v>
      </c>
      <c r="D1105" t="s">
        <v>513</v>
      </c>
      <c r="E1105" s="35">
        <v>0.5</v>
      </c>
      <c r="F1105" t="s">
        <v>384</v>
      </c>
      <c r="G1105" t="s">
        <v>385</v>
      </c>
      <c r="H1105" s="36">
        <v>25.99</v>
      </c>
      <c r="I1105" t="s">
        <v>386</v>
      </c>
      <c r="J1105" s="37">
        <f>ROUND(E1105/I1103* H1105,5)</f>
        <v>1.66092</v>
      </c>
      <c r="K1105" s="38"/>
    </row>
    <row r="1106" spans="2:11" x14ac:dyDescent="0.25">
      <c r="B1106" t="s">
        <v>547</v>
      </c>
      <c r="C1106" t="s">
        <v>382</v>
      </c>
      <c r="D1106" t="s">
        <v>548</v>
      </c>
      <c r="E1106" s="35">
        <v>0.5</v>
      </c>
      <c r="F1106" t="s">
        <v>384</v>
      </c>
      <c r="G1106" t="s">
        <v>385</v>
      </c>
      <c r="H1106" s="36">
        <v>23.07</v>
      </c>
      <c r="I1106" t="s">
        <v>386</v>
      </c>
      <c r="J1106" s="37">
        <f>ROUND(E1106/I1103* H1106,5)</f>
        <v>1.47431</v>
      </c>
      <c r="K1106" s="38"/>
    </row>
    <row r="1107" spans="2:11" x14ac:dyDescent="0.25">
      <c r="D1107" s="39" t="s">
        <v>387</v>
      </c>
      <c r="E1107" s="38"/>
      <c r="H1107" s="38"/>
      <c r="K1107" s="36">
        <f>SUM(J1105:J1106)</f>
        <v>3.13523</v>
      </c>
    </row>
    <row r="1108" spans="2:11" x14ac:dyDescent="0.25">
      <c r="B1108" s="26" t="s">
        <v>392</v>
      </c>
      <c r="E1108" s="38"/>
      <c r="H1108" s="38"/>
      <c r="K1108" s="38"/>
    </row>
    <row r="1109" spans="2:11" x14ac:dyDescent="0.25">
      <c r="B1109" t="s">
        <v>551</v>
      </c>
      <c r="C1109" t="s">
        <v>25</v>
      </c>
      <c r="D1109" t="s">
        <v>552</v>
      </c>
      <c r="E1109" s="35">
        <v>10</v>
      </c>
      <c r="G1109" t="s">
        <v>385</v>
      </c>
      <c r="H1109" s="36">
        <v>0.17</v>
      </c>
      <c r="I1109" t="s">
        <v>386</v>
      </c>
      <c r="J1109" s="37">
        <f t="shared" ref="J1109:J1114" si="3">ROUND(E1109* H1109,5)</f>
        <v>1.7</v>
      </c>
      <c r="K1109" s="38"/>
    </row>
    <row r="1110" spans="2:11" x14ac:dyDescent="0.25">
      <c r="B1110" t="s">
        <v>873</v>
      </c>
      <c r="C1110" t="s">
        <v>874</v>
      </c>
      <c r="D1110" t="s">
        <v>875</v>
      </c>
      <c r="E1110" s="35">
        <v>0.125</v>
      </c>
      <c r="G1110" t="s">
        <v>385</v>
      </c>
      <c r="H1110" s="36">
        <v>30.58</v>
      </c>
      <c r="I1110" t="s">
        <v>386</v>
      </c>
      <c r="J1110" s="37">
        <f t="shared" si="3"/>
        <v>3.8224999999999998</v>
      </c>
      <c r="K1110" s="38"/>
    </row>
    <row r="1111" spans="2:11" x14ac:dyDescent="0.25">
      <c r="B1111" t="s">
        <v>876</v>
      </c>
      <c r="C1111" t="s">
        <v>874</v>
      </c>
      <c r="D1111" t="s">
        <v>877</v>
      </c>
      <c r="E1111" s="35">
        <v>0.04</v>
      </c>
      <c r="G1111" t="s">
        <v>385</v>
      </c>
      <c r="H1111" s="36">
        <v>55.34</v>
      </c>
      <c r="I1111" t="s">
        <v>386</v>
      </c>
      <c r="J1111" s="37">
        <f t="shared" si="3"/>
        <v>2.2136</v>
      </c>
      <c r="K1111" s="38"/>
    </row>
    <row r="1112" spans="2:11" x14ac:dyDescent="0.25">
      <c r="B1112" t="s">
        <v>772</v>
      </c>
      <c r="C1112" t="s">
        <v>15</v>
      </c>
      <c r="D1112" t="s">
        <v>773</v>
      </c>
      <c r="E1112" s="35">
        <v>8.8000000000000005E-3</v>
      </c>
      <c r="G1112" t="s">
        <v>385</v>
      </c>
      <c r="H1112" s="36">
        <v>286.87</v>
      </c>
      <c r="I1112" t="s">
        <v>386</v>
      </c>
      <c r="J1112" s="37">
        <f t="shared" si="3"/>
        <v>2.5244599999999999</v>
      </c>
      <c r="K1112" s="38"/>
    </row>
    <row r="1113" spans="2:11" x14ac:dyDescent="0.25">
      <c r="B1113" t="s">
        <v>878</v>
      </c>
      <c r="C1113" t="s">
        <v>103</v>
      </c>
      <c r="D1113" t="s">
        <v>879</v>
      </c>
      <c r="E1113" s="35">
        <v>3</v>
      </c>
      <c r="G1113" t="s">
        <v>385</v>
      </c>
      <c r="H1113" s="36">
        <v>0.43</v>
      </c>
      <c r="I1113" t="s">
        <v>386</v>
      </c>
      <c r="J1113" s="37">
        <f t="shared" si="3"/>
        <v>1.29</v>
      </c>
      <c r="K1113" s="38"/>
    </row>
    <row r="1114" spans="2:11" x14ac:dyDescent="0.25">
      <c r="B1114" t="s">
        <v>880</v>
      </c>
      <c r="C1114" t="s">
        <v>18</v>
      </c>
      <c r="D1114" t="s">
        <v>881</v>
      </c>
      <c r="E1114" s="35">
        <v>1.1000000000000001</v>
      </c>
      <c r="G1114" t="s">
        <v>385</v>
      </c>
      <c r="H1114" s="36">
        <v>43.86</v>
      </c>
      <c r="I1114" t="s">
        <v>386</v>
      </c>
      <c r="J1114" s="37">
        <f t="shared" si="3"/>
        <v>48.246000000000002</v>
      </c>
      <c r="K1114" s="38"/>
    </row>
    <row r="1115" spans="2:11" x14ac:dyDescent="0.25">
      <c r="D1115" s="39" t="s">
        <v>400</v>
      </c>
      <c r="E1115" s="38"/>
      <c r="H1115" s="38"/>
      <c r="K1115" s="36">
        <f>SUM(J1109:J1114)</f>
        <v>59.796559999999999</v>
      </c>
    </row>
    <row r="1116" spans="2:11" x14ac:dyDescent="0.25">
      <c r="E1116" s="38"/>
      <c r="H1116" s="38"/>
      <c r="K1116" s="38"/>
    </row>
    <row r="1117" spans="2:11" x14ac:dyDescent="0.25">
      <c r="D1117" s="39" t="s">
        <v>402</v>
      </c>
      <c r="E1117" s="38"/>
      <c r="H1117" s="38">
        <v>1.5</v>
      </c>
      <c r="I1117" t="s">
        <v>403</v>
      </c>
      <c r="J1117">
        <f>ROUND(H1117/100*K1107,5)</f>
        <v>4.7030000000000002E-2</v>
      </c>
      <c r="K1117" s="38"/>
    </row>
    <row r="1118" spans="2:11" x14ac:dyDescent="0.25">
      <c r="D1118" s="39" t="s">
        <v>401</v>
      </c>
      <c r="E1118" s="38"/>
      <c r="H1118" s="38"/>
      <c r="K1118" s="40">
        <f>SUM(J1104:J1117)</f>
        <v>62.978820000000006</v>
      </c>
    </row>
    <row r="1119" spans="2:11" x14ac:dyDescent="0.25">
      <c r="D1119" s="39" t="s">
        <v>404</v>
      </c>
      <c r="E1119" s="38"/>
      <c r="H1119" s="38"/>
      <c r="K1119" s="40">
        <f>SUM(K1118:K1118)</f>
        <v>62.978820000000006</v>
      </c>
    </row>
    <row r="1121" spans="1:27" ht="45" customHeight="1" x14ac:dyDescent="0.25">
      <c r="A1121" s="30" t="s">
        <v>882</v>
      </c>
      <c r="B1121" s="30" t="s">
        <v>65</v>
      </c>
      <c r="C1121" s="31" t="s">
        <v>18</v>
      </c>
      <c r="D1121" s="11" t="s">
        <v>66</v>
      </c>
      <c r="E1121" s="10"/>
      <c r="F1121" s="10"/>
      <c r="G1121" s="31"/>
      <c r="H1121" s="33" t="s">
        <v>378</v>
      </c>
      <c r="I1121" s="9">
        <v>2.157</v>
      </c>
      <c r="J1121" s="8"/>
      <c r="K1121" s="34">
        <f>ROUND(K1135,2)</f>
        <v>4.3</v>
      </c>
      <c r="L1121" s="32" t="s">
        <v>883</v>
      </c>
      <c r="M1121" s="31"/>
      <c r="N1121" s="31"/>
      <c r="O1121" s="31"/>
      <c r="P1121" s="31"/>
      <c r="Q1121" s="31"/>
      <c r="R1121" s="31"/>
      <c r="S1121" s="31"/>
      <c r="T1121" s="31"/>
      <c r="U1121" s="31"/>
      <c r="V1121" s="31"/>
      <c r="W1121" s="31"/>
      <c r="X1121" s="31"/>
      <c r="Y1121" s="31"/>
      <c r="Z1121" s="31"/>
      <c r="AA1121" s="31"/>
    </row>
    <row r="1122" spans="1:27" x14ac:dyDescent="0.25">
      <c r="B1122" s="26" t="s">
        <v>380</v>
      </c>
    </row>
    <row r="1123" spans="1:27" x14ac:dyDescent="0.25">
      <c r="B1123" t="s">
        <v>381</v>
      </c>
      <c r="C1123" t="s">
        <v>382</v>
      </c>
      <c r="D1123" t="s">
        <v>383</v>
      </c>
      <c r="E1123" s="35">
        <v>0.1</v>
      </c>
      <c r="F1123" t="s">
        <v>384</v>
      </c>
      <c r="G1123" t="s">
        <v>385</v>
      </c>
      <c r="H1123" s="36">
        <v>24.69</v>
      </c>
      <c r="I1123" t="s">
        <v>386</v>
      </c>
      <c r="J1123" s="37">
        <f>ROUND(E1123/I1121* H1123,5)</f>
        <v>1.1446499999999999</v>
      </c>
      <c r="K1123" s="38"/>
    </row>
    <row r="1124" spans="1:27" x14ac:dyDescent="0.25">
      <c r="B1124" t="s">
        <v>483</v>
      </c>
      <c r="C1124" t="s">
        <v>382</v>
      </c>
      <c r="D1124" t="s">
        <v>449</v>
      </c>
      <c r="E1124" s="35">
        <v>0.05</v>
      </c>
      <c r="F1124" t="s">
        <v>384</v>
      </c>
      <c r="G1124" t="s">
        <v>385</v>
      </c>
      <c r="H1124" s="36">
        <v>22.94</v>
      </c>
      <c r="I1124" t="s">
        <v>386</v>
      </c>
      <c r="J1124" s="37">
        <f>ROUND(E1124/I1121* H1124,5)</f>
        <v>0.53176000000000001</v>
      </c>
      <c r="K1124" s="38"/>
    </row>
    <row r="1125" spans="1:27" x14ac:dyDescent="0.25">
      <c r="D1125" s="39" t="s">
        <v>387</v>
      </c>
      <c r="E1125" s="38"/>
      <c r="H1125" s="38"/>
      <c r="K1125" s="36">
        <f>SUM(J1123:J1124)</f>
        <v>1.67641</v>
      </c>
    </row>
    <row r="1126" spans="1:27" x14ac:dyDescent="0.25">
      <c r="B1126" s="26" t="s">
        <v>388</v>
      </c>
      <c r="E1126" s="38"/>
      <c r="H1126" s="38"/>
      <c r="K1126" s="38"/>
    </row>
    <row r="1127" spans="1:27" x14ac:dyDescent="0.25">
      <c r="B1127" t="s">
        <v>884</v>
      </c>
      <c r="C1127" t="s">
        <v>382</v>
      </c>
      <c r="D1127" t="s">
        <v>885</v>
      </c>
      <c r="E1127" s="35">
        <v>0.05</v>
      </c>
      <c r="F1127" t="s">
        <v>384</v>
      </c>
      <c r="G1127" t="s">
        <v>385</v>
      </c>
      <c r="H1127" s="36">
        <v>7.77</v>
      </c>
      <c r="I1127" t="s">
        <v>386</v>
      </c>
      <c r="J1127" s="37">
        <f>ROUND(E1127/I1121* H1127,5)</f>
        <v>0.18010999999999999</v>
      </c>
      <c r="K1127" s="38"/>
    </row>
    <row r="1128" spans="1:27" x14ac:dyDescent="0.25">
      <c r="D1128" s="39" t="s">
        <v>391</v>
      </c>
      <c r="E1128" s="38"/>
      <c r="H1128" s="38"/>
      <c r="K1128" s="36">
        <f>SUM(J1127:J1127)</f>
        <v>0.18010999999999999</v>
      </c>
    </row>
    <row r="1129" spans="1:27" x14ac:dyDescent="0.25">
      <c r="B1129" s="26" t="s">
        <v>392</v>
      </c>
      <c r="E1129" s="38"/>
      <c r="H1129" s="38"/>
      <c r="K1129" s="38"/>
    </row>
    <row r="1130" spans="1:27" x14ac:dyDescent="0.25">
      <c r="B1130" t="s">
        <v>886</v>
      </c>
      <c r="C1130" t="s">
        <v>394</v>
      </c>
      <c r="D1130" t="s">
        <v>887</v>
      </c>
      <c r="E1130" s="35">
        <v>0.17169999999999999</v>
      </c>
      <c r="G1130" t="s">
        <v>385</v>
      </c>
      <c r="H1130" s="36">
        <v>14.09</v>
      </c>
      <c r="I1130" t="s">
        <v>386</v>
      </c>
      <c r="J1130" s="37">
        <f>ROUND(E1130* H1130,5)</f>
        <v>2.4192499999999999</v>
      </c>
      <c r="K1130" s="38"/>
    </row>
    <row r="1131" spans="1:27" x14ac:dyDescent="0.25">
      <c r="D1131" s="39" t="s">
        <v>400</v>
      </c>
      <c r="E1131" s="38"/>
      <c r="H1131" s="38"/>
      <c r="K1131" s="36">
        <f>SUM(J1130:J1130)</f>
        <v>2.4192499999999999</v>
      </c>
    </row>
    <row r="1132" spans="1:27" x14ac:dyDescent="0.25">
      <c r="E1132" s="38"/>
      <c r="H1132" s="38"/>
      <c r="K1132" s="38"/>
    </row>
    <row r="1133" spans="1:27" x14ac:dyDescent="0.25">
      <c r="D1133" s="39" t="s">
        <v>402</v>
      </c>
      <c r="E1133" s="38"/>
      <c r="H1133" s="38">
        <v>1.5</v>
      </c>
      <c r="I1133" t="s">
        <v>403</v>
      </c>
      <c r="J1133">
        <f>ROUND(H1133/100*K1125,5)</f>
        <v>2.5149999999999999E-2</v>
      </c>
      <c r="K1133" s="38"/>
    </row>
    <row r="1134" spans="1:27" x14ac:dyDescent="0.25">
      <c r="D1134" s="39" t="s">
        <v>401</v>
      </c>
      <c r="E1134" s="38"/>
      <c r="H1134" s="38"/>
      <c r="K1134" s="40">
        <f>SUM(J1122:J1133)</f>
        <v>4.3009199999999996</v>
      </c>
    </row>
    <row r="1135" spans="1:27" x14ac:dyDescent="0.25">
      <c r="D1135" s="39" t="s">
        <v>404</v>
      </c>
      <c r="E1135" s="38"/>
      <c r="H1135" s="38"/>
      <c r="K1135" s="40">
        <f>SUM(K1134:K1134)</f>
        <v>4.3009199999999996</v>
      </c>
    </row>
    <row r="1137" spans="1:27" ht="45" customHeight="1" x14ac:dyDescent="0.25">
      <c r="A1137" s="30" t="s">
        <v>888</v>
      </c>
      <c r="B1137" s="30" t="s">
        <v>36</v>
      </c>
      <c r="C1137" s="31" t="s">
        <v>15</v>
      </c>
      <c r="D1137" s="11" t="s">
        <v>37</v>
      </c>
      <c r="E1137" s="10"/>
      <c r="F1137" s="10"/>
      <c r="G1137" s="31"/>
      <c r="H1137" s="33" t="s">
        <v>378</v>
      </c>
      <c r="I1137" s="9">
        <v>6.6130000000000004</v>
      </c>
      <c r="J1137" s="8"/>
      <c r="K1137" s="34">
        <f>ROUND(K1153,2)</f>
        <v>20.71</v>
      </c>
      <c r="L1137" s="32" t="s">
        <v>889</v>
      </c>
      <c r="M1137" s="31"/>
      <c r="N1137" s="31"/>
      <c r="O1137" s="31"/>
      <c r="P1137" s="31"/>
      <c r="Q1137" s="31"/>
      <c r="R1137" s="31"/>
      <c r="S1137" s="31"/>
      <c r="T1137" s="31"/>
      <c r="U1137" s="31"/>
      <c r="V1137" s="31"/>
      <c r="W1137" s="31"/>
      <c r="X1137" s="31"/>
      <c r="Y1137" s="31"/>
      <c r="Z1137" s="31"/>
      <c r="AA1137" s="31"/>
    </row>
    <row r="1138" spans="1:27" x14ac:dyDescent="0.25">
      <c r="B1138" s="26" t="s">
        <v>380</v>
      </c>
    </row>
    <row r="1139" spans="1:27" x14ac:dyDescent="0.25">
      <c r="B1139" t="s">
        <v>483</v>
      </c>
      <c r="C1139" t="s">
        <v>382</v>
      </c>
      <c r="D1139" t="s">
        <v>449</v>
      </c>
      <c r="E1139" s="35">
        <v>0.05</v>
      </c>
      <c r="F1139" t="s">
        <v>384</v>
      </c>
      <c r="G1139" t="s">
        <v>385</v>
      </c>
      <c r="H1139" s="36">
        <v>22.94</v>
      </c>
      <c r="I1139" t="s">
        <v>386</v>
      </c>
      <c r="J1139" s="37">
        <f>ROUND(E1139/I1137* H1139,5)</f>
        <v>0.17344999999999999</v>
      </c>
      <c r="K1139" s="38"/>
    </row>
    <row r="1140" spans="1:27" x14ac:dyDescent="0.25">
      <c r="D1140" s="39" t="s">
        <v>387</v>
      </c>
      <c r="E1140" s="38"/>
      <c r="H1140" s="38"/>
      <c r="K1140" s="36">
        <f>SUM(J1139:J1139)</f>
        <v>0.17344999999999999</v>
      </c>
    </row>
    <row r="1141" spans="1:27" x14ac:dyDescent="0.25">
      <c r="B1141" s="26" t="s">
        <v>388</v>
      </c>
      <c r="E1141" s="38"/>
      <c r="H1141" s="38"/>
      <c r="K1141" s="38"/>
    </row>
    <row r="1142" spans="1:27" x14ac:dyDescent="0.25">
      <c r="B1142" t="s">
        <v>890</v>
      </c>
      <c r="C1142" t="s">
        <v>382</v>
      </c>
      <c r="D1142" t="s">
        <v>891</v>
      </c>
      <c r="E1142" s="35">
        <v>2.5000000000000001E-2</v>
      </c>
      <c r="F1142" t="s">
        <v>384</v>
      </c>
      <c r="G1142" t="s">
        <v>385</v>
      </c>
      <c r="H1142" s="36">
        <v>56.52</v>
      </c>
      <c r="I1142" t="s">
        <v>386</v>
      </c>
      <c r="J1142" s="37">
        <f>ROUND(E1142/I1137* H1142,5)</f>
        <v>0.21367</v>
      </c>
      <c r="K1142" s="38"/>
    </row>
    <row r="1143" spans="1:27" x14ac:dyDescent="0.25">
      <c r="B1143" t="s">
        <v>892</v>
      </c>
      <c r="C1143" t="s">
        <v>382</v>
      </c>
      <c r="D1143" t="s">
        <v>893</v>
      </c>
      <c r="E1143" s="35">
        <v>3.5000000000000003E-2</v>
      </c>
      <c r="F1143" t="s">
        <v>384</v>
      </c>
      <c r="G1143" t="s">
        <v>385</v>
      </c>
      <c r="H1143" s="36">
        <v>79.25</v>
      </c>
      <c r="I1143" t="s">
        <v>386</v>
      </c>
      <c r="J1143" s="37">
        <f>ROUND(E1143/I1137* H1143,5)</f>
        <v>0.41943999999999998</v>
      </c>
      <c r="K1143" s="38"/>
    </row>
    <row r="1144" spans="1:27" x14ac:dyDescent="0.25">
      <c r="B1144" t="s">
        <v>750</v>
      </c>
      <c r="C1144" t="s">
        <v>382</v>
      </c>
      <c r="D1144" t="s">
        <v>751</v>
      </c>
      <c r="E1144" s="35">
        <v>0.04</v>
      </c>
      <c r="F1144" t="s">
        <v>384</v>
      </c>
      <c r="G1144" t="s">
        <v>385</v>
      </c>
      <c r="H1144" s="36">
        <v>76.84</v>
      </c>
      <c r="I1144" t="s">
        <v>386</v>
      </c>
      <c r="J1144" s="37">
        <f>ROUND(E1144/I1137* H1144,5)</f>
        <v>0.46478000000000003</v>
      </c>
      <c r="K1144" s="38"/>
    </row>
    <row r="1145" spans="1:27" x14ac:dyDescent="0.25">
      <c r="D1145" s="39" t="s">
        <v>391</v>
      </c>
      <c r="E1145" s="38"/>
      <c r="H1145" s="38"/>
      <c r="K1145" s="36">
        <f>SUM(J1142:J1144)</f>
        <v>1.09789</v>
      </c>
    </row>
    <row r="1146" spans="1:27" x14ac:dyDescent="0.25">
      <c r="B1146" s="26" t="s">
        <v>392</v>
      </c>
      <c r="E1146" s="38"/>
      <c r="H1146" s="38"/>
      <c r="K1146" s="38"/>
    </row>
    <row r="1147" spans="1:27" x14ac:dyDescent="0.25">
      <c r="B1147" t="s">
        <v>396</v>
      </c>
      <c r="C1147" t="s">
        <v>15</v>
      </c>
      <c r="D1147" t="s">
        <v>397</v>
      </c>
      <c r="E1147" s="35">
        <v>0.05</v>
      </c>
      <c r="G1147" t="s">
        <v>385</v>
      </c>
      <c r="H1147" s="36">
        <v>2.04</v>
      </c>
      <c r="I1147" t="s">
        <v>386</v>
      </c>
      <c r="J1147" s="37">
        <f>ROUND(E1147* H1147,5)</f>
        <v>0.10199999999999999</v>
      </c>
      <c r="K1147" s="38"/>
    </row>
    <row r="1148" spans="1:27" x14ac:dyDescent="0.25">
      <c r="B1148" t="s">
        <v>894</v>
      </c>
      <c r="C1148" t="s">
        <v>15</v>
      </c>
      <c r="D1148" t="s">
        <v>895</v>
      </c>
      <c r="E1148" s="35">
        <v>1.1499999999999999</v>
      </c>
      <c r="G1148" t="s">
        <v>385</v>
      </c>
      <c r="H1148" s="36">
        <v>16.809999999999999</v>
      </c>
      <c r="I1148" t="s">
        <v>386</v>
      </c>
      <c r="J1148" s="37">
        <f>ROUND(E1148* H1148,5)</f>
        <v>19.331499999999998</v>
      </c>
      <c r="K1148" s="38"/>
    </row>
    <row r="1149" spans="1:27" x14ac:dyDescent="0.25">
      <c r="D1149" s="39" t="s">
        <v>400</v>
      </c>
      <c r="E1149" s="38"/>
      <c r="H1149" s="38"/>
      <c r="K1149" s="36">
        <f>SUM(J1147:J1148)</f>
        <v>19.433499999999999</v>
      </c>
    </row>
    <row r="1150" spans="1:27" x14ac:dyDescent="0.25">
      <c r="E1150" s="38"/>
      <c r="H1150" s="38"/>
      <c r="K1150" s="38"/>
    </row>
    <row r="1151" spans="1:27" x14ac:dyDescent="0.25">
      <c r="D1151" s="39" t="s">
        <v>402</v>
      </c>
      <c r="E1151" s="38"/>
      <c r="H1151" s="38">
        <v>1.5</v>
      </c>
      <c r="I1151" t="s">
        <v>403</v>
      </c>
      <c r="J1151">
        <f>ROUND(H1151/100*K1140,5)</f>
        <v>2.5999999999999999E-3</v>
      </c>
      <c r="K1151" s="38"/>
    </row>
    <row r="1152" spans="1:27" x14ac:dyDescent="0.25">
      <c r="D1152" s="39" t="s">
        <v>401</v>
      </c>
      <c r="E1152" s="38"/>
      <c r="H1152" s="38"/>
      <c r="K1152" s="40">
        <f>SUM(J1138:J1151)</f>
        <v>20.707439999999998</v>
      </c>
    </row>
    <row r="1153" spans="1:27" x14ac:dyDescent="0.25">
      <c r="D1153" s="39" t="s">
        <v>404</v>
      </c>
      <c r="E1153" s="38"/>
      <c r="H1153" s="38"/>
      <c r="K1153" s="40">
        <f>SUM(K1152:K1152)</f>
        <v>20.707439999999998</v>
      </c>
    </row>
    <row r="1155" spans="1:27" ht="45" customHeight="1" x14ac:dyDescent="0.25">
      <c r="A1155" s="30" t="s">
        <v>896</v>
      </c>
      <c r="B1155" s="30" t="s">
        <v>270</v>
      </c>
      <c r="C1155" s="31" t="s">
        <v>15</v>
      </c>
      <c r="D1155" s="11" t="s">
        <v>271</v>
      </c>
      <c r="E1155" s="10"/>
      <c r="F1155" s="10"/>
      <c r="G1155" s="31"/>
      <c r="H1155" s="33" t="s">
        <v>378</v>
      </c>
      <c r="I1155" s="9">
        <v>64.799000000000007</v>
      </c>
      <c r="J1155" s="8"/>
      <c r="K1155" s="34">
        <f>ROUND(K1171,2)</f>
        <v>19.579999999999998</v>
      </c>
      <c r="L1155" s="32" t="s">
        <v>897</v>
      </c>
      <c r="M1155" s="31"/>
      <c r="N1155" s="31"/>
      <c r="O1155" s="31"/>
      <c r="P1155" s="31"/>
      <c r="Q1155" s="31"/>
      <c r="R1155" s="31"/>
      <c r="S1155" s="31"/>
      <c r="T1155" s="31"/>
      <c r="U1155" s="31"/>
      <c r="V1155" s="31"/>
      <c r="W1155" s="31"/>
      <c r="X1155" s="31"/>
      <c r="Y1155" s="31"/>
      <c r="Z1155" s="31"/>
      <c r="AA1155" s="31"/>
    </row>
    <row r="1156" spans="1:27" x14ac:dyDescent="0.25">
      <c r="B1156" s="26" t="s">
        <v>380</v>
      </c>
    </row>
    <row r="1157" spans="1:27" x14ac:dyDescent="0.25">
      <c r="B1157" t="s">
        <v>483</v>
      </c>
      <c r="C1157" t="s">
        <v>382</v>
      </c>
      <c r="D1157" t="s">
        <v>449</v>
      </c>
      <c r="E1157" s="35">
        <v>0.05</v>
      </c>
      <c r="F1157" t="s">
        <v>384</v>
      </c>
      <c r="G1157" t="s">
        <v>385</v>
      </c>
      <c r="H1157" s="36">
        <v>22.94</v>
      </c>
      <c r="I1157" t="s">
        <v>386</v>
      </c>
      <c r="J1157" s="37">
        <f>ROUND(E1157/I1155* H1157,5)</f>
        <v>1.77E-2</v>
      </c>
      <c r="K1157" s="38"/>
    </row>
    <row r="1158" spans="1:27" x14ac:dyDescent="0.25">
      <c r="D1158" s="39" t="s">
        <v>387</v>
      </c>
      <c r="E1158" s="38"/>
      <c r="H1158" s="38"/>
      <c r="K1158" s="36">
        <f>SUM(J1157:J1157)</f>
        <v>1.77E-2</v>
      </c>
    </row>
    <row r="1159" spans="1:27" x14ac:dyDescent="0.25">
      <c r="B1159" s="26" t="s">
        <v>388</v>
      </c>
      <c r="E1159" s="38"/>
      <c r="H1159" s="38"/>
      <c r="K1159" s="38"/>
    </row>
    <row r="1160" spans="1:27" x14ac:dyDescent="0.25">
      <c r="B1160" t="s">
        <v>890</v>
      </c>
      <c r="C1160" t="s">
        <v>382</v>
      </c>
      <c r="D1160" t="s">
        <v>891</v>
      </c>
      <c r="E1160" s="35">
        <v>2.5000000000000001E-2</v>
      </c>
      <c r="F1160" t="s">
        <v>384</v>
      </c>
      <c r="G1160" t="s">
        <v>385</v>
      </c>
      <c r="H1160" s="36">
        <v>56.52</v>
      </c>
      <c r="I1160" t="s">
        <v>386</v>
      </c>
      <c r="J1160" s="37">
        <f>ROUND(E1160/I1155* H1160,5)</f>
        <v>2.181E-2</v>
      </c>
      <c r="K1160" s="38"/>
    </row>
    <row r="1161" spans="1:27" x14ac:dyDescent="0.25">
      <c r="B1161" t="s">
        <v>892</v>
      </c>
      <c r="C1161" t="s">
        <v>382</v>
      </c>
      <c r="D1161" t="s">
        <v>893</v>
      </c>
      <c r="E1161" s="35">
        <v>3.5000000000000003E-2</v>
      </c>
      <c r="F1161" t="s">
        <v>384</v>
      </c>
      <c r="G1161" t="s">
        <v>385</v>
      </c>
      <c r="H1161" s="36">
        <v>79.25</v>
      </c>
      <c r="I1161" t="s">
        <v>386</v>
      </c>
      <c r="J1161" s="37">
        <f>ROUND(E1161/I1155* H1161,5)</f>
        <v>4.2810000000000001E-2</v>
      </c>
      <c r="K1161" s="38"/>
    </row>
    <row r="1162" spans="1:27" x14ac:dyDescent="0.25">
      <c r="B1162" t="s">
        <v>750</v>
      </c>
      <c r="C1162" t="s">
        <v>382</v>
      </c>
      <c r="D1162" t="s">
        <v>751</v>
      </c>
      <c r="E1162" s="35">
        <v>0.05</v>
      </c>
      <c r="F1162" t="s">
        <v>384</v>
      </c>
      <c r="G1162" t="s">
        <v>385</v>
      </c>
      <c r="H1162" s="36">
        <v>76.84</v>
      </c>
      <c r="I1162" t="s">
        <v>386</v>
      </c>
      <c r="J1162" s="37">
        <f>ROUND(E1162/I1155* H1162,5)</f>
        <v>5.9290000000000002E-2</v>
      </c>
      <c r="K1162" s="38"/>
    </row>
    <row r="1163" spans="1:27" x14ac:dyDescent="0.25">
      <c r="D1163" s="39" t="s">
        <v>391</v>
      </c>
      <c r="E1163" s="38"/>
      <c r="H1163" s="38"/>
      <c r="K1163" s="36">
        <f>SUM(J1160:J1162)</f>
        <v>0.12390999999999999</v>
      </c>
    </row>
    <row r="1164" spans="1:27" x14ac:dyDescent="0.25">
      <c r="B1164" s="26" t="s">
        <v>392</v>
      </c>
      <c r="E1164" s="38"/>
      <c r="H1164" s="38"/>
      <c r="K1164" s="38"/>
    </row>
    <row r="1165" spans="1:27" x14ac:dyDescent="0.25">
      <c r="B1165" t="s">
        <v>894</v>
      </c>
      <c r="C1165" t="s">
        <v>15</v>
      </c>
      <c r="D1165" t="s">
        <v>895</v>
      </c>
      <c r="E1165" s="35">
        <v>1.1499999999999999</v>
      </c>
      <c r="G1165" t="s">
        <v>385</v>
      </c>
      <c r="H1165" s="36">
        <v>16.809999999999999</v>
      </c>
      <c r="I1165" t="s">
        <v>386</v>
      </c>
      <c r="J1165" s="37">
        <f>ROUND(E1165* H1165,5)</f>
        <v>19.331499999999998</v>
      </c>
      <c r="K1165" s="38"/>
    </row>
    <row r="1166" spans="1:27" x14ac:dyDescent="0.25">
      <c r="B1166" t="s">
        <v>396</v>
      </c>
      <c r="C1166" t="s">
        <v>15</v>
      </c>
      <c r="D1166" t="s">
        <v>397</v>
      </c>
      <c r="E1166" s="35">
        <v>0.05</v>
      </c>
      <c r="G1166" t="s">
        <v>385</v>
      </c>
      <c r="H1166" s="36">
        <v>2.04</v>
      </c>
      <c r="I1166" t="s">
        <v>386</v>
      </c>
      <c r="J1166" s="37">
        <f>ROUND(E1166* H1166,5)</f>
        <v>0.10199999999999999</v>
      </c>
      <c r="K1166" s="38"/>
    </row>
    <row r="1167" spans="1:27" x14ac:dyDescent="0.25">
      <c r="D1167" s="39" t="s">
        <v>400</v>
      </c>
      <c r="E1167" s="38"/>
      <c r="H1167" s="38"/>
      <c r="K1167" s="36">
        <f>SUM(J1165:J1166)</f>
        <v>19.433499999999999</v>
      </c>
    </row>
    <row r="1168" spans="1:27" x14ac:dyDescent="0.25">
      <c r="E1168" s="38"/>
      <c r="H1168" s="38"/>
      <c r="K1168" s="38"/>
    </row>
    <row r="1169" spans="1:27" x14ac:dyDescent="0.25">
      <c r="D1169" s="39" t="s">
        <v>402</v>
      </c>
      <c r="E1169" s="38"/>
      <c r="H1169" s="38">
        <v>1.5</v>
      </c>
      <c r="I1169" t="s">
        <v>403</v>
      </c>
      <c r="J1169">
        <f>ROUND(H1169/100*K1158,5)</f>
        <v>2.7E-4</v>
      </c>
      <c r="K1169" s="38"/>
    </row>
    <row r="1170" spans="1:27" x14ac:dyDescent="0.25">
      <c r="D1170" s="39" t="s">
        <v>401</v>
      </c>
      <c r="E1170" s="38"/>
      <c r="H1170" s="38"/>
      <c r="K1170" s="40">
        <f>SUM(J1156:J1169)</f>
        <v>19.575379999999999</v>
      </c>
    </row>
    <row r="1171" spans="1:27" x14ac:dyDescent="0.25">
      <c r="D1171" s="39" t="s">
        <v>404</v>
      </c>
      <c r="E1171" s="38"/>
      <c r="H1171" s="38"/>
      <c r="K1171" s="40">
        <f>SUM(K1170:K1170)</f>
        <v>19.575379999999999</v>
      </c>
    </row>
    <row r="1173" spans="1:27" ht="45" customHeight="1" x14ac:dyDescent="0.25">
      <c r="A1173" s="30" t="s">
        <v>898</v>
      </c>
      <c r="B1173" s="30" t="s">
        <v>279</v>
      </c>
      <c r="C1173" s="31" t="s">
        <v>25</v>
      </c>
      <c r="D1173" s="11" t="s">
        <v>280</v>
      </c>
      <c r="E1173" s="10"/>
      <c r="F1173" s="10"/>
      <c r="G1173" s="31"/>
      <c r="H1173" s="33" t="s">
        <v>378</v>
      </c>
      <c r="I1173" s="9">
        <v>5.8570000000000002</v>
      </c>
      <c r="J1173" s="8"/>
      <c r="K1173" s="34">
        <f>ROUND(K1185,2)</f>
        <v>183.17</v>
      </c>
      <c r="L1173" s="32" t="s">
        <v>899</v>
      </c>
      <c r="M1173" s="31"/>
      <c r="N1173" s="31"/>
      <c r="O1173" s="31"/>
      <c r="P1173" s="31"/>
      <c r="Q1173" s="31"/>
      <c r="R1173" s="31"/>
      <c r="S1173" s="31"/>
      <c r="T1173" s="31"/>
      <c r="U1173" s="31"/>
      <c r="V1173" s="31"/>
      <c r="W1173" s="31"/>
      <c r="X1173" s="31"/>
      <c r="Y1173" s="31"/>
      <c r="Z1173" s="31"/>
      <c r="AA1173" s="31"/>
    </row>
    <row r="1174" spans="1:27" x14ac:dyDescent="0.25">
      <c r="B1174" s="26" t="s">
        <v>380</v>
      </c>
    </row>
    <row r="1175" spans="1:27" x14ac:dyDescent="0.25">
      <c r="B1175" t="s">
        <v>499</v>
      </c>
      <c r="C1175" t="s">
        <v>382</v>
      </c>
      <c r="D1175" t="s">
        <v>500</v>
      </c>
      <c r="E1175" s="35">
        <v>0.75</v>
      </c>
      <c r="F1175" t="s">
        <v>384</v>
      </c>
      <c r="G1175" t="s">
        <v>385</v>
      </c>
      <c r="H1175" s="36">
        <v>27.61</v>
      </c>
      <c r="I1175" t="s">
        <v>386</v>
      </c>
      <c r="J1175" s="37">
        <f>ROUND(E1175/I1173* H1175,5)</f>
        <v>3.5355099999999999</v>
      </c>
      <c r="K1175" s="38"/>
    </row>
    <row r="1176" spans="1:27" x14ac:dyDescent="0.25">
      <c r="B1176" t="s">
        <v>483</v>
      </c>
      <c r="C1176" t="s">
        <v>382</v>
      </c>
      <c r="D1176" t="s">
        <v>449</v>
      </c>
      <c r="E1176" s="35">
        <v>0.75</v>
      </c>
      <c r="F1176" t="s">
        <v>384</v>
      </c>
      <c r="G1176" t="s">
        <v>385</v>
      </c>
      <c r="H1176" s="36">
        <v>22.94</v>
      </c>
      <c r="I1176" t="s">
        <v>386</v>
      </c>
      <c r="J1176" s="37">
        <f>ROUND(E1176/I1173* H1176,5)</f>
        <v>2.9375100000000001</v>
      </c>
      <c r="K1176" s="38"/>
    </row>
    <row r="1177" spans="1:27" x14ac:dyDescent="0.25">
      <c r="D1177" s="39" t="s">
        <v>387</v>
      </c>
      <c r="E1177" s="38"/>
      <c r="H1177" s="38"/>
      <c r="K1177" s="36">
        <f>SUM(J1175:J1176)</f>
        <v>6.47302</v>
      </c>
    </row>
    <row r="1178" spans="1:27" x14ac:dyDescent="0.25">
      <c r="B1178" s="26" t="s">
        <v>392</v>
      </c>
      <c r="E1178" s="38"/>
      <c r="H1178" s="38"/>
      <c r="K1178" s="38"/>
    </row>
    <row r="1179" spans="1:27" x14ac:dyDescent="0.25">
      <c r="B1179" t="s">
        <v>900</v>
      </c>
      <c r="C1179" t="s">
        <v>25</v>
      </c>
      <c r="D1179" t="s">
        <v>901</v>
      </c>
      <c r="E1179" s="35">
        <v>1</v>
      </c>
      <c r="G1179" t="s">
        <v>385</v>
      </c>
      <c r="H1179" s="36">
        <v>159.13</v>
      </c>
      <c r="I1179" t="s">
        <v>386</v>
      </c>
      <c r="J1179" s="37">
        <f>ROUND(E1179* H1179,5)</f>
        <v>159.13</v>
      </c>
      <c r="K1179" s="38"/>
    </row>
    <row r="1180" spans="1:27" x14ac:dyDescent="0.25">
      <c r="B1180" t="s">
        <v>902</v>
      </c>
      <c r="C1180" t="s">
        <v>15</v>
      </c>
      <c r="D1180" t="s">
        <v>903</v>
      </c>
      <c r="E1180" s="35">
        <v>0.22</v>
      </c>
      <c r="G1180" t="s">
        <v>385</v>
      </c>
      <c r="H1180" s="36">
        <v>79.400000000000006</v>
      </c>
      <c r="I1180" t="s">
        <v>386</v>
      </c>
      <c r="J1180" s="37">
        <f>ROUND(E1180* H1180,5)</f>
        <v>17.468</v>
      </c>
      <c r="K1180" s="38"/>
    </row>
    <row r="1181" spans="1:27" x14ac:dyDescent="0.25">
      <c r="D1181" s="39" t="s">
        <v>400</v>
      </c>
      <c r="E1181" s="38"/>
      <c r="H1181" s="38"/>
      <c r="K1181" s="36">
        <f>SUM(J1179:J1180)</f>
        <v>176.59799999999998</v>
      </c>
    </row>
    <row r="1182" spans="1:27" x14ac:dyDescent="0.25">
      <c r="E1182" s="38"/>
      <c r="H1182" s="38"/>
      <c r="K1182" s="38"/>
    </row>
    <row r="1183" spans="1:27" x14ac:dyDescent="0.25">
      <c r="D1183" s="39" t="s">
        <v>402</v>
      </c>
      <c r="E1183" s="38"/>
      <c r="H1183" s="38">
        <v>1.5</v>
      </c>
      <c r="I1183" t="s">
        <v>403</v>
      </c>
      <c r="J1183">
        <f>ROUND(H1183/100*K1177,5)</f>
        <v>9.7100000000000006E-2</v>
      </c>
      <c r="K1183" s="38"/>
    </row>
    <row r="1184" spans="1:27" x14ac:dyDescent="0.25">
      <c r="D1184" s="39" t="s">
        <v>401</v>
      </c>
      <c r="E1184" s="38"/>
      <c r="H1184" s="38"/>
      <c r="K1184" s="40">
        <f>SUM(J1174:J1183)</f>
        <v>183.16811999999999</v>
      </c>
    </row>
    <row r="1185" spans="1:27" x14ac:dyDescent="0.25">
      <c r="D1185" s="39" t="s">
        <v>404</v>
      </c>
      <c r="E1185" s="38"/>
      <c r="H1185" s="38"/>
      <c r="K1185" s="40">
        <f>SUM(K1184:K1184)</f>
        <v>183.16811999999999</v>
      </c>
    </row>
    <row r="1187" spans="1:27" ht="45" customHeight="1" x14ac:dyDescent="0.25">
      <c r="A1187" s="30" t="s">
        <v>904</v>
      </c>
      <c r="B1187" s="30" t="s">
        <v>134</v>
      </c>
      <c r="C1187" s="31" t="s">
        <v>18</v>
      </c>
      <c r="D1187" s="11" t="s">
        <v>135</v>
      </c>
      <c r="E1187" s="10"/>
      <c r="F1187" s="10"/>
      <c r="G1187" s="31"/>
      <c r="H1187" s="33" t="s">
        <v>378</v>
      </c>
      <c r="I1187" s="9">
        <v>6.1260000000000003</v>
      </c>
      <c r="J1187" s="8"/>
      <c r="K1187" s="34">
        <f>ROUND(K1201,2)</f>
        <v>41.89</v>
      </c>
      <c r="L1187" s="32" t="s">
        <v>905</v>
      </c>
      <c r="M1187" s="31"/>
      <c r="N1187" s="31"/>
      <c r="O1187" s="31"/>
      <c r="P1187" s="31"/>
      <c r="Q1187" s="31"/>
      <c r="R1187" s="31"/>
      <c r="S1187" s="31"/>
      <c r="T1187" s="31"/>
      <c r="U1187" s="31"/>
      <c r="V1187" s="31"/>
      <c r="W1187" s="31"/>
      <c r="X1187" s="31"/>
      <c r="Y1187" s="31"/>
      <c r="Z1187" s="31"/>
      <c r="AA1187" s="31"/>
    </row>
    <row r="1188" spans="1:27" x14ac:dyDescent="0.25">
      <c r="B1188" s="26" t="s">
        <v>380</v>
      </c>
    </row>
    <row r="1189" spans="1:27" x14ac:dyDescent="0.25">
      <c r="B1189" t="s">
        <v>547</v>
      </c>
      <c r="C1189" t="s">
        <v>382</v>
      </c>
      <c r="D1189" t="s">
        <v>548</v>
      </c>
      <c r="E1189" s="35">
        <v>0.2</v>
      </c>
      <c r="F1189" t="s">
        <v>384</v>
      </c>
      <c r="G1189" t="s">
        <v>385</v>
      </c>
      <c r="H1189" s="36">
        <v>23.07</v>
      </c>
      <c r="I1189" t="s">
        <v>386</v>
      </c>
      <c r="J1189" s="37">
        <f>ROUND(E1189/I1187* H1189,5)</f>
        <v>0.75317999999999996</v>
      </c>
      <c r="K1189" s="38"/>
    </row>
    <row r="1190" spans="1:27" x14ac:dyDescent="0.25">
      <c r="B1190" t="s">
        <v>483</v>
      </c>
      <c r="C1190" t="s">
        <v>382</v>
      </c>
      <c r="D1190" t="s">
        <v>449</v>
      </c>
      <c r="E1190" s="35">
        <v>0.03</v>
      </c>
      <c r="F1190" t="s">
        <v>384</v>
      </c>
      <c r="G1190" t="s">
        <v>385</v>
      </c>
      <c r="H1190" s="36">
        <v>22.94</v>
      </c>
      <c r="I1190" t="s">
        <v>386</v>
      </c>
      <c r="J1190" s="37">
        <f>ROUND(E1190/I1187* H1190,5)</f>
        <v>0.11234</v>
      </c>
      <c r="K1190" s="38"/>
    </row>
    <row r="1191" spans="1:27" x14ac:dyDescent="0.25">
      <c r="B1191" t="s">
        <v>512</v>
      </c>
      <c r="C1191" t="s">
        <v>382</v>
      </c>
      <c r="D1191" t="s">
        <v>513</v>
      </c>
      <c r="E1191" s="35">
        <v>0.45</v>
      </c>
      <c r="F1191" t="s">
        <v>384</v>
      </c>
      <c r="G1191" t="s">
        <v>385</v>
      </c>
      <c r="H1191" s="36">
        <v>25.99</v>
      </c>
      <c r="I1191" t="s">
        <v>386</v>
      </c>
      <c r="J1191" s="37">
        <f>ROUND(E1191/I1187* H1191,5)</f>
        <v>1.90916</v>
      </c>
      <c r="K1191" s="38"/>
    </row>
    <row r="1192" spans="1:27" x14ac:dyDescent="0.25">
      <c r="D1192" s="39" t="s">
        <v>387</v>
      </c>
      <c r="E1192" s="38"/>
      <c r="H1192" s="38"/>
      <c r="K1192" s="36">
        <f>SUM(J1189:J1191)</f>
        <v>2.77468</v>
      </c>
    </row>
    <row r="1193" spans="1:27" x14ac:dyDescent="0.25">
      <c r="B1193" s="26" t="s">
        <v>392</v>
      </c>
      <c r="E1193" s="38"/>
      <c r="H1193" s="38"/>
      <c r="K1193" s="38"/>
    </row>
    <row r="1194" spans="1:27" x14ac:dyDescent="0.25">
      <c r="B1194" t="s">
        <v>906</v>
      </c>
      <c r="C1194" t="s">
        <v>80</v>
      </c>
      <c r="D1194" t="s">
        <v>907</v>
      </c>
      <c r="E1194" s="35">
        <v>1.425</v>
      </c>
      <c r="G1194" t="s">
        <v>385</v>
      </c>
      <c r="H1194" s="36">
        <v>1.22</v>
      </c>
      <c r="I1194" t="s">
        <v>386</v>
      </c>
      <c r="J1194" s="37">
        <f>ROUND(E1194* H1194,5)</f>
        <v>1.7384999999999999</v>
      </c>
      <c r="K1194" s="38"/>
    </row>
    <row r="1195" spans="1:27" x14ac:dyDescent="0.25">
      <c r="B1195" t="s">
        <v>908</v>
      </c>
      <c r="C1195" t="s">
        <v>80</v>
      </c>
      <c r="D1195" t="s">
        <v>909</v>
      </c>
      <c r="E1195" s="35">
        <v>7.0034999999999998</v>
      </c>
      <c r="G1195" t="s">
        <v>385</v>
      </c>
      <c r="H1195" s="36">
        <v>0.79</v>
      </c>
      <c r="I1195" t="s">
        <v>386</v>
      </c>
      <c r="J1195" s="37">
        <f>ROUND(E1195* H1195,5)</f>
        <v>5.5327700000000002</v>
      </c>
      <c r="K1195" s="38"/>
    </row>
    <row r="1196" spans="1:27" x14ac:dyDescent="0.25">
      <c r="B1196" t="s">
        <v>910</v>
      </c>
      <c r="C1196" t="s">
        <v>18</v>
      </c>
      <c r="D1196" t="s">
        <v>911</v>
      </c>
      <c r="E1196" s="35">
        <v>1.02</v>
      </c>
      <c r="G1196" t="s">
        <v>385</v>
      </c>
      <c r="H1196" s="36">
        <v>31.18</v>
      </c>
      <c r="I1196" t="s">
        <v>386</v>
      </c>
      <c r="J1196" s="37">
        <f>ROUND(E1196* H1196,5)</f>
        <v>31.803599999999999</v>
      </c>
      <c r="K1196" s="38"/>
    </row>
    <row r="1197" spans="1:27" x14ac:dyDescent="0.25">
      <c r="D1197" s="39" t="s">
        <v>400</v>
      </c>
      <c r="E1197" s="38"/>
      <c r="H1197" s="38"/>
      <c r="K1197" s="36">
        <f>SUM(J1194:J1196)</f>
        <v>39.074869999999997</v>
      </c>
    </row>
    <row r="1198" spans="1:27" x14ac:dyDescent="0.25">
      <c r="E1198" s="38"/>
      <c r="H1198" s="38"/>
      <c r="K1198" s="38"/>
    </row>
    <row r="1199" spans="1:27" x14ac:dyDescent="0.25">
      <c r="D1199" s="39" t="s">
        <v>402</v>
      </c>
      <c r="E1199" s="38"/>
      <c r="H1199" s="38">
        <v>1.5</v>
      </c>
      <c r="I1199" t="s">
        <v>403</v>
      </c>
      <c r="J1199">
        <f>ROUND(H1199/100*K1192,5)</f>
        <v>4.1619999999999997E-2</v>
      </c>
      <c r="K1199" s="38"/>
    </row>
    <row r="1200" spans="1:27" x14ac:dyDescent="0.25">
      <c r="D1200" s="39" t="s">
        <v>401</v>
      </c>
      <c r="E1200" s="38"/>
      <c r="H1200" s="38"/>
      <c r="K1200" s="40">
        <f>SUM(J1188:J1199)</f>
        <v>41.891170000000002</v>
      </c>
    </row>
    <row r="1201" spans="1:27" x14ac:dyDescent="0.25">
      <c r="D1201" s="39" t="s">
        <v>404</v>
      </c>
      <c r="E1201" s="38"/>
      <c r="H1201" s="38"/>
      <c r="K1201" s="40">
        <f>SUM(K1200:K1200)</f>
        <v>41.891170000000002</v>
      </c>
    </row>
    <row r="1203" spans="1:27" ht="45" customHeight="1" x14ac:dyDescent="0.25">
      <c r="A1203" s="30" t="s">
        <v>912</v>
      </c>
      <c r="B1203" s="30" t="s">
        <v>132</v>
      </c>
      <c r="C1203" s="31" t="s">
        <v>103</v>
      </c>
      <c r="D1203" s="11" t="s">
        <v>133</v>
      </c>
      <c r="E1203" s="10"/>
      <c r="F1203" s="10"/>
      <c r="G1203" s="31"/>
      <c r="H1203" s="33" t="s">
        <v>378</v>
      </c>
      <c r="I1203" s="9">
        <v>1.5109999999999999</v>
      </c>
      <c r="J1203" s="8"/>
      <c r="K1203" s="34">
        <f>ROUND(K1213,2)</f>
        <v>9.25</v>
      </c>
      <c r="L1203" s="32" t="s">
        <v>133</v>
      </c>
      <c r="M1203" s="31"/>
      <c r="N1203" s="31"/>
      <c r="O1203" s="31"/>
      <c r="P1203" s="31"/>
      <c r="Q1203" s="31"/>
      <c r="R1203" s="31"/>
      <c r="S1203" s="31"/>
      <c r="T1203" s="31"/>
      <c r="U1203" s="31"/>
      <c r="V1203" s="31"/>
      <c r="W1203" s="31"/>
      <c r="X1203" s="31"/>
      <c r="Y1203" s="31"/>
      <c r="Z1203" s="31"/>
      <c r="AA1203" s="31"/>
    </row>
    <row r="1204" spans="1:27" x14ac:dyDescent="0.25">
      <c r="B1204" s="26" t="s">
        <v>380</v>
      </c>
    </row>
    <row r="1205" spans="1:27" x14ac:dyDescent="0.25">
      <c r="B1205" t="s">
        <v>381</v>
      </c>
      <c r="C1205" t="s">
        <v>382</v>
      </c>
      <c r="D1205" t="s">
        <v>383</v>
      </c>
      <c r="E1205" s="35">
        <v>0.22</v>
      </c>
      <c r="F1205" t="s">
        <v>384</v>
      </c>
      <c r="G1205" t="s">
        <v>385</v>
      </c>
      <c r="H1205" s="36">
        <v>24.69</v>
      </c>
      <c r="I1205" t="s">
        <v>386</v>
      </c>
      <c r="J1205" s="37">
        <f>ROUND(E1205/I1203* H1205,5)</f>
        <v>3.59484</v>
      </c>
      <c r="K1205" s="38"/>
    </row>
    <row r="1206" spans="1:27" x14ac:dyDescent="0.25">
      <c r="D1206" s="39" t="s">
        <v>387</v>
      </c>
      <c r="E1206" s="38"/>
      <c r="H1206" s="38"/>
      <c r="K1206" s="36">
        <f>SUM(J1205:J1205)</f>
        <v>3.59484</v>
      </c>
    </row>
    <row r="1207" spans="1:27" x14ac:dyDescent="0.25">
      <c r="B1207" s="26" t="s">
        <v>388</v>
      </c>
      <c r="E1207" s="38"/>
      <c r="H1207" s="38"/>
      <c r="K1207" s="38"/>
    </row>
    <row r="1208" spans="1:27" x14ac:dyDescent="0.25">
      <c r="B1208" t="s">
        <v>913</v>
      </c>
      <c r="C1208" t="s">
        <v>382</v>
      </c>
      <c r="D1208" t="s">
        <v>914</v>
      </c>
      <c r="E1208" s="35">
        <v>1</v>
      </c>
      <c r="F1208" t="s">
        <v>384</v>
      </c>
      <c r="G1208" t="s">
        <v>385</v>
      </c>
      <c r="H1208" s="36">
        <v>8.4600000000000009</v>
      </c>
      <c r="I1208" t="s">
        <v>386</v>
      </c>
      <c r="J1208" s="37">
        <f>ROUND(E1208/I1203* H1208,5)</f>
        <v>5.5989399999999998</v>
      </c>
      <c r="K1208" s="38"/>
    </row>
    <row r="1209" spans="1:27" x14ac:dyDescent="0.25">
      <c r="D1209" s="39" t="s">
        <v>391</v>
      </c>
      <c r="E1209" s="38"/>
      <c r="H1209" s="38"/>
      <c r="K1209" s="36">
        <f>SUM(J1208:J1208)</f>
        <v>5.5989399999999998</v>
      </c>
    </row>
    <row r="1210" spans="1:27" x14ac:dyDescent="0.25">
      <c r="E1210" s="38"/>
      <c r="H1210" s="38"/>
      <c r="K1210" s="38"/>
    </row>
    <row r="1211" spans="1:27" x14ac:dyDescent="0.25">
      <c r="D1211" s="39" t="s">
        <v>402</v>
      </c>
      <c r="E1211" s="38"/>
      <c r="H1211" s="38">
        <v>1.5</v>
      </c>
      <c r="I1211" t="s">
        <v>403</v>
      </c>
      <c r="J1211">
        <f>ROUND(H1211/100*K1206,5)</f>
        <v>5.3920000000000003E-2</v>
      </c>
      <c r="K1211" s="38"/>
    </row>
    <row r="1212" spans="1:27" x14ac:dyDescent="0.25">
      <c r="D1212" s="39" t="s">
        <v>401</v>
      </c>
      <c r="E1212" s="38"/>
      <c r="H1212" s="38"/>
      <c r="K1212" s="40">
        <f>SUM(J1204:J1211)</f>
        <v>9.2477</v>
      </c>
    </row>
    <row r="1213" spans="1:27" x14ac:dyDescent="0.25">
      <c r="D1213" s="39" t="s">
        <v>404</v>
      </c>
      <c r="E1213" s="38"/>
      <c r="H1213" s="38"/>
      <c r="K1213" s="40">
        <f>SUM(K1212:K1212)</f>
        <v>9.2477</v>
      </c>
    </row>
    <row r="1215" spans="1:27" ht="45" customHeight="1" x14ac:dyDescent="0.25">
      <c r="A1215" s="30" t="s">
        <v>915</v>
      </c>
      <c r="B1215" s="30" t="s">
        <v>130</v>
      </c>
      <c r="C1215" s="31" t="s">
        <v>103</v>
      </c>
      <c r="D1215" s="11" t="s">
        <v>131</v>
      </c>
      <c r="E1215" s="10"/>
      <c r="F1215" s="10"/>
      <c r="G1215" s="31"/>
      <c r="H1215" s="33" t="s">
        <v>378</v>
      </c>
      <c r="I1215" s="9">
        <v>1.5109999999999999</v>
      </c>
      <c r="J1215" s="8"/>
      <c r="K1215" s="34">
        <f>ROUND(K1225,2)</f>
        <v>4.88</v>
      </c>
      <c r="L1215" s="32" t="s">
        <v>131</v>
      </c>
      <c r="M1215" s="31"/>
      <c r="N1215" s="31"/>
      <c r="O1215" s="31"/>
      <c r="P1215" s="31"/>
      <c r="Q1215" s="31"/>
      <c r="R1215" s="31"/>
      <c r="S1215" s="31"/>
      <c r="T1215" s="31"/>
      <c r="U1215" s="31"/>
      <c r="V1215" s="31"/>
      <c r="W1215" s="31"/>
      <c r="X1215" s="31"/>
      <c r="Y1215" s="31"/>
      <c r="Z1215" s="31"/>
      <c r="AA1215" s="31"/>
    </row>
    <row r="1216" spans="1:27" x14ac:dyDescent="0.25">
      <c r="B1216" s="26" t="s">
        <v>380</v>
      </c>
    </row>
    <row r="1217" spans="1:27" x14ac:dyDescent="0.25">
      <c r="B1217" t="s">
        <v>381</v>
      </c>
      <c r="C1217" t="s">
        <v>382</v>
      </c>
      <c r="D1217" t="s">
        <v>383</v>
      </c>
      <c r="E1217" s="35">
        <v>0.22</v>
      </c>
      <c r="F1217" t="s">
        <v>384</v>
      </c>
      <c r="G1217" t="s">
        <v>385</v>
      </c>
      <c r="H1217" s="36">
        <v>24.69</v>
      </c>
      <c r="I1217" t="s">
        <v>386</v>
      </c>
      <c r="J1217" s="37">
        <f>ROUND(E1217/I1215* H1217,5)</f>
        <v>3.59484</v>
      </c>
      <c r="K1217" s="38"/>
    </row>
    <row r="1218" spans="1:27" x14ac:dyDescent="0.25">
      <c r="D1218" s="39" t="s">
        <v>387</v>
      </c>
      <c r="E1218" s="38"/>
      <c r="H1218" s="38"/>
      <c r="K1218" s="36">
        <f>SUM(J1217:J1217)</f>
        <v>3.59484</v>
      </c>
    </row>
    <row r="1219" spans="1:27" x14ac:dyDescent="0.25">
      <c r="B1219" s="26" t="s">
        <v>388</v>
      </c>
      <c r="E1219" s="38"/>
      <c r="H1219" s="38"/>
      <c r="K1219" s="38"/>
    </row>
    <row r="1220" spans="1:27" x14ac:dyDescent="0.25">
      <c r="B1220" t="s">
        <v>913</v>
      </c>
      <c r="C1220" t="s">
        <v>382</v>
      </c>
      <c r="D1220" t="s">
        <v>914</v>
      </c>
      <c r="E1220" s="35">
        <v>0.22</v>
      </c>
      <c r="F1220" t="s">
        <v>384</v>
      </c>
      <c r="G1220" t="s">
        <v>385</v>
      </c>
      <c r="H1220" s="36">
        <v>8.4600000000000009</v>
      </c>
      <c r="I1220" t="s">
        <v>386</v>
      </c>
      <c r="J1220" s="37">
        <f>ROUND(E1220/I1215* H1220,5)</f>
        <v>1.23177</v>
      </c>
      <c r="K1220" s="38"/>
    </row>
    <row r="1221" spans="1:27" x14ac:dyDescent="0.25">
      <c r="D1221" s="39" t="s">
        <v>391</v>
      </c>
      <c r="E1221" s="38"/>
      <c r="H1221" s="38"/>
      <c r="K1221" s="36">
        <f>SUM(J1220:J1220)</f>
        <v>1.23177</v>
      </c>
    </row>
    <row r="1222" spans="1:27" x14ac:dyDescent="0.25">
      <c r="E1222" s="38"/>
      <c r="H1222" s="38"/>
      <c r="K1222" s="38"/>
    </row>
    <row r="1223" spans="1:27" x14ac:dyDescent="0.25">
      <c r="D1223" s="39" t="s">
        <v>402</v>
      </c>
      <c r="E1223" s="38"/>
      <c r="H1223" s="38">
        <v>1.5</v>
      </c>
      <c r="I1223" t="s">
        <v>403</v>
      </c>
      <c r="J1223">
        <f>ROUND(H1223/100*K1218,5)</f>
        <v>5.3920000000000003E-2</v>
      </c>
      <c r="K1223" s="38"/>
    </row>
    <row r="1224" spans="1:27" x14ac:dyDescent="0.25">
      <c r="D1224" s="39" t="s">
        <v>401</v>
      </c>
      <c r="E1224" s="38"/>
      <c r="H1224" s="38"/>
      <c r="K1224" s="40">
        <f>SUM(J1216:J1223)</f>
        <v>4.8805300000000003</v>
      </c>
    </row>
    <row r="1225" spans="1:27" x14ac:dyDescent="0.25">
      <c r="D1225" s="39" t="s">
        <v>404</v>
      </c>
      <c r="E1225" s="38"/>
      <c r="H1225" s="38"/>
      <c r="K1225" s="40">
        <f>SUM(K1224:K1224)</f>
        <v>4.8805300000000003</v>
      </c>
    </row>
    <row r="1227" spans="1:27" ht="45" customHeight="1" x14ac:dyDescent="0.25">
      <c r="A1227" s="30" t="s">
        <v>916</v>
      </c>
      <c r="B1227" s="30" t="s">
        <v>128</v>
      </c>
      <c r="C1227" s="31" t="s">
        <v>18</v>
      </c>
      <c r="D1227" s="11" t="s">
        <v>129</v>
      </c>
      <c r="E1227" s="10"/>
      <c r="F1227" s="10"/>
      <c r="G1227" s="31"/>
      <c r="H1227" s="33" t="s">
        <v>378</v>
      </c>
      <c r="I1227" s="9">
        <v>1</v>
      </c>
      <c r="J1227" s="8"/>
      <c r="K1227" s="34">
        <f>ROUND(K1232,2)</f>
        <v>31.5</v>
      </c>
      <c r="L1227" s="32" t="s">
        <v>917</v>
      </c>
      <c r="M1227" s="31"/>
      <c r="N1227" s="31"/>
      <c r="O1227" s="31"/>
      <c r="P1227" s="31"/>
      <c r="Q1227" s="31"/>
      <c r="R1227" s="31"/>
      <c r="S1227" s="31"/>
      <c r="T1227" s="31"/>
      <c r="U1227" s="31"/>
      <c r="V1227" s="31"/>
      <c r="W1227" s="31"/>
      <c r="X1227" s="31"/>
      <c r="Y1227" s="31"/>
      <c r="Z1227" s="31"/>
      <c r="AA1227" s="31"/>
    </row>
    <row r="1228" spans="1:27" x14ac:dyDescent="0.25">
      <c r="B1228" s="26" t="s">
        <v>392</v>
      </c>
    </row>
    <row r="1229" spans="1:27" x14ac:dyDescent="0.25">
      <c r="B1229" t="s">
        <v>918</v>
      </c>
      <c r="C1229" t="s">
        <v>18</v>
      </c>
      <c r="D1229" t="s">
        <v>919</v>
      </c>
      <c r="E1229" s="35">
        <v>1</v>
      </c>
      <c r="G1229" t="s">
        <v>385</v>
      </c>
      <c r="H1229" s="36">
        <v>31.5</v>
      </c>
      <c r="I1229" t="s">
        <v>386</v>
      </c>
      <c r="J1229" s="37">
        <f>ROUND(E1229* H1229,5)</f>
        <v>31.5</v>
      </c>
      <c r="K1229" s="38"/>
    </row>
    <row r="1230" spans="1:27" x14ac:dyDescent="0.25">
      <c r="D1230" s="39" t="s">
        <v>400</v>
      </c>
      <c r="E1230" s="38"/>
      <c r="H1230" s="38"/>
      <c r="K1230" s="36">
        <f>SUM(J1229:J1229)</f>
        <v>31.5</v>
      </c>
    </row>
    <row r="1231" spans="1:27" x14ac:dyDescent="0.25">
      <c r="D1231" s="39" t="s">
        <v>401</v>
      </c>
      <c r="E1231" s="38"/>
      <c r="H1231" s="38"/>
      <c r="K1231" s="40">
        <f>SUM(J1228:J1230)</f>
        <v>31.5</v>
      </c>
    </row>
    <row r="1232" spans="1:27" x14ac:dyDescent="0.25">
      <c r="D1232" s="39" t="s">
        <v>404</v>
      </c>
      <c r="E1232" s="38"/>
      <c r="H1232" s="38"/>
      <c r="K1232" s="40">
        <f>SUM(K1231:K1231)</f>
        <v>31.5</v>
      </c>
    </row>
    <row r="1234" spans="1:27" ht="45" customHeight="1" x14ac:dyDescent="0.25">
      <c r="A1234" s="30" t="s">
        <v>920</v>
      </c>
      <c r="B1234" s="30" t="s">
        <v>159</v>
      </c>
      <c r="C1234" s="31" t="s">
        <v>25</v>
      </c>
      <c r="D1234" s="11" t="s">
        <v>160</v>
      </c>
      <c r="E1234" s="10"/>
      <c r="F1234" s="10"/>
      <c r="G1234" s="31"/>
      <c r="H1234" s="33" t="s">
        <v>378</v>
      </c>
      <c r="I1234" s="9">
        <v>1</v>
      </c>
      <c r="J1234" s="8"/>
      <c r="K1234" s="34">
        <f>ROUND(K1245,2)</f>
        <v>2104.33</v>
      </c>
      <c r="L1234" s="32" t="s">
        <v>921</v>
      </c>
      <c r="M1234" s="31"/>
      <c r="N1234" s="31"/>
      <c r="O1234" s="31"/>
      <c r="P1234" s="31"/>
      <c r="Q1234" s="31"/>
      <c r="R1234" s="31"/>
      <c r="S1234" s="31"/>
      <c r="T1234" s="31"/>
      <c r="U1234" s="31"/>
      <c r="V1234" s="31"/>
      <c r="W1234" s="31"/>
      <c r="X1234" s="31"/>
      <c r="Y1234" s="31"/>
      <c r="Z1234" s="31"/>
      <c r="AA1234" s="31"/>
    </row>
    <row r="1235" spans="1:27" x14ac:dyDescent="0.25">
      <c r="B1235" s="26" t="s">
        <v>380</v>
      </c>
    </row>
    <row r="1236" spans="1:27" x14ac:dyDescent="0.25">
      <c r="B1236" t="s">
        <v>922</v>
      </c>
      <c r="C1236" t="s">
        <v>382</v>
      </c>
      <c r="D1236" t="s">
        <v>923</v>
      </c>
      <c r="E1236" s="35">
        <v>0.25</v>
      </c>
      <c r="F1236" t="s">
        <v>384</v>
      </c>
      <c r="G1236" t="s">
        <v>385</v>
      </c>
      <c r="H1236" s="36">
        <v>29.06</v>
      </c>
      <c r="I1236" t="s">
        <v>386</v>
      </c>
      <c r="J1236" s="37">
        <f>ROUND(E1236/I1234* H1236,5)</f>
        <v>7.2649999999999997</v>
      </c>
      <c r="K1236" s="38"/>
    </row>
    <row r="1237" spans="1:27" x14ac:dyDescent="0.25">
      <c r="D1237" s="39" t="s">
        <v>387</v>
      </c>
      <c r="E1237" s="38"/>
      <c r="H1237" s="38"/>
      <c r="K1237" s="36">
        <f>SUM(J1236:J1236)</f>
        <v>7.2649999999999997</v>
      </c>
    </row>
    <row r="1238" spans="1:27" x14ac:dyDescent="0.25">
      <c r="B1238" s="26" t="s">
        <v>392</v>
      </c>
      <c r="E1238" s="38"/>
      <c r="H1238" s="38"/>
      <c r="K1238" s="38"/>
    </row>
    <row r="1239" spans="1:27" x14ac:dyDescent="0.25">
      <c r="B1239" t="s">
        <v>924</v>
      </c>
      <c r="C1239" t="s">
        <v>25</v>
      </c>
      <c r="D1239" t="s">
        <v>925</v>
      </c>
      <c r="E1239" s="35">
        <v>8</v>
      </c>
      <c r="G1239" t="s">
        <v>385</v>
      </c>
      <c r="H1239" s="36">
        <v>258.60000000000002</v>
      </c>
      <c r="I1239" t="s">
        <v>386</v>
      </c>
      <c r="J1239" s="37">
        <f>ROUND(E1239* H1239,5)</f>
        <v>2068.8000000000002</v>
      </c>
      <c r="K1239" s="38"/>
    </row>
    <row r="1240" spans="1:27" x14ac:dyDescent="0.25">
      <c r="B1240" t="s">
        <v>926</v>
      </c>
      <c r="C1240" t="s">
        <v>25</v>
      </c>
      <c r="D1240" t="s">
        <v>927</v>
      </c>
      <c r="E1240" s="35">
        <v>1</v>
      </c>
      <c r="G1240" t="s">
        <v>385</v>
      </c>
      <c r="H1240" s="36">
        <v>28.08</v>
      </c>
      <c r="I1240" t="s">
        <v>386</v>
      </c>
      <c r="J1240" s="37">
        <f>ROUND(E1240* H1240,5)</f>
        <v>28.08</v>
      </c>
      <c r="K1240" s="38"/>
    </row>
    <row r="1241" spans="1:27" x14ac:dyDescent="0.25">
      <c r="D1241" s="39" t="s">
        <v>400</v>
      </c>
      <c r="E1241" s="38"/>
      <c r="H1241" s="38"/>
      <c r="K1241" s="36">
        <f>SUM(J1239:J1240)</f>
        <v>2096.88</v>
      </c>
    </row>
    <row r="1242" spans="1:27" x14ac:dyDescent="0.25">
      <c r="E1242" s="38"/>
      <c r="H1242" s="38"/>
      <c r="K1242" s="38"/>
    </row>
    <row r="1243" spans="1:27" x14ac:dyDescent="0.25">
      <c r="D1243" s="39" t="s">
        <v>402</v>
      </c>
      <c r="E1243" s="38"/>
      <c r="H1243" s="38">
        <v>2.5</v>
      </c>
      <c r="I1243" t="s">
        <v>403</v>
      </c>
      <c r="J1243">
        <f>ROUND(H1243/100*K1237,5)</f>
        <v>0.18163000000000001</v>
      </c>
      <c r="K1243" s="38"/>
    </row>
    <row r="1244" spans="1:27" x14ac:dyDescent="0.25">
      <c r="D1244" s="39" t="s">
        <v>401</v>
      </c>
      <c r="E1244" s="38"/>
      <c r="H1244" s="38"/>
      <c r="K1244" s="40">
        <f>SUM(J1235:J1243)</f>
        <v>2104.32663</v>
      </c>
    </row>
    <row r="1245" spans="1:27" x14ac:dyDescent="0.25">
      <c r="D1245" s="39" t="s">
        <v>404</v>
      </c>
      <c r="E1245" s="38"/>
      <c r="H1245" s="38"/>
      <c r="K1245" s="40">
        <f>SUM(K1244:K1244)</f>
        <v>2104.32663</v>
      </c>
    </row>
    <row r="1247" spans="1:27" ht="45" customHeight="1" x14ac:dyDescent="0.25">
      <c r="A1247" s="30" t="s">
        <v>928</v>
      </c>
      <c r="B1247" s="30" t="s">
        <v>155</v>
      </c>
      <c r="C1247" s="31" t="s">
        <v>25</v>
      </c>
      <c r="D1247" s="11" t="s">
        <v>156</v>
      </c>
      <c r="E1247" s="10"/>
      <c r="F1247" s="10"/>
      <c r="G1247" s="31"/>
      <c r="H1247" s="33" t="s">
        <v>378</v>
      </c>
      <c r="I1247" s="9">
        <v>5.375</v>
      </c>
      <c r="J1247" s="8"/>
      <c r="K1247" s="34">
        <f>ROUND(K1257,2)</f>
        <v>488.66</v>
      </c>
      <c r="L1247" s="32" t="s">
        <v>929</v>
      </c>
      <c r="M1247" s="31"/>
      <c r="N1247" s="31"/>
      <c r="O1247" s="31"/>
      <c r="P1247" s="31"/>
      <c r="Q1247" s="31"/>
      <c r="R1247" s="31"/>
      <c r="S1247" s="31"/>
      <c r="T1247" s="31"/>
      <c r="U1247" s="31"/>
      <c r="V1247" s="31"/>
      <c r="W1247" s="31"/>
      <c r="X1247" s="31"/>
      <c r="Y1247" s="31"/>
      <c r="Z1247" s="31"/>
      <c r="AA1247" s="31"/>
    </row>
    <row r="1248" spans="1:27" x14ac:dyDescent="0.25">
      <c r="B1248" s="26" t="s">
        <v>380</v>
      </c>
    </row>
    <row r="1249" spans="1:27" x14ac:dyDescent="0.25">
      <c r="B1249" t="s">
        <v>922</v>
      </c>
      <c r="C1249" t="s">
        <v>382</v>
      </c>
      <c r="D1249" t="s">
        <v>923</v>
      </c>
      <c r="E1249" s="35">
        <v>0.25</v>
      </c>
      <c r="F1249" t="s">
        <v>384</v>
      </c>
      <c r="G1249" t="s">
        <v>385</v>
      </c>
      <c r="H1249" s="36">
        <v>29.06</v>
      </c>
      <c r="I1249" t="s">
        <v>386</v>
      </c>
      <c r="J1249" s="37">
        <f>ROUND(E1249/I1247* H1249,5)</f>
        <v>1.3516300000000001</v>
      </c>
      <c r="K1249" s="38"/>
    </row>
    <row r="1250" spans="1:27" x14ac:dyDescent="0.25">
      <c r="D1250" s="39" t="s">
        <v>387</v>
      </c>
      <c r="E1250" s="38"/>
      <c r="H1250" s="38"/>
      <c r="K1250" s="36">
        <f>SUM(J1249:J1249)</f>
        <v>1.3516300000000001</v>
      </c>
    </row>
    <row r="1251" spans="1:27" x14ac:dyDescent="0.25">
      <c r="B1251" s="26" t="s">
        <v>392</v>
      </c>
      <c r="E1251" s="38"/>
      <c r="H1251" s="38"/>
      <c r="K1251" s="38"/>
    </row>
    <row r="1252" spans="1:27" x14ac:dyDescent="0.25">
      <c r="B1252" t="s">
        <v>930</v>
      </c>
      <c r="C1252" t="s">
        <v>25</v>
      </c>
      <c r="D1252" t="s">
        <v>931</v>
      </c>
      <c r="E1252" s="35">
        <v>2.5</v>
      </c>
      <c r="G1252" t="s">
        <v>385</v>
      </c>
      <c r="H1252" s="36">
        <v>194.91</v>
      </c>
      <c r="I1252" t="s">
        <v>386</v>
      </c>
      <c r="J1252" s="37">
        <f>ROUND(E1252* H1252,5)</f>
        <v>487.27499999999998</v>
      </c>
      <c r="K1252" s="38"/>
    </row>
    <row r="1253" spans="1:27" x14ac:dyDescent="0.25">
      <c r="D1253" s="39" t="s">
        <v>400</v>
      </c>
      <c r="E1253" s="38"/>
      <c r="H1253" s="38"/>
      <c r="K1253" s="36">
        <f>SUM(J1252:J1252)</f>
        <v>487.27499999999998</v>
      </c>
    </row>
    <row r="1254" spans="1:27" x14ac:dyDescent="0.25">
      <c r="E1254" s="38"/>
      <c r="H1254" s="38"/>
      <c r="K1254" s="38"/>
    </row>
    <row r="1255" spans="1:27" x14ac:dyDescent="0.25">
      <c r="D1255" s="39" t="s">
        <v>402</v>
      </c>
      <c r="E1255" s="38"/>
      <c r="H1255" s="38">
        <v>2.5</v>
      </c>
      <c r="I1255" t="s">
        <v>403</v>
      </c>
      <c r="J1255">
        <f>ROUND(H1255/100*K1250,5)</f>
        <v>3.3790000000000001E-2</v>
      </c>
      <c r="K1255" s="38"/>
    </row>
    <row r="1256" spans="1:27" x14ac:dyDescent="0.25">
      <c r="D1256" s="39" t="s">
        <v>401</v>
      </c>
      <c r="E1256" s="38"/>
      <c r="H1256" s="38"/>
      <c r="K1256" s="40">
        <f>SUM(J1248:J1255)</f>
        <v>488.66041999999999</v>
      </c>
    </row>
    <row r="1257" spans="1:27" x14ac:dyDescent="0.25">
      <c r="D1257" s="39" t="s">
        <v>404</v>
      </c>
      <c r="E1257" s="38"/>
      <c r="H1257" s="38"/>
      <c r="K1257" s="40">
        <f>SUM(K1256:K1256)</f>
        <v>488.66041999999999</v>
      </c>
    </row>
    <row r="1259" spans="1:27" ht="45" customHeight="1" x14ac:dyDescent="0.25">
      <c r="A1259" s="30" t="s">
        <v>932</v>
      </c>
      <c r="B1259" s="30" t="s">
        <v>151</v>
      </c>
      <c r="C1259" s="31" t="s">
        <v>25</v>
      </c>
      <c r="D1259" s="11" t="s">
        <v>152</v>
      </c>
      <c r="E1259" s="10"/>
      <c r="F1259" s="10"/>
      <c r="G1259" s="31"/>
      <c r="H1259" s="33" t="s">
        <v>378</v>
      </c>
      <c r="I1259" s="9">
        <v>38</v>
      </c>
      <c r="J1259" s="8"/>
      <c r="K1259" s="34">
        <f>ROUND(K1269,2)</f>
        <v>584.92999999999995</v>
      </c>
      <c r="L1259" s="32" t="s">
        <v>933</v>
      </c>
      <c r="M1259" s="31"/>
      <c r="N1259" s="31"/>
      <c r="O1259" s="31"/>
      <c r="P1259" s="31"/>
      <c r="Q1259" s="31"/>
      <c r="R1259" s="31"/>
      <c r="S1259" s="31"/>
      <c r="T1259" s="31"/>
      <c r="U1259" s="31"/>
      <c r="V1259" s="31"/>
      <c r="W1259" s="31"/>
      <c r="X1259" s="31"/>
      <c r="Y1259" s="31"/>
      <c r="Z1259" s="31"/>
      <c r="AA1259" s="31"/>
    </row>
    <row r="1260" spans="1:27" x14ac:dyDescent="0.25">
      <c r="B1260" s="26" t="s">
        <v>380</v>
      </c>
    </row>
    <row r="1261" spans="1:27" x14ac:dyDescent="0.25">
      <c r="B1261" t="s">
        <v>922</v>
      </c>
      <c r="C1261" t="s">
        <v>382</v>
      </c>
      <c r="D1261" t="s">
        <v>923</v>
      </c>
      <c r="E1261" s="35">
        <v>0.25</v>
      </c>
      <c r="F1261" t="s">
        <v>384</v>
      </c>
      <c r="G1261" t="s">
        <v>385</v>
      </c>
      <c r="H1261" s="36">
        <v>29.06</v>
      </c>
      <c r="I1261" t="s">
        <v>386</v>
      </c>
      <c r="J1261" s="37">
        <f>ROUND(E1261/I1259* H1261,5)</f>
        <v>0.19117999999999999</v>
      </c>
      <c r="K1261" s="38"/>
    </row>
    <row r="1262" spans="1:27" x14ac:dyDescent="0.25">
      <c r="D1262" s="39" t="s">
        <v>387</v>
      </c>
      <c r="E1262" s="38"/>
      <c r="H1262" s="38"/>
      <c r="K1262" s="36">
        <f>SUM(J1261:J1261)</f>
        <v>0.19117999999999999</v>
      </c>
    </row>
    <row r="1263" spans="1:27" x14ac:dyDescent="0.25">
      <c r="B1263" s="26" t="s">
        <v>392</v>
      </c>
      <c r="E1263" s="38"/>
      <c r="H1263" s="38"/>
      <c r="K1263" s="38"/>
    </row>
    <row r="1264" spans="1:27" x14ac:dyDescent="0.25">
      <c r="B1264" t="s">
        <v>930</v>
      </c>
      <c r="C1264" t="s">
        <v>25</v>
      </c>
      <c r="D1264" t="s">
        <v>931</v>
      </c>
      <c r="E1264" s="35">
        <v>3</v>
      </c>
      <c r="G1264" t="s">
        <v>385</v>
      </c>
      <c r="H1264" s="36">
        <v>194.91</v>
      </c>
      <c r="I1264" t="s">
        <v>386</v>
      </c>
      <c r="J1264" s="37">
        <f>ROUND(E1264* H1264,5)</f>
        <v>584.73</v>
      </c>
      <c r="K1264" s="38"/>
    </row>
    <row r="1265" spans="1:27" x14ac:dyDescent="0.25">
      <c r="D1265" s="39" t="s">
        <v>400</v>
      </c>
      <c r="E1265" s="38"/>
      <c r="H1265" s="38"/>
      <c r="K1265" s="36">
        <f>SUM(J1264:J1264)</f>
        <v>584.73</v>
      </c>
    </row>
    <row r="1266" spans="1:27" x14ac:dyDescent="0.25">
      <c r="E1266" s="38"/>
      <c r="H1266" s="38"/>
      <c r="K1266" s="38"/>
    </row>
    <row r="1267" spans="1:27" x14ac:dyDescent="0.25">
      <c r="D1267" s="39" t="s">
        <v>402</v>
      </c>
      <c r="E1267" s="38"/>
      <c r="H1267" s="38">
        <v>2.5</v>
      </c>
      <c r="I1267" t="s">
        <v>403</v>
      </c>
      <c r="J1267">
        <f>ROUND(H1267/100*K1262,5)</f>
        <v>4.7800000000000004E-3</v>
      </c>
      <c r="K1267" s="38"/>
    </row>
    <row r="1268" spans="1:27" x14ac:dyDescent="0.25">
      <c r="D1268" s="39" t="s">
        <v>401</v>
      </c>
      <c r="E1268" s="38"/>
      <c r="H1268" s="38"/>
      <c r="K1268" s="40">
        <f>SUM(J1260:J1267)</f>
        <v>584.92596000000003</v>
      </c>
    </row>
    <row r="1269" spans="1:27" x14ac:dyDescent="0.25">
      <c r="D1269" s="39" t="s">
        <v>404</v>
      </c>
      <c r="E1269" s="38"/>
      <c r="H1269" s="38"/>
      <c r="K1269" s="40">
        <f>SUM(K1268:K1268)</f>
        <v>584.92596000000003</v>
      </c>
    </row>
    <row r="1271" spans="1:27" ht="45" customHeight="1" x14ac:dyDescent="0.25">
      <c r="A1271" s="30" t="s">
        <v>934</v>
      </c>
      <c r="B1271" s="30" t="s">
        <v>153</v>
      </c>
      <c r="C1271" s="31" t="s">
        <v>25</v>
      </c>
      <c r="D1271" s="11" t="s">
        <v>154</v>
      </c>
      <c r="E1271" s="10"/>
      <c r="F1271" s="10"/>
      <c r="G1271" s="31"/>
      <c r="H1271" s="33" t="s">
        <v>378</v>
      </c>
      <c r="I1271" s="9">
        <v>2.3109999999999999</v>
      </c>
      <c r="J1271" s="8"/>
      <c r="K1271" s="34">
        <f>ROUND(K1281,2)</f>
        <v>1481.21</v>
      </c>
      <c r="L1271" s="32" t="s">
        <v>935</v>
      </c>
      <c r="M1271" s="31"/>
      <c r="N1271" s="31"/>
      <c r="O1271" s="31"/>
      <c r="P1271" s="31"/>
      <c r="Q1271" s="31"/>
      <c r="R1271" s="31"/>
      <c r="S1271" s="31"/>
      <c r="T1271" s="31"/>
      <c r="U1271" s="31"/>
      <c r="V1271" s="31"/>
      <c r="W1271" s="31"/>
      <c r="X1271" s="31"/>
      <c r="Y1271" s="31"/>
      <c r="Z1271" s="31"/>
      <c r="AA1271" s="31"/>
    </row>
    <row r="1272" spans="1:27" x14ac:dyDescent="0.25">
      <c r="B1272" s="26" t="s">
        <v>380</v>
      </c>
    </row>
    <row r="1273" spans="1:27" x14ac:dyDescent="0.25">
      <c r="B1273" t="s">
        <v>922</v>
      </c>
      <c r="C1273" t="s">
        <v>382</v>
      </c>
      <c r="D1273" t="s">
        <v>923</v>
      </c>
      <c r="E1273" s="35">
        <v>4</v>
      </c>
      <c r="F1273" t="s">
        <v>384</v>
      </c>
      <c r="G1273" t="s">
        <v>385</v>
      </c>
      <c r="H1273" s="36">
        <v>29.06</v>
      </c>
      <c r="I1273" t="s">
        <v>386</v>
      </c>
      <c r="J1273" s="37">
        <f>ROUND(E1273/I1271* H1273,5)</f>
        <v>50.298569999999998</v>
      </c>
      <c r="K1273" s="38"/>
    </row>
    <row r="1274" spans="1:27" x14ac:dyDescent="0.25">
      <c r="D1274" s="39" t="s">
        <v>387</v>
      </c>
      <c r="E1274" s="38"/>
      <c r="H1274" s="38"/>
      <c r="K1274" s="36">
        <f>SUM(J1273:J1273)</f>
        <v>50.298569999999998</v>
      </c>
    </row>
    <row r="1275" spans="1:27" x14ac:dyDescent="0.25">
      <c r="B1275" s="26" t="s">
        <v>392</v>
      </c>
      <c r="E1275" s="38"/>
      <c r="H1275" s="38"/>
      <c r="K1275" s="38"/>
    </row>
    <row r="1276" spans="1:27" x14ac:dyDescent="0.25">
      <c r="B1276" t="s">
        <v>936</v>
      </c>
      <c r="C1276" t="s">
        <v>25</v>
      </c>
      <c r="D1276" t="s">
        <v>937</v>
      </c>
      <c r="E1276" s="35">
        <v>5</v>
      </c>
      <c r="G1276" t="s">
        <v>385</v>
      </c>
      <c r="H1276" s="36">
        <v>285.93</v>
      </c>
      <c r="I1276" t="s">
        <v>386</v>
      </c>
      <c r="J1276" s="37">
        <f>ROUND(E1276* H1276,5)</f>
        <v>1429.65</v>
      </c>
      <c r="K1276" s="38"/>
    </row>
    <row r="1277" spans="1:27" x14ac:dyDescent="0.25">
      <c r="D1277" s="39" t="s">
        <v>400</v>
      </c>
      <c r="E1277" s="38"/>
      <c r="H1277" s="38"/>
      <c r="K1277" s="36">
        <f>SUM(J1276:J1276)</f>
        <v>1429.65</v>
      </c>
    </row>
    <row r="1278" spans="1:27" x14ac:dyDescent="0.25">
      <c r="E1278" s="38"/>
      <c r="H1278" s="38"/>
      <c r="K1278" s="38"/>
    </row>
    <row r="1279" spans="1:27" x14ac:dyDescent="0.25">
      <c r="D1279" s="39" t="s">
        <v>402</v>
      </c>
      <c r="E1279" s="38"/>
      <c r="H1279" s="38">
        <v>2.5</v>
      </c>
      <c r="I1279" t="s">
        <v>403</v>
      </c>
      <c r="J1279">
        <f>ROUND(H1279/100*K1274,5)</f>
        <v>1.25746</v>
      </c>
      <c r="K1279" s="38"/>
    </row>
    <row r="1280" spans="1:27" x14ac:dyDescent="0.25">
      <c r="D1280" s="39" t="s">
        <v>401</v>
      </c>
      <c r="E1280" s="38"/>
      <c r="H1280" s="38"/>
      <c r="K1280" s="40">
        <f>SUM(J1272:J1279)</f>
        <v>1481.2060300000001</v>
      </c>
    </row>
    <row r="1281" spans="1:27" x14ac:dyDescent="0.25">
      <c r="D1281" s="39" t="s">
        <v>404</v>
      </c>
      <c r="E1281" s="38"/>
      <c r="H1281" s="38"/>
      <c r="K1281" s="40">
        <f>SUM(K1280:K1280)</f>
        <v>1481.2060300000001</v>
      </c>
    </row>
    <row r="1283" spans="1:27" ht="45" customHeight="1" x14ac:dyDescent="0.25">
      <c r="A1283" s="30" t="s">
        <v>938</v>
      </c>
      <c r="B1283" s="30" t="s">
        <v>140</v>
      </c>
      <c r="C1283" s="31" t="s">
        <v>18</v>
      </c>
      <c r="D1283" s="11" t="s">
        <v>141</v>
      </c>
      <c r="E1283" s="10"/>
      <c r="F1283" s="10"/>
      <c r="G1283" s="31"/>
      <c r="H1283" s="33" t="s">
        <v>378</v>
      </c>
      <c r="I1283" s="9">
        <v>3.992</v>
      </c>
      <c r="J1283" s="8"/>
      <c r="K1283" s="34">
        <f>ROUND(K1297,2)</f>
        <v>90.37</v>
      </c>
      <c r="L1283" s="32" t="s">
        <v>939</v>
      </c>
      <c r="M1283" s="31"/>
      <c r="N1283" s="31"/>
      <c r="O1283" s="31"/>
      <c r="P1283" s="31"/>
      <c r="Q1283" s="31"/>
      <c r="R1283" s="31"/>
      <c r="S1283" s="31"/>
      <c r="T1283" s="31"/>
      <c r="U1283" s="31"/>
      <c r="V1283" s="31"/>
      <c r="W1283" s="31"/>
      <c r="X1283" s="31"/>
      <c r="Y1283" s="31"/>
      <c r="Z1283" s="31"/>
      <c r="AA1283" s="31"/>
    </row>
    <row r="1284" spans="1:27" x14ac:dyDescent="0.25">
      <c r="B1284" s="26" t="s">
        <v>380</v>
      </c>
    </row>
    <row r="1285" spans="1:27" x14ac:dyDescent="0.25">
      <c r="B1285" t="s">
        <v>483</v>
      </c>
      <c r="C1285" t="s">
        <v>382</v>
      </c>
      <c r="D1285" t="s">
        <v>449</v>
      </c>
      <c r="E1285" s="35">
        <v>0.3</v>
      </c>
      <c r="F1285" t="s">
        <v>384</v>
      </c>
      <c r="G1285" t="s">
        <v>385</v>
      </c>
      <c r="H1285" s="36">
        <v>22.94</v>
      </c>
      <c r="I1285" t="s">
        <v>386</v>
      </c>
      <c r="J1285" s="37">
        <f>ROUND(E1285/I1283* H1285,5)</f>
        <v>1.7239500000000001</v>
      </c>
      <c r="K1285" s="38"/>
    </row>
    <row r="1286" spans="1:27" x14ac:dyDescent="0.25">
      <c r="B1286" t="s">
        <v>499</v>
      </c>
      <c r="C1286" t="s">
        <v>382</v>
      </c>
      <c r="D1286" t="s">
        <v>500</v>
      </c>
      <c r="E1286" s="35">
        <v>0.5</v>
      </c>
      <c r="F1286" t="s">
        <v>384</v>
      </c>
      <c r="G1286" t="s">
        <v>385</v>
      </c>
      <c r="H1286" s="36">
        <v>27.61</v>
      </c>
      <c r="I1286" t="s">
        <v>386</v>
      </c>
      <c r="J1286" s="37">
        <f>ROUND(E1286/I1283* H1286,5)</f>
        <v>3.45817</v>
      </c>
      <c r="K1286" s="38"/>
    </row>
    <row r="1287" spans="1:27" x14ac:dyDescent="0.25">
      <c r="D1287" s="39" t="s">
        <v>387</v>
      </c>
      <c r="E1287" s="38"/>
      <c r="H1287" s="38"/>
      <c r="K1287" s="36">
        <f>SUM(J1285:J1286)</f>
        <v>5.1821200000000003</v>
      </c>
    </row>
    <row r="1288" spans="1:27" x14ac:dyDescent="0.25">
      <c r="B1288" s="26" t="s">
        <v>392</v>
      </c>
      <c r="E1288" s="38"/>
      <c r="H1288" s="38"/>
      <c r="K1288" s="38"/>
    </row>
    <row r="1289" spans="1:27" x14ac:dyDescent="0.25">
      <c r="B1289" t="s">
        <v>940</v>
      </c>
      <c r="C1289" t="s">
        <v>18</v>
      </c>
      <c r="D1289" t="s">
        <v>941</v>
      </c>
      <c r="E1289" s="35">
        <v>1</v>
      </c>
      <c r="G1289" t="s">
        <v>385</v>
      </c>
      <c r="H1289" s="36">
        <v>84.54</v>
      </c>
      <c r="I1289" t="s">
        <v>386</v>
      </c>
      <c r="J1289" s="37">
        <f>ROUND(E1289* H1289,5)</f>
        <v>84.54</v>
      </c>
      <c r="K1289" s="38"/>
    </row>
    <row r="1290" spans="1:27" x14ac:dyDescent="0.25">
      <c r="D1290" s="39" t="s">
        <v>400</v>
      </c>
      <c r="E1290" s="38"/>
      <c r="H1290" s="38"/>
      <c r="K1290" s="36">
        <f>SUM(J1289:J1289)</f>
        <v>84.54</v>
      </c>
    </row>
    <row r="1291" spans="1:27" x14ac:dyDescent="0.25">
      <c r="B1291" s="26" t="s">
        <v>375</v>
      </c>
      <c r="E1291" s="38"/>
      <c r="H1291" s="38"/>
      <c r="K1291" s="38"/>
    </row>
    <row r="1292" spans="1:27" x14ac:dyDescent="0.25">
      <c r="B1292" t="s">
        <v>410</v>
      </c>
      <c r="C1292" t="s">
        <v>15</v>
      </c>
      <c r="D1292" t="s">
        <v>411</v>
      </c>
      <c r="E1292" s="35">
        <v>5.0000000000000001E-3</v>
      </c>
      <c r="G1292" t="s">
        <v>385</v>
      </c>
      <c r="H1292" s="36">
        <v>114.0097</v>
      </c>
      <c r="I1292" t="s">
        <v>386</v>
      </c>
      <c r="J1292" s="37">
        <f>ROUND(E1292* H1292,5)</f>
        <v>0.57004999999999995</v>
      </c>
      <c r="K1292" s="38"/>
    </row>
    <row r="1293" spans="1:27" x14ac:dyDescent="0.25">
      <c r="D1293" s="39" t="s">
        <v>508</v>
      </c>
      <c r="E1293" s="38"/>
      <c r="H1293" s="38"/>
      <c r="K1293" s="36">
        <f>SUM(J1292:J1292)</f>
        <v>0.57004999999999995</v>
      </c>
    </row>
    <row r="1294" spans="1:27" x14ac:dyDescent="0.25">
      <c r="E1294" s="38"/>
      <c r="H1294" s="38"/>
      <c r="K1294" s="38"/>
    </row>
    <row r="1295" spans="1:27" x14ac:dyDescent="0.25">
      <c r="D1295" s="39" t="s">
        <v>402</v>
      </c>
      <c r="E1295" s="38"/>
      <c r="H1295" s="38">
        <v>1.5</v>
      </c>
      <c r="I1295" t="s">
        <v>403</v>
      </c>
      <c r="J1295">
        <f>ROUND(H1295/100*K1287,5)</f>
        <v>7.7729999999999994E-2</v>
      </c>
      <c r="K1295" s="38"/>
    </row>
    <row r="1296" spans="1:27" x14ac:dyDescent="0.25">
      <c r="D1296" s="39" t="s">
        <v>401</v>
      </c>
      <c r="E1296" s="38"/>
      <c r="H1296" s="38"/>
      <c r="K1296" s="40">
        <f>SUM(J1284:J1295)</f>
        <v>90.369900000000001</v>
      </c>
    </row>
    <row r="1297" spans="1:27" x14ac:dyDescent="0.25">
      <c r="D1297" s="39" t="s">
        <v>404</v>
      </c>
      <c r="E1297" s="38"/>
      <c r="H1297" s="38"/>
      <c r="K1297" s="40">
        <f>SUM(K1296:K1296)</f>
        <v>90.369900000000001</v>
      </c>
    </row>
    <row r="1299" spans="1:27" ht="45" customHeight="1" x14ac:dyDescent="0.25">
      <c r="A1299" s="30" t="s">
        <v>942</v>
      </c>
      <c r="B1299" s="30" t="s">
        <v>147</v>
      </c>
      <c r="C1299" s="31" t="s">
        <v>18</v>
      </c>
      <c r="D1299" s="11" t="s">
        <v>148</v>
      </c>
      <c r="E1299" s="10"/>
      <c r="F1299" s="10"/>
      <c r="G1299" s="31"/>
      <c r="H1299" s="33" t="s">
        <v>378</v>
      </c>
      <c r="I1299" s="9">
        <v>3.9060000000000001</v>
      </c>
      <c r="J1299" s="8"/>
      <c r="K1299" s="34">
        <f>ROUND(K1313,2)</f>
        <v>90.54</v>
      </c>
      <c r="L1299" s="32" t="s">
        <v>943</v>
      </c>
      <c r="M1299" s="31"/>
      <c r="N1299" s="31"/>
      <c r="O1299" s="31"/>
      <c r="P1299" s="31"/>
      <c r="Q1299" s="31"/>
      <c r="R1299" s="31"/>
      <c r="S1299" s="31"/>
      <c r="T1299" s="31"/>
      <c r="U1299" s="31"/>
      <c r="V1299" s="31"/>
      <c r="W1299" s="31"/>
      <c r="X1299" s="31"/>
      <c r="Y1299" s="31"/>
      <c r="Z1299" s="31"/>
      <c r="AA1299" s="31"/>
    </row>
    <row r="1300" spans="1:27" x14ac:dyDescent="0.25">
      <c r="B1300" s="26" t="s">
        <v>380</v>
      </c>
    </row>
    <row r="1301" spans="1:27" x14ac:dyDescent="0.25">
      <c r="B1301" t="s">
        <v>499</v>
      </c>
      <c r="C1301" t="s">
        <v>382</v>
      </c>
      <c r="D1301" t="s">
        <v>500</v>
      </c>
      <c r="E1301" s="35">
        <v>0.5</v>
      </c>
      <c r="F1301" t="s">
        <v>384</v>
      </c>
      <c r="G1301" t="s">
        <v>385</v>
      </c>
      <c r="H1301" s="36">
        <v>27.61</v>
      </c>
      <c r="I1301" t="s">
        <v>386</v>
      </c>
      <c r="J1301" s="37">
        <f>ROUND(E1301/I1299* H1301,5)</f>
        <v>3.5343100000000001</v>
      </c>
      <c r="K1301" s="38"/>
    </row>
    <row r="1302" spans="1:27" x14ac:dyDescent="0.25">
      <c r="B1302" t="s">
        <v>483</v>
      </c>
      <c r="C1302" t="s">
        <v>382</v>
      </c>
      <c r="D1302" t="s">
        <v>449</v>
      </c>
      <c r="E1302" s="35">
        <v>0.3</v>
      </c>
      <c r="F1302" t="s">
        <v>384</v>
      </c>
      <c r="G1302" t="s">
        <v>385</v>
      </c>
      <c r="H1302" s="36">
        <v>22.94</v>
      </c>
      <c r="I1302" t="s">
        <v>386</v>
      </c>
      <c r="J1302" s="37">
        <f>ROUND(E1302/I1299* H1302,5)</f>
        <v>1.7619</v>
      </c>
      <c r="K1302" s="38"/>
    </row>
    <row r="1303" spans="1:27" x14ac:dyDescent="0.25">
      <c r="D1303" s="39" t="s">
        <v>387</v>
      </c>
      <c r="E1303" s="38"/>
      <c r="H1303" s="38"/>
      <c r="K1303" s="36">
        <f>SUM(J1301:J1302)</f>
        <v>5.2962100000000003</v>
      </c>
    </row>
    <row r="1304" spans="1:27" x14ac:dyDescent="0.25">
      <c r="B1304" s="26" t="s">
        <v>392</v>
      </c>
      <c r="E1304" s="38"/>
      <c r="H1304" s="38"/>
      <c r="K1304" s="38"/>
    </row>
    <row r="1305" spans="1:27" x14ac:dyDescent="0.25">
      <c r="B1305" t="s">
        <v>940</v>
      </c>
      <c r="C1305" t="s">
        <v>18</v>
      </c>
      <c r="D1305" t="s">
        <v>941</v>
      </c>
      <c r="E1305" s="35">
        <v>1</v>
      </c>
      <c r="G1305" t="s">
        <v>385</v>
      </c>
      <c r="H1305" s="36">
        <v>84.54</v>
      </c>
      <c r="I1305" t="s">
        <v>386</v>
      </c>
      <c r="J1305" s="37">
        <f>ROUND(E1305* H1305,5)</f>
        <v>84.54</v>
      </c>
      <c r="K1305" s="38"/>
    </row>
    <row r="1306" spans="1:27" x14ac:dyDescent="0.25">
      <c r="D1306" s="39" t="s">
        <v>400</v>
      </c>
      <c r="E1306" s="38"/>
      <c r="H1306" s="38"/>
      <c r="K1306" s="36">
        <f>SUM(J1305:J1305)</f>
        <v>84.54</v>
      </c>
    </row>
    <row r="1307" spans="1:27" x14ac:dyDescent="0.25">
      <c r="B1307" s="26" t="s">
        <v>375</v>
      </c>
      <c r="E1307" s="38"/>
      <c r="H1307" s="38"/>
      <c r="K1307" s="38"/>
    </row>
    <row r="1308" spans="1:27" x14ac:dyDescent="0.25">
      <c r="B1308" t="s">
        <v>410</v>
      </c>
      <c r="C1308" t="s">
        <v>15</v>
      </c>
      <c r="D1308" t="s">
        <v>411</v>
      </c>
      <c r="E1308" s="35">
        <v>5.0000000000000001E-3</v>
      </c>
      <c r="G1308" t="s">
        <v>385</v>
      </c>
      <c r="H1308" s="36">
        <v>114.0097</v>
      </c>
      <c r="I1308" t="s">
        <v>386</v>
      </c>
      <c r="J1308" s="37">
        <f>ROUND(E1308* H1308,5)</f>
        <v>0.57004999999999995</v>
      </c>
      <c r="K1308" s="38"/>
    </row>
    <row r="1309" spans="1:27" x14ac:dyDescent="0.25">
      <c r="D1309" s="39" t="s">
        <v>508</v>
      </c>
      <c r="E1309" s="38"/>
      <c r="H1309" s="38"/>
      <c r="K1309" s="36">
        <f>SUM(J1308:J1308)</f>
        <v>0.57004999999999995</v>
      </c>
    </row>
    <row r="1310" spans="1:27" x14ac:dyDescent="0.25">
      <c r="E1310" s="38"/>
      <c r="H1310" s="38"/>
      <c r="K1310" s="38"/>
    </row>
    <row r="1311" spans="1:27" x14ac:dyDescent="0.25">
      <c r="D1311" s="39" t="s">
        <v>402</v>
      </c>
      <c r="E1311" s="38"/>
      <c r="H1311" s="38">
        <v>2.5</v>
      </c>
      <c r="I1311" t="s">
        <v>403</v>
      </c>
      <c r="J1311">
        <f>ROUND(H1311/100*K1303,5)</f>
        <v>0.13241</v>
      </c>
      <c r="K1311" s="38"/>
    </row>
    <row r="1312" spans="1:27" x14ac:dyDescent="0.25">
      <c r="D1312" s="39" t="s">
        <v>401</v>
      </c>
      <c r="E1312" s="38"/>
      <c r="H1312" s="38"/>
      <c r="K1312" s="40">
        <f>SUM(J1300:J1311)</f>
        <v>90.538669999999996</v>
      </c>
    </row>
    <row r="1313" spans="1:27" x14ac:dyDescent="0.25">
      <c r="D1313" s="39" t="s">
        <v>404</v>
      </c>
      <c r="E1313" s="38"/>
      <c r="H1313" s="38"/>
      <c r="K1313" s="40">
        <f>SUM(K1312:K1312)</f>
        <v>90.538669999999996</v>
      </c>
    </row>
    <row r="1315" spans="1:27" ht="45" customHeight="1" x14ac:dyDescent="0.25">
      <c r="A1315" s="30" t="s">
        <v>944</v>
      </c>
      <c r="B1315" s="30" t="s">
        <v>142</v>
      </c>
      <c r="C1315" s="31" t="s">
        <v>143</v>
      </c>
      <c r="D1315" s="11" t="s">
        <v>144</v>
      </c>
      <c r="E1315" s="10"/>
      <c r="F1315" s="10"/>
      <c r="G1315" s="31"/>
      <c r="H1315" s="33" t="s">
        <v>378</v>
      </c>
      <c r="I1315" s="9">
        <v>7.9320000000000004</v>
      </c>
      <c r="J1315" s="8"/>
      <c r="K1315" s="34">
        <f>ROUND(K1327,2)</f>
        <v>114.06</v>
      </c>
      <c r="L1315" s="32" t="s">
        <v>945</v>
      </c>
      <c r="M1315" s="31"/>
      <c r="N1315" s="31"/>
      <c r="O1315" s="31"/>
      <c r="P1315" s="31"/>
      <c r="Q1315" s="31"/>
      <c r="R1315" s="31"/>
      <c r="S1315" s="31"/>
      <c r="T1315" s="31"/>
      <c r="U1315" s="31"/>
      <c r="V1315" s="31"/>
      <c r="W1315" s="31"/>
      <c r="X1315" s="31"/>
      <c r="Y1315" s="31"/>
      <c r="Z1315" s="31"/>
      <c r="AA1315" s="31"/>
    </row>
    <row r="1316" spans="1:27" x14ac:dyDescent="0.25">
      <c r="B1316" s="26" t="s">
        <v>380</v>
      </c>
    </row>
    <row r="1317" spans="1:27" x14ac:dyDescent="0.25">
      <c r="B1317" t="s">
        <v>946</v>
      </c>
      <c r="C1317" t="s">
        <v>382</v>
      </c>
      <c r="D1317" t="s">
        <v>947</v>
      </c>
      <c r="E1317" s="35">
        <v>0.3</v>
      </c>
      <c r="F1317" t="s">
        <v>384</v>
      </c>
      <c r="G1317" t="s">
        <v>385</v>
      </c>
      <c r="H1317" s="36">
        <v>25.5</v>
      </c>
      <c r="I1317" t="s">
        <v>386</v>
      </c>
      <c r="J1317" s="37">
        <f>ROUND(E1317/I1315* H1317,5)</f>
        <v>0.96445000000000003</v>
      </c>
      <c r="K1317" s="38"/>
    </row>
    <row r="1318" spans="1:27" x14ac:dyDescent="0.25">
      <c r="B1318" t="s">
        <v>922</v>
      </c>
      <c r="C1318" t="s">
        <v>382</v>
      </c>
      <c r="D1318" t="s">
        <v>923</v>
      </c>
      <c r="E1318" s="35">
        <v>0.5</v>
      </c>
      <c r="F1318" t="s">
        <v>384</v>
      </c>
      <c r="G1318" t="s">
        <v>385</v>
      </c>
      <c r="H1318" s="36">
        <v>29.06</v>
      </c>
      <c r="I1318" t="s">
        <v>386</v>
      </c>
      <c r="J1318" s="37">
        <f>ROUND(E1318/I1315* H1318,5)</f>
        <v>1.83182</v>
      </c>
      <c r="K1318" s="38"/>
    </row>
    <row r="1319" spans="1:27" x14ac:dyDescent="0.25">
      <c r="D1319" s="39" t="s">
        <v>387</v>
      </c>
      <c r="E1319" s="38"/>
      <c r="H1319" s="38"/>
      <c r="K1319" s="36">
        <f>SUM(J1317:J1318)</f>
        <v>2.7962699999999998</v>
      </c>
    </row>
    <row r="1320" spans="1:27" x14ac:dyDescent="0.25">
      <c r="B1320" s="26" t="s">
        <v>392</v>
      </c>
      <c r="E1320" s="38"/>
      <c r="H1320" s="38"/>
      <c r="K1320" s="38"/>
    </row>
    <row r="1321" spans="1:27" x14ac:dyDescent="0.25">
      <c r="B1321" t="s">
        <v>948</v>
      </c>
      <c r="C1321" t="s">
        <v>18</v>
      </c>
      <c r="D1321" t="s">
        <v>949</v>
      </c>
      <c r="E1321" s="35">
        <v>1</v>
      </c>
      <c r="G1321" t="s">
        <v>385</v>
      </c>
      <c r="H1321" s="36">
        <v>106.35</v>
      </c>
      <c r="I1321" t="s">
        <v>386</v>
      </c>
      <c r="J1321" s="37">
        <f>ROUND(E1321* H1321,5)</f>
        <v>106.35</v>
      </c>
      <c r="K1321" s="38"/>
    </row>
    <row r="1322" spans="1:27" x14ac:dyDescent="0.25">
      <c r="B1322" t="s">
        <v>950</v>
      </c>
      <c r="C1322" t="s">
        <v>25</v>
      </c>
      <c r="D1322" t="s">
        <v>951</v>
      </c>
      <c r="E1322" s="35">
        <v>4</v>
      </c>
      <c r="G1322" t="s">
        <v>385</v>
      </c>
      <c r="H1322" s="36">
        <v>1.21</v>
      </c>
      <c r="I1322" t="s">
        <v>386</v>
      </c>
      <c r="J1322" s="37">
        <f>ROUND(E1322* H1322,5)</f>
        <v>4.84</v>
      </c>
      <c r="K1322" s="38"/>
    </row>
    <row r="1323" spans="1:27" x14ac:dyDescent="0.25">
      <c r="D1323" s="39" t="s">
        <v>400</v>
      </c>
      <c r="E1323" s="38"/>
      <c r="H1323" s="38"/>
      <c r="K1323" s="36">
        <f>SUM(J1321:J1322)</f>
        <v>111.19</v>
      </c>
    </row>
    <row r="1324" spans="1:27" x14ac:dyDescent="0.25">
      <c r="E1324" s="38"/>
      <c r="H1324" s="38"/>
      <c r="K1324" s="38"/>
    </row>
    <row r="1325" spans="1:27" x14ac:dyDescent="0.25">
      <c r="D1325" s="39" t="s">
        <v>402</v>
      </c>
      <c r="E1325" s="38"/>
      <c r="H1325" s="38">
        <v>2.5</v>
      </c>
      <c r="I1325" t="s">
        <v>403</v>
      </c>
      <c r="J1325">
        <f>ROUND(H1325/100*K1319,5)</f>
        <v>6.991E-2</v>
      </c>
      <c r="K1325" s="38"/>
    </row>
    <row r="1326" spans="1:27" x14ac:dyDescent="0.25">
      <c r="D1326" s="39" t="s">
        <v>401</v>
      </c>
      <c r="E1326" s="38"/>
      <c r="H1326" s="38"/>
      <c r="K1326" s="40">
        <f>SUM(J1316:J1325)</f>
        <v>114.05617999999998</v>
      </c>
    </row>
    <row r="1327" spans="1:27" x14ac:dyDescent="0.25">
      <c r="D1327" s="39" t="s">
        <v>404</v>
      </c>
      <c r="E1327" s="38"/>
      <c r="H1327" s="38"/>
      <c r="K1327" s="40">
        <f>SUM(K1326:K1326)</f>
        <v>114.05617999999998</v>
      </c>
    </row>
    <row r="1329" spans="1:27" ht="45" customHeight="1" x14ac:dyDescent="0.25">
      <c r="A1329" s="30" t="s">
        <v>952</v>
      </c>
      <c r="B1329" s="30" t="s">
        <v>262</v>
      </c>
      <c r="C1329" s="31" t="s">
        <v>18</v>
      </c>
      <c r="D1329" s="11" t="s">
        <v>263</v>
      </c>
      <c r="E1329" s="10"/>
      <c r="F1329" s="10"/>
      <c r="G1329" s="31"/>
      <c r="H1329" s="33" t="s">
        <v>378</v>
      </c>
      <c r="I1329" s="9">
        <v>75.364000000000004</v>
      </c>
      <c r="J1329" s="8"/>
      <c r="K1329" s="34">
        <f>ROUND(K1341,2)</f>
        <v>55.11</v>
      </c>
      <c r="L1329" s="32" t="s">
        <v>953</v>
      </c>
      <c r="M1329" s="31"/>
      <c r="N1329" s="31"/>
      <c r="O1329" s="31"/>
      <c r="P1329" s="31"/>
      <c r="Q1329" s="31"/>
      <c r="R1329" s="31"/>
      <c r="S1329" s="31"/>
      <c r="T1329" s="31"/>
      <c r="U1329" s="31"/>
      <c r="V1329" s="31"/>
      <c r="W1329" s="31"/>
      <c r="X1329" s="31"/>
      <c r="Y1329" s="31"/>
      <c r="Z1329" s="31"/>
      <c r="AA1329" s="31"/>
    </row>
    <row r="1330" spans="1:27" x14ac:dyDescent="0.25">
      <c r="B1330" s="26" t="s">
        <v>380</v>
      </c>
    </row>
    <row r="1331" spans="1:27" x14ac:dyDescent="0.25">
      <c r="B1331" t="s">
        <v>954</v>
      </c>
      <c r="C1331" t="s">
        <v>382</v>
      </c>
      <c r="D1331" t="s">
        <v>955</v>
      </c>
      <c r="E1331" s="35">
        <v>1</v>
      </c>
      <c r="F1331" t="s">
        <v>384</v>
      </c>
      <c r="G1331" t="s">
        <v>385</v>
      </c>
      <c r="H1331" s="36">
        <v>27.79</v>
      </c>
      <c r="I1331" t="s">
        <v>386</v>
      </c>
      <c r="J1331" s="37">
        <f>ROUND(E1331/I1329* H1331,5)</f>
        <v>0.36874000000000001</v>
      </c>
      <c r="K1331" s="38"/>
    </row>
    <row r="1332" spans="1:27" x14ac:dyDescent="0.25">
      <c r="D1332" s="39" t="s">
        <v>387</v>
      </c>
      <c r="E1332" s="38"/>
      <c r="H1332" s="38"/>
      <c r="K1332" s="36">
        <f>SUM(J1331:J1331)</f>
        <v>0.36874000000000001</v>
      </c>
    </row>
    <row r="1333" spans="1:27" x14ac:dyDescent="0.25">
      <c r="B1333" s="26" t="s">
        <v>392</v>
      </c>
      <c r="E1333" s="38"/>
      <c r="H1333" s="38"/>
      <c r="K1333" s="38"/>
    </row>
    <row r="1334" spans="1:27" x14ac:dyDescent="0.25">
      <c r="B1334" t="s">
        <v>956</v>
      </c>
      <c r="C1334" t="s">
        <v>785</v>
      </c>
      <c r="D1334" t="s">
        <v>957</v>
      </c>
      <c r="E1334" s="35">
        <v>0.04</v>
      </c>
      <c r="G1334" t="s">
        <v>385</v>
      </c>
      <c r="H1334" s="36">
        <v>211.71</v>
      </c>
      <c r="I1334" t="s">
        <v>386</v>
      </c>
      <c r="J1334" s="37">
        <f>ROUND(E1334* H1334,5)</f>
        <v>8.4684000000000008</v>
      </c>
      <c r="K1334" s="38"/>
    </row>
    <row r="1335" spans="1:27" x14ac:dyDescent="0.25">
      <c r="B1335" t="s">
        <v>958</v>
      </c>
      <c r="C1335" t="s">
        <v>25</v>
      </c>
      <c r="D1335" t="s">
        <v>959</v>
      </c>
      <c r="E1335" s="35">
        <v>4.4000000000000004</v>
      </c>
      <c r="G1335" t="s">
        <v>385</v>
      </c>
      <c r="H1335" s="36">
        <v>0.13</v>
      </c>
      <c r="I1335" t="s">
        <v>386</v>
      </c>
      <c r="J1335" s="37">
        <f>ROUND(E1335* H1335,5)</f>
        <v>0.57199999999999995</v>
      </c>
      <c r="K1335" s="38"/>
    </row>
    <row r="1336" spans="1:27" x14ac:dyDescent="0.25">
      <c r="B1336" t="s">
        <v>960</v>
      </c>
      <c r="C1336" t="s">
        <v>18</v>
      </c>
      <c r="D1336" t="s">
        <v>961</v>
      </c>
      <c r="E1336" s="35">
        <v>1</v>
      </c>
      <c r="G1336" t="s">
        <v>385</v>
      </c>
      <c r="H1336" s="36">
        <v>45.69</v>
      </c>
      <c r="I1336" t="s">
        <v>386</v>
      </c>
      <c r="J1336" s="37">
        <f>ROUND(E1336* H1336,5)</f>
        <v>45.69</v>
      </c>
      <c r="K1336" s="38"/>
    </row>
    <row r="1337" spans="1:27" x14ac:dyDescent="0.25">
      <c r="D1337" s="39" t="s">
        <v>400</v>
      </c>
      <c r="E1337" s="38"/>
      <c r="H1337" s="38"/>
      <c r="K1337" s="36">
        <f>SUM(J1334:J1336)</f>
        <v>54.730399999999996</v>
      </c>
    </row>
    <row r="1338" spans="1:27" x14ac:dyDescent="0.25">
      <c r="E1338" s="38"/>
      <c r="H1338" s="38"/>
      <c r="K1338" s="38"/>
    </row>
    <row r="1339" spans="1:27" x14ac:dyDescent="0.25">
      <c r="D1339" s="39" t="s">
        <v>402</v>
      </c>
      <c r="E1339" s="38"/>
      <c r="H1339" s="38">
        <v>2.5</v>
      </c>
      <c r="I1339" t="s">
        <v>403</v>
      </c>
      <c r="J1339">
        <f>ROUND(H1339/100*K1332,5)</f>
        <v>9.2200000000000008E-3</v>
      </c>
      <c r="K1339" s="38"/>
    </row>
    <row r="1340" spans="1:27" x14ac:dyDescent="0.25">
      <c r="D1340" s="39" t="s">
        <v>401</v>
      </c>
      <c r="E1340" s="38"/>
      <c r="H1340" s="38"/>
      <c r="K1340" s="40">
        <f>SUM(J1330:J1339)</f>
        <v>55.108359999999998</v>
      </c>
    </row>
    <row r="1341" spans="1:27" x14ac:dyDescent="0.25">
      <c r="D1341" s="39" t="s">
        <v>404</v>
      </c>
      <c r="E1341" s="38"/>
      <c r="H1341" s="38"/>
      <c r="K1341" s="40">
        <f>SUM(K1340:K1340)</f>
        <v>55.108359999999998</v>
      </c>
    </row>
    <row r="1343" spans="1:27" ht="45" customHeight="1" x14ac:dyDescent="0.25">
      <c r="A1343" s="30" t="s">
        <v>962</v>
      </c>
      <c r="B1343" s="30" t="s">
        <v>189</v>
      </c>
      <c r="C1343" s="31" t="s">
        <v>103</v>
      </c>
      <c r="D1343" s="11" t="s">
        <v>190</v>
      </c>
      <c r="E1343" s="10"/>
      <c r="F1343" s="10"/>
      <c r="G1343" s="31"/>
      <c r="H1343" s="33" t="s">
        <v>378</v>
      </c>
      <c r="I1343" s="9">
        <v>1.994</v>
      </c>
      <c r="J1343" s="8"/>
      <c r="K1343" s="34">
        <f>ROUND(K1356,2)</f>
        <v>15.11</v>
      </c>
      <c r="L1343" s="32" t="s">
        <v>963</v>
      </c>
      <c r="M1343" s="31"/>
      <c r="N1343" s="31"/>
      <c r="O1343" s="31"/>
      <c r="P1343" s="31"/>
      <c r="Q1343" s="31"/>
      <c r="R1343" s="31"/>
      <c r="S1343" s="31"/>
      <c r="T1343" s="31"/>
      <c r="U1343" s="31"/>
      <c r="V1343" s="31"/>
      <c r="W1343" s="31"/>
      <c r="X1343" s="31"/>
      <c r="Y1343" s="31"/>
      <c r="Z1343" s="31"/>
      <c r="AA1343" s="31"/>
    </row>
    <row r="1344" spans="1:27" x14ac:dyDescent="0.25">
      <c r="B1344" s="26" t="s">
        <v>380</v>
      </c>
    </row>
    <row r="1345" spans="1:27" x14ac:dyDescent="0.25">
      <c r="B1345" t="s">
        <v>600</v>
      </c>
      <c r="C1345" t="s">
        <v>382</v>
      </c>
      <c r="D1345" t="s">
        <v>601</v>
      </c>
      <c r="E1345" s="35">
        <v>0.18</v>
      </c>
      <c r="F1345" t="s">
        <v>384</v>
      </c>
      <c r="G1345" t="s">
        <v>385</v>
      </c>
      <c r="H1345" s="36">
        <v>25.36</v>
      </c>
      <c r="I1345" t="s">
        <v>386</v>
      </c>
      <c r="J1345" s="37">
        <f>ROUND(E1345/I1343* H1345,5)</f>
        <v>2.2892700000000001</v>
      </c>
      <c r="K1345" s="38"/>
    </row>
    <row r="1346" spans="1:27" x14ac:dyDescent="0.25">
      <c r="B1346" t="s">
        <v>598</v>
      </c>
      <c r="C1346" t="s">
        <v>382</v>
      </c>
      <c r="D1346" t="s">
        <v>599</v>
      </c>
      <c r="E1346" s="35">
        <v>0.36</v>
      </c>
      <c r="F1346" t="s">
        <v>384</v>
      </c>
      <c r="G1346" t="s">
        <v>385</v>
      </c>
      <c r="H1346" s="36">
        <v>29.57</v>
      </c>
      <c r="I1346" t="s">
        <v>386</v>
      </c>
      <c r="J1346" s="37">
        <f>ROUND(E1346/I1343* H1346,5)</f>
        <v>5.3386199999999997</v>
      </c>
      <c r="K1346" s="38"/>
    </row>
    <row r="1347" spans="1:27" x14ac:dyDescent="0.25">
      <c r="D1347" s="39" t="s">
        <v>387</v>
      </c>
      <c r="E1347" s="38"/>
      <c r="H1347" s="38"/>
      <c r="K1347" s="36">
        <f>SUM(J1345:J1346)</f>
        <v>7.6278899999999998</v>
      </c>
    </row>
    <row r="1348" spans="1:27" x14ac:dyDescent="0.25">
      <c r="B1348" s="26" t="s">
        <v>392</v>
      </c>
      <c r="E1348" s="38"/>
      <c r="H1348" s="38"/>
      <c r="K1348" s="38"/>
    </row>
    <row r="1349" spans="1:27" x14ac:dyDescent="0.25">
      <c r="B1349" t="s">
        <v>964</v>
      </c>
      <c r="C1349" t="s">
        <v>25</v>
      </c>
      <c r="D1349" t="s">
        <v>965</v>
      </c>
      <c r="E1349" s="35">
        <v>1</v>
      </c>
      <c r="G1349" t="s">
        <v>385</v>
      </c>
      <c r="H1349" s="36">
        <v>2.0499999999999998</v>
      </c>
      <c r="I1349" t="s">
        <v>386</v>
      </c>
      <c r="J1349" s="37">
        <f>ROUND(E1349* H1349,5)</f>
        <v>2.0499999999999998</v>
      </c>
      <c r="K1349" s="38"/>
    </row>
    <row r="1350" spans="1:27" x14ac:dyDescent="0.25">
      <c r="B1350" t="s">
        <v>966</v>
      </c>
      <c r="C1350" t="s">
        <v>25</v>
      </c>
      <c r="D1350" t="s">
        <v>967</v>
      </c>
      <c r="E1350" s="35">
        <v>1</v>
      </c>
      <c r="G1350" t="s">
        <v>385</v>
      </c>
      <c r="H1350" s="36">
        <v>0.03</v>
      </c>
      <c r="I1350" t="s">
        <v>386</v>
      </c>
      <c r="J1350" s="37">
        <f>ROUND(E1350* H1350,5)</f>
        <v>0.03</v>
      </c>
      <c r="K1350" s="38"/>
    </row>
    <row r="1351" spans="1:27" x14ac:dyDescent="0.25">
      <c r="B1351" t="s">
        <v>968</v>
      </c>
      <c r="C1351" t="s">
        <v>103</v>
      </c>
      <c r="D1351" t="s">
        <v>969</v>
      </c>
      <c r="E1351" s="35">
        <v>1.25</v>
      </c>
      <c r="G1351" t="s">
        <v>385</v>
      </c>
      <c r="H1351" s="36">
        <v>4.2300000000000004</v>
      </c>
      <c r="I1351" t="s">
        <v>386</v>
      </c>
      <c r="J1351" s="37">
        <f>ROUND(E1351* H1351,5)</f>
        <v>5.2874999999999996</v>
      </c>
      <c r="K1351" s="38"/>
    </row>
    <row r="1352" spans="1:27" x14ac:dyDescent="0.25">
      <c r="D1352" s="39" t="s">
        <v>400</v>
      </c>
      <c r="E1352" s="38"/>
      <c r="H1352" s="38"/>
      <c r="K1352" s="36">
        <f>SUM(J1349:J1351)</f>
        <v>7.3674999999999997</v>
      </c>
    </row>
    <row r="1353" spans="1:27" x14ac:dyDescent="0.25">
      <c r="E1353" s="38"/>
      <c r="H1353" s="38"/>
      <c r="K1353" s="38"/>
    </row>
    <row r="1354" spans="1:27" x14ac:dyDescent="0.25">
      <c r="D1354" s="39" t="s">
        <v>402</v>
      </c>
      <c r="E1354" s="38"/>
      <c r="H1354" s="38">
        <v>1.5</v>
      </c>
      <c r="I1354" t="s">
        <v>403</v>
      </c>
      <c r="J1354">
        <f>ROUND(H1354/100*K1347,5)</f>
        <v>0.11441999999999999</v>
      </c>
      <c r="K1354" s="38"/>
    </row>
    <row r="1355" spans="1:27" x14ac:dyDescent="0.25">
      <c r="D1355" s="39" t="s">
        <v>401</v>
      </c>
      <c r="E1355" s="38"/>
      <c r="H1355" s="38"/>
      <c r="K1355" s="40">
        <f>SUM(J1344:J1354)</f>
        <v>15.10981</v>
      </c>
    </row>
    <row r="1356" spans="1:27" x14ac:dyDescent="0.25">
      <c r="D1356" s="39" t="s">
        <v>404</v>
      </c>
      <c r="E1356" s="38"/>
      <c r="H1356" s="38"/>
      <c r="K1356" s="40">
        <f>SUM(K1355:K1355)</f>
        <v>15.10981</v>
      </c>
    </row>
    <row r="1358" spans="1:27" ht="45" customHeight="1" x14ac:dyDescent="0.25">
      <c r="A1358" s="30" t="s">
        <v>970</v>
      </c>
      <c r="B1358" s="30" t="s">
        <v>191</v>
      </c>
      <c r="C1358" s="31" t="s">
        <v>103</v>
      </c>
      <c r="D1358" s="11" t="s">
        <v>192</v>
      </c>
      <c r="E1358" s="10"/>
      <c r="F1358" s="10"/>
      <c r="G1358" s="31"/>
      <c r="H1358" s="33" t="s">
        <v>378</v>
      </c>
      <c r="I1358" s="9">
        <v>2.855</v>
      </c>
      <c r="J1358" s="8"/>
      <c r="K1358" s="34">
        <f>ROUND(K1371,2)</f>
        <v>19.670000000000002</v>
      </c>
      <c r="L1358" s="32" t="s">
        <v>971</v>
      </c>
      <c r="M1358" s="31"/>
      <c r="N1358" s="31"/>
      <c r="O1358" s="31"/>
      <c r="P1358" s="31"/>
      <c r="Q1358" s="31"/>
      <c r="R1358" s="31"/>
      <c r="S1358" s="31"/>
      <c r="T1358" s="31"/>
      <c r="U1358" s="31"/>
      <c r="V1358" s="31"/>
      <c r="W1358" s="31"/>
      <c r="X1358" s="31"/>
      <c r="Y1358" s="31"/>
      <c r="Z1358" s="31"/>
      <c r="AA1358" s="31"/>
    </row>
    <row r="1359" spans="1:27" x14ac:dyDescent="0.25">
      <c r="B1359" s="26" t="s">
        <v>380</v>
      </c>
    </row>
    <row r="1360" spans="1:27" x14ac:dyDescent="0.25">
      <c r="B1360" t="s">
        <v>600</v>
      </c>
      <c r="C1360" t="s">
        <v>382</v>
      </c>
      <c r="D1360" t="s">
        <v>601</v>
      </c>
      <c r="E1360" s="35">
        <v>0.18</v>
      </c>
      <c r="F1360" t="s">
        <v>384</v>
      </c>
      <c r="G1360" t="s">
        <v>385</v>
      </c>
      <c r="H1360" s="36">
        <v>25.36</v>
      </c>
      <c r="I1360" t="s">
        <v>386</v>
      </c>
      <c r="J1360" s="37">
        <f>ROUND(E1360/I1358* H1360,5)</f>
        <v>1.5988800000000001</v>
      </c>
      <c r="K1360" s="38"/>
    </row>
    <row r="1361" spans="1:27" x14ac:dyDescent="0.25">
      <c r="B1361" t="s">
        <v>598</v>
      </c>
      <c r="C1361" t="s">
        <v>382</v>
      </c>
      <c r="D1361" t="s">
        <v>599</v>
      </c>
      <c r="E1361" s="35">
        <v>0.36</v>
      </c>
      <c r="F1361" t="s">
        <v>384</v>
      </c>
      <c r="G1361" t="s">
        <v>385</v>
      </c>
      <c r="H1361" s="36">
        <v>29.57</v>
      </c>
      <c r="I1361" t="s">
        <v>386</v>
      </c>
      <c r="J1361" s="37">
        <f>ROUND(E1361/I1358* H1361,5)</f>
        <v>3.7286199999999998</v>
      </c>
      <c r="K1361" s="38"/>
    </row>
    <row r="1362" spans="1:27" x14ac:dyDescent="0.25">
      <c r="D1362" s="39" t="s">
        <v>387</v>
      </c>
      <c r="E1362" s="38"/>
      <c r="H1362" s="38"/>
      <c r="K1362" s="36">
        <f>SUM(J1360:J1361)</f>
        <v>5.3274999999999997</v>
      </c>
    </row>
    <row r="1363" spans="1:27" x14ac:dyDescent="0.25">
      <c r="B1363" s="26" t="s">
        <v>392</v>
      </c>
      <c r="E1363" s="38"/>
      <c r="H1363" s="38"/>
      <c r="K1363" s="38"/>
    </row>
    <row r="1364" spans="1:27" x14ac:dyDescent="0.25">
      <c r="B1364" t="s">
        <v>972</v>
      </c>
      <c r="C1364" t="s">
        <v>103</v>
      </c>
      <c r="D1364" t="s">
        <v>973</v>
      </c>
      <c r="E1364" s="35">
        <v>1.25</v>
      </c>
      <c r="G1364" t="s">
        <v>385</v>
      </c>
      <c r="H1364" s="36">
        <v>6.77</v>
      </c>
      <c r="I1364" t="s">
        <v>386</v>
      </c>
      <c r="J1364" s="37">
        <f>ROUND(E1364* H1364,5)</f>
        <v>8.4625000000000004</v>
      </c>
      <c r="K1364" s="38"/>
    </row>
    <row r="1365" spans="1:27" x14ac:dyDescent="0.25">
      <c r="B1365" t="s">
        <v>974</v>
      </c>
      <c r="C1365" t="s">
        <v>25</v>
      </c>
      <c r="D1365" t="s">
        <v>975</v>
      </c>
      <c r="E1365" s="35">
        <v>1</v>
      </c>
      <c r="G1365" t="s">
        <v>385</v>
      </c>
      <c r="H1365" s="36">
        <v>5.71</v>
      </c>
      <c r="I1365" t="s">
        <v>386</v>
      </c>
      <c r="J1365" s="37">
        <f>ROUND(E1365* H1365,5)</f>
        <v>5.71</v>
      </c>
      <c r="K1365" s="38"/>
    </row>
    <row r="1366" spans="1:27" x14ac:dyDescent="0.25">
      <c r="B1366" t="s">
        <v>976</v>
      </c>
      <c r="C1366" t="s">
        <v>25</v>
      </c>
      <c r="D1366" t="s">
        <v>977</v>
      </c>
      <c r="E1366" s="35">
        <v>1</v>
      </c>
      <c r="G1366" t="s">
        <v>385</v>
      </c>
      <c r="H1366" s="36">
        <v>0.09</v>
      </c>
      <c r="I1366" t="s">
        <v>386</v>
      </c>
      <c r="J1366" s="37">
        <f>ROUND(E1366* H1366,5)</f>
        <v>0.09</v>
      </c>
      <c r="K1366" s="38"/>
    </row>
    <row r="1367" spans="1:27" x14ac:dyDescent="0.25">
      <c r="D1367" s="39" t="s">
        <v>400</v>
      </c>
      <c r="E1367" s="38"/>
      <c r="H1367" s="38"/>
      <c r="K1367" s="36">
        <f>SUM(J1364:J1366)</f>
        <v>14.262499999999999</v>
      </c>
    </row>
    <row r="1368" spans="1:27" x14ac:dyDescent="0.25">
      <c r="E1368" s="38"/>
      <c r="H1368" s="38"/>
      <c r="K1368" s="38"/>
    </row>
    <row r="1369" spans="1:27" x14ac:dyDescent="0.25">
      <c r="D1369" s="39" t="s">
        <v>402</v>
      </c>
      <c r="E1369" s="38"/>
      <c r="H1369" s="38">
        <v>1.5</v>
      </c>
      <c r="I1369" t="s">
        <v>403</v>
      </c>
      <c r="J1369">
        <f>ROUND(H1369/100*K1362,5)</f>
        <v>7.9909999999999995E-2</v>
      </c>
      <c r="K1369" s="38"/>
    </row>
    <row r="1370" spans="1:27" x14ac:dyDescent="0.25">
      <c r="D1370" s="39" t="s">
        <v>401</v>
      </c>
      <c r="E1370" s="38"/>
      <c r="H1370" s="38"/>
      <c r="K1370" s="40">
        <f>SUM(J1359:J1369)</f>
        <v>19.669910000000002</v>
      </c>
    </row>
    <row r="1371" spans="1:27" x14ac:dyDescent="0.25">
      <c r="D1371" s="39" t="s">
        <v>404</v>
      </c>
      <c r="E1371" s="38"/>
      <c r="H1371" s="38"/>
      <c r="K1371" s="40">
        <f>SUM(K1370:K1370)</f>
        <v>19.669910000000002</v>
      </c>
    </row>
    <row r="1373" spans="1:27" ht="45" customHeight="1" x14ac:dyDescent="0.25">
      <c r="A1373" s="30" t="s">
        <v>978</v>
      </c>
      <c r="B1373" s="30" t="s">
        <v>195</v>
      </c>
      <c r="C1373" s="31" t="s">
        <v>25</v>
      </c>
      <c r="D1373" s="11" t="s">
        <v>196</v>
      </c>
      <c r="E1373" s="10"/>
      <c r="F1373" s="10"/>
      <c r="G1373" s="31"/>
      <c r="H1373" s="33" t="s">
        <v>378</v>
      </c>
      <c r="I1373" s="9">
        <v>2.04</v>
      </c>
      <c r="J1373" s="8"/>
      <c r="K1373" s="34">
        <f>ROUND(K1391,2)</f>
        <v>166.2</v>
      </c>
      <c r="L1373" s="32" t="s">
        <v>979</v>
      </c>
      <c r="M1373" s="31"/>
      <c r="N1373" s="31"/>
      <c r="O1373" s="31"/>
      <c r="P1373" s="31"/>
      <c r="Q1373" s="31"/>
      <c r="R1373" s="31"/>
      <c r="S1373" s="31"/>
      <c r="T1373" s="31"/>
      <c r="U1373" s="31"/>
      <c r="V1373" s="31"/>
      <c r="W1373" s="31"/>
      <c r="X1373" s="31"/>
      <c r="Y1373" s="31"/>
      <c r="Z1373" s="31"/>
      <c r="AA1373" s="31"/>
    </row>
    <row r="1374" spans="1:27" x14ac:dyDescent="0.25">
      <c r="B1374" s="26" t="s">
        <v>380</v>
      </c>
    </row>
    <row r="1375" spans="1:27" x14ac:dyDescent="0.25">
      <c r="B1375" t="s">
        <v>483</v>
      </c>
      <c r="C1375" t="s">
        <v>382</v>
      </c>
      <c r="D1375" t="s">
        <v>449</v>
      </c>
      <c r="E1375" s="35">
        <v>2.1</v>
      </c>
      <c r="F1375" t="s">
        <v>384</v>
      </c>
      <c r="G1375" t="s">
        <v>385</v>
      </c>
      <c r="H1375" s="36">
        <v>22.94</v>
      </c>
      <c r="I1375" t="s">
        <v>386</v>
      </c>
      <c r="J1375" s="37">
        <f>ROUND(E1375/I1373* H1375,5)</f>
        <v>23.614709999999999</v>
      </c>
      <c r="K1375" s="38"/>
    </row>
    <row r="1376" spans="1:27" x14ac:dyDescent="0.25">
      <c r="B1376" t="s">
        <v>499</v>
      </c>
      <c r="C1376" t="s">
        <v>382</v>
      </c>
      <c r="D1376" t="s">
        <v>500</v>
      </c>
      <c r="E1376" s="35">
        <v>4.2</v>
      </c>
      <c r="F1376" t="s">
        <v>384</v>
      </c>
      <c r="G1376" t="s">
        <v>385</v>
      </c>
      <c r="H1376" s="36">
        <v>27.61</v>
      </c>
      <c r="I1376" t="s">
        <v>386</v>
      </c>
      <c r="J1376" s="37">
        <f>ROUND(E1376/I1373* H1376,5)</f>
        <v>56.844119999999997</v>
      </c>
      <c r="K1376" s="38"/>
    </row>
    <row r="1377" spans="2:11" x14ac:dyDescent="0.25">
      <c r="D1377" s="39" t="s">
        <v>387</v>
      </c>
      <c r="E1377" s="38"/>
      <c r="H1377" s="38"/>
      <c r="K1377" s="36">
        <f>SUM(J1375:J1376)</f>
        <v>80.458829999999992</v>
      </c>
    </row>
    <row r="1378" spans="2:11" x14ac:dyDescent="0.25">
      <c r="B1378" s="26" t="s">
        <v>392</v>
      </c>
      <c r="E1378" s="38"/>
      <c r="H1378" s="38"/>
      <c r="K1378" s="38"/>
    </row>
    <row r="1379" spans="2:11" x14ac:dyDescent="0.25">
      <c r="B1379" t="s">
        <v>396</v>
      </c>
      <c r="C1379" t="s">
        <v>15</v>
      </c>
      <c r="D1379" t="s">
        <v>397</v>
      </c>
      <c r="E1379" s="35">
        <v>2.5000000000000001E-3</v>
      </c>
      <c r="G1379" t="s">
        <v>385</v>
      </c>
      <c r="H1379" s="36">
        <v>2.04</v>
      </c>
      <c r="I1379" t="s">
        <v>386</v>
      </c>
      <c r="J1379" s="37">
        <f>ROUND(E1379* H1379,5)</f>
        <v>5.1000000000000004E-3</v>
      </c>
      <c r="K1379" s="38"/>
    </row>
    <row r="1380" spans="2:11" x14ac:dyDescent="0.25">
      <c r="B1380" t="s">
        <v>980</v>
      </c>
      <c r="C1380" t="s">
        <v>15</v>
      </c>
      <c r="D1380" t="s">
        <v>981</v>
      </c>
      <c r="E1380" s="35">
        <v>0.1158</v>
      </c>
      <c r="G1380" t="s">
        <v>385</v>
      </c>
      <c r="H1380" s="36">
        <v>80.94</v>
      </c>
      <c r="I1380" t="s">
        <v>386</v>
      </c>
      <c r="J1380" s="37">
        <f>ROUND(E1380* H1380,5)</f>
        <v>9.3728499999999997</v>
      </c>
      <c r="K1380" s="38"/>
    </row>
    <row r="1381" spans="2:11" x14ac:dyDescent="0.25">
      <c r="B1381" t="s">
        <v>982</v>
      </c>
      <c r="C1381" t="s">
        <v>25</v>
      </c>
      <c r="D1381" t="s">
        <v>983</v>
      </c>
      <c r="E1381" s="35">
        <v>1</v>
      </c>
      <c r="G1381" t="s">
        <v>385</v>
      </c>
      <c r="H1381" s="36">
        <v>43.34</v>
      </c>
      <c r="I1381" t="s">
        <v>386</v>
      </c>
      <c r="J1381" s="37">
        <f>ROUND(E1381* H1381,5)</f>
        <v>43.34</v>
      </c>
      <c r="K1381" s="38"/>
    </row>
    <row r="1382" spans="2:11" x14ac:dyDescent="0.25">
      <c r="B1382" t="s">
        <v>984</v>
      </c>
      <c r="C1382" t="s">
        <v>25</v>
      </c>
      <c r="D1382" t="s">
        <v>985</v>
      </c>
      <c r="E1382" s="35">
        <v>83.995999999999995</v>
      </c>
      <c r="G1382" t="s">
        <v>385</v>
      </c>
      <c r="H1382" s="36">
        <v>0.25</v>
      </c>
      <c r="I1382" t="s">
        <v>386</v>
      </c>
      <c r="J1382" s="37">
        <f>ROUND(E1382* H1382,5)</f>
        <v>20.998999999999999</v>
      </c>
      <c r="K1382" s="38"/>
    </row>
    <row r="1383" spans="2:11" x14ac:dyDescent="0.25">
      <c r="B1383" t="s">
        <v>408</v>
      </c>
      <c r="C1383" t="s">
        <v>394</v>
      </c>
      <c r="D1383" t="s">
        <v>409</v>
      </c>
      <c r="E1383" s="35">
        <v>6.3E-3</v>
      </c>
      <c r="G1383" t="s">
        <v>385</v>
      </c>
      <c r="H1383" s="36">
        <v>145.41999999999999</v>
      </c>
      <c r="I1383" t="s">
        <v>386</v>
      </c>
      <c r="J1383" s="37">
        <f>ROUND(E1383* H1383,5)</f>
        <v>0.91615000000000002</v>
      </c>
      <c r="K1383" s="38"/>
    </row>
    <row r="1384" spans="2:11" x14ac:dyDescent="0.25">
      <c r="D1384" s="39" t="s">
        <v>400</v>
      </c>
      <c r="E1384" s="38"/>
      <c r="H1384" s="38"/>
      <c r="K1384" s="36">
        <f>SUM(J1379:J1383)</f>
        <v>74.633099999999999</v>
      </c>
    </row>
    <row r="1385" spans="2:11" x14ac:dyDescent="0.25">
      <c r="B1385" s="26" t="s">
        <v>375</v>
      </c>
      <c r="E1385" s="38"/>
      <c r="H1385" s="38"/>
      <c r="K1385" s="38"/>
    </row>
    <row r="1386" spans="2:11" x14ac:dyDescent="0.25">
      <c r="B1386" t="s">
        <v>413</v>
      </c>
      <c r="C1386" t="s">
        <v>15</v>
      </c>
      <c r="D1386" t="s">
        <v>414</v>
      </c>
      <c r="E1386" s="35">
        <v>0.1071</v>
      </c>
      <c r="G1386" t="s">
        <v>385</v>
      </c>
      <c r="H1386" s="36">
        <v>92.456299999999999</v>
      </c>
      <c r="I1386" t="s">
        <v>386</v>
      </c>
      <c r="J1386" s="37">
        <f>ROUND(E1386* H1386,5)</f>
        <v>9.9020700000000001</v>
      </c>
      <c r="K1386" s="38"/>
    </row>
    <row r="1387" spans="2:11" x14ac:dyDescent="0.25">
      <c r="D1387" s="39" t="s">
        <v>508</v>
      </c>
      <c r="E1387" s="38"/>
      <c r="H1387" s="38"/>
      <c r="K1387" s="36">
        <f>SUM(J1386:J1386)</f>
        <v>9.9020700000000001</v>
      </c>
    </row>
    <row r="1388" spans="2:11" x14ac:dyDescent="0.25">
      <c r="E1388" s="38"/>
      <c r="H1388" s="38"/>
      <c r="K1388" s="38"/>
    </row>
    <row r="1389" spans="2:11" x14ac:dyDescent="0.25">
      <c r="D1389" s="39" t="s">
        <v>402</v>
      </c>
      <c r="E1389" s="38"/>
      <c r="H1389" s="38">
        <v>1.5</v>
      </c>
      <c r="I1389" t="s">
        <v>403</v>
      </c>
      <c r="J1389">
        <f>ROUND(H1389/100*K1377,5)</f>
        <v>1.20688</v>
      </c>
      <c r="K1389" s="38"/>
    </row>
    <row r="1390" spans="2:11" x14ac:dyDescent="0.25">
      <c r="D1390" s="39" t="s">
        <v>401</v>
      </c>
      <c r="E1390" s="38"/>
      <c r="H1390" s="38"/>
      <c r="K1390" s="40">
        <f>SUM(J1374:J1389)</f>
        <v>166.20088000000001</v>
      </c>
    </row>
    <row r="1391" spans="2:11" x14ac:dyDescent="0.25">
      <c r="D1391" s="39" t="s">
        <v>404</v>
      </c>
      <c r="E1391" s="38"/>
      <c r="H1391" s="38"/>
      <c r="K1391" s="40">
        <f>SUM(K1390:K1390)</f>
        <v>166.20088000000001</v>
      </c>
    </row>
    <row r="1393" spans="1:27" ht="45" customHeight="1" x14ac:dyDescent="0.25">
      <c r="A1393" s="30" t="s">
        <v>986</v>
      </c>
      <c r="B1393" s="30" t="s">
        <v>193</v>
      </c>
      <c r="C1393" s="31" t="s">
        <v>25</v>
      </c>
      <c r="D1393" s="11" t="s">
        <v>194</v>
      </c>
      <c r="E1393" s="10"/>
      <c r="F1393" s="10"/>
      <c r="G1393" s="31"/>
      <c r="H1393" s="33" t="s">
        <v>378</v>
      </c>
      <c r="I1393" s="9">
        <v>1.931</v>
      </c>
      <c r="J1393" s="8"/>
      <c r="K1393" s="34">
        <f>ROUND(K1411,2)</f>
        <v>187.24</v>
      </c>
      <c r="L1393" s="32" t="s">
        <v>987</v>
      </c>
      <c r="M1393" s="31"/>
      <c r="N1393" s="31"/>
      <c r="O1393" s="31"/>
      <c r="P1393" s="31"/>
      <c r="Q1393" s="31"/>
      <c r="R1393" s="31"/>
      <c r="S1393" s="31"/>
      <c r="T1393" s="31"/>
      <c r="U1393" s="31"/>
      <c r="V1393" s="31"/>
      <c r="W1393" s="31"/>
      <c r="X1393" s="31"/>
      <c r="Y1393" s="31"/>
      <c r="Z1393" s="31"/>
      <c r="AA1393" s="31"/>
    </row>
    <row r="1394" spans="1:27" x14ac:dyDescent="0.25">
      <c r="B1394" s="26" t="s">
        <v>380</v>
      </c>
    </row>
    <row r="1395" spans="1:27" x14ac:dyDescent="0.25">
      <c r="B1395" t="s">
        <v>499</v>
      </c>
      <c r="C1395" t="s">
        <v>382</v>
      </c>
      <c r="D1395" t="s">
        <v>500</v>
      </c>
      <c r="E1395" s="35">
        <v>5</v>
      </c>
      <c r="F1395" t="s">
        <v>384</v>
      </c>
      <c r="G1395" t="s">
        <v>385</v>
      </c>
      <c r="H1395" s="36">
        <v>27.61</v>
      </c>
      <c r="I1395" t="s">
        <v>386</v>
      </c>
      <c r="J1395" s="37">
        <f>ROUND(E1395/I1393* H1395,5)</f>
        <v>71.491460000000004</v>
      </c>
      <c r="K1395" s="38"/>
    </row>
    <row r="1396" spans="1:27" x14ac:dyDescent="0.25">
      <c r="B1396" t="s">
        <v>483</v>
      </c>
      <c r="C1396" t="s">
        <v>382</v>
      </c>
      <c r="D1396" t="s">
        <v>449</v>
      </c>
      <c r="E1396" s="35">
        <v>2.5</v>
      </c>
      <c r="F1396" t="s">
        <v>384</v>
      </c>
      <c r="G1396" t="s">
        <v>385</v>
      </c>
      <c r="H1396" s="36">
        <v>22.94</v>
      </c>
      <c r="I1396" t="s">
        <v>386</v>
      </c>
      <c r="J1396" s="37">
        <f>ROUND(E1396/I1393* H1396,5)</f>
        <v>29.699639999999999</v>
      </c>
      <c r="K1396" s="38"/>
    </row>
    <row r="1397" spans="1:27" x14ac:dyDescent="0.25">
      <c r="D1397" s="39" t="s">
        <v>387</v>
      </c>
      <c r="E1397" s="38"/>
      <c r="H1397" s="38"/>
      <c r="K1397" s="36">
        <f>SUM(J1395:J1396)</f>
        <v>101.19110000000001</v>
      </c>
    </row>
    <row r="1398" spans="1:27" x14ac:dyDescent="0.25">
      <c r="B1398" s="26" t="s">
        <v>392</v>
      </c>
      <c r="E1398" s="38"/>
      <c r="H1398" s="38"/>
      <c r="K1398" s="38"/>
    </row>
    <row r="1399" spans="1:27" x14ac:dyDescent="0.25">
      <c r="B1399" t="s">
        <v>984</v>
      </c>
      <c r="C1399" t="s">
        <v>25</v>
      </c>
      <c r="D1399" t="s">
        <v>985</v>
      </c>
      <c r="E1399" s="35">
        <v>83.995999999999995</v>
      </c>
      <c r="G1399" t="s">
        <v>385</v>
      </c>
      <c r="H1399" s="36">
        <v>0.25</v>
      </c>
      <c r="I1399" t="s">
        <v>386</v>
      </c>
      <c r="J1399" s="37">
        <f>ROUND(E1399* H1399,5)</f>
        <v>20.998999999999999</v>
      </c>
      <c r="K1399" s="38"/>
    </row>
    <row r="1400" spans="1:27" x14ac:dyDescent="0.25">
      <c r="B1400" t="s">
        <v>396</v>
      </c>
      <c r="C1400" t="s">
        <v>15</v>
      </c>
      <c r="D1400" t="s">
        <v>397</v>
      </c>
      <c r="E1400" s="35">
        <v>2.5000000000000001E-3</v>
      </c>
      <c r="G1400" t="s">
        <v>385</v>
      </c>
      <c r="H1400" s="36">
        <v>2.04</v>
      </c>
      <c r="I1400" t="s">
        <v>386</v>
      </c>
      <c r="J1400" s="37">
        <f>ROUND(E1400* H1400,5)</f>
        <v>5.1000000000000004E-3</v>
      </c>
      <c r="K1400" s="38"/>
    </row>
    <row r="1401" spans="1:27" x14ac:dyDescent="0.25">
      <c r="B1401" t="s">
        <v>408</v>
      </c>
      <c r="C1401" t="s">
        <v>394</v>
      </c>
      <c r="D1401" t="s">
        <v>409</v>
      </c>
      <c r="E1401" s="35">
        <v>6.3E-3</v>
      </c>
      <c r="G1401" t="s">
        <v>385</v>
      </c>
      <c r="H1401" s="36">
        <v>145.41999999999999</v>
      </c>
      <c r="I1401" t="s">
        <v>386</v>
      </c>
      <c r="J1401" s="37">
        <f>ROUND(E1401* H1401,5)</f>
        <v>0.91615000000000002</v>
      </c>
      <c r="K1401" s="38"/>
    </row>
    <row r="1402" spans="1:27" x14ac:dyDescent="0.25">
      <c r="B1402" t="s">
        <v>980</v>
      </c>
      <c r="C1402" t="s">
        <v>15</v>
      </c>
      <c r="D1402" t="s">
        <v>981</v>
      </c>
      <c r="E1402" s="35">
        <v>0.1158</v>
      </c>
      <c r="G1402" t="s">
        <v>385</v>
      </c>
      <c r="H1402" s="36">
        <v>80.94</v>
      </c>
      <c r="I1402" t="s">
        <v>386</v>
      </c>
      <c r="J1402" s="37">
        <f>ROUND(E1402* H1402,5)</f>
        <v>9.3728499999999997</v>
      </c>
      <c r="K1402" s="38"/>
    </row>
    <row r="1403" spans="1:27" x14ac:dyDescent="0.25">
      <c r="B1403" t="s">
        <v>982</v>
      </c>
      <c r="C1403" t="s">
        <v>25</v>
      </c>
      <c r="D1403" t="s">
        <v>983</v>
      </c>
      <c r="E1403" s="35">
        <v>1</v>
      </c>
      <c r="G1403" t="s">
        <v>385</v>
      </c>
      <c r="H1403" s="36">
        <v>43.34</v>
      </c>
      <c r="I1403" t="s">
        <v>386</v>
      </c>
      <c r="J1403" s="37">
        <f>ROUND(E1403* H1403,5)</f>
        <v>43.34</v>
      </c>
      <c r="K1403" s="38"/>
    </row>
    <row r="1404" spans="1:27" x14ac:dyDescent="0.25">
      <c r="D1404" s="39" t="s">
        <v>400</v>
      </c>
      <c r="E1404" s="38"/>
      <c r="H1404" s="38"/>
      <c r="K1404" s="36">
        <f>SUM(J1399:J1403)</f>
        <v>74.633099999999999</v>
      </c>
    </row>
    <row r="1405" spans="1:27" x14ac:dyDescent="0.25">
      <c r="B1405" s="26" t="s">
        <v>375</v>
      </c>
      <c r="E1405" s="38"/>
      <c r="H1405" s="38"/>
      <c r="K1405" s="38"/>
    </row>
    <row r="1406" spans="1:27" x14ac:dyDescent="0.25">
      <c r="B1406" t="s">
        <v>413</v>
      </c>
      <c r="C1406" t="s">
        <v>15</v>
      </c>
      <c r="D1406" t="s">
        <v>414</v>
      </c>
      <c r="E1406" s="35">
        <v>0.1071</v>
      </c>
      <c r="G1406" t="s">
        <v>385</v>
      </c>
      <c r="H1406" s="36">
        <v>92.456299999999999</v>
      </c>
      <c r="I1406" t="s">
        <v>386</v>
      </c>
      <c r="J1406" s="37">
        <f>ROUND(E1406* H1406,5)</f>
        <v>9.9020700000000001</v>
      </c>
      <c r="K1406" s="38"/>
    </row>
    <row r="1407" spans="1:27" x14ac:dyDescent="0.25">
      <c r="D1407" s="39" t="s">
        <v>508</v>
      </c>
      <c r="E1407" s="38"/>
      <c r="H1407" s="38"/>
      <c r="K1407" s="36">
        <f>SUM(J1406:J1406)</f>
        <v>9.9020700000000001</v>
      </c>
    </row>
    <row r="1408" spans="1:27" x14ac:dyDescent="0.25">
      <c r="E1408" s="38"/>
      <c r="H1408" s="38"/>
      <c r="K1408" s="38"/>
    </row>
    <row r="1409" spans="1:27" x14ac:dyDescent="0.25">
      <c r="D1409" s="39" t="s">
        <v>402</v>
      </c>
      <c r="E1409" s="38"/>
      <c r="H1409" s="38">
        <v>1.5</v>
      </c>
      <c r="I1409" t="s">
        <v>403</v>
      </c>
      <c r="J1409">
        <f>ROUND(H1409/100*K1397,5)</f>
        <v>1.5178700000000001</v>
      </c>
      <c r="K1409" s="38"/>
    </row>
    <row r="1410" spans="1:27" x14ac:dyDescent="0.25">
      <c r="D1410" s="39" t="s">
        <v>401</v>
      </c>
      <c r="E1410" s="38"/>
      <c r="H1410" s="38"/>
      <c r="K1410" s="40">
        <f>SUM(J1394:J1409)</f>
        <v>187.24413999999999</v>
      </c>
    </row>
    <row r="1411" spans="1:27" x14ac:dyDescent="0.25">
      <c r="D1411" s="39" t="s">
        <v>404</v>
      </c>
      <c r="E1411" s="38"/>
      <c r="H1411" s="38"/>
      <c r="K1411" s="40">
        <f>SUM(K1410:K1410)</f>
        <v>187.24413999999999</v>
      </c>
    </row>
    <row r="1413" spans="1:27" ht="45" customHeight="1" x14ac:dyDescent="0.25">
      <c r="A1413" s="30" t="s">
        <v>988</v>
      </c>
      <c r="B1413" s="30" t="s">
        <v>199</v>
      </c>
      <c r="C1413" s="31" t="s">
        <v>103</v>
      </c>
      <c r="D1413" s="11" t="s">
        <v>200</v>
      </c>
      <c r="E1413" s="10"/>
      <c r="F1413" s="10"/>
      <c r="G1413" s="31"/>
      <c r="H1413" s="33" t="s">
        <v>378</v>
      </c>
      <c r="I1413" s="9">
        <v>19</v>
      </c>
      <c r="J1413" s="8"/>
      <c r="K1413" s="34">
        <f>ROUND(K1425,2)</f>
        <v>157.69</v>
      </c>
      <c r="L1413" s="32" t="s">
        <v>989</v>
      </c>
      <c r="M1413" s="31"/>
      <c r="N1413" s="31"/>
      <c r="O1413" s="31"/>
      <c r="P1413" s="31"/>
      <c r="Q1413" s="31"/>
      <c r="R1413" s="31"/>
      <c r="S1413" s="31"/>
      <c r="T1413" s="31"/>
      <c r="U1413" s="31"/>
      <c r="V1413" s="31"/>
      <c r="W1413" s="31"/>
      <c r="X1413" s="31"/>
      <c r="Y1413" s="31"/>
      <c r="Z1413" s="31"/>
      <c r="AA1413" s="31"/>
    </row>
    <row r="1414" spans="1:27" x14ac:dyDescent="0.25">
      <c r="B1414" s="26" t="s">
        <v>380</v>
      </c>
    </row>
    <row r="1415" spans="1:27" x14ac:dyDescent="0.25">
      <c r="B1415" t="s">
        <v>990</v>
      </c>
      <c r="C1415" t="s">
        <v>382</v>
      </c>
      <c r="D1415" t="s">
        <v>991</v>
      </c>
      <c r="E1415" s="35">
        <v>0.32</v>
      </c>
      <c r="F1415" t="s">
        <v>384</v>
      </c>
      <c r="G1415" t="s">
        <v>385</v>
      </c>
      <c r="H1415" s="36">
        <v>28.61</v>
      </c>
      <c r="I1415" t="s">
        <v>386</v>
      </c>
      <c r="J1415" s="37">
        <f>ROUND(E1415/I1413* H1415,5)</f>
        <v>0.48185</v>
      </c>
      <c r="K1415" s="38"/>
    </row>
    <row r="1416" spans="1:27" x14ac:dyDescent="0.25">
      <c r="B1416" t="s">
        <v>483</v>
      </c>
      <c r="C1416" t="s">
        <v>382</v>
      </c>
      <c r="D1416" t="s">
        <v>449</v>
      </c>
      <c r="E1416" s="35">
        <v>0.48</v>
      </c>
      <c r="F1416" t="s">
        <v>384</v>
      </c>
      <c r="G1416" t="s">
        <v>385</v>
      </c>
      <c r="H1416" s="36">
        <v>22.94</v>
      </c>
      <c r="I1416" t="s">
        <v>386</v>
      </c>
      <c r="J1416" s="37">
        <f>ROUND(E1416/I1413* H1416,5)</f>
        <v>0.57954000000000006</v>
      </c>
      <c r="K1416" s="38"/>
    </row>
    <row r="1417" spans="1:27" x14ac:dyDescent="0.25">
      <c r="D1417" s="39" t="s">
        <v>387</v>
      </c>
      <c r="E1417" s="38"/>
      <c r="H1417" s="38"/>
      <c r="K1417" s="36">
        <f>SUM(J1415:J1416)</f>
        <v>1.0613900000000001</v>
      </c>
    </row>
    <row r="1418" spans="1:27" x14ac:dyDescent="0.25">
      <c r="B1418" s="26" t="s">
        <v>392</v>
      </c>
      <c r="E1418" s="38"/>
      <c r="H1418" s="38"/>
      <c r="K1418" s="38"/>
    </row>
    <row r="1419" spans="1:27" x14ac:dyDescent="0.25">
      <c r="B1419" t="s">
        <v>992</v>
      </c>
      <c r="C1419" t="s">
        <v>15</v>
      </c>
      <c r="D1419" t="s">
        <v>993</v>
      </c>
      <c r="E1419" s="35">
        <v>9.2399999999999996E-2</v>
      </c>
      <c r="G1419" t="s">
        <v>385</v>
      </c>
      <c r="H1419" s="36">
        <v>85.53</v>
      </c>
      <c r="I1419" t="s">
        <v>386</v>
      </c>
      <c r="J1419" s="37">
        <f>ROUND(E1419* H1419,5)</f>
        <v>7.9029699999999998</v>
      </c>
      <c r="K1419" s="38"/>
    </row>
    <row r="1420" spans="1:27" x14ac:dyDescent="0.25">
      <c r="B1420" t="s">
        <v>994</v>
      </c>
      <c r="C1420" t="s">
        <v>103</v>
      </c>
      <c r="D1420" t="s">
        <v>995</v>
      </c>
      <c r="E1420" s="35">
        <v>1.05</v>
      </c>
      <c r="G1420" t="s">
        <v>385</v>
      </c>
      <c r="H1420" s="36">
        <v>141.63</v>
      </c>
      <c r="I1420" t="s">
        <v>386</v>
      </c>
      <c r="J1420" s="37">
        <f>ROUND(E1420* H1420,5)</f>
        <v>148.7115</v>
      </c>
      <c r="K1420" s="38"/>
    </row>
    <row r="1421" spans="1:27" x14ac:dyDescent="0.25">
      <c r="D1421" s="39" t="s">
        <v>400</v>
      </c>
      <c r="E1421" s="38"/>
      <c r="H1421" s="38"/>
      <c r="K1421" s="36">
        <f>SUM(J1419:J1420)</f>
        <v>156.61447000000001</v>
      </c>
    </row>
    <row r="1422" spans="1:27" x14ac:dyDescent="0.25">
      <c r="E1422" s="38"/>
      <c r="H1422" s="38"/>
      <c r="K1422" s="38"/>
    </row>
    <row r="1423" spans="1:27" x14ac:dyDescent="0.25">
      <c r="D1423" s="39" t="s">
        <v>402</v>
      </c>
      <c r="E1423" s="38"/>
      <c r="H1423" s="38">
        <v>1.5</v>
      </c>
      <c r="I1423" t="s">
        <v>403</v>
      </c>
      <c r="J1423">
        <f>ROUND(H1423/100*K1417,5)</f>
        <v>1.592E-2</v>
      </c>
      <c r="K1423" s="38"/>
    </row>
    <row r="1424" spans="1:27" x14ac:dyDescent="0.25">
      <c r="D1424" s="39" t="s">
        <v>401</v>
      </c>
      <c r="E1424" s="38"/>
      <c r="H1424" s="38"/>
      <c r="K1424" s="40">
        <f>SUM(J1414:J1423)</f>
        <v>157.69177999999999</v>
      </c>
    </row>
    <row r="1425" spans="1:27" x14ac:dyDescent="0.25">
      <c r="D1425" s="39" t="s">
        <v>404</v>
      </c>
      <c r="E1425" s="38"/>
      <c r="H1425" s="38"/>
      <c r="K1425" s="40">
        <f>SUM(K1424:K1424)</f>
        <v>157.69177999999999</v>
      </c>
    </row>
    <row r="1427" spans="1:27" ht="45" customHeight="1" x14ac:dyDescent="0.25">
      <c r="A1427" s="30" t="s">
        <v>996</v>
      </c>
      <c r="B1427" s="30" t="s">
        <v>102</v>
      </c>
      <c r="C1427" s="31" t="s">
        <v>103</v>
      </c>
      <c r="D1427" s="11" t="s">
        <v>104</v>
      </c>
      <c r="E1427" s="10"/>
      <c r="F1427" s="10"/>
      <c r="G1427" s="31"/>
      <c r="H1427" s="33" t="s">
        <v>378</v>
      </c>
      <c r="I1427" s="9">
        <v>1.94</v>
      </c>
      <c r="J1427" s="8"/>
      <c r="K1427" s="34">
        <f>ROUND(K1439,2)</f>
        <v>9.8800000000000008</v>
      </c>
      <c r="L1427" s="32" t="s">
        <v>997</v>
      </c>
      <c r="M1427" s="31"/>
      <c r="N1427" s="31"/>
      <c r="O1427" s="31"/>
      <c r="P1427" s="31"/>
      <c r="Q1427" s="31"/>
      <c r="R1427" s="31"/>
      <c r="S1427" s="31"/>
      <c r="T1427" s="31"/>
      <c r="U1427" s="31"/>
      <c r="V1427" s="31"/>
      <c r="W1427" s="31"/>
      <c r="X1427" s="31"/>
      <c r="Y1427" s="31"/>
      <c r="Z1427" s="31"/>
      <c r="AA1427" s="31"/>
    </row>
    <row r="1428" spans="1:27" x14ac:dyDescent="0.25">
      <c r="B1428" s="26" t="s">
        <v>380</v>
      </c>
    </row>
    <row r="1429" spans="1:27" x14ac:dyDescent="0.25">
      <c r="B1429" t="s">
        <v>483</v>
      </c>
      <c r="C1429" t="s">
        <v>382</v>
      </c>
      <c r="D1429" t="s">
        <v>449</v>
      </c>
      <c r="E1429" s="35">
        <v>0.2</v>
      </c>
      <c r="F1429" t="s">
        <v>384</v>
      </c>
      <c r="G1429" t="s">
        <v>385</v>
      </c>
      <c r="H1429" s="36">
        <v>22.94</v>
      </c>
      <c r="I1429" t="s">
        <v>386</v>
      </c>
      <c r="J1429" s="37">
        <f>ROUND(E1429/I1427* H1429,5)</f>
        <v>2.3649499999999999</v>
      </c>
      <c r="K1429" s="38"/>
    </row>
    <row r="1430" spans="1:27" x14ac:dyDescent="0.25">
      <c r="B1430" t="s">
        <v>990</v>
      </c>
      <c r="C1430" t="s">
        <v>382</v>
      </c>
      <c r="D1430" t="s">
        <v>991</v>
      </c>
      <c r="E1430" s="35">
        <v>0.2</v>
      </c>
      <c r="F1430" t="s">
        <v>384</v>
      </c>
      <c r="G1430" t="s">
        <v>385</v>
      </c>
      <c r="H1430" s="36">
        <v>28.61</v>
      </c>
      <c r="I1430" t="s">
        <v>386</v>
      </c>
      <c r="J1430" s="37">
        <f>ROUND(E1430/I1427* H1430,5)</f>
        <v>2.9494799999999999</v>
      </c>
      <c r="K1430" s="38"/>
    </row>
    <row r="1431" spans="1:27" x14ac:dyDescent="0.25">
      <c r="D1431" s="39" t="s">
        <v>387</v>
      </c>
      <c r="E1431" s="38"/>
      <c r="H1431" s="38"/>
      <c r="K1431" s="36">
        <f>SUM(J1429:J1430)</f>
        <v>5.3144299999999998</v>
      </c>
    </row>
    <row r="1432" spans="1:27" x14ac:dyDescent="0.25">
      <c r="B1432" s="26" t="s">
        <v>392</v>
      </c>
      <c r="E1432" s="38"/>
      <c r="H1432" s="38"/>
      <c r="K1432" s="38"/>
    </row>
    <row r="1433" spans="1:27" x14ac:dyDescent="0.25">
      <c r="B1433" t="s">
        <v>998</v>
      </c>
      <c r="C1433" t="s">
        <v>394</v>
      </c>
      <c r="D1433" t="s">
        <v>999</v>
      </c>
      <c r="E1433" s="35">
        <v>0.13</v>
      </c>
      <c r="G1433" t="s">
        <v>385</v>
      </c>
      <c r="H1433" s="36">
        <v>21.21</v>
      </c>
      <c r="I1433" t="s">
        <v>386</v>
      </c>
      <c r="J1433" s="37">
        <f>ROUND(E1433* H1433,5)</f>
        <v>2.7572999999999999</v>
      </c>
      <c r="K1433" s="38"/>
    </row>
    <row r="1434" spans="1:27" x14ac:dyDescent="0.25">
      <c r="B1434" t="s">
        <v>1000</v>
      </c>
      <c r="C1434" t="s">
        <v>18</v>
      </c>
      <c r="D1434" t="s">
        <v>1001</v>
      </c>
      <c r="E1434" s="35">
        <v>1.26</v>
      </c>
      <c r="G1434" t="s">
        <v>385</v>
      </c>
      <c r="H1434" s="36">
        <v>1.39</v>
      </c>
      <c r="I1434" t="s">
        <v>386</v>
      </c>
      <c r="J1434" s="37">
        <f>ROUND(E1434* H1434,5)</f>
        <v>1.7514000000000001</v>
      </c>
      <c r="K1434" s="38"/>
    </row>
    <row r="1435" spans="1:27" x14ac:dyDescent="0.25">
      <c r="D1435" s="39" t="s">
        <v>400</v>
      </c>
      <c r="E1435" s="38"/>
      <c r="H1435" s="38"/>
      <c r="K1435" s="36">
        <f>SUM(J1433:J1434)</f>
        <v>4.5087000000000002</v>
      </c>
    </row>
    <row r="1436" spans="1:27" x14ac:dyDescent="0.25">
      <c r="E1436" s="38"/>
      <c r="H1436" s="38"/>
      <c r="K1436" s="38"/>
    </row>
    <row r="1437" spans="1:27" x14ac:dyDescent="0.25">
      <c r="D1437" s="39" t="s">
        <v>402</v>
      </c>
      <c r="E1437" s="38"/>
      <c r="H1437" s="38">
        <v>1</v>
      </c>
      <c r="I1437" t="s">
        <v>403</v>
      </c>
      <c r="J1437">
        <f>ROUND(H1437/100*K1431,5)</f>
        <v>5.314E-2</v>
      </c>
      <c r="K1437" s="38"/>
    </row>
    <row r="1438" spans="1:27" x14ac:dyDescent="0.25">
      <c r="D1438" s="39" t="s">
        <v>401</v>
      </c>
      <c r="E1438" s="38"/>
      <c r="H1438" s="38"/>
      <c r="K1438" s="40">
        <f>SUM(J1428:J1437)</f>
        <v>9.8762699999999999</v>
      </c>
    </row>
    <row r="1439" spans="1:27" x14ac:dyDescent="0.25">
      <c r="D1439" s="39" t="s">
        <v>404</v>
      </c>
      <c r="E1439" s="38"/>
      <c r="H1439" s="38"/>
      <c r="K1439" s="40">
        <f>SUM(K1438:K1438)</f>
        <v>9.8762699999999999</v>
      </c>
    </row>
    <row r="1441" spans="1:27" ht="45" customHeight="1" x14ac:dyDescent="0.25">
      <c r="A1441" s="30" t="s">
        <v>1002</v>
      </c>
      <c r="B1441" s="30" t="s">
        <v>187</v>
      </c>
      <c r="C1441" s="31" t="s">
        <v>103</v>
      </c>
      <c r="D1441" s="11" t="s">
        <v>188</v>
      </c>
      <c r="E1441" s="10"/>
      <c r="F1441" s="10"/>
      <c r="G1441" s="31"/>
      <c r="H1441" s="33" t="s">
        <v>378</v>
      </c>
      <c r="I1441" s="9">
        <v>2.952</v>
      </c>
      <c r="J1441" s="8"/>
      <c r="K1441" s="34">
        <f>ROUND(K1463,2)</f>
        <v>34.799999999999997</v>
      </c>
      <c r="L1441" s="32" t="s">
        <v>1003</v>
      </c>
      <c r="M1441" s="31"/>
      <c r="N1441" s="31"/>
      <c r="O1441" s="31"/>
      <c r="P1441" s="31"/>
      <c r="Q1441" s="31"/>
      <c r="R1441" s="31"/>
      <c r="S1441" s="31"/>
      <c r="T1441" s="31"/>
      <c r="U1441" s="31"/>
      <c r="V1441" s="31"/>
      <c r="W1441" s="31"/>
      <c r="X1441" s="31"/>
      <c r="Y1441" s="31"/>
      <c r="Z1441" s="31"/>
      <c r="AA1441" s="31"/>
    </row>
    <row r="1442" spans="1:27" x14ac:dyDescent="0.25">
      <c r="B1442" s="26" t="s">
        <v>380</v>
      </c>
    </row>
    <row r="1443" spans="1:27" x14ac:dyDescent="0.25">
      <c r="B1443" t="s">
        <v>499</v>
      </c>
      <c r="C1443" t="s">
        <v>382</v>
      </c>
      <c r="D1443" t="s">
        <v>500</v>
      </c>
      <c r="E1443" s="35">
        <v>0.19</v>
      </c>
      <c r="F1443" t="s">
        <v>384</v>
      </c>
      <c r="G1443" t="s">
        <v>385</v>
      </c>
      <c r="H1443" s="36">
        <v>27.61</v>
      </c>
      <c r="I1443" t="s">
        <v>386</v>
      </c>
      <c r="J1443" s="37">
        <f>ROUND(E1443/I1441* H1443,5)</f>
        <v>1.7770699999999999</v>
      </c>
      <c r="K1443" s="38"/>
    </row>
    <row r="1444" spans="1:27" x14ac:dyDescent="0.25">
      <c r="B1444" t="s">
        <v>381</v>
      </c>
      <c r="C1444" t="s">
        <v>382</v>
      </c>
      <c r="D1444" t="s">
        <v>383</v>
      </c>
      <c r="E1444" s="35">
        <v>0.1</v>
      </c>
      <c r="F1444" t="s">
        <v>384</v>
      </c>
      <c r="G1444" t="s">
        <v>385</v>
      </c>
      <c r="H1444" s="36">
        <v>24.69</v>
      </c>
      <c r="I1444" t="s">
        <v>386</v>
      </c>
      <c r="J1444" s="37">
        <f>ROUND(E1444/I1441* H1444,5)</f>
        <v>0.83638000000000001</v>
      </c>
      <c r="K1444" s="38"/>
    </row>
    <row r="1445" spans="1:27" x14ac:dyDescent="0.25">
      <c r="B1445" t="s">
        <v>483</v>
      </c>
      <c r="C1445" t="s">
        <v>382</v>
      </c>
      <c r="D1445" t="s">
        <v>449</v>
      </c>
      <c r="E1445" s="35">
        <v>0.38</v>
      </c>
      <c r="F1445" t="s">
        <v>384</v>
      </c>
      <c r="G1445" t="s">
        <v>385</v>
      </c>
      <c r="H1445" s="36">
        <v>22.94</v>
      </c>
      <c r="I1445" t="s">
        <v>386</v>
      </c>
      <c r="J1445" s="37">
        <f>ROUND(E1445/I1441* H1445,5)</f>
        <v>2.9529800000000002</v>
      </c>
      <c r="K1445" s="38"/>
    </row>
    <row r="1446" spans="1:27" x14ac:dyDescent="0.25">
      <c r="B1446" t="s">
        <v>547</v>
      </c>
      <c r="C1446" t="s">
        <v>382</v>
      </c>
      <c r="D1446" t="s">
        <v>548</v>
      </c>
      <c r="E1446" s="35">
        <v>0.15</v>
      </c>
      <c r="F1446" t="s">
        <v>384</v>
      </c>
      <c r="G1446" t="s">
        <v>385</v>
      </c>
      <c r="H1446" s="36">
        <v>23.07</v>
      </c>
      <c r="I1446" t="s">
        <v>386</v>
      </c>
      <c r="J1446" s="37">
        <f>ROUND(E1446/I1441* H1446,5)</f>
        <v>1.1722600000000001</v>
      </c>
      <c r="K1446" s="38"/>
    </row>
    <row r="1447" spans="1:27" x14ac:dyDescent="0.25">
      <c r="B1447" t="s">
        <v>512</v>
      </c>
      <c r="C1447" t="s">
        <v>382</v>
      </c>
      <c r="D1447" t="s">
        <v>513</v>
      </c>
      <c r="E1447" s="35">
        <v>0.15</v>
      </c>
      <c r="F1447" t="s">
        <v>384</v>
      </c>
      <c r="G1447" t="s">
        <v>385</v>
      </c>
      <c r="H1447" s="36">
        <v>25.99</v>
      </c>
      <c r="I1447" t="s">
        <v>386</v>
      </c>
      <c r="J1447" s="37">
        <f>ROUND(E1447/I1441* H1447,5)</f>
        <v>1.32063</v>
      </c>
      <c r="K1447" s="38"/>
    </row>
    <row r="1448" spans="1:27" x14ac:dyDescent="0.25">
      <c r="D1448" s="39" t="s">
        <v>387</v>
      </c>
      <c r="E1448" s="38"/>
      <c r="H1448" s="38"/>
      <c r="K1448" s="36">
        <f>SUM(J1443:J1447)</f>
        <v>8.0593199999999996</v>
      </c>
    </row>
    <row r="1449" spans="1:27" x14ac:dyDescent="0.25">
      <c r="B1449" s="26" t="s">
        <v>388</v>
      </c>
      <c r="E1449" s="38"/>
      <c r="H1449" s="38"/>
      <c r="K1449" s="38"/>
    </row>
    <row r="1450" spans="1:27" x14ac:dyDescent="0.25">
      <c r="B1450" t="s">
        <v>727</v>
      </c>
      <c r="C1450" t="s">
        <v>382</v>
      </c>
      <c r="D1450" t="s">
        <v>728</v>
      </c>
      <c r="E1450" s="35">
        <v>4.2200000000000001E-2</v>
      </c>
      <c r="F1450" t="s">
        <v>384</v>
      </c>
      <c r="G1450" t="s">
        <v>385</v>
      </c>
      <c r="H1450" s="36">
        <v>54.34</v>
      </c>
      <c r="I1450" t="s">
        <v>386</v>
      </c>
      <c r="J1450" s="37">
        <f>ROUND(E1450/I1441* H1450,5)</f>
        <v>0.77681</v>
      </c>
      <c r="K1450" s="38"/>
    </row>
    <row r="1451" spans="1:27" x14ac:dyDescent="0.25">
      <c r="B1451" t="s">
        <v>1004</v>
      </c>
      <c r="C1451" t="s">
        <v>382</v>
      </c>
      <c r="D1451" t="s">
        <v>1005</v>
      </c>
      <c r="E1451" s="35">
        <v>0.1</v>
      </c>
      <c r="F1451" t="s">
        <v>384</v>
      </c>
      <c r="G1451" t="s">
        <v>385</v>
      </c>
      <c r="H1451" s="36">
        <v>4.1399999999999997</v>
      </c>
      <c r="I1451" t="s">
        <v>386</v>
      </c>
      <c r="J1451" s="37">
        <f>ROUND(E1451/I1441* H1451,5)</f>
        <v>0.14024</v>
      </c>
      <c r="K1451" s="38"/>
    </row>
    <row r="1452" spans="1:27" x14ac:dyDescent="0.25">
      <c r="D1452" s="39" t="s">
        <v>391</v>
      </c>
      <c r="E1452" s="38"/>
      <c r="H1452" s="38"/>
      <c r="K1452" s="36">
        <f>SUM(J1450:J1451)</f>
        <v>0.91705000000000003</v>
      </c>
    </row>
    <row r="1453" spans="1:27" x14ac:dyDescent="0.25">
      <c r="B1453" s="26" t="s">
        <v>392</v>
      </c>
      <c r="E1453" s="38"/>
      <c r="H1453" s="38"/>
      <c r="K1453" s="38"/>
    </row>
    <row r="1454" spans="1:27" x14ac:dyDescent="0.25">
      <c r="B1454" t="s">
        <v>1006</v>
      </c>
      <c r="C1454" t="s">
        <v>394</v>
      </c>
      <c r="D1454" t="s">
        <v>1007</v>
      </c>
      <c r="E1454" s="35">
        <v>0.49809999999999999</v>
      </c>
      <c r="G1454" t="s">
        <v>385</v>
      </c>
      <c r="H1454" s="36">
        <v>20.57</v>
      </c>
      <c r="I1454" t="s">
        <v>386</v>
      </c>
      <c r="J1454" s="37">
        <f>ROUND(E1454* H1454,5)</f>
        <v>10.24592</v>
      </c>
      <c r="K1454" s="38"/>
    </row>
    <row r="1455" spans="1:27" x14ac:dyDescent="0.25">
      <c r="B1455" t="s">
        <v>992</v>
      </c>
      <c r="C1455" t="s">
        <v>15</v>
      </c>
      <c r="D1455" t="s">
        <v>993</v>
      </c>
      <c r="E1455" s="35">
        <v>9.4500000000000001E-2</v>
      </c>
      <c r="G1455" t="s">
        <v>385</v>
      </c>
      <c r="H1455" s="36">
        <v>85.53</v>
      </c>
      <c r="I1455" t="s">
        <v>386</v>
      </c>
      <c r="J1455" s="37">
        <f>ROUND(E1455* H1455,5)</f>
        <v>8.0825899999999997</v>
      </c>
      <c r="K1455" s="38"/>
    </row>
    <row r="1456" spans="1:27" x14ac:dyDescent="0.25">
      <c r="B1456" t="s">
        <v>974</v>
      </c>
      <c r="C1456" t="s">
        <v>25</v>
      </c>
      <c r="D1456" t="s">
        <v>975</v>
      </c>
      <c r="E1456" s="35">
        <v>0.33</v>
      </c>
      <c r="G1456" t="s">
        <v>385</v>
      </c>
      <c r="H1456" s="36">
        <v>5.71</v>
      </c>
      <c r="I1456" t="s">
        <v>386</v>
      </c>
      <c r="J1456" s="37">
        <f>ROUND(E1456* H1456,5)</f>
        <v>1.8843000000000001</v>
      </c>
      <c r="K1456" s="38"/>
    </row>
    <row r="1457" spans="1:27" x14ac:dyDescent="0.25">
      <c r="B1457" t="s">
        <v>1008</v>
      </c>
      <c r="C1457" t="s">
        <v>103</v>
      </c>
      <c r="D1457" t="s">
        <v>1009</v>
      </c>
      <c r="E1457" s="35">
        <v>1.2</v>
      </c>
      <c r="G1457" t="s">
        <v>385</v>
      </c>
      <c r="H1457" s="36">
        <v>4.5</v>
      </c>
      <c r="I1457" t="s">
        <v>386</v>
      </c>
      <c r="J1457" s="37">
        <f>ROUND(E1457* H1457,5)</f>
        <v>5.4</v>
      </c>
      <c r="K1457" s="38"/>
    </row>
    <row r="1458" spans="1:27" x14ac:dyDescent="0.25">
      <c r="B1458" t="s">
        <v>976</v>
      </c>
      <c r="C1458" t="s">
        <v>25</v>
      </c>
      <c r="D1458" t="s">
        <v>977</v>
      </c>
      <c r="E1458" s="35">
        <v>1</v>
      </c>
      <c r="G1458" t="s">
        <v>385</v>
      </c>
      <c r="H1458" s="36">
        <v>0.09</v>
      </c>
      <c r="I1458" t="s">
        <v>386</v>
      </c>
      <c r="J1458" s="37">
        <f>ROUND(E1458* H1458,5)</f>
        <v>0.09</v>
      </c>
      <c r="K1458" s="38"/>
    </row>
    <row r="1459" spans="1:27" x14ac:dyDescent="0.25">
      <c r="D1459" s="39" t="s">
        <v>400</v>
      </c>
      <c r="E1459" s="38"/>
      <c r="H1459" s="38"/>
      <c r="K1459" s="36">
        <f>SUM(J1454:J1458)</f>
        <v>25.702810000000003</v>
      </c>
    </row>
    <row r="1460" spans="1:27" x14ac:dyDescent="0.25">
      <c r="E1460" s="38"/>
      <c r="H1460" s="38"/>
      <c r="K1460" s="38"/>
    </row>
    <row r="1461" spans="1:27" x14ac:dyDescent="0.25">
      <c r="D1461" s="39" t="s">
        <v>402</v>
      </c>
      <c r="E1461" s="38"/>
      <c r="H1461" s="38">
        <v>1.5</v>
      </c>
      <c r="I1461" t="s">
        <v>403</v>
      </c>
      <c r="J1461">
        <f>ROUND(H1461/100*K1448,5)</f>
        <v>0.12089</v>
      </c>
      <c r="K1461" s="38"/>
    </row>
    <row r="1462" spans="1:27" x14ac:dyDescent="0.25">
      <c r="D1462" s="39" t="s">
        <v>401</v>
      </c>
      <c r="E1462" s="38"/>
      <c r="H1462" s="38"/>
      <c r="K1462" s="40">
        <f>SUM(J1442:J1461)</f>
        <v>34.800070000000005</v>
      </c>
    </row>
    <row r="1463" spans="1:27" x14ac:dyDescent="0.25">
      <c r="D1463" s="39" t="s">
        <v>404</v>
      </c>
      <c r="E1463" s="38"/>
      <c r="H1463" s="38"/>
      <c r="K1463" s="40">
        <f>SUM(K1462:K1462)</f>
        <v>34.800070000000005</v>
      </c>
    </row>
    <row r="1465" spans="1:27" ht="45" customHeight="1" x14ac:dyDescent="0.25">
      <c r="A1465" s="30" t="s">
        <v>1010</v>
      </c>
      <c r="B1465" s="30" t="s">
        <v>203</v>
      </c>
      <c r="C1465" s="31" t="s">
        <v>103</v>
      </c>
      <c r="D1465" s="11" t="s">
        <v>204</v>
      </c>
      <c r="E1465" s="10"/>
      <c r="F1465" s="10"/>
      <c r="G1465" s="31"/>
      <c r="H1465" s="33" t="s">
        <v>378</v>
      </c>
      <c r="I1465" s="9">
        <v>7.6550000000000002</v>
      </c>
      <c r="J1465" s="8"/>
      <c r="K1465" s="34">
        <f>ROUND(K1481,2)</f>
        <v>4.42</v>
      </c>
      <c r="L1465" s="32" t="s">
        <v>1011</v>
      </c>
      <c r="M1465" s="31"/>
      <c r="N1465" s="31"/>
      <c r="O1465" s="31"/>
      <c r="P1465" s="31"/>
      <c r="Q1465" s="31"/>
      <c r="R1465" s="31"/>
      <c r="S1465" s="31"/>
      <c r="T1465" s="31"/>
      <c r="U1465" s="31"/>
      <c r="V1465" s="31"/>
      <c r="W1465" s="31"/>
      <c r="X1465" s="31"/>
      <c r="Y1465" s="31"/>
      <c r="Z1465" s="31"/>
      <c r="AA1465" s="31"/>
    </row>
    <row r="1466" spans="1:27" x14ac:dyDescent="0.25">
      <c r="B1466" s="26" t="s">
        <v>380</v>
      </c>
    </row>
    <row r="1467" spans="1:27" x14ac:dyDescent="0.25">
      <c r="B1467" t="s">
        <v>533</v>
      </c>
      <c r="C1467" t="s">
        <v>382</v>
      </c>
      <c r="D1467" t="s">
        <v>534</v>
      </c>
      <c r="E1467" s="35">
        <v>3.1300000000000001E-2</v>
      </c>
      <c r="F1467" t="s">
        <v>384</v>
      </c>
      <c r="G1467" t="s">
        <v>385</v>
      </c>
      <c r="H1467" s="36">
        <v>29.57</v>
      </c>
      <c r="I1467" t="s">
        <v>386</v>
      </c>
      <c r="J1467" s="37">
        <f>ROUND(E1467/I1465* H1467,5)</f>
        <v>0.12091</v>
      </c>
      <c r="K1467" s="38"/>
    </row>
    <row r="1468" spans="1:27" x14ac:dyDescent="0.25">
      <c r="B1468" t="s">
        <v>535</v>
      </c>
      <c r="C1468" t="s">
        <v>382</v>
      </c>
      <c r="D1468" t="s">
        <v>536</v>
      </c>
      <c r="E1468" s="35">
        <v>3.1300000000000001E-2</v>
      </c>
      <c r="F1468" t="s">
        <v>384</v>
      </c>
      <c r="G1468" t="s">
        <v>385</v>
      </c>
      <c r="H1468" s="36">
        <v>25.4</v>
      </c>
      <c r="I1468" t="s">
        <v>386</v>
      </c>
      <c r="J1468" s="37">
        <f>ROUND(E1468/I1465* H1468,5)</f>
        <v>0.10385999999999999</v>
      </c>
      <c r="K1468" s="38"/>
    </row>
    <row r="1469" spans="1:27" x14ac:dyDescent="0.25">
      <c r="D1469" s="39" t="s">
        <v>387</v>
      </c>
      <c r="E1469" s="38"/>
      <c r="H1469" s="38"/>
      <c r="K1469" s="36">
        <f>SUM(J1467:J1468)</f>
        <v>0.22477</v>
      </c>
    </row>
    <row r="1470" spans="1:27" x14ac:dyDescent="0.25">
      <c r="B1470" s="26" t="s">
        <v>392</v>
      </c>
      <c r="E1470" s="38"/>
      <c r="H1470" s="38"/>
      <c r="K1470" s="38"/>
    </row>
    <row r="1471" spans="1:27" x14ac:dyDescent="0.25">
      <c r="B1471" t="s">
        <v>1012</v>
      </c>
      <c r="C1471" t="s">
        <v>103</v>
      </c>
      <c r="D1471" t="s">
        <v>1013</v>
      </c>
      <c r="E1471" s="35">
        <v>1.02</v>
      </c>
      <c r="G1471" t="s">
        <v>385</v>
      </c>
      <c r="H1471" s="36">
        <v>1.83</v>
      </c>
      <c r="I1471" t="s">
        <v>386</v>
      </c>
      <c r="J1471" s="37">
        <f>ROUND(E1471* H1471,5)</f>
        <v>1.8666</v>
      </c>
      <c r="K1471" s="38"/>
    </row>
    <row r="1472" spans="1:27" x14ac:dyDescent="0.25">
      <c r="B1472" t="s">
        <v>1014</v>
      </c>
      <c r="C1472" t="s">
        <v>25</v>
      </c>
      <c r="D1472" t="s">
        <v>1015</v>
      </c>
      <c r="E1472" s="35">
        <v>0.3</v>
      </c>
      <c r="G1472" t="s">
        <v>385</v>
      </c>
      <c r="H1472" s="36">
        <v>7.6</v>
      </c>
      <c r="I1472" t="s">
        <v>386</v>
      </c>
      <c r="J1472" s="37">
        <f>ROUND(E1472* H1472,5)</f>
        <v>2.2799999999999998</v>
      </c>
      <c r="K1472" s="38"/>
    </row>
    <row r="1473" spans="1:27" x14ac:dyDescent="0.25">
      <c r="B1473" t="s">
        <v>1016</v>
      </c>
      <c r="C1473" t="s">
        <v>25</v>
      </c>
      <c r="D1473" t="s">
        <v>1017</v>
      </c>
      <c r="E1473" s="35">
        <v>1</v>
      </c>
      <c r="G1473" t="s">
        <v>385</v>
      </c>
      <c r="H1473" s="36">
        <v>0.05</v>
      </c>
      <c r="I1473" t="s">
        <v>386</v>
      </c>
      <c r="J1473" s="37">
        <f>ROUND(E1473* H1473,5)</f>
        <v>0.05</v>
      </c>
      <c r="K1473" s="38"/>
    </row>
    <row r="1474" spans="1:27" x14ac:dyDescent="0.25">
      <c r="D1474" s="39" t="s">
        <v>400</v>
      </c>
      <c r="E1474" s="38"/>
      <c r="H1474" s="38"/>
      <c r="K1474" s="36">
        <f>SUM(J1471:J1473)</f>
        <v>4.1965999999999992</v>
      </c>
    </row>
    <row r="1475" spans="1:27" x14ac:dyDescent="0.25">
      <c r="B1475" s="26" t="s">
        <v>463</v>
      </c>
      <c r="E1475" s="38"/>
      <c r="H1475" s="38"/>
      <c r="K1475" s="38"/>
    </row>
    <row r="1476" spans="1:27" x14ac:dyDescent="0.25">
      <c r="B1476" t="s">
        <v>1018</v>
      </c>
      <c r="C1476" t="s">
        <v>103</v>
      </c>
      <c r="D1476" t="s">
        <v>1019</v>
      </c>
      <c r="E1476" s="35">
        <v>1</v>
      </c>
      <c r="G1476" t="s">
        <v>385</v>
      </c>
      <c r="H1476" s="36">
        <v>0</v>
      </c>
      <c r="I1476" t="s">
        <v>386</v>
      </c>
      <c r="J1476" s="37">
        <f>ROUND(E1476* H1476,5)</f>
        <v>0</v>
      </c>
      <c r="K1476" s="38"/>
    </row>
    <row r="1477" spans="1:27" x14ac:dyDescent="0.25">
      <c r="D1477" s="39" t="s">
        <v>466</v>
      </c>
      <c r="E1477" s="38"/>
      <c r="H1477" s="38"/>
      <c r="K1477" s="36">
        <f>SUM(J1476:J1476)</f>
        <v>0</v>
      </c>
    </row>
    <row r="1478" spans="1:27" x14ac:dyDescent="0.25">
      <c r="E1478" s="38"/>
      <c r="H1478" s="38"/>
      <c r="K1478" s="38"/>
    </row>
    <row r="1479" spans="1:27" x14ac:dyDescent="0.25">
      <c r="D1479" s="39" t="s">
        <v>402</v>
      </c>
      <c r="E1479" s="38"/>
      <c r="H1479" s="38">
        <v>1.5</v>
      </c>
      <c r="I1479" t="s">
        <v>403</v>
      </c>
      <c r="J1479">
        <f>ROUND(H1479/100*K1469,5)</f>
        <v>3.3700000000000002E-3</v>
      </c>
      <c r="K1479" s="38"/>
    </row>
    <row r="1480" spans="1:27" x14ac:dyDescent="0.25">
      <c r="D1480" s="39" t="s">
        <v>401</v>
      </c>
      <c r="E1480" s="38"/>
      <c r="H1480" s="38"/>
      <c r="K1480" s="40">
        <f>SUM(J1466:J1479)</f>
        <v>4.4247399999999999</v>
      </c>
    </row>
    <row r="1481" spans="1:27" x14ac:dyDescent="0.25">
      <c r="D1481" s="39" t="s">
        <v>404</v>
      </c>
      <c r="E1481" s="38"/>
      <c r="H1481" s="38"/>
      <c r="K1481" s="40">
        <f>SUM(K1480:K1480)</f>
        <v>4.4247399999999999</v>
      </c>
    </row>
    <row r="1483" spans="1:27" ht="45" customHeight="1" x14ac:dyDescent="0.25">
      <c r="A1483" s="30" t="s">
        <v>1020</v>
      </c>
      <c r="B1483" s="30" t="s">
        <v>290</v>
      </c>
      <c r="C1483" s="31" t="s">
        <v>103</v>
      </c>
      <c r="D1483" s="11" t="s">
        <v>291</v>
      </c>
      <c r="E1483" s="10"/>
      <c r="F1483" s="10"/>
      <c r="G1483" s="31"/>
      <c r="H1483" s="33" t="s">
        <v>378</v>
      </c>
      <c r="I1483" s="9">
        <v>60</v>
      </c>
      <c r="J1483" s="8"/>
      <c r="K1483" s="34">
        <f>ROUND(K1499,2)</f>
        <v>1.06</v>
      </c>
      <c r="L1483" s="32" t="s">
        <v>1021</v>
      </c>
      <c r="M1483" s="31"/>
      <c r="N1483" s="31"/>
      <c r="O1483" s="31"/>
      <c r="P1483" s="31"/>
      <c r="Q1483" s="31"/>
      <c r="R1483" s="31"/>
      <c r="S1483" s="31"/>
      <c r="T1483" s="31"/>
      <c r="U1483" s="31"/>
      <c r="V1483" s="31"/>
      <c r="W1483" s="31"/>
      <c r="X1483" s="31"/>
      <c r="Y1483" s="31"/>
      <c r="Z1483" s="31"/>
      <c r="AA1483" s="31"/>
    </row>
    <row r="1484" spans="1:27" x14ac:dyDescent="0.25">
      <c r="B1484" s="26" t="s">
        <v>380</v>
      </c>
    </row>
    <row r="1485" spans="1:27" x14ac:dyDescent="0.25">
      <c r="B1485" t="s">
        <v>533</v>
      </c>
      <c r="C1485" t="s">
        <v>382</v>
      </c>
      <c r="D1485" t="s">
        <v>534</v>
      </c>
      <c r="E1485" s="35">
        <v>6.2500000000000003E-3</v>
      </c>
      <c r="F1485" t="s">
        <v>384</v>
      </c>
      <c r="G1485" t="s">
        <v>385</v>
      </c>
      <c r="H1485" s="36">
        <v>29.57</v>
      </c>
      <c r="I1485" t="s">
        <v>386</v>
      </c>
      <c r="J1485" s="37">
        <f>ROUND(E1485/I1483* H1485,5)</f>
        <v>3.0799999999999998E-3</v>
      </c>
      <c r="K1485" s="38"/>
    </row>
    <row r="1486" spans="1:27" x14ac:dyDescent="0.25">
      <c r="B1486" t="s">
        <v>535</v>
      </c>
      <c r="C1486" t="s">
        <v>382</v>
      </c>
      <c r="D1486" t="s">
        <v>536</v>
      </c>
      <c r="E1486" s="35">
        <v>6.2500000000000003E-3</v>
      </c>
      <c r="F1486" t="s">
        <v>384</v>
      </c>
      <c r="G1486" t="s">
        <v>385</v>
      </c>
      <c r="H1486" s="36">
        <v>25.4</v>
      </c>
      <c r="I1486" t="s">
        <v>386</v>
      </c>
      <c r="J1486" s="37">
        <f>ROUND(E1486/I1483* H1486,5)</f>
        <v>2.65E-3</v>
      </c>
      <c r="K1486" s="38"/>
    </row>
    <row r="1487" spans="1:27" x14ac:dyDescent="0.25">
      <c r="D1487" s="39" t="s">
        <v>387</v>
      </c>
      <c r="E1487" s="38"/>
      <c r="H1487" s="38"/>
      <c r="K1487" s="36">
        <f>SUM(J1485:J1486)</f>
        <v>5.7299999999999999E-3</v>
      </c>
    </row>
    <row r="1488" spans="1:27" x14ac:dyDescent="0.25">
      <c r="B1488" s="26" t="s">
        <v>392</v>
      </c>
      <c r="E1488" s="38"/>
      <c r="H1488" s="38"/>
      <c r="K1488" s="38"/>
    </row>
    <row r="1489" spans="1:27" x14ac:dyDescent="0.25">
      <c r="B1489" t="s">
        <v>1022</v>
      </c>
      <c r="C1489" t="s">
        <v>103</v>
      </c>
      <c r="D1489" t="s">
        <v>1023</v>
      </c>
      <c r="E1489" s="35">
        <v>1.02</v>
      </c>
      <c r="G1489" t="s">
        <v>385</v>
      </c>
      <c r="H1489" s="36">
        <v>0.75</v>
      </c>
      <c r="I1489" t="s">
        <v>386</v>
      </c>
      <c r="J1489" s="37">
        <f>ROUND(E1489* H1489,5)</f>
        <v>0.76500000000000001</v>
      </c>
      <c r="K1489" s="38"/>
    </row>
    <row r="1490" spans="1:27" x14ac:dyDescent="0.25">
      <c r="B1490" t="s">
        <v>1024</v>
      </c>
      <c r="C1490" t="s">
        <v>25</v>
      </c>
      <c r="D1490" t="s">
        <v>1025</v>
      </c>
      <c r="E1490" s="35">
        <v>1</v>
      </c>
      <c r="G1490" t="s">
        <v>385</v>
      </c>
      <c r="H1490" s="36">
        <v>0.02</v>
      </c>
      <c r="I1490" t="s">
        <v>386</v>
      </c>
      <c r="J1490" s="37">
        <f>ROUND(E1490* H1490,5)</f>
        <v>0.02</v>
      </c>
      <c r="K1490" s="38"/>
    </row>
    <row r="1491" spans="1:27" x14ac:dyDescent="0.25">
      <c r="B1491" t="s">
        <v>1026</v>
      </c>
      <c r="C1491" t="s">
        <v>25</v>
      </c>
      <c r="D1491" t="s">
        <v>1027</v>
      </c>
      <c r="E1491" s="35">
        <v>7.4999999999999997E-2</v>
      </c>
      <c r="G1491" t="s">
        <v>385</v>
      </c>
      <c r="H1491" s="36">
        <v>3.54</v>
      </c>
      <c r="I1491" t="s">
        <v>386</v>
      </c>
      <c r="J1491" s="37">
        <f>ROUND(E1491* H1491,5)</f>
        <v>0.26550000000000001</v>
      </c>
      <c r="K1491" s="38"/>
    </row>
    <row r="1492" spans="1:27" x14ac:dyDescent="0.25">
      <c r="D1492" s="39" t="s">
        <v>400</v>
      </c>
      <c r="E1492" s="38"/>
      <c r="H1492" s="38"/>
      <c r="K1492" s="36">
        <f>SUM(J1489:J1491)</f>
        <v>1.0505</v>
      </c>
    </row>
    <row r="1493" spans="1:27" x14ac:dyDescent="0.25">
      <c r="B1493" s="26" t="s">
        <v>463</v>
      </c>
      <c r="E1493" s="38"/>
      <c r="H1493" s="38"/>
      <c r="K1493" s="38"/>
    </row>
    <row r="1494" spans="1:27" x14ac:dyDescent="0.25">
      <c r="B1494" t="s">
        <v>1028</v>
      </c>
      <c r="C1494" t="s">
        <v>103</v>
      </c>
      <c r="D1494" t="s">
        <v>1029</v>
      </c>
      <c r="E1494" s="35">
        <v>1</v>
      </c>
      <c r="G1494" t="s">
        <v>385</v>
      </c>
      <c r="H1494" s="36">
        <v>0</v>
      </c>
      <c r="I1494" t="s">
        <v>386</v>
      </c>
      <c r="J1494" s="37">
        <f>ROUND(E1494* H1494,5)</f>
        <v>0</v>
      </c>
      <c r="K1494" s="38"/>
    </row>
    <row r="1495" spans="1:27" x14ac:dyDescent="0.25">
      <c r="D1495" s="39" t="s">
        <v>466</v>
      </c>
      <c r="E1495" s="38"/>
      <c r="H1495" s="38"/>
      <c r="K1495" s="36">
        <f>SUM(J1494:J1494)</f>
        <v>0</v>
      </c>
    </row>
    <row r="1496" spans="1:27" x14ac:dyDescent="0.25">
      <c r="E1496" s="38"/>
      <c r="H1496" s="38"/>
      <c r="K1496" s="38"/>
    </row>
    <row r="1497" spans="1:27" x14ac:dyDescent="0.25">
      <c r="D1497" s="39" t="s">
        <v>402</v>
      </c>
      <c r="E1497" s="38"/>
      <c r="H1497" s="38">
        <v>1.5</v>
      </c>
      <c r="I1497" t="s">
        <v>403</v>
      </c>
      <c r="J1497">
        <f>ROUND(H1497/100*K1487,5)</f>
        <v>9.0000000000000006E-5</v>
      </c>
      <c r="K1497" s="38"/>
    </row>
    <row r="1498" spans="1:27" x14ac:dyDescent="0.25">
      <c r="D1498" s="39" t="s">
        <v>401</v>
      </c>
      <c r="E1498" s="38"/>
      <c r="H1498" s="38"/>
      <c r="K1498" s="40">
        <f>SUM(J1484:J1497)</f>
        <v>1.0563199999999999</v>
      </c>
    </row>
    <row r="1499" spans="1:27" x14ac:dyDescent="0.25">
      <c r="D1499" s="39" t="s">
        <v>404</v>
      </c>
      <c r="E1499" s="38"/>
      <c r="H1499" s="38"/>
      <c r="K1499" s="40">
        <f>SUM(K1498:K1498)</f>
        <v>1.0563199999999999</v>
      </c>
    </row>
    <row r="1501" spans="1:27" ht="45" customHeight="1" x14ac:dyDescent="0.25">
      <c r="A1501" s="30" t="s">
        <v>1030</v>
      </c>
      <c r="B1501" s="30" t="s">
        <v>237</v>
      </c>
      <c r="C1501" s="31" t="s">
        <v>25</v>
      </c>
      <c r="D1501" s="11" t="s">
        <v>238</v>
      </c>
      <c r="E1501" s="10"/>
      <c r="F1501" s="10"/>
      <c r="G1501" s="31"/>
      <c r="H1501" s="33" t="s">
        <v>378</v>
      </c>
      <c r="I1501" s="9">
        <v>51</v>
      </c>
      <c r="J1501" s="8"/>
      <c r="K1501" s="34">
        <f>ROUND(K1513,2)</f>
        <v>16.670000000000002</v>
      </c>
      <c r="L1501" s="32" t="s">
        <v>1031</v>
      </c>
      <c r="M1501" s="31"/>
      <c r="N1501" s="31"/>
      <c r="O1501" s="31"/>
      <c r="P1501" s="31"/>
      <c r="Q1501" s="31"/>
      <c r="R1501" s="31"/>
      <c r="S1501" s="31"/>
      <c r="T1501" s="31"/>
      <c r="U1501" s="31"/>
      <c r="V1501" s="31"/>
      <c r="W1501" s="31"/>
      <c r="X1501" s="31"/>
      <c r="Y1501" s="31"/>
      <c r="Z1501" s="31"/>
      <c r="AA1501" s="31"/>
    </row>
    <row r="1502" spans="1:27" x14ac:dyDescent="0.25">
      <c r="B1502" s="26" t="s">
        <v>380</v>
      </c>
    </row>
    <row r="1503" spans="1:27" x14ac:dyDescent="0.25">
      <c r="B1503" t="s">
        <v>558</v>
      </c>
      <c r="C1503" t="s">
        <v>382</v>
      </c>
      <c r="D1503" t="s">
        <v>559</v>
      </c>
      <c r="E1503" s="35">
        <v>0.1</v>
      </c>
      <c r="F1503" t="s">
        <v>384</v>
      </c>
      <c r="G1503" t="s">
        <v>385</v>
      </c>
      <c r="H1503" s="36">
        <v>25.36</v>
      </c>
      <c r="I1503" t="s">
        <v>386</v>
      </c>
      <c r="J1503" s="37">
        <f>ROUND(E1503/I1501* H1503,5)</f>
        <v>4.9730000000000003E-2</v>
      </c>
      <c r="K1503" s="38"/>
    </row>
    <row r="1504" spans="1:27" x14ac:dyDescent="0.25">
      <c r="B1504" t="s">
        <v>556</v>
      </c>
      <c r="C1504" t="s">
        <v>382</v>
      </c>
      <c r="D1504" t="s">
        <v>557</v>
      </c>
      <c r="E1504" s="35">
        <v>0.1</v>
      </c>
      <c r="F1504" t="s">
        <v>384</v>
      </c>
      <c r="G1504" t="s">
        <v>385</v>
      </c>
      <c r="H1504" s="36">
        <v>29.57</v>
      </c>
      <c r="I1504" t="s">
        <v>386</v>
      </c>
      <c r="J1504" s="37">
        <f>ROUND(E1504/I1501* H1504,5)</f>
        <v>5.7979999999999997E-2</v>
      </c>
      <c r="K1504" s="38"/>
    </row>
    <row r="1505" spans="1:27" x14ac:dyDescent="0.25">
      <c r="D1505" s="39" t="s">
        <v>387</v>
      </c>
      <c r="E1505" s="38"/>
      <c r="H1505" s="38"/>
      <c r="K1505" s="36">
        <f>SUM(J1503:J1504)</f>
        <v>0.10771</v>
      </c>
    </row>
    <row r="1506" spans="1:27" x14ac:dyDescent="0.25">
      <c r="B1506" s="26" t="s">
        <v>392</v>
      </c>
      <c r="E1506" s="38"/>
      <c r="H1506" s="38"/>
      <c r="K1506" s="38"/>
    </row>
    <row r="1507" spans="1:27" x14ac:dyDescent="0.25">
      <c r="B1507" t="s">
        <v>1032</v>
      </c>
      <c r="C1507" t="s">
        <v>25</v>
      </c>
      <c r="D1507" t="s">
        <v>1033</v>
      </c>
      <c r="E1507" s="35">
        <v>1</v>
      </c>
      <c r="G1507" t="s">
        <v>385</v>
      </c>
      <c r="H1507" s="36">
        <v>15.13</v>
      </c>
      <c r="I1507" t="s">
        <v>386</v>
      </c>
      <c r="J1507" s="37">
        <f>ROUND(E1507* H1507,5)</f>
        <v>15.13</v>
      </c>
      <c r="K1507" s="38"/>
    </row>
    <row r="1508" spans="1:27" x14ac:dyDescent="0.25">
      <c r="B1508" t="s">
        <v>1034</v>
      </c>
      <c r="C1508" t="s">
        <v>25</v>
      </c>
      <c r="D1508" t="s">
        <v>1035</v>
      </c>
      <c r="E1508" s="35">
        <v>1</v>
      </c>
      <c r="G1508" t="s">
        <v>385</v>
      </c>
      <c r="H1508" s="36">
        <v>1.43</v>
      </c>
      <c r="I1508" t="s">
        <v>386</v>
      </c>
      <c r="J1508" s="37">
        <f>ROUND(E1508* H1508,5)</f>
        <v>1.43</v>
      </c>
      <c r="K1508" s="38"/>
    </row>
    <row r="1509" spans="1:27" x14ac:dyDescent="0.25">
      <c r="D1509" s="39" t="s">
        <v>400</v>
      </c>
      <c r="E1509" s="38"/>
      <c r="H1509" s="38"/>
      <c r="K1509" s="36">
        <f>SUM(J1507:J1508)</f>
        <v>16.560000000000002</v>
      </c>
    </row>
    <row r="1510" spans="1:27" x14ac:dyDescent="0.25">
      <c r="E1510" s="38"/>
      <c r="H1510" s="38"/>
      <c r="K1510" s="38"/>
    </row>
    <row r="1511" spans="1:27" x14ac:dyDescent="0.25">
      <c r="D1511" s="39" t="s">
        <v>402</v>
      </c>
      <c r="E1511" s="38"/>
      <c r="H1511" s="38">
        <v>1.5</v>
      </c>
      <c r="I1511" t="s">
        <v>403</v>
      </c>
      <c r="J1511">
        <f>ROUND(H1511/100*K1505,5)</f>
        <v>1.6199999999999999E-3</v>
      </c>
      <c r="K1511" s="38"/>
    </row>
    <row r="1512" spans="1:27" x14ac:dyDescent="0.25">
      <c r="D1512" s="39" t="s">
        <v>401</v>
      </c>
      <c r="E1512" s="38"/>
      <c r="H1512" s="38"/>
      <c r="K1512" s="40">
        <f>SUM(J1502:J1511)</f>
        <v>16.669330000000002</v>
      </c>
    </row>
    <row r="1513" spans="1:27" x14ac:dyDescent="0.25">
      <c r="D1513" s="39" t="s">
        <v>404</v>
      </c>
      <c r="E1513" s="38"/>
      <c r="H1513" s="38"/>
      <c r="K1513" s="40">
        <f>SUM(K1512:K1512)</f>
        <v>16.669330000000002</v>
      </c>
    </row>
    <row r="1515" spans="1:27" ht="45" customHeight="1" x14ac:dyDescent="0.25">
      <c r="A1515" s="30" t="s">
        <v>1036</v>
      </c>
      <c r="B1515" s="30" t="s">
        <v>227</v>
      </c>
      <c r="C1515" s="31" t="s">
        <v>103</v>
      </c>
      <c r="D1515" s="11" t="s">
        <v>228</v>
      </c>
      <c r="E1515" s="10"/>
      <c r="F1515" s="10"/>
      <c r="G1515" s="31"/>
      <c r="H1515" s="33" t="s">
        <v>378</v>
      </c>
      <c r="I1515" s="9">
        <v>4.8209999999999997</v>
      </c>
      <c r="J1515" s="8"/>
      <c r="K1515" s="34">
        <f>ROUND(K1527,2)</f>
        <v>12.87</v>
      </c>
      <c r="L1515" s="32" t="s">
        <v>1037</v>
      </c>
      <c r="M1515" s="31"/>
      <c r="N1515" s="31"/>
      <c r="O1515" s="31"/>
      <c r="P1515" s="31"/>
      <c r="Q1515" s="31"/>
      <c r="R1515" s="31"/>
      <c r="S1515" s="31"/>
      <c r="T1515" s="31"/>
      <c r="U1515" s="31"/>
      <c r="V1515" s="31"/>
      <c r="W1515" s="31"/>
      <c r="X1515" s="31"/>
      <c r="Y1515" s="31"/>
      <c r="Z1515" s="31"/>
      <c r="AA1515" s="31"/>
    </row>
    <row r="1516" spans="1:27" x14ac:dyDescent="0.25">
      <c r="B1516" s="26" t="s">
        <v>380</v>
      </c>
    </row>
    <row r="1517" spans="1:27" x14ac:dyDescent="0.25">
      <c r="B1517" t="s">
        <v>558</v>
      </c>
      <c r="C1517" t="s">
        <v>382</v>
      </c>
      <c r="D1517" t="s">
        <v>559</v>
      </c>
      <c r="E1517" s="35">
        <v>0.05</v>
      </c>
      <c r="F1517" t="s">
        <v>384</v>
      </c>
      <c r="G1517" t="s">
        <v>385</v>
      </c>
      <c r="H1517" s="36">
        <v>25.36</v>
      </c>
      <c r="I1517" t="s">
        <v>386</v>
      </c>
      <c r="J1517" s="37">
        <f>ROUND(E1517/I1515* H1517,5)</f>
        <v>0.26301999999999998</v>
      </c>
      <c r="K1517" s="38"/>
    </row>
    <row r="1518" spans="1:27" x14ac:dyDescent="0.25">
      <c r="B1518" t="s">
        <v>556</v>
      </c>
      <c r="C1518" t="s">
        <v>382</v>
      </c>
      <c r="D1518" t="s">
        <v>557</v>
      </c>
      <c r="E1518" s="35">
        <v>5.1999999999999998E-2</v>
      </c>
      <c r="F1518" t="s">
        <v>384</v>
      </c>
      <c r="G1518" t="s">
        <v>385</v>
      </c>
      <c r="H1518" s="36">
        <v>29.57</v>
      </c>
      <c r="I1518" t="s">
        <v>386</v>
      </c>
      <c r="J1518" s="37">
        <f>ROUND(E1518/I1515* H1518,5)</f>
        <v>0.31895000000000001</v>
      </c>
      <c r="K1518" s="38"/>
    </row>
    <row r="1519" spans="1:27" x14ac:dyDescent="0.25">
      <c r="D1519" s="39" t="s">
        <v>387</v>
      </c>
      <c r="E1519" s="38"/>
      <c r="H1519" s="38"/>
      <c r="K1519" s="36">
        <f>SUM(J1517:J1518)</f>
        <v>0.58196999999999999</v>
      </c>
    </row>
    <row r="1520" spans="1:27" x14ac:dyDescent="0.25">
      <c r="B1520" s="26" t="s">
        <v>392</v>
      </c>
      <c r="E1520" s="38"/>
      <c r="H1520" s="38"/>
      <c r="K1520" s="38"/>
    </row>
    <row r="1521" spans="1:27" x14ac:dyDescent="0.25">
      <c r="B1521" t="s">
        <v>1038</v>
      </c>
      <c r="C1521" t="s">
        <v>103</v>
      </c>
      <c r="D1521" t="s">
        <v>1039</v>
      </c>
      <c r="E1521" s="35">
        <v>1.02</v>
      </c>
      <c r="G1521" t="s">
        <v>385</v>
      </c>
      <c r="H1521" s="36">
        <v>11.81</v>
      </c>
      <c r="I1521" t="s">
        <v>386</v>
      </c>
      <c r="J1521" s="37">
        <f>ROUND(E1521* H1521,5)</f>
        <v>12.046200000000001</v>
      </c>
      <c r="K1521" s="38"/>
    </row>
    <row r="1522" spans="1:27" x14ac:dyDescent="0.25">
      <c r="B1522" t="s">
        <v>1040</v>
      </c>
      <c r="C1522" t="s">
        <v>25</v>
      </c>
      <c r="D1522" t="s">
        <v>1041</v>
      </c>
      <c r="E1522" s="35">
        <v>1</v>
      </c>
      <c r="G1522" t="s">
        <v>385</v>
      </c>
      <c r="H1522" s="36">
        <v>0.23</v>
      </c>
      <c r="I1522" t="s">
        <v>386</v>
      </c>
      <c r="J1522" s="37">
        <f>ROUND(E1522* H1522,5)</f>
        <v>0.23</v>
      </c>
      <c r="K1522" s="38"/>
    </row>
    <row r="1523" spans="1:27" x14ac:dyDescent="0.25">
      <c r="D1523" s="39" t="s">
        <v>400</v>
      </c>
      <c r="E1523" s="38"/>
      <c r="H1523" s="38"/>
      <c r="K1523" s="36">
        <f>SUM(J1521:J1522)</f>
        <v>12.276200000000001</v>
      </c>
    </row>
    <row r="1524" spans="1:27" x14ac:dyDescent="0.25">
      <c r="E1524" s="38"/>
      <c r="H1524" s="38"/>
      <c r="K1524" s="38"/>
    </row>
    <row r="1525" spans="1:27" x14ac:dyDescent="0.25">
      <c r="D1525" s="39" t="s">
        <v>402</v>
      </c>
      <c r="E1525" s="38"/>
      <c r="H1525" s="38">
        <v>1.5</v>
      </c>
      <c r="I1525" t="s">
        <v>403</v>
      </c>
      <c r="J1525">
        <f>ROUND(H1525/100*K1519,5)</f>
        <v>8.7299999999999999E-3</v>
      </c>
      <c r="K1525" s="38"/>
    </row>
    <row r="1526" spans="1:27" x14ac:dyDescent="0.25">
      <c r="D1526" s="39" t="s">
        <v>401</v>
      </c>
      <c r="E1526" s="38"/>
      <c r="H1526" s="38"/>
      <c r="K1526" s="40">
        <f>SUM(J1516:J1525)</f>
        <v>12.866900000000001</v>
      </c>
    </row>
    <row r="1527" spans="1:27" x14ac:dyDescent="0.25">
      <c r="D1527" s="39" t="s">
        <v>404</v>
      </c>
      <c r="E1527" s="38"/>
      <c r="H1527" s="38"/>
      <c r="K1527" s="40">
        <f>SUM(K1526:K1526)</f>
        <v>12.866900000000001</v>
      </c>
    </row>
    <row r="1529" spans="1:27" ht="45" customHeight="1" x14ac:dyDescent="0.25">
      <c r="A1529" s="30" t="s">
        <v>1042</v>
      </c>
      <c r="B1529" s="30" t="s">
        <v>229</v>
      </c>
      <c r="C1529" s="31" t="s">
        <v>103</v>
      </c>
      <c r="D1529" s="11" t="s">
        <v>230</v>
      </c>
      <c r="E1529" s="10"/>
      <c r="F1529" s="10"/>
      <c r="G1529" s="31"/>
      <c r="H1529" s="33" t="s">
        <v>378</v>
      </c>
      <c r="I1529" s="9">
        <v>11.391</v>
      </c>
      <c r="J1529" s="8"/>
      <c r="K1529" s="34">
        <f>ROUND(K1540,2)</f>
        <v>14.59</v>
      </c>
      <c r="L1529" s="32" t="s">
        <v>1043</v>
      </c>
      <c r="M1529" s="31"/>
      <c r="N1529" s="31"/>
      <c r="O1529" s="31"/>
      <c r="P1529" s="31"/>
      <c r="Q1529" s="31"/>
      <c r="R1529" s="31"/>
      <c r="S1529" s="31"/>
      <c r="T1529" s="31"/>
      <c r="U1529" s="31"/>
      <c r="V1529" s="31"/>
      <c r="W1529" s="31"/>
      <c r="X1529" s="31"/>
      <c r="Y1529" s="31"/>
      <c r="Z1529" s="31"/>
      <c r="AA1529" s="31"/>
    </row>
    <row r="1530" spans="1:27" x14ac:dyDescent="0.25">
      <c r="B1530" s="26" t="s">
        <v>380</v>
      </c>
    </row>
    <row r="1531" spans="1:27" x14ac:dyDescent="0.25">
      <c r="B1531" t="s">
        <v>558</v>
      </c>
      <c r="C1531" t="s">
        <v>382</v>
      </c>
      <c r="D1531" t="s">
        <v>559</v>
      </c>
      <c r="E1531" s="35">
        <v>0.05</v>
      </c>
      <c r="F1531" t="s">
        <v>384</v>
      </c>
      <c r="G1531" t="s">
        <v>385</v>
      </c>
      <c r="H1531" s="36">
        <v>25.36</v>
      </c>
      <c r="I1531" t="s">
        <v>386</v>
      </c>
      <c r="J1531" s="37">
        <f>ROUND(E1531/I1529* H1531,5)</f>
        <v>0.11132</v>
      </c>
      <c r="K1531" s="38"/>
    </row>
    <row r="1532" spans="1:27" x14ac:dyDescent="0.25">
      <c r="B1532" t="s">
        <v>556</v>
      </c>
      <c r="C1532" t="s">
        <v>382</v>
      </c>
      <c r="D1532" t="s">
        <v>557</v>
      </c>
      <c r="E1532" s="35">
        <v>0.05</v>
      </c>
      <c r="F1532" t="s">
        <v>384</v>
      </c>
      <c r="G1532" t="s">
        <v>385</v>
      </c>
      <c r="H1532" s="36">
        <v>29.57</v>
      </c>
      <c r="I1532" t="s">
        <v>386</v>
      </c>
      <c r="J1532" s="37">
        <f>ROUND(E1532/I1529* H1532,5)</f>
        <v>0.1298</v>
      </c>
      <c r="K1532" s="38"/>
    </row>
    <row r="1533" spans="1:27" x14ac:dyDescent="0.25">
      <c r="D1533" s="39" t="s">
        <v>387</v>
      </c>
      <c r="E1533" s="38"/>
      <c r="H1533" s="38"/>
      <c r="K1533" s="36">
        <f>SUM(J1531:J1532)</f>
        <v>0.24112</v>
      </c>
    </row>
    <row r="1534" spans="1:27" x14ac:dyDescent="0.25">
      <c r="B1534" s="26" t="s">
        <v>392</v>
      </c>
      <c r="E1534" s="38"/>
      <c r="H1534" s="38"/>
      <c r="K1534" s="38"/>
    </row>
    <row r="1535" spans="1:27" x14ac:dyDescent="0.25">
      <c r="B1535" t="s">
        <v>1044</v>
      </c>
      <c r="C1535" t="s">
        <v>103</v>
      </c>
      <c r="D1535" t="s">
        <v>1045</v>
      </c>
      <c r="E1535" s="35">
        <v>1.02</v>
      </c>
      <c r="G1535" t="s">
        <v>385</v>
      </c>
      <c r="H1535" s="36">
        <v>14.06</v>
      </c>
      <c r="I1535" t="s">
        <v>386</v>
      </c>
      <c r="J1535" s="37">
        <f>ROUND(E1535* H1535,5)</f>
        <v>14.341200000000001</v>
      </c>
      <c r="K1535" s="38"/>
    </row>
    <row r="1536" spans="1:27" x14ac:dyDescent="0.25">
      <c r="D1536" s="39" t="s">
        <v>400</v>
      </c>
      <c r="E1536" s="38"/>
      <c r="H1536" s="38"/>
      <c r="K1536" s="36">
        <f>SUM(J1535:J1535)</f>
        <v>14.341200000000001</v>
      </c>
    </row>
    <row r="1537" spans="1:27" x14ac:dyDescent="0.25">
      <c r="E1537" s="38"/>
      <c r="H1537" s="38"/>
      <c r="K1537" s="38"/>
    </row>
    <row r="1538" spans="1:27" x14ac:dyDescent="0.25">
      <c r="D1538" s="39" t="s">
        <v>402</v>
      </c>
      <c r="E1538" s="38"/>
      <c r="H1538" s="38">
        <v>1.5</v>
      </c>
      <c r="I1538" t="s">
        <v>403</v>
      </c>
      <c r="J1538">
        <f>ROUND(H1538/100*K1533,5)</f>
        <v>3.62E-3</v>
      </c>
      <c r="K1538" s="38"/>
    </row>
    <row r="1539" spans="1:27" x14ac:dyDescent="0.25">
      <c r="D1539" s="39" t="s">
        <v>401</v>
      </c>
      <c r="E1539" s="38"/>
      <c r="H1539" s="38"/>
      <c r="K1539" s="40">
        <f>SUM(J1530:J1538)</f>
        <v>14.585940000000001</v>
      </c>
    </row>
    <row r="1540" spans="1:27" x14ac:dyDescent="0.25">
      <c r="D1540" s="39" t="s">
        <v>404</v>
      </c>
      <c r="E1540" s="38"/>
      <c r="H1540" s="38"/>
      <c r="K1540" s="40">
        <f>SUM(K1539:K1539)</f>
        <v>14.585940000000001</v>
      </c>
    </row>
    <row r="1542" spans="1:27" ht="45" customHeight="1" x14ac:dyDescent="0.25">
      <c r="A1542" s="30" t="s">
        <v>1046</v>
      </c>
      <c r="B1542" s="30" t="s">
        <v>235</v>
      </c>
      <c r="C1542" s="31" t="s">
        <v>25</v>
      </c>
      <c r="D1542" s="11" t="s">
        <v>236</v>
      </c>
      <c r="E1542" s="10"/>
      <c r="F1542" s="10"/>
      <c r="G1542" s="31"/>
      <c r="H1542" s="33" t="s">
        <v>378</v>
      </c>
      <c r="I1542" s="9">
        <v>10.333</v>
      </c>
      <c r="J1542" s="8"/>
      <c r="K1542" s="34">
        <f>ROUND(K1554,2)</f>
        <v>29.24</v>
      </c>
      <c r="L1542" s="32" t="s">
        <v>1047</v>
      </c>
      <c r="M1542" s="31"/>
      <c r="N1542" s="31"/>
      <c r="O1542" s="31"/>
      <c r="P1542" s="31"/>
      <c r="Q1542" s="31"/>
      <c r="R1542" s="31"/>
      <c r="S1542" s="31"/>
      <c r="T1542" s="31"/>
      <c r="U1542" s="31"/>
      <c r="V1542" s="31"/>
      <c r="W1542" s="31"/>
      <c r="X1542" s="31"/>
      <c r="Y1542" s="31"/>
      <c r="Z1542" s="31"/>
      <c r="AA1542" s="31"/>
    </row>
    <row r="1543" spans="1:27" x14ac:dyDescent="0.25">
      <c r="B1543" s="26" t="s">
        <v>380</v>
      </c>
    </row>
    <row r="1544" spans="1:27" x14ac:dyDescent="0.25">
      <c r="B1544" t="s">
        <v>556</v>
      </c>
      <c r="C1544" t="s">
        <v>382</v>
      </c>
      <c r="D1544" t="s">
        <v>557</v>
      </c>
      <c r="E1544" s="35">
        <v>0.2</v>
      </c>
      <c r="F1544" t="s">
        <v>384</v>
      </c>
      <c r="G1544" t="s">
        <v>385</v>
      </c>
      <c r="H1544" s="36">
        <v>29.57</v>
      </c>
      <c r="I1544" t="s">
        <v>386</v>
      </c>
      <c r="J1544" s="37">
        <f>ROUND(E1544/I1542* H1544,5)</f>
        <v>0.57233999999999996</v>
      </c>
      <c r="K1544" s="38"/>
    </row>
    <row r="1545" spans="1:27" x14ac:dyDescent="0.25">
      <c r="B1545" t="s">
        <v>558</v>
      </c>
      <c r="C1545" t="s">
        <v>382</v>
      </c>
      <c r="D1545" t="s">
        <v>559</v>
      </c>
      <c r="E1545" s="35">
        <v>0.2</v>
      </c>
      <c r="F1545" t="s">
        <v>384</v>
      </c>
      <c r="G1545" t="s">
        <v>385</v>
      </c>
      <c r="H1545" s="36">
        <v>25.36</v>
      </c>
      <c r="I1545" t="s">
        <v>386</v>
      </c>
      <c r="J1545" s="37">
        <f>ROUND(E1545/I1542* H1545,5)</f>
        <v>0.49085000000000001</v>
      </c>
      <c r="K1545" s="38"/>
    </row>
    <row r="1546" spans="1:27" x14ac:dyDescent="0.25">
      <c r="D1546" s="39" t="s">
        <v>387</v>
      </c>
      <c r="E1546" s="38"/>
      <c r="H1546" s="38"/>
      <c r="K1546" s="36">
        <f>SUM(J1544:J1545)</f>
        <v>1.0631900000000001</v>
      </c>
    </row>
    <row r="1547" spans="1:27" x14ac:dyDescent="0.25">
      <c r="B1547" s="26" t="s">
        <v>392</v>
      </c>
      <c r="E1547" s="38"/>
      <c r="H1547" s="38"/>
      <c r="K1547" s="38"/>
    </row>
    <row r="1548" spans="1:27" x14ac:dyDescent="0.25">
      <c r="B1548" t="s">
        <v>1048</v>
      </c>
      <c r="C1548" t="s">
        <v>25</v>
      </c>
      <c r="D1548" t="s">
        <v>1049</v>
      </c>
      <c r="E1548" s="35">
        <v>1</v>
      </c>
      <c r="G1548" t="s">
        <v>385</v>
      </c>
      <c r="H1548" s="36">
        <v>27.71</v>
      </c>
      <c r="I1548" t="s">
        <v>386</v>
      </c>
      <c r="J1548" s="37">
        <f>ROUND(E1548* H1548,5)</f>
        <v>27.71</v>
      </c>
      <c r="K1548" s="38"/>
    </row>
    <row r="1549" spans="1:27" x14ac:dyDescent="0.25">
      <c r="B1549" t="s">
        <v>1050</v>
      </c>
      <c r="C1549" t="s">
        <v>25</v>
      </c>
      <c r="D1549" t="s">
        <v>1051</v>
      </c>
      <c r="E1549" s="35">
        <v>1</v>
      </c>
      <c r="G1549" t="s">
        <v>385</v>
      </c>
      <c r="H1549" s="36">
        <v>0.45</v>
      </c>
      <c r="I1549" t="s">
        <v>386</v>
      </c>
      <c r="J1549" s="37">
        <f>ROUND(E1549* H1549,5)</f>
        <v>0.45</v>
      </c>
      <c r="K1549" s="38"/>
    </row>
    <row r="1550" spans="1:27" x14ac:dyDescent="0.25">
      <c r="D1550" s="39" t="s">
        <v>400</v>
      </c>
      <c r="E1550" s="38"/>
      <c r="H1550" s="38"/>
      <c r="K1550" s="36">
        <f>SUM(J1548:J1549)</f>
        <v>28.16</v>
      </c>
    </row>
    <row r="1551" spans="1:27" x14ac:dyDescent="0.25">
      <c r="E1551" s="38"/>
      <c r="H1551" s="38"/>
      <c r="K1551" s="38"/>
    </row>
    <row r="1552" spans="1:27" x14ac:dyDescent="0.25">
      <c r="D1552" s="39" t="s">
        <v>402</v>
      </c>
      <c r="E1552" s="38"/>
      <c r="H1552" s="38">
        <v>1.5</v>
      </c>
      <c r="I1552" t="s">
        <v>403</v>
      </c>
      <c r="J1552">
        <f>ROUND(H1552/100*K1546,5)</f>
        <v>1.5949999999999999E-2</v>
      </c>
      <c r="K1552" s="38"/>
    </row>
    <row r="1553" spans="1:27" x14ac:dyDescent="0.25">
      <c r="D1553" s="39" t="s">
        <v>401</v>
      </c>
      <c r="E1553" s="38"/>
      <c r="H1553" s="38"/>
      <c r="K1553" s="40">
        <f>SUM(J1543:J1552)</f>
        <v>29.239139999999999</v>
      </c>
    </row>
    <row r="1554" spans="1:27" x14ac:dyDescent="0.25">
      <c r="D1554" s="39" t="s">
        <v>404</v>
      </c>
      <c r="E1554" s="38"/>
      <c r="H1554" s="38"/>
      <c r="K1554" s="40">
        <f>SUM(K1553:K1553)</f>
        <v>29.239139999999999</v>
      </c>
    </row>
    <row r="1556" spans="1:27" ht="45" customHeight="1" x14ac:dyDescent="0.25">
      <c r="A1556" s="30" t="s">
        <v>1052</v>
      </c>
      <c r="B1556" s="30" t="s">
        <v>231</v>
      </c>
      <c r="C1556" s="31" t="s">
        <v>25</v>
      </c>
      <c r="D1556" s="11" t="s">
        <v>232</v>
      </c>
      <c r="E1556" s="10"/>
      <c r="F1556" s="10"/>
      <c r="G1556" s="31"/>
      <c r="H1556" s="33" t="s">
        <v>378</v>
      </c>
      <c r="I1556" s="9">
        <v>44.088000000000001</v>
      </c>
      <c r="J1556" s="8"/>
      <c r="K1556" s="34">
        <f>ROUND(K1568,2)</f>
        <v>36.08</v>
      </c>
      <c r="L1556" s="32" t="s">
        <v>1053</v>
      </c>
      <c r="M1556" s="31"/>
      <c r="N1556" s="31"/>
      <c r="O1556" s="31"/>
      <c r="P1556" s="31"/>
      <c r="Q1556" s="31"/>
      <c r="R1556" s="31"/>
      <c r="S1556" s="31"/>
      <c r="T1556" s="31"/>
      <c r="U1556" s="31"/>
      <c r="V1556" s="31"/>
      <c r="W1556" s="31"/>
      <c r="X1556" s="31"/>
      <c r="Y1556" s="31"/>
      <c r="Z1556" s="31"/>
      <c r="AA1556" s="31"/>
    </row>
    <row r="1557" spans="1:27" x14ac:dyDescent="0.25">
      <c r="B1557" s="26" t="s">
        <v>380</v>
      </c>
    </row>
    <row r="1558" spans="1:27" x14ac:dyDescent="0.25">
      <c r="B1558" t="s">
        <v>556</v>
      </c>
      <c r="C1558" t="s">
        <v>382</v>
      </c>
      <c r="D1558" t="s">
        <v>557</v>
      </c>
      <c r="E1558" s="35">
        <v>0.2</v>
      </c>
      <c r="F1558" t="s">
        <v>384</v>
      </c>
      <c r="G1558" t="s">
        <v>385</v>
      </c>
      <c r="H1558" s="36">
        <v>29.57</v>
      </c>
      <c r="I1558" t="s">
        <v>386</v>
      </c>
      <c r="J1558" s="37">
        <f>ROUND(E1558/I1556* H1558,5)</f>
        <v>0.13414000000000001</v>
      </c>
      <c r="K1558" s="38"/>
    </row>
    <row r="1559" spans="1:27" x14ac:dyDescent="0.25">
      <c r="B1559" t="s">
        <v>558</v>
      </c>
      <c r="C1559" t="s">
        <v>382</v>
      </c>
      <c r="D1559" t="s">
        <v>559</v>
      </c>
      <c r="E1559" s="35">
        <v>0.2</v>
      </c>
      <c r="F1559" t="s">
        <v>384</v>
      </c>
      <c r="G1559" t="s">
        <v>385</v>
      </c>
      <c r="H1559" s="36">
        <v>25.36</v>
      </c>
      <c r="I1559" t="s">
        <v>386</v>
      </c>
      <c r="J1559" s="37">
        <f>ROUND(E1559/I1556* H1559,5)</f>
        <v>0.11504</v>
      </c>
      <c r="K1559" s="38"/>
    </row>
    <row r="1560" spans="1:27" x14ac:dyDescent="0.25">
      <c r="D1560" s="39" t="s">
        <v>387</v>
      </c>
      <c r="E1560" s="38"/>
      <c r="H1560" s="38"/>
      <c r="K1560" s="36">
        <f>SUM(J1558:J1559)</f>
        <v>0.24918000000000001</v>
      </c>
    </row>
    <row r="1561" spans="1:27" x14ac:dyDescent="0.25">
      <c r="B1561" s="26" t="s">
        <v>392</v>
      </c>
      <c r="E1561" s="38"/>
      <c r="H1561" s="38"/>
      <c r="K1561" s="38"/>
    </row>
    <row r="1562" spans="1:27" x14ac:dyDescent="0.25">
      <c r="B1562" t="s">
        <v>1050</v>
      </c>
      <c r="C1562" t="s">
        <v>25</v>
      </c>
      <c r="D1562" t="s">
        <v>1051</v>
      </c>
      <c r="E1562" s="35">
        <v>1</v>
      </c>
      <c r="G1562" t="s">
        <v>385</v>
      </c>
      <c r="H1562" s="36">
        <v>0.45</v>
      </c>
      <c r="I1562" t="s">
        <v>386</v>
      </c>
      <c r="J1562" s="37">
        <f>ROUND(E1562* H1562,5)</f>
        <v>0.45</v>
      </c>
      <c r="K1562" s="38"/>
    </row>
    <row r="1563" spans="1:27" x14ac:dyDescent="0.25">
      <c r="B1563" t="s">
        <v>1054</v>
      </c>
      <c r="C1563" t="s">
        <v>25</v>
      </c>
      <c r="D1563" t="s">
        <v>1055</v>
      </c>
      <c r="E1563" s="35">
        <v>1</v>
      </c>
      <c r="G1563" t="s">
        <v>385</v>
      </c>
      <c r="H1563" s="36">
        <v>35.380000000000003</v>
      </c>
      <c r="I1563" t="s">
        <v>386</v>
      </c>
      <c r="J1563" s="37">
        <f>ROUND(E1563* H1563,5)</f>
        <v>35.380000000000003</v>
      </c>
      <c r="K1563" s="38"/>
    </row>
    <row r="1564" spans="1:27" x14ac:dyDescent="0.25">
      <c r="D1564" s="39" t="s">
        <v>400</v>
      </c>
      <c r="E1564" s="38"/>
      <c r="H1564" s="38"/>
      <c r="K1564" s="36">
        <f>SUM(J1562:J1563)</f>
        <v>35.830000000000005</v>
      </c>
    </row>
    <row r="1565" spans="1:27" x14ac:dyDescent="0.25">
      <c r="E1565" s="38"/>
      <c r="H1565" s="38"/>
      <c r="K1565" s="38"/>
    </row>
    <row r="1566" spans="1:27" x14ac:dyDescent="0.25">
      <c r="D1566" s="39" t="s">
        <v>402</v>
      </c>
      <c r="E1566" s="38"/>
      <c r="H1566" s="38">
        <v>1.5</v>
      </c>
      <c r="I1566" t="s">
        <v>403</v>
      </c>
      <c r="J1566">
        <f>ROUND(H1566/100*K1560,5)</f>
        <v>3.7399999999999998E-3</v>
      </c>
      <c r="K1566" s="38"/>
    </row>
    <row r="1567" spans="1:27" x14ac:dyDescent="0.25">
      <c r="D1567" s="39" t="s">
        <v>401</v>
      </c>
      <c r="E1567" s="38"/>
      <c r="H1567" s="38"/>
      <c r="K1567" s="40">
        <f>SUM(J1557:J1566)</f>
        <v>36.082920000000001</v>
      </c>
    </row>
    <row r="1568" spans="1:27" x14ac:dyDescent="0.25">
      <c r="D1568" s="39" t="s">
        <v>404</v>
      </c>
      <c r="E1568" s="38"/>
      <c r="H1568" s="38"/>
      <c r="K1568" s="40">
        <f>SUM(K1567:K1567)</f>
        <v>36.082920000000001</v>
      </c>
    </row>
    <row r="1570" spans="1:27" ht="45" customHeight="1" x14ac:dyDescent="0.25">
      <c r="A1570" s="30" t="s">
        <v>1056</v>
      </c>
      <c r="B1570" s="30" t="s">
        <v>233</v>
      </c>
      <c r="C1570" s="31" t="s">
        <v>25</v>
      </c>
      <c r="D1570" s="11" t="s">
        <v>234</v>
      </c>
      <c r="E1570" s="10"/>
      <c r="F1570" s="10"/>
      <c r="G1570" s="31"/>
      <c r="H1570" s="33" t="s">
        <v>378</v>
      </c>
      <c r="I1570" s="9">
        <v>3.3679999999999999</v>
      </c>
      <c r="J1570" s="8"/>
      <c r="K1570" s="34">
        <f>ROUND(K1582,2)</f>
        <v>241.18</v>
      </c>
      <c r="L1570" s="32" t="s">
        <v>1057</v>
      </c>
      <c r="M1570" s="31"/>
      <c r="N1570" s="31"/>
      <c r="O1570" s="31"/>
      <c r="P1570" s="31"/>
      <c r="Q1570" s="31"/>
      <c r="R1570" s="31"/>
      <c r="S1570" s="31"/>
      <c r="T1570" s="31"/>
      <c r="U1570" s="31"/>
      <c r="V1570" s="31"/>
      <c r="W1570" s="31"/>
      <c r="X1570" s="31"/>
      <c r="Y1570" s="31"/>
      <c r="Z1570" s="31"/>
      <c r="AA1570" s="31"/>
    </row>
    <row r="1571" spans="1:27" x14ac:dyDescent="0.25">
      <c r="B1571" s="26" t="s">
        <v>380</v>
      </c>
    </row>
    <row r="1572" spans="1:27" x14ac:dyDescent="0.25">
      <c r="B1572" t="s">
        <v>558</v>
      </c>
      <c r="C1572" t="s">
        <v>382</v>
      </c>
      <c r="D1572" t="s">
        <v>559</v>
      </c>
      <c r="E1572" s="35">
        <v>0.2</v>
      </c>
      <c r="F1572" t="s">
        <v>384</v>
      </c>
      <c r="G1572" t="s">
        <v>385</v>
      </c>
      <c r="H1572" s="36">
        <v>25.36</v>
      </c>
      <c r="I1572" t="s">
        <v>386</v>
      </c>
      <c r="J1572" s="37">
        <f>ROUND(E1572/I1570* H1572,5)</f>
        <v>1.5059400000000001</v>
      </c>
      <c r="K1572" s="38"/>
    </row>
    <row r="1573" spans="1:27" x14ac:dyDescent="0.25">
      <c r="B1573" t="s">
        <v>556</v>
      </c>
      <c r="C1573" t="s">
        <v>382</v>
      </c>
      <c r="D1573" t="s">
        <v>557</v>
      </c>
      <c r="E1573" s="35">
        <v>0.35</v>
      </c>
      <c r="F1573" t="s">
        <v>384</v>
      </c>
      <c r="G1573" t="s">
        <v>385</v>
      </c>
      <c r="H1573" s="36">
        <v>29.57</v>
      </c>
      <c r="I1573" t="s">
        <v>386</v>
      </c>
      <c r="J1573" s="37">
        <f>ROUND(E1573/I1570* H1573,5)</f>
        <v>3.0728900000000001</v>
      </c>
      <c r="K1573" s="38"/>
    </row>
    <row r="1574" spans="1:27" x14ac:dyDescent="0.25">
      <c r="D1574" s="39" t="s">
        <v>387</v>
      </c>
      <c r="E1574" s="38"/>
      <c r="H1574" s="38"/>
      <c r="K1574" s="36">
        <f>SUM(J1572:J1573)</f>
        <v>4.57883</v>
      </c>
    </row>
    <row r="1575" spans="1:27" x14ac:dyDescent="0.25">
      <c r="B1575" s="26" t="s">
        <v>392</v>
      </c>
      <c r="E1575" s="38"/>
      <c r="H1575" s="38"/>
      <c r="K1575" s="38"/>
    </row>
    <row r="1576" spans="1:27" x14ac:dyDescent="0.25">
      <c r="B1576" t="s">
        <v>1058</v>
      </c>
      <c r="C1576" t="s">
        <v>25</v>
      </c>
      <c r="D1576" t="s">
        <v>1059</v>
      </c>
      <c r="E1576" s="35">
        <v>1</v>
      </c>
      <c r="G1576" t="s">
        <v>385</v>
      </c>
      <c r="H1576" s="36">
        <v>0.41</v>
      </c>
      <c r="I1576" t="s">
        <v>386</v>
      </c>
      <c r="J1576" s="37">
        <f>ROUND(E1576* H1576,5)</f>
        <v>0.41</v>
      </c>
      <c r="K1576" s="38"/>
    </row>
    <row r="1577" spans="1:27" x14ac:dyDescent="0.25">
      <c r="B1577" t="s">
        <v>1060</v>
      </c>
      <c r="C1577" t="s">
        <v>25</v>
      </c>
      <c r="D1577" t="s">
        <v>1061</v>
      </c>
      <c r="E1577" s="35">
        <v>1</v>
      </c>
      <c r="G1577" t="s">
        <v>385</v>
      </c>
      <c r="H1577" s="36">
        <v>236.12</v>
      </c>
      <c r="I1577" t="s">
        <v>386</v>
      </c>
      <c r="J1577" s="37">
        <f>ROUND(E1577* H1577,5)</f>
        <v>236.12</v>
      </c>
      <c r="K1577" s="38"/>
    </row>
    <row r="1578" spans="1:27" x14ac:dyDescent="0.25">
      <c r="D1578" s="39" t="s">
        <v>400</v>
      </c>
      <c r="E1578" s="38"/>
      <c r="H1578" s="38"/>
      <c r="K1578" s="36">
        <f>SUM(J1576:J1577)</f>
        <v>236.53</v>
      </c>
    </row>
    <row r="1579" spans="1:27" x14ac:dyDescent="0.25">
      <c r="E1579" s="38"/>
      <c r="H1579" s="38"/>
      <c r="K1579" s="38"/>
    </row>
    <row r="1580" spans="1:27" x14ac:dyDescent="0.25">
      <c r="D1580" s="39" t="s">
        <v>402</v>
      </c>
      <c r="E1580" s="38"/>
      <c r="H1580" s="38">
        <v>1.5</v>
      </c>
      <c r="I1580" t="s">
        <v>403</v>
      </c>
      <c r="J1580">
        <f>ROUND(H1580/100*K1574,5)</f>
        <v>6.8680000000000005E-2</v>
      </c>
      <c r="K1580" s="38"/>
    </row>
    <row r="1581" spans="1:27" x14ac:dyDescent="0.25">
      <c r="D1581" s="39" t="s">
        <v>401</v>
      </c>
      <c r="E1581" s="38"/>
      <c r="H1581" s="38"/>
      <c r="K1581" s="40">
        <f>SUM(J1571:J1580)</f>
        <v>241.17751000000001</v>
      </c>
    </row>
    <row r="1582" spans="1:27" x14ac:dyDescent="0.25">
      <c r="D1582" s="39" t="s">
        <v>404</v>
      </c>
      <c r="E1582" s="38"/>
      <c r="H1582" s="38"/>
      <c r="K1582" s="40">
        <f>SUM(K1581:K1581)</f>
        <v>241.17751000000001</v>
      </c>
    </row>
    <row r="1584" spans="1:27" ht="45" customHeight="1" x14ac:dyDescent="0.25">
      <c r="A1584" s="30" t="s">
        <v>1062</v>
      </c>
      <c r="B1584" s="30" t="s">
        <v>241</v>
      </c>
      <c r="C1584" s="31" t="s">
        <v>25</v>
      </c>
      <c r="D1584" s="11" t="s">
        <v>242</v>
      </c>
      <c r="E1584" s="10"/>
      <c r="F1584" s="10"/>
      <c r="G1584" s="31"/>
      <c r="H1584" s="33" t="s">
        <v>378</v>
      </c>
      <c r="I1584" s="9">
        <v>1536</v>
      </c>
      <c r="J1584" s="8"/>
      <c r="K1584" s="34">
        <f>ROUND(K1595,2)</f>
        <v>68.010000000000005</v>
      </c>
      <c r="L1584" s="32" t="s">
        <v>1063</v>
      </c>
      <c r="M1584" s="31"/>
      <c r="N1584" s="31"/>
      <c r="O1584" s="31"/>
      <c r="P1584" s="31"/>
      <c r="Q1584" s="31"/>
      <c r="R1584" s="31"/>
      <c r="S1584" s="31"/>
      <c r="T1584" s="31"/>
      <c r="U1584" s="31"/>
      <c r="V1584" s="31"/>
      <c r="W1584" s="31"/>
      <c r="X1584" s="31"/>
      <c r="Y1584" s="31"/>
      <c r="Z1584" s="31"/>
      <c r="AA1584" s="31"/>
    </row>
    <row r="1585" spans="1:27" x14ac:dyDescent="0.25">
      <c r="B1585" s="26" t="s">
        <v>380</v>
      </c>
    </row>
    <row r="1586" spans="1:27" x14ac:dyDescent="0.25">
      <c r="B1586" t="s">
        <v>533</v>
      </c>
      <c r="C1586" t="s">
        <v>382</v>
      </c>
      <c r="D1586" t="s">
        <v>534</v>
      </c>
      <c r="E1586" s="35">
        <v>0.15</v>
      </c>
      <c r="F1586" t="s">
        <v>384</v>
      </c>
      <c r="G1586" t="s">
        <v>385</v>
      </c>
      <c r="H1586" s="36">
        <v>29.57</v>
      </c>
      <c r="I1586" t="s">
        <v>386</v>
      </c>
      <c r="J1586" s="37">
        <f>ROUND(E1586/I1584* H1586,5)</f>
        <v>2.8900000000000002E-3</v>
      </c>
      <c r="K1586" s="38"/>
    </row>
    <row r="1587" spans="1:27" x14ac:dyDescent="0.25">
      <c r="B1587" t="s">
        <v>535</v>
      </c>
      <c r="C1587" t="s">
        <v>382</v>
      </c>
      <c r="D1587" t="s">
        <v>536</v>
      </c>
      <c r="E1587" s="35">
        <v>0.15</v>
      </c>
      <c r="F1587" t="s">
        <v>384</v>
      </c>
      <c r="G1587" t="s">
        <v>385</v>
      </c>
      <c r="H1587" s="36">
        <v>25.4</v>
      </c>
      <c r="I1587" t="s">
        <v>386</v>
      </c>
      <c r="J1587" s="37">
        <f>ROUND(E1587/I1584* H1587,5)</f>
        <v>2.48E-3</v>
      </c>
      <c r="K1587" s="38"/>
    </row>
    <row r="1588" spans="1:27" x14ac:dyDescent="0.25">
      <c r="D1588" s="39" t="s">
        <v>387</v>
      </c>
      <c r="E1588" s="38"/>
      <c r="H1588" s="38"/>
      <c r="K1588" s="36">
        <f>SUM(J1586:J1587)</f>
        <v>5.3699999999999998E-3</v>
      </c>
    </row>
    <row r="1589" spans="1:27" x14ac:dyDescent="0.25">
      <c r="B1589" s="26" t="s">
        <v>392</v>
      </c>
      <c r="E1589" s="38"/>
      <c r="H1589" s="38"/>
      <c r="K1589" s="38"/>
    </row>
    <row r="1590" spans="1:27" x14ac:dyDescent="0.25">
      <c r="B1590" t="s">
        <v>1064</v>
      </c>
      <c r="C1590" t="s">
        <v>25</v>
      </c>
      <c r="D1590" t="s">
        <v>1065</v>
      </c>
      <c r="E1590" s="35">
        <v>1</v>
      </c>
      <c r="G1590" t="s">
        <v>385</v>
      </c>
      <c r="H1590" s="36">
        <v>68</v>
      </c>
      <c r="I1590" t="s">
        <v>386</v>
      </c>
      <c r="J1590" s="37">
        <f>ROUND(E1590* H1590,5)</f>
        <v>68</v>
      </c>
      <c r="K1590" s="38"/>
    </row>
    <row r="1591" spans="1:27" x14ac:dyDescent="0.25">
      <c r="D1591" s="39" t="s">
        <v>400</v>
      </c>
      <c r="E1591" s="38"/>
      <c r="H1591" s="38"/>
      <c r="K1591" s="36">
        <f>SUM(J1590:J1590)</f>
        <v>68</v>
      </c>
    </row>
    <row r="1592" spans="1:27" x14ac:dyDescent="0.25">
      <c r="E1592" s="38"/>
      <c r="H1592" s="38"/>
      <c r="K1592" s="38"/>
    </row>
    <row r="1593" spans="1:27" x14ac:dyDescent="0.25">
      <c r="D1593" s="39" t="s">
        <v>402</v>
      </c>
      <c r="E1593" s="38"/>
      <c r="H1593" s="38">
        <v>1.5</v>
      </c>
      <c r="I1593" t="s">
        <v>403</v>
      </c>
      <c r="J1593">
        <f>ROUND(H1593/100*K1588,5)</f>
        <v>8.0000000000000007E-5</v>
      </c>
      <c r="K1593" s="38"/>
    </row>
    <row r="1594" spans="1:27" x14ac:dyDescent="0.25">
      <c r="D1594" s="39" t="s">
        <v>401</v>
      </c>
      <c r="E1594" s="38"/>
      <c r="H1594" s="38"/>
      <c r="K1594" s="40">
        <f>SUM(J1585:J1593)</f>
        <v>68.005449999999996</v>
      </c>
    </row>
    <row r="1595" spans="1:27" x14ac:dyDescent="0.25">
      <c r="D1595" s="39" t="s">
        <v>404</v>
      </c>
      <c r="E1595" s="38"/>
      <c r="H1595" s="38"/>
      <c r="K1595" s="40">
        <f>SUM(K1594:K1594)</f>
        <v>68.005449999999996</v>
      </c>
    </row>
    <row r="1597" spans="1:27" ht="45" customHeight="1" x14ac:dyDescent="0.25">
      <c r="A1597" s="30" t="s">
        <v>1066</v>
      </c>
      <c r="B1597" s="30" t="s">
        <v>247</v>
      </c>
      <c r="C1597" s="31" t="s">
        <v>25</v>
      </c>
      <c r="D1597" s="11" t="s">
        <v>248</v>
      </c>
      <c r="E1597" s="10"/>
      <c r="F1597" s="10"/>
      <c r="G1597" s="31"/>
      <c r="H1597" s="33" t="s">
        <v>378</v>
      </c>
      <c r="I1597" s="9">
        <v>11.766999999999999</v>
      </c>
      <c r="J1597" s="8"/>
      <c r="K1597" s="34">
        <f>ROUND(K1608,2)</f>
        <v>87.89</v>
      </c>
      <c r="L1597" s="32" t="s">
        <v>1067</v>
      </c>
      <c r="M1597" s="31"/>
      <c r="N1597" s="31"/>
      <c r="O1597" s="31"/>
      <c r="P1597" s="31"/>
      <c r="Q1597" s="31"/>
      <c r="R1597" s="31"/>
      <c r="S1597" s="31"/>
      <c r="T1597" s="31"/>
      <c r="U1597" s="31"/>
      <c r="V1597" s="31"/>
      <c r="W1597" s="31"/>
      <c r="X1597" s="31"/>
      <c r="Y1597" s="31"/>
      <c r="Z1597" s="31"/>
      <c r="AA1597" s="31"/>
    </row>
    <row r="1598" spans="1:27" x14ac:dyDescent="0.25">
      <c r="B1598" s="26" t="s">
        <v>380</v>
      </c>
    </row>
    <row r="1599" spans="1:27" x14ac:dyDescent="0.25">
      <c r="B1599" t="s">
        <v>556</v>
      </c>
      <c r="C1599" t="s">
        <v>382</v>
      </c>
      <c r="D1599" t="s">
        <v>557</v>
      </c>
      <c r="E1599" s="35">
        <v>0.3</v>
      </c>
      <c r="F1599" t="s">
        <v>384</v>
      </c>
      <c r="G1599" t="s">
        <v>385</v>
      </c>
      <c r="H1599" s="36">
        <v>29.57</v>
      </c>
      <c r="I1599" t="s">
        <v>386</v>
      </c>
      <c r="J1599" s="37">
        <f>ROUND(E1599/I1597* H1599,5)</f>
        <v>0.75388999999999995</v>
      </c>
      <c r="K1599" s="38"/>
    </row>
    <row r="1600" spans="1:27" x14ac:dyDescent="0.25">
      <c r="B1600" t="s">
        <v>558</v>
      </c>
      <c r="C1600" t="s">
        <v>382</v>
      </c>
      <c r="D1600" t="s">
        <v>559</v>
      </c>
      <c r="E1600" s="35">
        <v>0.3</v>
      </c>
      <c r="F1600" t="s">
        <v>384</v>
      </c>
      <c r="G1600" t="s">
        <v>385</v>
      </c>
      <c r="H1600" s="36">
        <v>25.36</v>
      </c>
      <c r="I1600" t="s">
        <v>386</v>
      </c>
      <c r="J1600" s="37">
        <f>ROUND(E1600/I1597* H1600,5)</f>
        <v>0.64654999999999996</v>
      </c>
      <c r="K1600" s="38"/>
    </row>
    <row r="1601" spans="1:27" x14ac:dyDescent="0.25">
      <c r="D1601" s="39" t="s">
        <v>387</v>
      </c>
      <c r="E1601" s="38"/>
      <c r="H1601" s="38"/>
      <c r="K1601" s="36">
        <f>SUM(J1599:J1600)</f>
        <v>1.4004399999999999</v>
      </c>
    </row>
    <row r="1602" spans="1:27" x14ac:dyDescent="0.25">
      <c r="B1602" s="26" t="s">
        <v>392</v>
      </c>
      <c r="E1602" s="38"/>
      <c r="H1602" s="38"/>
      <c r="K1602" s="38"/>
    </row>
    <row r="1603" spans="1:27" x14ac:dyDescent="0.25">
      <c r="B1603" t="s">
        <v>1068</v>
      </c>
      <c r="C1603" t="s">
        <v>25</v>
      </c>
      <c r="D1603" t="s">
        <v>1069</v>
      </c>
      <c r="E1603" s="35">
        <v>1</v>
      </c>
      <c r="G1603" t="s">
        <v>385</v>
      </c>
      <c r="H1603" s="36">
        <v>86.47</v>
      </c>
      <c r="I1603" t="s">
        <v>386</v>
      </c>
      <c r="J1603" s="37">
        <f>ROUND(E1603* H1603,5)</f>
        <v>86.47</v>
      </c>
      <c r="K1603" s="38"/>
    </row>
    <row r="1604" spans="1:27" x14ac:dyDescent="0.25">
      <c r="D1604" s="39" t="s">
        <v>400</v>
      </c>
      <c r="E1604" s="38"/>
      <c r="H1604" s="38"/>
      <c r="K1604" s="36">
        <f>SUM(J1603:J1603)</f>
        <v>86.47</v>
      </c>
    </row>
    <row r="1605" spans="1:27" x14ac:dyDescent="0.25">
      <c r="E1605" s="38"/>
      <c r="H1605" s="38"/>
      <c r="K1605" s="38"/>
    </row>
    <row r="1606" spans="1:27" x14ac:dyDescent="0.25">
      <c r="D1606" s="39" t="s">
        <v>402</v>
      </c>
      <c r="E1606" s="38"/>
      <c r="H1606" s="38">
        <v>1.5</v>
      </c>
      <c r="I1606" t="s">
        <v>403</v>
      </c>
      <c r="J1606">
        <f>ROUND(H1606/100*K1601,5)</f>
        <v>2.1010000000000001E-2</v>
      </c>
      <c r="K1606" s="38"/>
    </row>
    <row r="1607" spans="1:27" x14ac:dyDescent="0.25">
      <c r="D1607" s="39" t="s">
        <v>401</v>
      </c>
      <c r="E1607" s="38"/>
      <c r="H1607" s="38"/>
      <c r="K1607" s="40">
        <f>SUM(J1598:J1606)</f>
        <v>87.891450000000006</v>
      </c>
    </row>
    <row r="1608" spans="1:27" x14ac:dyDescent="0.25">
      <c r="D1608" s="39" t="s">
        <v>404</v>
      </c>
      <c r="E1608" s="38"/>
      <c r="H1608" s="38"/>
      <c r="K1608" s="40">
        <f>SUM(K1607:K1607)</f>
        <v>87.891450000000006</v>
      </c>
    </row>
    <row r="1610" spans="1:27" ht="45" customHeight="1" x14ac:dyDescent="0.25">
      <c r="A1610" s="30" t="s">
        <v>1070</v>
      </c>
      <c r="B1610" s="30" t="s">
        <v>245</v>
      </c>
      <c r="C1610" s="31" t="s">
        <v>25</v>
      </c>
      <c r="D1610" s="11" t="s">
        <v>246</v>
      </c>
      <c r="E1610" s="10"/>
      <c r="F1610" s="10"/>
      <c r="G1610" s="31"/>
      <c r="H1610" s="33" t="s">
        <v>378</v>
      </c>
      <c r="I1610" s="9">
        <v>9.2789999999999999</v>
      </c>
      <c r="J1610" s="8"/>
      <c r="K1610" s="34">
        <f>ROUND(K1622,2)</f>
        <v>28.85</v>
      </c>
      <c r="L1610" s="32" t="s">
        <v>1071</v>
      </c>
      <c r="M1610" s="31"/>
      <c r="N1610" s="31"/>
      <c r="O1610" s="31"/>
      <c r="P1610" s="31"/>
      <c r="Q1610" s="31"/>
      <c r="R1610" s="31"/>
      <c r="S1610" s="31"/>
      <c r="T1610" s="31"/>
      <c r="U1610" s="31"/>
      <c r="V1610" s="31"/>
      <c r="W1610" s="31"/>
      <c r="X1610" s="31"/>
      <c r="Y1610" s="31"/>
      <c r="Z1610" s="31"/>
      <c r="AA1610" s="31"/>
    </row>
    <row r="1611" spans="1:27" x14ac:dyDescent="0.25">
      <c r="B1611" s="26" t="s">
        <v>380</v>
      </c>
    </row>
    <row r="1612" spans="1:27" x14ac:dyDescent="0.25">
      <c r="B1612" t="s">
        <v>558</v>
      </c>
      <c r="C1612" t="s">
        <v>382</v>
      </c>
      <c r="D1612" t="s">
        <v>559</v>
      </c>
      <c r="E1612" s="35">
        <v>0.2</v>
      </c>
      <c r="F1612" t="s">
        <v>384</v>
      </c>
      <c r="G1612" t="s">
        <v>385</v>
      </c>
      <c r="H1612" s="36">
        <v>25.36</v>
      </c>
      <c r="I1612" t="s">
        <v>386</v>
      </c>
      <c r="J1612" s="37">
        <f>ROUND(E1612/I1610* H1612,5)</f>
        <v>0.54661000000000004</v>
      </c>
      <c r="K1612" s="38"/>
    </row>
    <row r="1613" spans="1:27" x14ac:dyDescent="0.25">
      <c r="B1613" t="s">
        <v>556</v>
      </c>
      <c r="C1613" t="s">
        <v>382</v>
      </c>
      <c r="D1613" t="s">
        <v>557</v>
      </c>
      <c r="E1613" s="35">
        <v>0.2</v>
      </c>
      <c r="F1613" t="s">
        <v>384</v>
      </c>
      <c r="G1613" t="s">
        <v>385</v>
      </c>
      <c r="H1613" s="36">
        <v>29.57</v>
      </c>
      <c r="I1613" t="s">
        <v>386</v>
      </c>
      <c r="J1613" s="37">
        <f>ROUND(E1613/I1610* H1613,5)</f>
        <v>0.63734999999999997</v>
      </c>
      <c r="K1613" s="38"/>
    </row>
    <row r="1614" spans="1:27" x14ac:dyDescent="0.25">
      <c r="D1614" s="39" t="s">
        <v>387</v>
      </c>
      <c r="E1614" s="38"/>
      <c r="H1614" s="38"/>
      <c r="K1614" s="36">
        <f>SUM(J1612:J1613)</f>
        <v>1.1839599999999999</v>
      </c>
    </row>
    <row r="1615" spans="1:27" x14ac:dyDescent="0.25">
      <c r="B1615" s="26" t="s">
        <v>392</v>
      </c>
      <c r="E1615" s="38"/>
      <c r="H1615" s="38"/>
      <c r="K1615" s="38"/>
    </row>
    <row r="1616" spans="1:27" x14ac:dyDescent="0.25">
      <c r="B1616" t="s">
        <v>1072</v>
      </c>
      <c r="C1616" t="s">
        <v>25</v>
      </c>
      <c r="D1616" t="s">
        <v>1073</v>
      </c>
      <c r="E1616" s="35">
        <v>1</v>
      </c>
      <c r="G1616" t="s">
        <v>385</v>
      </c>
      <c r="H1616" s="36">
        <v>26.31</v>
      </c>
      <c r="I1616" t="s">
        <v>386</v>
      </c>
      <c r="J1616" s="37">
        <f>ROUND(E1616* H1616,5)</f>
        <v>26.31</v>
      </c>
      <c r="K1616" s="38"/>
    </row>
    <row r="1617" spans="1:27" x14ac:dyDescent="0.25">
      <c r="B1617" t="s">
        <v>1074</v>
      </c>
      <c r="C1617" t="s">
        <v>25</v>
      </c>
      <c r="D1617" t="s">
        <v>1075</v>
      </c>
      <c r="E1617" s="35">
        <v>1</v>
      </c>
      <c r="G1617" t="s">
        <v>385</v>
      </c>
      <c r="H1617" s="36">
        <v>1.34</v>
      </c>
      <c r="I1617" t="s">
        <v>386</v>
      </c>
      <c r="J1617" s="37">
        <f>ROUND(E1617* H1617,5)</f>
        <v>1.34</v>
      </c>
      <c r="K1617" s="38"/>
    </row>
    <row r="1618" spans="1:27" x14ac:dyDescent="0.25">
      <c r="D1618" s="39" t="s">
        <v>400</v>
      </c>
      <c r="E1618" s="38"/>
      <c r="H1618" s="38"/>
      <c r="K1618" s="36">
        <f>SUM(J1616:J1617)</f>
        <v>27.65</v>
      </c>
    </row>
    <row r="1619" spans="1:27" x14ac:dyDescent="0.25">
      <c r="E1619" s="38"/>
      <c r="H1619" s="38"/>
      <c r="K1619" s="38"/>
    </row>
    <row r="1620" spans="1:27" x14ac:dyDescent="0.25">
      <c r="D1620" s="39" t="s">
        <v>402</v>
      </c>
      <c r="E1620" s="38"/>
      <c r="H1620" s="38">
        <v>1.5</v>
      </c>
      <c r="I1620" t="s">
        <v>403</v>
      </c>
      <c r="J1620">
        <f>ROUND(H1620/100*K1614,5)</f>
        <v>1.7760000000000001E-2</v>
      </c>
      <c r="K1620" s="38"/>
    </row>
    <row r="1621" spans="1:27" x14ac:dyDescent="0.25">
      <c r="D1621" s="39" t="s">
        <v>401</v>
      </c>
      <c r="E1621" s="38"/>
      <c r="H1621" s="38"/>
      <c r="K1621" s="40">
        <f>SUM(J1611:J1620)</f>
        <v>28.851719999999997</v>
      </c>
    </row>
    <row r="1622" spans="1:27" x14ac:dyDescent="0.25">
      <c r="D1622" s="39" t="s">
        <v>404</v>
      </c>
      <c r="E1622" s="38"/>
      <c r="H1622" s="38"/>
      <c r="K1622" s="40">
        <f>SUM(K1621:K1621)</f>
        <v>28.851719999999997</v>
      </c>
    </row>
    <row r="1624" spans="1:27" ht="45" customHeight="1" x14ac:dyDescent="0.25">
      <c r="A1624" s="30" t="s">
        <v>1076</v>
      </c>
      <c r="B1624" s="30" t="s">
        <v>249</v>
      </c>
      <c r="C1624" s="31" t="s">
        <v>25</v>
      </c>
      <c r="D1624" s="11" t="s">
        <v>250</v>
      </c>
      <c r="E1624" s="10"/>
      <c r="F1624" s="10"/>
      <c r="G1624" s="31"/>
      <c r="H1624" s="33" t="s">
        <v>378</v>
      </c>
      <c r="I1624" s="9">
        <v>2.6219999999999999</v>
      </c>
      <c r="J1624" s="8"/>
      <c r="K1624" s="34">
        <f>ROUND(K1641,2)</f>
        <v>1641.41</v>
      </c>
      <c r="L1624" s="32" t="s">
        <v>1077</v>
      </c>
      <c r="M1624" s="31"/>
      <c r="N1624" s="31"/>
      <c r="O1624" s="31"/>
      <c r="P1624" s="31"/>
      <c r="Q1624" s="31"/>
      <c r="R1624" s="31"/>
      <c r="S1624" s="31"/>
      <c r="T1624" s="31"/>
      <c r="U1624" s="31"/>
      <c r="V1624" s="31"/>
      <c r="W1624" s="31"/>
      <c r="X1624" s="31"/>
      <c r="Y1624" s="31"/>
      <c r="Z1624" s="31"/>
      <c r="AA1624" s="31"/>
    </row>
    <row r="1625" spans="1:27" x14ac:dyDescent="0.25">
      <c r="B1625" s="26" t="s">
        <v>380</v>
      </c>
    </row>
    <row r="1626" spans="1:27" x14ac:dyDescent="0.25">
      <c r="B1626" t="s">
        <v>556</v>
      </c>
      <c r="C1626" t="s">
        <v>382</v>
      </c>
      <c r="D1626" t="s">
        <v>557</v>
      </c>
      <c r="E1626" s="35">
        <v>0.25</v>
      </c>
      <c r="F1626" t="s">
        <v>384</v>
      </c>
      <c r="G1626" t="s">
        <v>385</v>
      </c>
      <c r="H1626" s="36">
        <v>29.57</v>
      </c>
      <c r="I1626" t="s">
        <v>386</v>
      </c>
      <c r="J1626" s="37">
        <f>ROUND(E1626/I1624* H1626,5)</f>
        <v>2.81941</v>
      </c>
      <c r="K1626" s="38"/>
    </row>
    <row r="1627" spans="1:27" x14ac:dyDescent="0.25">
      <c r="B1627" t="s">
        <v>558</v>
      </c>
      <c r="C1627" t="s">
        <v>382</v>
      </c>
      <c r="D1627" t="s">
        <v>559</v>
      </c>
      <c r="E1627" s="35">
        <v>0.25</v>
      </c>
      <c r="F1627" t="s">
        <v>384</v>
      </c>
      <c r="G1627" t="s">
        <v>385</v>
      </c>
      <c r="H1627" s="36">
        <v>25.36</v>
      </c>
      <c r="I1627" t="s">
        <v>386</v>
      </c>
      <c r="J1627" s="37">
        <f>ROUND(E1627/I1624* H1627,5)</f>
        <v>2.4180000000000001</v>
      </c>
      <c r="K1627" s="38"/>
    </row>
    <row r="1628" spans="1:27" x14ac:dyDescent="0.25">
      <c r="B1628" t="s">
        <v>483</v>
      </c>
      <c r="C1628" t="s">
        <v>382</v>
      </c>
      <c r="D1628" t="s">
        <v>449</v>
      </c>
      <c r="E1628" s="35">
        <v>0.25</v>
      </c>
      <c r="F1628" t="s">
        <v>384</v>
      </c>
      <c r="G1628" t="s">
        <v>385</v>
      </c>
      <c r="H1628" s="36">
        <v>22.94</v>
      </c>
      <c r="I1628" t="s">
        <v>386</v>
      </c>
      <c r="J1628" s="37">
        <f>ROUND(E1628/I1624* H1628,5)</f>
        <v>2.1872600000000002</v>
      </c>
      <c r="K1628" s="38"/>
    </row>
    <row r="1629" spans="1:27" x14ac:dyDescent="0.25">
      <c r="D1629" s="39" t="s">
        <v>387</v>
      </c>
      <c r="E1629" s="38"/>
      <c r="H1629" s="38"/>
      <c r="K1629" s="36">
        <f>SUM(J1626:J1628)</f>
        <v>7.4246700000000008</v>
      </c>
    </row>
    <row r="1630" spans="1:27" x14ac:dyDescent="0.25">
      <c r="B1630" s="26" t="s">
        <v>388</v>
      </c>
      <c r="E1630" s="38"/>
      <c r="H1630" s="38"/>
      <c r="K1630" s="38"/>
    </row>
    <row r="1631" spans="1:27" x14ac:dyDescent="0.25">
      <c r="B1631" t="s">
        <v>1078</v>
      </c>
      <c r="C1631" t="s">
        <v>382</v>
      </c>
      <c r="D1631" t="s">
        <v>1079</v>
      </c>
      <c r="E1631" s="35">
        <v>0.25</v>
      </c>
      <c r="F1631" t="s">
        <v>384</v>
      </c>
      <c r="G1631" t="s">
        <v>385</v>
      </c>
      <c r="H1631" s="36">
        <v>51.69</v>
      </c>
      <c r="I1631" t="s">
        <v>386</v>
      </c>
      <c r="J1631" s="37">
        <f>ROUND(E1631/I1624* H1631,5)</f>
        <v>4.92849</v>
      </c>
      <c r="K1631" s="38"/>
    </row>
    <row r="1632" spans="1:27" x14ac:dyDescent="0.25">
      <c r="D1632" s="39" t="s">
        <v>391</v>
      </c>
      <c r="E1632" s="38"/>
      <c r="H1632" s="38"/>
      <c r="K1632" s="36">
        <f>SUM(J1631:J1631)</f>
        <v>4.92849</v>
      </c>
    </row>
    <row r="1633" spans="1:27" x14ac:dyDescent="0.25">
      <c r="B1633" s="26" t="s">
        <v>392</v>
      </c>
      <c r="E1633" s="38"/>
      <c r="H1633" s="38"/>
      <c r="K1633" s="38"/>
    </row>
    <row r="1634" spans="1:27" x14ac:dyDescent="0.25">
      <c r="B1634" t="s">
        <v>1080</v>
      </c>
      <c r="C1634" t="s">
        <v>25</v>
      </c>
      <c r="D1634" t="s">
        <v>1081</v>
      </c>
      <c r="E1634" s="35">
        <v>1</v>
      </c>
      <c r="G1634" t="s">
        <v>385</v>
      </c>
      <c r="H1634" s="36">
        <v>42.05</v>
      </c>
      <c r="I1634" t="s">
        <v>386</v>
      </c>
      <c r="J1634" s="37">
        <f>ROUND(E1634* H1634,5)</f>
        <v>42.05</v>
      </c>
      <c r="K1634" s="38"/>
    </row>
    <row r="1635" spans="1:27" x14ac:dyDescent="0.25">
      <c r="B1635" t="s">
        <v>1082</v>
      </c>
      <c r="C1635" t="s">
        <v>25</v>
      </c>
      <c r="D1635" t="s">
        <v>1083</v>
      </c>
      <c r="E1635" s="35">
        <v>1</v>
      </c>
      <c r="G1635" t="s">
        <v>385</v>
      </c>
      <c r="H1635" s="36">
        <v>1560</v>
      </c>
      <c r="I1635" t="s">
        <v>386</v>
      </c>
      <c r="J1635" s="37">
        <f>ROUND(E1635* H1635,5)</f>
        <v>1560</v>
      </c>
      <c r="K1635" s="38"/>
    </row>
    <row r="1636" spans="1:27" x14ac:dyDescent="0.25">
      <c r="B1636" t="s">
        <v>1084</v>
      </c>
      <c r="C1636" t="s">
        <v>15</v>
      </c>
      <c r="D1636" t="s">
        <v>1085</v>
      </c>
      <c r="E1636" s="35">
        <v>0.27889999999999998</v>
      </c>
      <c r="G1636" t="s">
        <v>385</v>
      </c>
      <c r="H1636" s="36">
        <v>96.17</v>
      </c>
      <c r="I1636" t="s">
        <v>386</v>
      </c>
      <c r="J1636" s="37">
        <f>ROUND(E1636* H1636,5)</f>
        <v>26.821809999999999</v>
      </c>
      <c r="K1636" s="38"/>
    </row>
    <row r="1637" spans="1:27" x14ac:dyDescent="0.25">
      <c r="D1637" s="39" t="s">
        <v>400</v>
      </c>
      <c r="E1637" s="38"/>
      <c r="H1637" s="38"/>
      <c r="K1637" s="36">
        <f>SUM(J1634:J1636)</f>
        <v>1628.8718099999999</v>
      </c>
    </row>
    <row r="1638" spans="1:27" x14ac:dyDescent="0.25">
      <c r="E1638" s="38"/>
      <c r="H1638" s="38"/>
      <c r="K1638" s="38"/>
    </row>
    <row r="1639" spans="1:27" x14ac:dyDescent="0.25">
      <c r="D1639" s="39" t="s">
        <v>402</v>
      </c>
      <c r="E1639" s="38"/>
      <c r="H1639" s="38">
        <v>2.5</v>
      </c>
      <c r="I1639" t="s">
        <v>403</v>
      </c>
      <c r="J1639">
        <f>ROUND(H1639/100*K1629,5)</f>
        <v>0.18562000000000001</v>
      </c>
      <c r="K1639" s="38"/>
    </row>
    <row r="1640" spans="1:27" x14ac:dyDescent="0.25">
      <c r="D1640" s="39" t="s">
        <v>401</v>
      </c>
      <c r="E1640" s="38"/>
      <c r="H1640" s="38"/>
      <c r="K1640" s="40">
        <f>SUM(J1625:J1639)</f>
        <v>1641.41059</v>
      </c>
    </row>
    <row r="1641" spans="1:27" x14ac:dyDescent="0.25">
      <c r="D1641" s="39" t="s">
        <v>404</v>
      </c>
      <c r="E1641" s="38"/>
      <c r="H1641" s="38"/>
      <c r="K1641" s="40">
        <f>SUM(K1640:K1640)</f>
        <v>1641.41059</v>
      </c>
    </row>
    <row r="1643" spans="1:27" ht="45" customHeight="1" x14ac:dyDescent="0.25">
      <c r="A1643" s="30" t="s">
        <v>1086</v>
      </c>
      <c r="B1643" s="30" t="s">
        <v>207</v>
      </c>
      <c r="C1643" s="31" t="s">
        <v>25</v>
      </c>
      <c r="D1643" s="11" t="s">
        <v>208</v>
      </c>
      <c r="E1643" s="10"/>
      <c r="F1643" s="10"/>
      <c r="G1643" s="31"/>
      <c r="H1643" s="33" t="s">
        <v>378</v>
      </c>
      <c r="I1643" s="9">
        <v>1.671</v>
      </c>
      <c r="J1643" s="8"/>
      <c r="K1643" s="34">
        <f>ROUND(K1657,2)</f>
        <v>211.09</v>
      </c>
      <c r="L1643" s="32" t="s">
        <v>1087</v>
      </c>
      <c r="M1643" s="31"/>
      <c r="N1643" s="31"/>
      <c r="O1643" s="31"/>
      <c r="P1643" s="31"/>
      <c r="Q1643" s="31"/>
      <c r="R1643" s="31"/>
      <c r="S1643" s="31"/>
      <c r="T1643" s="31"/>
      <c r="U1643" s="31"/>
      <c r="V1643" s="31"/>
      <c r="W1643" s="31"/>
      <c r="X1643" s="31"/>
      <c r="Y1643" s="31"/>
      <c r="Z1643" s="31"/>
      <c r="AA1643" s="31"/>
    </row>
    <row r="1644" spans="1:27" x14ac:dyDescent="0.25">
      <c r="B1644" s="26" t="s">
        <v>380</v>
      </c>
    </row>
    <row r="1645" spans="1:27" x14ac:dyDescent="0.25">
      <c r="B1645" t="s">
        <v>483</v>
      </c>
      <c r="C1645" t="s">
        <v>382</v>
      </c>
      <c r="D1645" t="s">
        <v>449</v>
      </c>
      <c r="E1645" s="35">
        <v>0.3</v>
      </c>
      <c r="F1645" t="s">
        <v>384</v>
      </c>
      <c r="G1645" t="s">
        <v>385</v>
      </c>
      <c r="H1645" s="36">
        <v>22.94</v>
      </c>
      <c r="I1645" t="s">
        <v>386</v>
      </c>
      <c r="J1645" s="37">
        <f>ROUND(E1645/I1643* H1645,5)</f>
        <v>4.1184900000000004</v>
      </c>
      <c r="K1645" s="38"/>
    </row>
    <row r="1646" spans="1:27" x14ac:dyDescent="0.25">
      <c r="B1646" t="s">
        <v>499</v>
      </c>
      <c r="C1646" t="s">
        <v>382</v>
      </c>
      <c r="D1646" t="s">
        <v>500</v>
      </c>
      <c r="E1646" s="35">
        <v>0.6</v>
      </c>
      <c r="F1646" t="s">
        <v>384</v>
      </c>
      <c r="G1646" t="s">
        <v>385</v>
      </c>
      <c r="H1646" s="36">
        <v>27.61</v>
      </c>
      <c r="I1646" t="s">
        <v>386</v>
      </c>
      <c r="J1646" s="37">
        <f>ROUND(E1646/I1643* H1646,5)</f>
        <v>9.9138199999999994</v>
      </c>
      <c r="K1646" s="38"/>
    </row>
    <row r="1647" spans="1:27" x14ac:dyDescent="0.25">
      <c r="D1647" s="39" t="s">
        <v>387</v>
      </c>
      <c r="E1647" s="38"/>
      <c r="H1647" s="38"/>
      <c r="K1647" s="36">
        <f>SUM(J1645:J1646)</f>
        <v>14.032309999999999</v>
      </c>
    </row>
    <row r="1648" spans="1:27" x14ac:dyDescent="0.25">
      <c r="B1648" s="26" t="s">
        <v>392</v>
      </c>
      <c r="E1648" s="38"/>
      <c r="H1648" s="38"/>
      <c r="K1648" s="38"/>
    </row>
    <row r="1649" spans="1:27" x14ac:dyDescent="0.25">
      <c r="B1649" t="s">
        <v>1088</v>
      </c>
      <c r="C1649" t="s">
        <v>25</v>
      </c>
      <c r="D1649" t="s">
        <v>1089</v>
      </c>
      <c r="E1649" s="35">
        <v>1</v>
      </c>
      <c r="G1649" t="s">
        <v>385</v>
      </c>
      <c r="H1649" s="36">
        <v>196.5</v>
      </c>
      <c r="I1649" t="s">
        <v>386</v>
      </c>
      <c r="J1649" s="37">
        <f>ROUND(E1649* H1649,5)</f>
        <v>196.5</v>
      </c>
      <c r="K1649" s="38"/>
    </row>
    <row r="1650" spans="1:27" x14ac:dyDescent="0.25">
      <c r="D1650" s="39" t="s">
        <v>400</v>
      </c>
      <c r="E1650" s="38"/>
      <c r="H1650" s="38"/>
      <c r="K1650" s="36">
        <f>SUM(J1649:J1649)</f>
        <v>196.5</v>
      </c>
    </row>
    <row r="1651" spans="1:27" x14ac:dyDescent="0.25">
      <c r="B1651" s="26" t="s">
        <v>375</v>
      </c>
      <c r="E1651" s="38"/>
      <c r="H1651" s="38"/>
      <c r="K1651" s="38"/>
    </row>
    <row r="1652" spans="1:27" x14ac:dyDescent="0.25">
      <c r="B1652" t="s">
        <v>405</v>
      </c>
      <c r="C1652" t="s">
        <v>15</v>
      </c>
      <c r="D1652" t="s">
        <v>406</v>
      </c>
      <c r="E1652" s="35">
        <v>2.0999999999999999E-3</v>
      </c>
      <c r="G1652" t="s">
        <v>385</v>
      </c>
      <c r="H1652" s="36">
        <v>97.416200000000003</v>
      </c>
      <c r="I1652" t="s">
        <v>386</v>
      </c>
      <c r="J1652" s="37">
        <f>ROUND(E1652* H1652,5)</f>
        <v>0.20457</v>
      </c>
      <c r="K1652" s="38"/>
    </row>
    <row r="1653" spans="1:27" x14ac:dyDescent="0.25">
      <c r="D1653" s="39" t="s">
        <v>508</v>
      </c>
      <c r="E1653" s="38"/>
      <c r="H1653" s="38"/>
      <c r="K1653" s="36">
        <f>SUM(J1652:J1652)</f>
        <v>0.20457</v>
      </c>
    </row>
    <row r="1654" spans="1:27" x14ac:dyDescent="0.25">
      <c r="E1654" s="38"/>
      <c r="H1654" s="38"/>
      <c r="K1654" s="38"/>
    </row>
    <row r="1655" spans="1:27" x14ac:dyDescent="0.25">
      <c r="D1655" s="39" t="s">
        <v>402</v>
      </c>
      <c r="E1655" s="38"/>
      <c r="H1655" s="38">
        <v>2.5</v>
      </c>
      <c r="I1655" t="s">
        <v>403</v>
      </c>
      <c r="J1655">
        <f>ROUND(H1655/100*K1647,5)</f>
        <v>0.35081000000000001</v>
      </c>
      <c r="K1655" s="38"/>
    </row>
    <row r="1656" spans="1:27" x14ac:dyDescent="0.25">
      <c r="D1656" s="39" t="s">
        <v>401</v>
      </c>
      <c r="E1656" s="38"/>
      <c r="H1656" s="38"/>
      <c r="K1656" s="40">
        <f>SUM(J1644:J1655)</f>
        <v>211.08768999999998</v>
      </c>
    </row>
    <row r="1657" spans="1:27" x14ac:dyDescent="0.25">
      <c r="D1657" s="39" t="s">
        <v>404</v>
      </c>
      <c r="E1657" s="38"/>
      <c r="H1657" s="38"/>
      <c r="K1657" s="40">
        <f>SUM(K1656:K1656)</f>
        <v>211.08768999999998</v>
      </c>
    </row>
    <row r="1659" spans="1:27" ht="45" customHeight="1" x14ac:dyDescent="0.25">
      <c r="A1659" s="30" t="s">
        <v>1090</v>
      </c>
      <c r="B1659" s="30" t="s">
        <v>209</v>
      </c>
      <c r="C1659" s="31" t="s">
        <v>25</v>
      </c>
      <c r="D1659" s="11" t="s">
        <v>210</v>
      </c>
      <c r="E1659" s="10"/>
      <c r="F1659" s="10"/>
      <c r="G1659" s="31"/>
      <c r="H1659" s="33" t="s">
        <v>378</v>
      </c>
      <c r="I1659" s="9">
        <v>16.148</v>
      </c>
      <c r="J1659" s="8"/>
      <c r="K1659" s="34">
        <f>ROUND(K1671,2)</f>
        <v>251.59</v>
      </c>
      <c r="L1659" s="32" t="s">
        <v>1091</v>
      </c>
      <c r="M1659" s="31"/>
      <c r="N1659" s="31"/>
      <c r="O1659" s="31"/>
      <c r="P1659" s="31"/>
      <c r="Q1659" s="31"/>
      <c r="R1659" s="31"/>
      <c r="S1659" s="31"/>
      <c r="T1659" s="31"/>
      <c r="U1659" s="31"/>
      <c r="V1659" s="31"/>
      <c r="W1659" s="31"/>
      <c r="X1659" s="31"/>
      <c r="Y1659" s="31"/>
      <c r="Z1659" s="31"/>
      <c r="AA1659" s="31"/>
    </row>
    <row r="1660" spans="1:27" x14ac:dyDescent="0.25">
      <c r="B1660" s="26" t="s">
        <v>380</v>
      </c>
    </row>
    <row r="1661" spans="1:27" x14ac:dyDescent="0.25">
      <c r="B1661" t="s">
        <v>598</v>
      </c>
      <c r="C1661" t="s">
        <v>382</v>
      </c>
      <c r="D1661" t="s">
        <v>599</v>
      </c>
      <c r="E1661" s="35">
        <v>1.25</v>
      </c>
      <c r="F1661" t="s">
        <v>384</v>
      </c>
      <c r="G1661" t="s">
        <v>385</v>
      </c>
      <c r="H1661" s="36">
        <v>29.57</v>
      </c>
      <c r="I1661" t="s">
        <v>386</v>
      </c>
      <c r="J1661" s="37">
        <f>ROUND(E1661/I1659* H1661,5)</f>
        <v>2.28898</v>
      </c>
      <c r="K1661" s="38"/>
    </row>
    <row r="1662" spans="1:27" x14ac:dyDescent="0.25">
      <c r="B1662" t="s">
        <v>600</v>
      </c>
      <c r="C1662" t="s">
        <v>382</v>
      </c>
      <c r="D1662" t="s">
        <v>601</v>
      </c>
      <c r="E1662" s="35">
        <v>0.34</v>
      </c>
      <c r="F1662" t="s">
        <v>384</v>
      </c>
      <c r="G1662" t="s">
        <v>385</v>
      </c>
      <c r="H1662" s="36">
        <v>25.36</v>
      </c>
      <c r="I1662" t="s">
        <v>386</v>
      </c>
      <c r="J1662" s="37">
        <f>ROUND(E1662/I1659* H1662,5)</f>
        <v>0.53395999999999999</v>
      </c>
      <c r="K1662" s="38"/>
    </row>
    <row r="1663" spans="1:27" x14ac:dyDescent="0.25">
      <c r="D1663" s="39" t="s">
        <v>387</v>
      </c>
      <c r="E1663" s="38"/>
      <c r="H1663" s="38"/>
      <c r="K1663" s="36">
        <f>SUM(J1661:J1662)</f>
        <v>2.82294</v>
      </c>
    </row>
    <row r="1664" spans="1:27" x14ac:dyDescent="0.25">
      <c r="B1664" s="26" t="s">
        <v>392</v>
      </c>
      <c r="E1664" s="38"/>
      <c r="H1664" s="38"/>
      <c r="K1664" s="38"/>
    </row>
    <row r="1665" spans="1:27" x14ac:dyDescent="0.25">
      <c r="B1665" t="s">
        <v>1092</v>
      </c>
      <c r="C1665" t="s">
        <v>25</v>
      </c>
      <c r="D1665" t="s">
        <v>1093</v>
      </c>
      <c r="E1665" s="35">
        <v>1</v>
      </c>
      <c r="G1665" t="s">
        <v>385</v>
      </c>
      <c r="H1665" s="36">
        <v>248.4</v>
      </c>
      <c r="I1665" t="s">
        <v>386</v>
      </c>
      <c r="J1665" s="37">
        <f>ROUND(E1665* H1665,5)</f>
        <v>248.4</v>
      </c>
      <c r="K1665" s="38"/>
    </row>
    <row r="1666" spans="1:27" x14ac:dyDescent="0.25">
      <c r="B1666" t="s">
        <v>1094</v>
      </c>
      <c r="C1666" t="s">
        <v>874</v>
      </c>
      <c r="D1666" t="s">
        <v>1095</v>
      </c>
      <c r="E1666" s="35">
        <v>1.2E-2</v>
      </c>
      <c r="G1666" t="s">
        <v>385</v>
      </c>
      <c r="H1666" s="36">
        <v>24.75</v>
      </c>
      <c r="I1666" t="s">
        <v>386</v>
      </c>
      <c r="J1666" s="37">
        <f>ROUND(E1666* H1666,5)</f>
        <v>0.29699999999999999</v>
      </c>
      <c r="K1666" s="38"/>
    </row>
    <row r="1667" spans="1:27" x14ac:dyDescent="0.25">
      <c r="D1667" s="39" t="s">
        <v>400</v>
      </c>
      <c r="E1667" s="38"/>
      <c r="H1667" s="38"/>
      <c r="K1667" s="36">
        <f>SUM(J1665:J1666)</f>
        <v>248.697</v>
      </c>
    </row>
    <row r="1668" spans="1:27" x14ac:dyDescent="0.25">
      <c r="E1668" s="38"/>
      <c r="H1668" s="38"/>
      <c r="K1668" s="38"/>
    </row>
    <row r="1669" spans="1:27" x14ac:dyDescent="0.25">
      <c r="D1669" s="39" t="s">
        <v>402</v>
      </c>
      <c r="E1669" s="38"/>
      <c r="H1669" s="38">
        <v>2.5</v>
      </c>
      <c r="I1669" t="s">
        <v>403</v>
      </c>
      <c r="J1669">
        <f>ROUND(H1669/100*K1663,5)</f>
        <v>7.0569999999999994E-2</v>
      </c>
      <c r="K1669" s="38"/>
    </row>
    <row r="1670" spans="1:27" x14ac:dyDescent="0.25">
      <c r="D1670" s="39" t="s">
        <v>401</v>
      </c>
      <c r="E1670" s="38"/>
      <c r="H1670" s="38"/>
      <c r="K1670" s="40">
        <f>SUM(J1660:J1669)</f>
        <v>251.59050999999999</v>
      </c>
    </row>
    <row r="1671" spans="1:27" x14ac:dyDescent="0.25">
      <c r="D1671" s="39" t="s">
        <v>404</v>
      </c>
      <c r="E1671" s="38"/>
      <c r="H1671" s="38"/>
      <c r="K1671" s="40">
        <f>SUM(K1670:K1670)</f>
        <v>251.59050999999999</v>
      </c>
    </row>
    <row r="1673" spans="1:27" ht="45" customHeight="1" x14ac:dyDescent="0.25">
      <c r="A1673" s="30" t="s">
        <v>1096</v>
      </c>
      <c r="B1673" s="30" t="s">
        <v>211</v>
      </c>
      <c r="C1673" s="31" t="s">
        <v>25</v>
      </c>
      <c r="D1673" s="11" t="s">
        <v>212</v>
      </c>
      <c r="E1673" s="10"/>
      <c r="F1673" s="10"/>
      <c r="G1673" s="31"/>
      <c r="H1673" s="33" t="s">
        <v>378</v>
      </c>
      <c r="I1673" s="9">
        <v>12.154</v>
      </c>
      <c r="J1673" s="8"/>
      <c r="K1673" s="34">
        <f>ROUND(K1684,2)</f>
        <v>237.29</v>
      </c>
      <c r="L1673" s="32" t="s">
        <v>1097</v>
      </c>
      <c r="M1673" s="31"/>
      <c r="N1673" s="31"/>
      <c r="O1673" s="31"/>
      <c r="P1673" s="31"/>
      <c r="Q1673" s="31"/>
      <c r="R1673" s="31"/>
      <c r="S1673" s="31"/>
      <c r="T1673" s="31"/>
      <c r="U1673" s="31"/>
      <c r="V1673" s="31"/>
      <c r="W1673" s="31"/>
      <c r="X1673" s="31"/>
      <c r="Y1673" s="31"/>
      <c r="Z1673" s="31"/>
      <c r="AA1673" s="31"/>
    </row>
    <row r="1674" spans="1:27" x14ac:dyDescent="0.25">
      <c r="B1674" s="26" t="s">
        <v>380</v>
      </c>
    </row>
    <row r="1675" spans="1:27" x14ac:dyDescent="0.25">
      <c r="B1675" t="s">
        <v>598</v>
      </c>
      <c r="C1675" t="s">
        <v>382</v>
      </c>
      <c r="D1675" t="s">
        <v>599</v>
      </c>
      <c r="E1675" s="35">
        <v>0.8</v>
      </c>
      <c r="F1675" t="s">
        <v>384</v>
      </c>
      <c r="G1675" t="s">
        <v>385</v>
      </c>
      <c r="H1675" s="36">
        <v>29.57</v>
      </c>
      <c r="I1675" t="s">
        <v>386</v>
      </c>
      <c r="J1675" s="37">
        <f>ROUND(E1675/I1673* H1675,5)</f>
        <v>1.9463600000000001</v>
      </c>
      <c r="K1675" s="38"/>
    </row>
    <row r="1676" spans="1:27" x14ac:dyDescent="0.25">
      <c r="B1676" t="s">
        <v>600</v>
      </c>
      <c r="C1676" t="s">
        <v>382</v>
      </c>
      <c r="D1676" t="s">
        <v>601</v>
      </c>
      <c r="E1676" s="35">
        <v>0.8</v>
      </c>
      <c r="F1676" t="s">
        <v>384</v>
      </c>
      <c r="G1676" t="s">
        <v>385</v>
      </c>
      <c r="H1676" s="36">
        <v>25.36</v>
      </c>
      <c r="I1676" t="s">
        <v>386</v>
      </c>
      <c r="J1676" s="37">
        <f>ROUND(E1676/I1673* H1676,5)</f>
        <v>1.6692400000000001</v>
      </c>
      <c r="K1676" s="38"/>
    </row>
    <row r="1677" spans="1:27" x14ac:dyDescent="0.25">
      <c r="D1677" s="39" t="s">
        <v>387</v>
      </c>
      <c r="E1677" s="38"/>
      <c r="H1677" s="38"/>
      <c r="K1677" s="36">
        <f>SUM(J1675:J1676)</f>
        <v>3.6156000000000001</v>
      </c>
    </row>
    <row r="1678" spans="1:27" x14ac:dyDescent="0.25">
      <c r="B1678" s="26" t="s">
        <v>392</v>
      </c>
      <c r="E1678" s="38"/>
      <c r="H1678" s="38"/>
      <c r="K1678" s="38"/>
    </row>
    <row r="1679" spans="1:27" x14ac:dyDescent="0.25">
      <c r="B1679" t="s">
        <v>1098</v>
      </c>
      <c r="C1679" t="s">
        <v>25</v>
      </c>
      <c r="D1679" t="s">
        <v>1099</v>
      </c>
      <c r="E1679" s="35">
        <v>0.5</v>
      </c>
      <c r="G1679" t="s">
        <v>385</v>
      </c>
      <c r="H1679" s="36">
        <v>467.17</v>
      </c>
      <c r="I1679" t="s">
        <v>386</v>
      </c>
      <c r="J1679" s="37">
        <f>ROUND(E1679* H1679,5)</f>
        <v>233.58500000000001</v>
      </c>
      <c r="K1679" s="38"/>
    </row>
    <row r="1680" spans="1:27" x14ac:dyDescent="0.25">
      <c r="D1680" s="39" t="s">
        <v>400</v>
      </c>
      <c r="E1680" s="38"/>
      <c r="H1680" s="38"/>
      <c r="K1680" s="36">
        <f>SUM(J1679:J1679)</f>
        <v>233.58500000000001</v>
      </c>
    </row>
    <row r="1681" spans="1:27" x14ac:dyDescent="0.25">
      <c r="E1681" s="38"/>
      <c r="H1681" s="38"/>
      <c r="K1681" s="38"/>
    </row>
    <row r="1682" spans="1:27" x14ac:dyDescent="0.25">
      <c r="D1682" s="39" t="s">
        <v>402</v>
      </c>
      <c r="E1682" s="38"/>
      <c r="H1682" s="38">
        <v>2.5</v>
      </c>
      <c r="I1682" t="s">
        <v>403</v>
      </c>
      <c r="J1682">
        <f>ROUND(H1682/100*K1677,5)</f>
        <v>9.0389999999999998E-2</v>
      </c>
      <c r="K1682" s="38"/>
    </row>
    <row r="1683" spans="1:27" x14ac:dyDescent="0.25">
      <c r="D1683" s="39" t="s">
        <v>401</v>
      </c>
      <c r="E1683" s="38"/>
      <c r="H1683" s="38"/>
      <c r="K1683" s="40">
        <f>SUM(J1674:J1682)</f>
        <v>237.29099000000002</v>
      </c>
    </row>
    <row r="1684" spans="1:27" x14ac:dyDescent="0.25">
      <c r="D1684" s="39" t="s">
        <v>404</v>
      </c>
      <c r="E1684" s="38"/>
      <c r="H1684" s="38"/>
      <c r="K1684" s="40">
        <f>SUM(K1683:K1683)</f>
        <v>237.29099000000002</v>
      </c>
    </row>
    <row r="1686" spans="1:27" ht="45" customHeight="1" x14ac:dyDescent="0.25">
      <c r="A1686" s="30" t="s">
        <v>1100</v>
      </c>
      <c r="B1686" s="30" t="s">
        <v>213</v>
      </c>
      <c r="C1686" s="31" t="s">
        <v>25</v>
      </c>
      <c r="D1686" s="11" t="s">
        <v>214</v>
      </c>
      <c r="E1686" s="10"/>
      <c r="F1686" s="10"/>
      <c r="G1686" s="31"/>
      <c r="H1686" s="33" t="s">
        <v>378</v>
      </c>
      <c r="I1686" s="9">
        <v>2.855</v>
      </c>
      <c r="J1686" s="8"/>
      <c r="K1686" s="34">
        <f>ROUND(K1697,2)</f>
        <v>311.39</v>
      </c>
      <c r="L1686" s="32" t="s">
        <v>1101</v>
      </c>
      <c r="M1686" s="31"/>
      <c r="N1686" s="31"/>
      <c r="O1686" s="31"/>
      <c r="P1686" s="31"/>
      <c r="Q1686" s="31"/>
      <c r="R1686" s="31"/>
      <c r="S1686" s="31"/>
      <c r="T1686" s="31"/>
      <c r="U1686" s="31"/>
      <c r="V1686" s="31"/>
      <c r="W1686" s="31"/>
      <c r="X1686" s="31"/>
      <c r="Y1686" s="31"/>
      <c r="Z1686" s="31"/>
      <c r="AA1686" s="31"/>
    </row>
    <row r="1687" spans="1:27" x14ac:dyDescent="0.25">
      <c r="B1687" s="26" t="s">
        <v>380</v>
      </c>
    </row>
    <row r="1688" spans="1:27" x14ac:dyDescent="0.25">
      <c r="B1688" t="s">
        <v>600</v>
      </c>
      <c r="C1688" t="s">
        <v>382</v>
      </c>
      <c r="D1688" t="s">
        <v>601</v>
      </c>
      <c r="E1688" s="35">
        <v>0.15</v>
      </c>
      <c r="F1688" t="s">
        <v>384</v>
      </c>
      <c r="G1688" t="s">
        <v>385</v>
      </c>
      <c r="H1688" s="36">
        <v>25.36</v>
      </c>
      <c r="I1688" t="s">
        <v>386</v>
      </c>
      <c r="J1688" s="37">
        <f>ROUND(E1688/I1686* H1688,5)</f>
        <v>1.3324</v>
      </c>
      <c r="K1688" s="38"/>
    </row>
    <row r="1689" spans="1:27" x14ac:dyDescent="0.25">
      <c r="B1689" t="s">
        <v>598</v>
      </c>
      <c r="C1689" t="s">
        <v>382</v>
      </c>
      <c r="D1689" t="s">
        <v>599</v>
      </c>
      <c r="E1689" s="35">
        <v>0.6</v>
      </c>
      <c r="F1689" t="s">
        <v>384</v>
      </c>
      <c r="G1689" t="s">
        <v>385</v>
      </c>
      <c r="H1689" s="36">
        <v>29.57</v>
      </c>
      <c r="I1689" t="s">
        <v>386</v>
      </c>
      <c r="J1689" s="37">
        <f>ROUND(E1689/I1686* H1689,5)</f>
        <v>6.2143600000000001</v>
      </c>
      <c r="K1689" s="38"/>
    </row>
    <row r="1690" spans="1:27" x14ac:dyDescent="0.25">
      <c r="D1690" s="39" t="s">
        <v>387</v>
      </c>
      <c r="E1690" s="38"/>
      <c r="H1690" s="38"/>
      <c r="K1690" s="36">
        <f>SUM(J1688:J1689)</f>
        <v>7.5467599999999999</v>
      </c>
    </row>
    <row r="1691" spans="1:27" x14ac:dyDescent="0.25">
      <c r="B1691" s="26" t="s">
        <v>392</v>
      </c>
      <c r="E1691" s="38"/>
      <c r="H1691" s="38"/>
      <c r="K1691" s="38"/>
    </row>
    <row r="1692" spans="1:27" x14ac:dyDescent="0.25">
      <c r="B1692" t="s">
        <v>1102</v>
      </c>
      <c r="C1692" t="s">
        <v>25</v>
      </c>
      <c r="D1692" t="s">
        <v>1103</v>
      </c>
      <c r="E1692" s="35">
        <v>1</v>
      </c>
      <c r="G1692" t="s">
        <v>385</v>
      </c>
      <c r="H1692" s="36">
        <v>303.73</v>
      </c>
      <c r="I1692" t="s">
        <v>386</v>
      </c>
      <c r="J1692" s="37">
        <f>ROUND(E1692* H1692,5)</f>
        <v>303.73</v>
      </c>
      <c r="K1692" s="38"/>
    </row>
    <row r="1693" spans="1:27" x14ac:dyDescent="0.25">
      <c r="D1693" s="39" t="s">
        <v>400</v>
      </c>
      <c r="E1693" s="38"/>
      <c r="H1693" s="38"/>
      <c r="K1693" s="36">
        <f>SUM(J1692:J1692)</f>
        <v>303.73</v>
      </c>
    </row>
    <row r="1694" spans="1:27" x14ac:dyDescent="0.25">
      <c r="E1694" s="38"/>
      <c r="H1694" s="38"/>
      <c r="K1694" s="38"/>
    </row>
    <row r="1695" spans="1:27" x14ac:dyDescent="0.25">
      <c r="D1695" s="39" t="s">
        <v>402</v>
      </c>
      <c r="E1695" s="38"/>
      <c r="H1695" s="38">
        <v>1.5</v>
      </c>
      <c r="I1695" t="s">
        <v>403</v>
      </c>
      <c r="J1695">
        <f>ROUND(H1695/100*K1690,5)</f>
        <v>0.1132</v>
      </c>
      <c r="K1695" s="38"/>
    </row>
    <row r="1696" spans="1:27" x14ac:dyDescent="0.25">
      <c r="D1696" s="39" t="s">
        <v>401</v>
      </c>
      <c r="E1696" s="38"/>
      <c r="H1696" s="38"/>
      <c r="K1696" s="40">
        <f>SUM(J1687:J1695)</f>
        <v>311.38996000000003</v>
      </c>
    </row>
    <row r="1697" spans="1:27" x14ac:dyDescent="0.25">
      <c r="D1697" s="39" t="s">
        <v>404</v>
      </c>
      <c r="E1697" s="38"/>
      <c r="H1697" s="38"/>
      <c r="K1697" s="40">
        <f>SUM(K1696:K1696)</f>
        <v>311.38996000000003</v>
      </c>
    </row>
    <row r="1699" spans="1:27" ht="45" customHeight="1" x14ac:dyDescent="0.25">
      <c r="A1699" s="30" t="s">
        <v>1104</v>
      </c>
      <c r="B1699" s="30" t="s">
        <v>205</v>
      </c>
      <c r="C1699" s="31" t="s">
        <v>25</v>
      </c>
      <c r="D1699" s="11" t="s">
        <v>206</v>
      </c>
      <c r="E1699" s="10"/>
      <c r="F1699" s="10"/>
      <c r="G1699" s="31"/>
      <c r="H1699" s="33" t="s">
        <v>378</v>
      </c>
      <c r="I1699" s="9">
        <v>3.2160000000000002</v>
      </c>
      <c r="J1699" s="8"/>
      <c r="K1699" s="34">
        <f>ROUND(K1710,2)</f>
        <v>49.65</v>
      </c>
      <c r="L1699" s="32" t="s">
        <v>1105</v>
      </c>
      <c r="M1699" s="31"/>
      <c r="N1699" s="31"/>
      <c r="O1699" s="31"/>
      <c r="P1699" s="31"/>
      <c r="Q1699" s="31"/>
      <c r="R1699" s="31"/>
      <c r="S1699" s="31"/>
      <c r="T1699" s="31"/>
      <c r="U1699" s="31"/>
      <c r="V1699" s="31"/>
      <c r="W1699" s="31"/>
      <c r="X1699" s="31"/>
      <c r="Y1699" s="31"/>
      <c r="Z1699" s="31"/>
      <c r="AA1699" s="31"/>
    </row>
    <row r="1700" spans="1:27" x14ac:dyDescent="0.25">
      <c r="B1700" s="26" t="s">
        <v>380</v>
      </c>
    </row>
    <row r="1701" spans="1:27" x14ac:dyDescent="0.25">
      <c r="B1701" t="s">
        <v>600</v>
      </c>
      <c r="C1701" t="s">
        <v>382</v>
      </c>
      <c r="D1701" t="s">
        <v>601</v>
      </c>
      <c r="E1701" s="35">
        <v>0.08</v>
      </c>
      <c r="F1701" t="s">
        <v>384</v>
      </c>
      <c r="G1701" t="s">
        <v>385</v>
      </c>
      <c r="H1701" s="36">
        <v>25.36</v>
      </c>
      <c r="I1701" t="s">
        <v>386</v>
      </c>
      <c r="J1701" s="37">
        <f>ROUND(E1701/I1699* H1701,5)</f>
        <v>0.63085000000000002</v>
      </c>
      <c r="K1701" s="38"/>
    </row>
    <row r="1702" spans="1:27" x14ac:dyDescent="0.25">
      <c r="B1702" t="s">
        <v>598</v>
      </c>
      <c r="C1702" t="s">
        <v>382</v>
      </c>
      <c r="D1702" t="s">
        <v>599</v>
      </c>
      <c r="E1702" s="35">
        <v>0.35</v>
      </c>
      <c r="F1702" t="s">
        <v>384</v>
      </c>
      <c r="G1702" t="s">
        <v>385</v>
      </c>
      <c r="H1702" s="36">
        <v>29.57</v>
      </c>
      <c r="I1702" t="s">
        <v>386</v>
      </c>
      <c r="J1702" s="37">
        <f>ROUND(E1702/I1699* H1702,5)</f>
        <v>3.2181299999999999</v>
      </c>
      <c r="K1702" s="38"/>
    </row>
    <row r="1703" spans="1:27" x14ac:dyDescent="0.25">
      <c r="D1703" s="39" t="s">
        <v>387</v>
      </c>
      <c r="E1703" s="38"/>
      <c r="H1703" s="38"/>
      <c r="K1703" s="36">
        <f>SUM(J1701:J1702)</f>
        <v>3.8489800000000001</v>
      </c>
    </row>
    <row r="1704" spans="1:27" x14ac:dyDescent="0.25">
      <c r="B1704" s="26" t="s">
        <v>392</v>
      </c>
      <c r="E1704" s="38"/>
      <c r="H1704" s="38"/>
      <c r="K1704" s="38"/>
    </row>
    <row r="1705" spans="1:27" x14ac:dyDescent="0.25">
      <c r="B1705" t="s">
        <v>1106</v>
      </c>
      <c r="C1705" t="s">
        <v>25</v>
      </c>
      <c r="D1705" t="s">
        <v>206</v>
      </c>
      <c r="E1705" s="35">
        <v>1</v>
      </c>
      <c r="G1705" t="s">
        <v>385</v>
      </c>
      <c r="H1705" s="36">
        <v>45.74</v>
      </c>
      <c r="I1705" t="s">
        <v>386</v>
      </c>
      <c r="J1705" s="37">
        <f>ROUND(E1705* H1705,5)</f>
        <v>45.74</v>
      </c>
      <c r="K1705" s="38"/>
    </row>
    <row r="1706" spans="1:27" x14ac:dyDescent="0.25">
      <c r="D1706" s="39" t="s">
        <v>400</v>
      </c>
      <c r="E1706" s="38"/>
      <c r="H1706" s="38"/>
      <c r="K1706" s="36">
        <f>SUM(J1705:J1705)</f>
        <v>45.74</v>
      </c>
    </row>
    <row r="1707" spans="1:27" x14ac:dyDescent="0.25">
      <c r="E1707" s="38"/>
      <c r="H1707" s="38"/>
      <c r="K1707" s="38"/>
    </row>
    <row r="1708" spans="1:27" x14ac:dyDescent="0.25">
      <c r="D1708" s="39" t="s">
        <v>402</v>
      </c>
      <c r="E1708" s="38"/>
      <c r="H1708" s="38">
        <v>1.5</v>
      </c>
      <c r="I1708" t="s">
        <v>403</v>
      </c>
      <c r="J1708">
        <f>ROUND(H1708/100*K1703,5)</f>
        <v>5.7729999999999997E-2</v>
      </c>
      <c r="K1708" s="38"/>
    </row>
    <row r="1709" spans="1:27" x14ac:dyDescent="0.25">
      <c r="D1709" s="39" t="s">
        <v>401</v>
      </c>
      <c r="E1709" s="38"/>
      <c r="H1709" s="38"/>
      <c r="K1709" s="40">
        <f>SUM(J1700:J1708)</f>
        <v>49.646709999999999</v>
      </c>
    </row>
    <row r="1710" spans="1:27" x14ac:dyDescent="0.25">
      <c r="D1710" s="39" t="s">
        <v>404</v>
      </c>
      <c r="E1710" s="38"/>
      <c r="H1710" s="38"/>
      <c r="K1710" s="40">
        <f>SUM(K1709:K1709)</f>
        <v>49.646709999999999</v>
      </c>
    </row>
    <row r="1712" spans="1:27" ht="45" customHeight="1" x14ac:dyDescent="0.25">
      <c r="A1712" s="30" t="s">
        <v>1107</v>
      </c>
      <c r="B1712" s="30" t="s">
        <v>215</v>
      </c>
      <c r="C1712" s="31" t="s">
        <v>25</v>
      </c>
      <c r="D1712" s="11" t="s">
        <v>216</v>
      </c>
      <c r="E1712" s="10"/>
      <c r="F1712" s="10"/>
      <c r="G1712" s="31"/>
      <c r="H1712" s="33" t="s">
        <v>378</v>
      </c>
      <c r="I1712" s="9">
        <v>10.872</v>
      </c>
      <c r="J1712" s="8"/>
      <c r="K1712" s="34">
        <f>ROUND(K1723,2)</f>
        <v>96.68</v>
      </c>
      <c r="L1712" s="32" t="s">
        <v>1108</v>
      </c>
      <c r="M1712" s="31"/>
      <c r="N1712" s="31"/>
      <c r="O1712" s="31"/>
      <c r="P1712" s="31"/>
      <c r="Q1712" s="31"/>
      <c r="R1712" s="31"/>
      <c r="S1712" s="31"/>
      <c r="T1712" s="31"/>
      <c r="U1712" s="31"/>
      <c r="V1712" s="31"/>
      <c r="W1712" s="31"/>
      <c r="X1712" s="31"/>
      <c r="Y1712" s="31"/>
      <c r="Z1712" s="31"/>
      <c r="AA1712" s="31"/>
    </row>
    <row r="1713" spans="1:27" x14ac:dyDescent="0.25">
      <c r="B1713" s="26" t="s">
        <v>380</v>
      </c>
    </row>
    <row r="1714" spans="1:27" x14ac:dyDescent="0.25">
      <c r="B1714" t="s">
        <v>598</v>
      </c>
      <c r="C1714" t="s">
        <v>382</v>
      </c>
      <c r="D1714" t="s">
        <v>599</v>
      </c>
      <c r="E1714" s="35">
        <v>0.4</v>
      </c>
      <c r="F1714" t="s">
        <v>384</v>
      </c>
      <c r="G1714" t="s">
        <v>385</v>
      </c>
      <c r="H1714" s="36">
        <v>29.57</v>
      </c>
      <c r="I1714" t="s">
        <v>386</v>
      </c>
      <c r="J1714" s="37">
        <f>ROUND(E1714/I1712* H1714,5)</f>
        <v>1.0879300000000001</v>
      </c>
      <c r="K1714" s="38"/>
    </row>
    <row r="1715" spans="1:27" x14ac:dyDescent="0.25">
      <c r="B1715" t="s">
        <v>600</v>
      </c>
      <c r="C1715" t="s">
        <v>382</v>
      </c>
      <c r="D1715" t="s">
        <v>601</v>
      </c>
      <c r="E1715" s="35">
        <v>0.1</v>
      </c>
      <c r="F1715" t="s">
        <v>384</v>
      </c>
      <c r="G1715" t="s">
        <v>385</v>
      </c>
      <c r="H1715" s="36">
        <v>25.36</v>
      </c>
      <c r="I1715" t="s">
        <v>386</v>
      </c>
      <c r="J1715" s="37">
        <f>ROUND(E1715/I1712* H1715,5)</f>
        <v>0.23326</v>
      </c>
      <c r="K1715" s="38"/>
    </row>
    <row r="1716" spans="1:27" x14ac:dyDescent="0.25">
      <c r="D1716" s="39" t="s">
        <v>387</v>
      </c>
      <c r="E1716" s="38"/>
      <c r="H1716" s="38"/>
      <c r="K1716" s="36">
        <f>SUM(J1714:J1715)</f>
        <v>1.3211900000000001</v>
      </c>
    </row>
    <row r="1717" spans="1:27" x14ac:dyDescent="0.25">
      <c r="B1717" s="26" t="s">
        <v>392</v>
      </c>
      <c r="E1717" s="38"/>
      <c r="H1717" s="38"/>
      <c r="K1717" s="38"/>
    </row>
    <row r="1718" spans="1:27" x14ac:dyDescent="0.25">
      <c r="B1718" t="s">
        <v>1109</v>
      </c>
      <c r="C1718" t="s">
        <v>25</v>
      </c>
      <c r="D1718" t="s">
        <v>1110</v>
      </c>
      <c r="E1718" s="35">
        <v>1</v>
      </c>
      <c r="G1718" t="s">
        <v>385</v>
      </c>
      <c r="H1718" s="36">
        <v>95.34</v>
      </c>
      <c r="I1718" t="s">
        <v>386</v>
      </c>
      <c r="J1718" s="37">
        <f>ROUND(E1718* H1718,5)</f>
        <v>95.34</v>
      </c>
      <c r="K1718" s="38"/>
    </row>
    <row r="1719" spans="1:27" x14ac:dyDescent="0.25">
      <c r="D1719" s="39" t="s">
        <v>400</v>
      </c>
      <c r="E1719" s="38"/>
      <c r="H1719" s="38"/>
      <c r="K1719" s="36">
        <f>SUM(J1718:J1718)</f>
        <v>95.34</v>
      </c>
    </row>
    <row r="1720" spans="1:27" x14ac:dyDescent="0.25">
      <c r="E1720" s="38"/>
      <c r="H1720" s="38"/>
      <c r="K1720" s="38"/>
    </row>
    <row r="1721" spans="1:27" x14ac:dyDescent="0.25">
      <c r="D1721" s="39" t="s">
        <v>402</v>
      </c>
      <c r="E1721" s="38"/>
      <c r="H1721" s="38">
        <v>1.5</v>
      </c>
      <c r="I1721" t="s">
        <v>403</v>
      </c>
      <c r="J1721">
        <f>ROUND(H1721/100*K1716,5)</f>
        <v>1.9820000000000001E-2</v>
      </c>
      <c r="K1721" s="38"/>
    </row>
    <row r="1722" spans="1:27" x14ac:dyDescent="0.25">
      <c r="D1722" s="39" t="s">
        <v>401</v>
      </c>
      <c r="E1722" s="38"/>
      <c r="H1722" s="38"/>
      <c r="K1722" s="40">
        <f>SUM(J1713:J1721)</f>
        <v>96.681010000000001</v>
      </c>
    </row>
    <row r="1723" spans="1:27" x14ac:dyDescent="0.25">
      <c r="D1723" s="39" t="s">
        <v>404</v>
      </c>
      <c r="E1723" s="38"/>
      <c r="H1723" s="38"/>
      <c r="K1723" s="40">
        <f>SUM(K1722:K1722)</f>
        <v>96.681010000000001</v>
      </c>
    </row>
    <row r="1725" spans="1:27" ht="45" customHeight="1" x14ac:dyDescent="0.25">
      <c r="A1725" s="30" t="s">
        <v>1111</v>
      </c>
      <c r="B1725" s="30" t="s">
        <v>257</v>
      </c>
      <c r="C1725" s="31" t="s">
        <v>25</v>
      </c>
      <c r="D1725" s="11" t="s">
        <v>258</v>
      </c>
      <c r="E1725" s="10"/>
      <c r="F1725" s="10"/>
      <c r="G1725" s="31"/>
      <c r="H1725" s="33" t="s">
        <v>378</v>
      </c>
      <c r="I1725" s="9">
        <v>101.01</v>
      </c>
      <c r="J1725" s="8"/>
      <c r="K1725" s="34">
        <f>ROUND(K1735,2)</f>
        <v>12.79</v>
      </c>
      <c r="L1725" s="32" t="s">
        <v>1112</v>
      </c>
      <c r="M1725" s="31"/>
      <c r="N1725" s="31"/>
      <c r="O1725" s="31"/>
      <c r="P1725" s="31"/>
      <c r="Q1725" s="31"/>
      <c r="R1725" s="31"/>
      <c r="S1725" s="31"/>
      <c r="T1725" s="31"/>
      <c r="U1725" s="31"/>
      <c r="V1725" s="31"/>
      <c r="W1725" s="31"/>
      <c r="X1725" s="31"/>
      <c r="Y1725" s="31"/>
      <c r="Z1725" s="31"/>
      <c r="AA1725" s="31"/>
    </row>
    <row r="1726" spans="1:27" x14ac:dyDescent="0.25">
      <c r="B1726" s="26" t="s">
        <v>380</v>
      </c>
    </row>
    <row r="1727" spans="1:27" x14ac:dyDescent="0.25">
      <c r="B1727" t="s">
        <v>512</v>
      </c>
      <c r="C1727" t="s">
        <v>382</v>
      </c>
      <c r="D1727" t="s">
        <v>513</v>
      </c>
      <c r="E1727" s="35">
        <v>0.25</v>
      </c>
      <c r="F1727" t="s">
        <v>384</v>
      </c>
      <c r="G1727" t="s">
        <v>385</v>
      </c>
      <c r="H1727" s="36">
        <v>25.99</v>
      </c>
      <c r="I1727" t="s">
        <v>386</v>
      </c>
      <c r="J1727" s="37">
        <f>ROUND(E1727/I1725* H1727,5)</f>
        <v>6.4329999999999998E-2</v>
      </c>
      <c r="K1727" s="38"/>
    </row>
    <row r="1728" spans="1:27" x14ac:dyDescent="0.25">
      <c r="D1728" s="39" t="s">
        <v>387</v>
      </c>
      <c r="E1728" s="38"/>
      <c r="H1728" s="38"/>
      <c r="K1728" s="36">
        <f>SUM(J1727:J1727)</f>
        <v>6.4329999999999998E-2</v>
      </c>
    </row>
    <row r="1729" spans="1:27" x14ac:dyDescent="0.25">
      <c r="B1729" s="26" t="s">
        <v>392</v>
      </c>
      <c r="E1729" s="38"/>
      <c r="H1729" s="38"/>
      <c r="K1729" s="38"/>
    </row>
    <row r="1730" spans="1:27" x14ac:dyDescent="0.25">
      <c r="B1730" t="s">
        <v>1113</v>
      </c>
      <c r="C1730" t="s">
        <v>25</v>
      </c>
      <c r="D1730" t="s">
        <v>1114</v>
      </c>
      <c r="E1730" s="35">
        <v>1</v>
      </c>
      <c r="G1730" t="s">
        <v>385</v>
      </c>
      <c r="H1730" s="36">
        <v>12.72</v>
      </c>
      <c r="I1730" t="s">
        <v>386</v>
      </c>
      <c r="J1730" s="37">
        <f>ROUND(E1730* H1730,5)</f>
        <v>12.72</v>
      </c>
      <c r="K1730" s="38"/>
    </row>
    <row r="1731" spans="1:27" x14ac:dyDescent="0.25">
      <c r="D1731" s="39" t="s">
        <v>400</v>
      </c>
      <c r="E1731" s="38"/>
      <c r="H1731" s="38"/>
      <c r="K1731" s="36">
        <f>SUM(J1730:J1730)</f>
        <v>12.72</v>
      </c>
    </row>
    <row r="1732" spans="1:27" x14ac:dyDescent="0.25">
      <c r="E1732" s="38"/>
      <c r="H1732" s="38"/>
      <c r="K1732" s="38"/>
    </row>
    <row r="1733" spans="1:27" x14ac:dyDescent="0.25">
      <c r="D1733" s="39" t="s">
        <v>402</v>
      </c>
      <c r="E1733" s="38"/>
      <c r="H1733" s="38">
        <v>1.5</v>
      </c>
      <c r="I1733" t="s">
        <v>403</v>
      </c>
      <c r="J1733">
        <f>ROUND(H1733/100*K1728,5)</f>
        <v>9.6000000000000002E-4</v>
      </c>
      <c r="K1733" s="38"/>
    </row>
    <row r="1734" spans="1:27" x14ac:dyDescent="0.25">
      <c r="D1734" s="39" t="s">
        <v>401</v>
      </c>
      <c r="E1734" s="38"/>
      <c r="H1734" s="38"/>
      <c r="K1734" s="40">
        <f>SUM(J1726:J1733)</f>
        <v>12.78529</v>
      </c>
    </row>
    <row r="1735" spans="1:27" x14ac:dyDescent="0.25">
      <c r="D1735" s="39" t="s">
        <v>404</v>
      </c>
      <c r="E1735" s="38"/>
      <c r="H1735" s="38"/>
      <c r="K1735" s="40">
        <f>SUM(K1734:K1734)</f>
        <v>12.78529</v>
      </c>
    </row>
    <row r="1737" spans="1:27" ht="45" customHeight="1" x14ac:dyDescent="0.25">
      <c r="A1737" s="30" t="s">
        <v>1115</v>
      </c>
      <c r="B1737" s="30" t="s">
        <v>219</v>
      </c>
      <c r="C1737" s="31" t="s">
        <v>25</v>
      </c>
      <c r="D1737" s="11" t="s">
        <v>220</v>
      </c>
      <c r="E1737" s="10"/>
      <c r="F1737" s="10"/>
      <c r="G1737" s="31"/>
      <c r="H1737" s="33" t="s">
        <v>378</v>
      </c>
      <c r="I1737" s="9">
        <v>1.8129999999999999</v>
      </c>
      <c r="J1737" s="8"/>
      <c r="K1737" s="34">
        <f>ROUND(K1747,2)</f>
        <v>259.08</v>
      </c>
      <c r="L1737" s="32" t="s">
        <v>1116</v>
      </c>
      <c r="M1737" s="31"/>
      <c r="N1737" s="31"/>
      <c r="O1737" s="31"/>
      <c r="P1737" s="31"/>
      <c r="Q1737" s="31"/>
      <c r="R1737" s="31"/>
      <c r="S1737" s="31"/>
      <c r="T1737" s="31"/>
      <c r="U1737" s="31"/>
      <c r="V1737" s="31"/>
      <c r="W1737" s="31"/>
      <c r="X1737" s="31"/>
      <c r="Y1737" s="31"/>
      <c r="Z1737" s="31"/>
      <c r="AA1737" s="31"/>
    </row>
    <row r="1738" spans="1:27" x14ac:dyDescent="0.25">
      <c r="B1738" s="26" t="s">
        <v>380</v>
      </c>
    </row>
    <row r="1739" spans="1:27" x14ac:dyDescent="0.25">
      <c r="B1739" t="s">
        <v>512</v>
      </c>
      <c r="C1739" t="s">
        <v>382</v>
      </c>
      <c r="D1739" t="s">
        <v>513</v>
      </c>
      <c r="E1739" s="35">
        <v>1</v>
      </c>
      <c r="F1739" t="s">
        <v>384</v>
      </c>
      <c r="G1739" t="s">
        <v>385</v>
      </c>
      <c r="H1739" s="36">
        <v>25.99</v>
      </c>
      <c r="I1739" t="s">
        <v>386</v>
      </c>
      <c r="J1739" s="37">
        <f>ROUND(E1739/I1737* H1739,5)</f>
        <v>14.33536</v>
      </c>
      <c r="K1739" s="38"/>
    </row>
    <row r="1740" spans="1:27" x14ac:dyDescent="0.25">
      <c r="D1740" s="39" t="s">
        <v>387</v>
      </c>
      <c r="E1740" s="38"/>
      <c r="H1740" s="38"/>
      <c r="K1740" s="36">
        <f>SUM(J1739:J1739)</f>
        <v>14.33536</v>
      </c>
    </row>
    <row r="1741" spans="1:27" x14ac:dyDescent="0.25">
      <c r="B1741" s="26" t="s">
        <v>392</v>
      </c>
      <c r="E1741" s="38"/>
      <c r="H1741" s="38"/>
      <c r="K1741" s="38"/>
    </row>
    <row r="1742" spans="1:27" x14ac:dyDescent="0.25">
      <c r="B1742" t="s">
        <v>1117</v>
      </c>
      <c r="C1742" t="s">
        <v>25</v>
      </c>
      <c r="D1742" t="s">
        <v>1118</v>
      </c>
      <c r="E1742" s="35">
        <v>1</v>
      </c>
      <c r="G1742" t="s">
        <v>385</v>
      </c>
      <c r="H1742" s="36">
        <v>244.53</v>
      </c>
      <c r="I1742" t="s">
        <v>386</v>
      </c>
      <c r="J1742" s="37">
        <f>ROUND(E1742* H1742,5)</f>
        <v>244.53</v>
      </c>
      <c r="K1742" s="38"/>
    </row>
    <row r="1743" spans="1:27" x14ac:dyDescent="0.25">
      <c r="D1743" s="39" t="s">
        <v>400</v>
      </c>
      <c r="E1743" s="38"/>
      <c r="H1743" s="38"/>
      <c r="K1743" s="36">
        <f>SUM(J1742:J1742)</f>
        <v>244.53</v>
      </c>
    </row>
    <row r="1744" spans="1:27" x14ac:dyDescent="0.25">
      <c r="E1744" s="38"/>
      <c r="H1744" s="38"/>
      <c r="K1744" s="38"/>
    </row>
    <row r="1745" spans="1:27" x14ac:dyDescent="0.25">
      <c r="D1745" s="39" t="s">
        <v>402</v>
      </c>
      <c r="E1745" s="38"/>
      <c r="H1745" s="38">
        <v>1.5</v>
      </c>
      <c r="I1745" t="s">
        <v>403</v>
      </c>
      <c r="J1745">
        <f>ROUND(H1745/100*K1740,5)</f>
        <v>0.21503</v>
      </c>
      <c r="K1745" s="38"/>
    </row>
    <row r="1746" spans="1:27" x14ac:dyDescent="0.25">
      <c r="D1746" s="39" t="s">
        <v>401</v>
      </c>
      <c r="E1746" s="38"/>
      <c r="H1746" s="38"/>
      <c r="K1746" s="40">
        <f>SUM(J1738:J1745)</f>
        <v>259.08039000000002</v>
      </c>
    </row>
    <row r="1747" spans="1:27" x14ac:dyDescent="0.25">
      <c r="D1747" s="39" t="s">
        <v>404</v>
      </c>
      <c r="E1747" s="38"/>
      <c r="H1747" s="38"/>
      <c r="K1747" s="40">
        <f>SUM(K1746:K1746)</f>
        <v>259.08039000000002</v>
      </c>
    </row>
    <row r="1749" spans="1:27" ht="45" customHeight="1" x14ac:dyDescent="0.25">
      <c r="A1749" s="30" t="s">
        <v>1119</v>
      </c>
      <c r="B1749" s="30" t="s">
        <v>253</v>
      </c>
      <c r="C1749" s="31" t="s">
        <v>25</v>
      </c>
      <c r="D1749" s="11" t="s">
        <v>254</v>
      </c>
      <c r="E1749" s="10"/>
      <c r="F1749" s="10"/>
      <c r="G1749" s="31"/>
      <c r="H1749" s="33" t="s">
        <v>378</v>
      </c>
      <c r="I1749" s="9">
        <v>86.625</v>
      </c>
      <c r="J1749" s="8"/>
      <c r="K1749" s="34">
        <f>ROUND(K1759,2)</f>
        <v>30.23</v>
      </c>
      <c r="L1749" s="32" t="s">
        <v>1120</v>
      </c>
      <c r="M1749" s="31"/>
      <c r="N1749" s="31"/>
      <c r="O1749" s="31"/>
      <c r="P1749" s="31"/>
      <c r="Q1749" s="31"/>
      <c r="R1749" s="31"/>
      <c r="S1749" s="31"/>
      <c r="T1749" s="31"/>
      <c r="U1749" s="31"/>
      <c r="V1749" s="31"/>
      <c r="W1749" s="31"/>
      <c r="X1749" s="31"/>
      <c r="Y1749" s="31"/>
      <c r="Z1749" s="31"/>
      <c r="AA1749" s="31"/>
    </row>
    <row r="1750" spans="1:27" x14ac:dyDescent="0.25">
      <c r="B1750" s="26" t="s">
        <v>380</v>
      </c>
    </row>
    <row r="1751" spans="1:27" x14ac:dyDescent="0.25">
      <c r="B1751" t="s">
        <v>512</v>
      </c>
      <c r="C1751" t="s">
        <v>382</v>
      </c>
      <c r="D1751" t="s">
        <v>513</v>
      </c>
      <c r="E1751" s="35">
        <v>0.35</v>
      </c>
      <c r="F1751" t="s">
        <v>384</v>
      </c>
      <c r="G1751" t="s">
        <v>385</v>
      </c>
      <c r="H1751" s="36">
        <v>25.99</v>
      </c>
      <c r="I1751" t="s">
        <v>386</v>
      </c>
      <c r="J1751" s="37">
        <f>ROUND(E1751/I1749* H1751,5)</f>
        <v>0.10501000000000001</v>
      </c>
      <c r="K1751" s="38"/>
    </row>
    <row r="1752" spans="1:27" x14ac:dyDescent="0.25">
      <c r="D1752" s="39" t="s">
        <v>387</v>
      </c>
      <c r="E1752" s="38"/>
      <c r="H1752" s="38"/>
      <c r="K1752" s="36">
        <f>SUM(J1751:J1751)</f>
        <v>0.10501000000000001</v>
      </c>
    </row>
    <row r="1753" spans="1:27" x14ac:dyDescent="0.25">
      <c r="B1753" s="26" t="s">
        <v>392</v>
      </c>
      <c r="E1753" s="38"/>
      <c r="H1753" s="38"/>
      <c r="K1753" s="38"/>
    </row>
    <row r="1754" spans="1:27" x14ac:dyDescent="0.25">
      <c r="B1754" t="s">
        <v>1121</v>
      </c>
      <c r="C1754" t="s">
        <v>25</v>
      </c>
      <c r="D1754" t="s">
        <v>1122</v>
      </c>
      <c r="E1754" s="35">
        <v>1</v>
      </c>
      <c r="G1754" t="s">
        <v>385</v>
      </c>
      <c r="H1754" s="36">
        <v>30.12</v>
      </c>
      <c r="I1754" t="s">
        <v>386</v>
      </c>
      <c r="J1754" s="37">
        <f>ROUND(E1754* H1754,5)</f>
        <v>30.12</v>
      </c>
      <c r="K1754" s="38"/>
    </row>
    <row r="1755" spans="1:27" x14ac:dyDescent="0.25">
      <c r="D1755" s="39" t="s">
        <v>400</v>
      </c>
      <c r="E1755" s="38"/>
      <c r="H1755" s="38"/>
      <c r="K1755" s="36">
        <f>SUM(J1754:J1754)</f>
        <v>30.12</v>
      </c>
    </row>
    <row r="1756" spans="1:27" x14ac:dyDescent="0.25">
      <c r="E1756" s="38"/>
      <c r="H1756" s="38"/>
      <c r="K1756" s="38"/>
    </row>
    <row r="1757" spans="1:27" x14ac:dyDescent="0.25">
      <c r="D1757" s="39" t="s">
        <v>402</v>
      </c>
      <c r="E1757" s="38"/>
      <c r="H1757" s="38">
        <v>1.5</v>
      </c>
      <c r="I1757" t="s">
        <v>403</v>
      </c>
      <c r="J1757">
        <f>ROUND(H1757/100*K1752,5)</f>
        <v>1.58E-3</v>
      </c>
      <c r="K1757" s="38"/>
    </row>
    <row r="1758" spans="1:27" x14ac:dyDescent="0.25">
      <c r="D1758" s="39" t="s">
        <v>401</v>
      </c>
      <c r="E1758" s="38"/>
      <c r="H1758" s="38"/>
      <c r="K1758" s="40">
        <f>SUM(J1750:J1757)</f>
        <v>30.226590000000002</v>
      </c>
    </row>
    <row r="1759" spans="1:27" x14ac:dyDescent="0.25">
      <c r="D1759" s="39" t="s">
        <v>404</v>
      </c>
      <c r="E1759" s="38"/>
      <c r="H1759" s="38"/>
      <c r="K1759" s="40">
        <f>SUM(K1758:K1758)</f>
        <v>30.226590000000002</v>
      </c>
    </row>
    <row r="1761" spans="1:27" ht="45" customHeight="1" x14ac:dyDescent="0.25">
      <c r="A1761" s="30" t="s">
        <v>1123</v>
      </c>
      <c r="B1761" s="30" t="s">
        <v>255</v>
      </c>
      <c r="C1761" s="31" t="s">
        <v>25</v>
      </c>
      <c r="D1761" s="11" t="s">
        <v>256</v>
      </c>
      <c r="E1761" s="10"/>
      <c r="F1761" s="10"/>
      <c r="G1761" s="31"/>
      <c r="H1761" s="33" t="s">
        <v>378</v>
      </c>
      <c r="I1761" s="9">
        <v>69.7</v>
      </c>
      <c r="J1761" s="8"/>
      <c r="K1761" s="34">
        <f>ROUND(K1771,2)</f>
        <v>14.61</v>
      </c>
      <c r="L1761" s="32" t="s">
        <v>1124</v>
      </c>
      <c r="M1761" s="31"/>
      <c r="N1761" s="31"/>
      <c r="O1761" s="31"/>
      <c r="P1761" s="31"/>
      <c r="Q1761" s="31"/>
      <c r="R1761" s="31"/>
      <c r="S1761" s="31"/>
      <c r="T1761" s="31"/>
      <c r="U1761" s="31"/>
      <c r="V1761" s="31"/>
      <c r="W1761" s="31"/>
      <c r="X1761" s="31"/>
      <c r="Y1761" s="31"/>
      <c r="Z1761" s="31"/>
      <c r="AA1761" s="31"/>
    </row>
    <row r="1762" spans="1:27" x14ac:dyDescent="0.25">
      <c r="B1762" s="26" t="s">
        <v>380</v>
      </c>
    </row>
    <row r="1763" spans="1:27" x14ac:dyDescent="0.25">
      <c r="B1763" t="s">
        <v>512</v>
      </c>
      <c r="C1763" t="s">
        <v>382</v>
      </c>
      <c r="D1763" t="s">
        <v>513</v>
      </c>
      <c r="E1763" s="35">
        <v>0.25</v>
      </c>
      <c r="F1763" t="s">
        <v>384</v>
      </c>
      <c r="G1763" t="s">
        <v>385</v>
      </c>
      <c r="H1763" s="36">
        <v>25.99</v>
      </c>
      <c r="I1763" t="s">
        <v>386</v>
      </c>
      <c r="J1763" s="37">
        <f>ROUND(E1763/I1761* H1763,5)</f>
        <v>9.3219999999999997E-2</v>
      </c>
      <c r="K1763" s="38"/>
    </row>
    <row r="1764" spans="1:27" x14ac:dyDescent="0.25">
      <c r="D1764" s="39" t="s">
        <v>387</v>
      </c>
      <c r="E1764" s="38"/>
      <c r="H1764" s="38"/>
      <c r="K1764" s="36">
        <f>SUM(J1763:J1763)</f>
        <v>9.3219999999999997E-2</v>
      </c>
    </row>
    <row r="1765" spans="1:27" x14ac:dyDescent="0.25">
      <c r="B1765" s="26" t="s">
        <v>392</v>
      </c>
      <c r="E1765" s="38"/>
      <c r="H1765" s="38"/>
      <c r="K1765" s="38"/>
    </row>
    <row r="1766" spans="1:27" x14ac:dyDescent="0.25">
      <c r="B1766" t="s">
        <v>1125</v>
      </c>
      <c r="C1766" t="s">
        <v>25</v>
      </c>
      <c r="D1766" t="s">
        <v>1126</v>
      </c>
      <c r="E1766" s="35">
        <v>1</v>
      </c>
      <c r="G1766" t="s">
        <v>385</v>
      </c>
      <c r="H1766" s="36">
        <v>14.52</v>
      </c>
      <c r="I1766" t="s">
        <v>386</v>
      </c>
      <c r="J1766" s="37">
        <f>ROUND(E1766* H1766,5)</f>
        <v>14.52</v>
      </c>
      <c r="K1766" s="38"/>
    </row>
    <row r="1767" spans="1:27" x14ac:dyDescent="0.25">
      <c r="D1767" s="39" t="s">
        <v>400</v>
      </c>
      <c r="E1767" s="38"/>
      <c r="H1767" s="38"/>
      <c r="K1767" s="36">
        <f>SUM(J1766:J1766)</f>
        <v>14.52</v>
      </c>
    </row>
    <row r="1768" spans="1:27" x14ac:dyDescent="0.25">
      <c r="E1768" s="38"/>
      <c r="H1768" s="38"/>
      <c r="K1768" s="38"/>
    </row>
    <row r="1769" spans="1:27" x14ac:dyDescent="0.25">
      <c r="D1769" s="39" t="s">
        <v>402</v>
      </c>
      <c r="E1769" s="38"/>
      <c r="H1769" s="38">
        <v>1.5</v>
      </c>
      <c r="I1769" t="s">
        <v>403</v>
      </c>
      <c r="J1769">
        <f>ROUND(H1769/100*K1764,5)</f>
        <v>1.4E-3</v>
      </c>
      <c r="K1769" s="38"/>
    </row>
    <row r="1770" spans="1:27" x14ac:dyDescent="0.25">
      <c r="D1770" s="39" t="s">
        <v>401</v>
      </c>
      <c r="E1770" s="38"/>
      <c r="H1770" s="38"/>
      <c r="K1770" s="40">
        <f>SUM(J1762:J1769)</f>
        <v>14.61462</v>
      </c>
    </row>
    <row r="1771" spans="1:27" x14ac:dyDescent="0.25">
      <c r="D1771" s="39" t="s">
        <v>404</v>
      </c>
      <c r="E1771" s="38"/>
      <c r="H1771" s="38"/>
      <c r="K1771" s="40">
        <f>SUM(K1770:K1770)</f>
        <v>14.61462</v>
      </c>
    </row>
    <row r="1773" spans="1:27" ht="45" customHeight="1" x14ac:dyDescent="0.25">
      <c r="A1773" s="30" t="s">
        <v>1127</v>
      </c>
      <c r="B1773" s="30" t="s">
        <v>223</v>
      </c>
      <c r="C1773" s="31" t="s">
        <v>25</v>
      </c>
      <c r="D1773" s="11" t="s">
        <v>224</v>
      </c>
      <c r="E1773" s="10"/>
      <c r="F1773" s="10"/>
      <c r="G1773" s="31"/>
      <c r="H1773" s="33" t="s">
        <v>378</v>
      </c>
      <c r="I1773" s="9">
        <v>4.6139999999999999</v>
      </c>
      <c r="J1773" s="8"/>
      <c r="K1773" s="34">
        <f>ROUND(K1784,2)</f>
        <v>182.01</v>
      </c>
      <c r="L1773" s="32" t="s">
        <v>1128</v>
      </c>
      <c r="M1773" s="31"/>
      <c r="N1773" s="31"/>
      <c r="O1773" s="31"/>
      <c r="P1773" s="31"/>
      <c r="Q1773" s="31"/>
      <c r="R1773" s="31"/>
      <c r="S1773" s="31"/>
      <c r="T1773" s="31"/>
      <c r="U1773" s="31"/>
      <c r="V1773" s="31"/>
      <c r="W1773" s="31"/>
      <c r="X1773" s="31"/>
      <c r="Y1773" s="31"/>
      <c r="Z1773" s="31"/>
      <c r="AA1773" s="31"/>
    </row>
    <row r="1774" spans="1:27" x14ac:dyDescent="0.25">
      <c r="B1774" s="26" t="s">
        <v>380</v>
      </c>
    </row>
    <row r="1775" spans="1:27" x14ac:dyDescent="0.25">
      <c r="B1775" t="s">
        <v>598</v>
      </c>
      <c r="C1775" t="s">
        <v>382</v>
      </c>
      <c r="D1775" t="s">
        <v>599</v>
      </c>
      <c r="E1775" s="35">
        <v>1.1000000000000001</v>
      </c>
      <c r="F1775" t="s">
        <v>384</v>
      </c>
      <c r="G1775" t="s">
        <v>385</v>
      </c>
      <c r="H1775" s="36">
        <v>29.57</v>
      </c>
      <c r="I1775" t="s">
        <v>386</v>
      </c>
      <c r="J1775" s="37">
        <f>ROUND(E1775/I1773* H1775,5)</f>
        <v>7.0496299999999996</v>
      </c>
      <c r="K1775" s="38"/>
    </row>
    <row r="1776" spans="1:27" x14ac:dyDescent="0.25">
      <c r="B1776" t="s">
        <v>600</v>
      </c>
      <c r="C1776" t="s">
        <v>382</v>
      </c>
      <c r="D1776" t="s">
        <v>601</v>
      </c>
      <c r="E1776" s="35">
        <v>0.27500000000000002</v>
      </c>
      <c r="F1776" t="s">
        <v>384</v>
      </c>
      <c r="G1776" t="s">
        <v>385</v>
      </c>
      <c r="H1776" s="36">
        <v>25.36</v>
      </c>
      <c r="I1776" t="s">
        <v>386</v>
      </c>
      <c r="J1776" s="37">
        <f>ROUND(E1776/I1773* H1776,5)</f>
        <v>1.51149</v>
      </c>
      <c r="K1776" s="38"/>
    </row>
    <row r="1777" spans="1:27" x14ac:dyDescent="0.25">
      <c r="D1777" s="39" t="s">
        <v>387</v>
      </c>
      <c r="E1777" s="38"/>
      <c r="H1777" s="38"/>
      <c r="K1777" s="36">
        <f>SUM(J1775:J1776)</f>
        <v>8.561119999999999</v>
      </c>
    </row>
    <row r="1778" spans="1:27" x14ac:dyDescent="0.25">
      <c r="B1778" s="26" t="s">
        <v>392</v>
      </c>
      <c r="E1778" s="38"/>
      <c r="H1778" s="38"/>
      <c r="K1778" s="38"/>
    </row>
    <row r="1779" spans="1:27" x14ac:dyDescent="0.25">
      <c r="B1779" t="s">
        <v>1129</v>
      </c>
      <c r="C1779" t="s">
        <v>25</v>
      </c>
      <c r="D1779" t="s">
        <v>1130</v>
      </c>
      <c r="E1779" s="35">
        <v>1</v>
      </c>
      <c r="G1779" t="s">
        <v>385</v>
      </c>
      <c r="H1779" s="36">
        <v>173.23</v>
      </c>
      <c r="I1779" t="s">
        <v>386</v>
      </c>
      <c r="J1779" s="37">
        <f>ROUND(E1779* H1779,5)</f>
        <v>173.23</v>
      </c>
      <c r="K1779" s="38"/>
    </row>
    <row r="1780" spans="1:27" x14ac:dyDescent="0.25">
      <c r="D1780" s="39" t="s">
        <v>400</v>
      </c>
      <c r="E1780" s="38"/>
      <c r="H1780" s="38"/>
      <c r="K1780" s="36">
        <f>SUM(J1779:J1779)</f>
        <v>173.23</v>
      </c>
    </row>
    <row r="1781" spans="1:27" x14ac:dyDescent="0.25">
      <c r="E1781" s="38"/>
      <c r="H1781" s="38"/>
      <c r="K1781" s="38"/>
    </row>
    <row r="1782" spans="1:27" x14ac:dyDescent="0.25">
      <c r="D1782" s="39" t="s">
        <v>402</v>
      </c>
      <c r="E1782" s="38"/>
      <c r="H1782" s="38">
        <v>2.5</v>
      </c>
      <c r="I1782" t="s">
        <v>403</v>
      </c>
      <c r="J1782">
        <f>ROUND(H1782/100*K1777,5)</f>
        <v>0.21403</v>
      </c>
      <c r="K1782" s="38"/>
    </row>
    <row r="1783" spans="1:27" x14ac:dyDescent="0.25">
      <c r="D1783" s="39" t="s">
        <v>401</v>
      </c>
      <c r="E1783" s="38"/>
      <c r="H1783" s="38"/>
      <c r="K1783" s="40">
        <f>SUM(J1774:J1782)</f>
        <v>182.00514999999999</v>
      </c>
    </row>
    <row r="1784" spans="1:27" x14ac:dyDescent="0.25">
      <c r="D1784" s="39" t="s">
        <v>404</v>
      </c>
      <c r="E1784" s="38"/>
      <c r="H1784" s="38"/>
      <c r="K1784" s="40">
        <f>SUM(K1783:K1783)</f>
        <v>182.00514999999999</v>
      </c>
    </row>
    <row r="1786" spans="1:27" ht="45" customHeight="1" x14ac:dyDescent="0.25">
      <c r="A1786" s="30" t="s">
        <v>1131</v>
      </c>
      <c r="B1786" s="30" t="s">
        <v>221</v>
      </c>
      <c r="C1786" s="31" t="s">
        <v>25</v>
      </c>
      <c r="D1786" s="11" t="s">
        <v>222</v>
      </c>
      <c r="E1786" s="10"/>
      <c r="F1786" s="10"/>
      <c r="G1786" s="31"/>
      <c r="H1786" s="33" t="s">
        <v>378</v>
      </c>
      <c r="I1786" s="9">
        <v>13.343999999999999</v>
      </c>
      <c r="J1786" s="8"/>
      <c r="K1786" s="34">
        <f>ROUND(K1797,2)</f>
        <v>1659.71</v>
      </c>
      <c r="L1786" s="32" t="s">
        <v>1132</v>
      </c>
      <c r="M1786" s="31"/>
      <c r="N1786" s="31"/>
      <c r="O1786" s="31"/>
      <c r="P1786" s="31"/>
      <c r="Q1786" s="31"/>
      <c r="R1786" s="31"/>
      <c r="S1786" s="31"/>
      <c r="T1786" s="31"/>
      <c r="U1786" s="31"/>
      <c r="V1786" s="31"/>
      <c r="W1786" s="31"/>
      <c r="X1786" s="31"/>
      <c r="Y1786" s="31"/>
      <c r="Z1786" s="31"/>
      <c r="AA1786" s="31"/>
    </row>
    <row r="1787" spans="1:27" x14ac:dyDescent="0.25">
      <c r="B1787" s="26" t="s">
        <v>380</v>
      </c>
    </row>
    <row r="1788" spans="1:27" x14ac:dyDescent="0.25">
      <c r="B1788" t="s">
        <v>598</v>
      </c>
      <c r="C1788" t="s">
        <v>382</v>
      </c>
      <c r="D1788" t="s">
        <v>599</v>
      </c>
      <c r="E1788" s="35">
        <v>1.6</v>
      </c>
      <c r="F1788" t="s">
        <v>384</v>
      </c>
      <c r="G1788" t="s">
        <v>385</v>
      </c>
      <c r="H1788" s="36">
        <v>29.57</v>
      </c>
      <c r="I1788" t="s">
        <v>386</v>
      </c>
      <c r="J1788" s="37">
        <f>ROUND(E1788/I1786* H1788,5)</f>
        <v>3.54556</v>
      </c>
      <c r="K1788" s="38"/>
    </row>
    <row r="1789" spans="1:27" x14ac:dyDescent="0.25">
      <c r="B1789" t="s">
        <v>600</v>
      </c>
      <c r="C1789" t="s">
        <v>382</v>
      </c>
      <c r="D1789" t="s">
        <v>601</v>
      </c>
      <c r="E1789" s="35">
        <v>0.4</v>
      </c>
      <c r="F1789" t="s">
        <v>384</v>
      </c>
      <c r="G1789" t="s">
        <v>385</v>
      </c>
      <c r="H1789" s="36">
        <v>25.36</v>
      </c>
      <c r="I1789" t="s">
        <v>386</v>
      </c>
      <c r="J1789" s="37">
        <f>ROUND(E1789/I1786* H1789,5)</f>
        <v>0.76019000000000003</v>
      </c>
      <c r="K1789" s="38"/>
    </row>
    <row r="1790" spans="1:27" x14ac:dyDescent="0.25">
      <c r="D1790" s="39" t="s">
        <v>387</v>
      </c>
      <c r="E1790" s="38"/>
      <c r="H1790" s="38"/>
      <c r="K1790" s="36">
        <f>SUM(J1788:J1789)</f>
        <v>4.3057499999999997</v>
      </c>
    </row>
    <row r="1791" spans="1:27" x14ac:dyDescent="0.25">
      <c r="B1791" s="26" t="s">
        <v>392</v>
      </c>
      <c r="E1791" s="38"/>
      <c r="H1791" s="38"/>
      <c r="K1791" s="38"/>
    </row>
    <row r="1792" spans="1:27" x14ac:dyDescent="0.25">
      <c r="B1792" t="s">
        <v>1133</v>
      </c>
      <c r="C1792" t="s">
        <v>25</v>
      </c>
      <c r="D1792" t="s">
        <v>1134</v>
      </c>
      <c r="E1792" s="35">
        <v>1</v>
      </c>
      <c r="G1792" t="s">
        <v>385</v>
      </c>
      <c r="H1792" s="36">
        <v>1655.3</v>
      </c>
      <c r="I1792" t="s">
        <v>386</v>
      </c>
      <c r="J1792" s="37">
        <f>ROUND(E1792* H1792,5)</f>
        <v>1655.3</v>
      </c>
      <c r="K1792" s="38"/>
    </row>
    <row r="1793" spans="1:27" x14ac:dyDescent="0.25">
      <c r="D1793" s="39" t="s">
        <v>400</v>
      </c>
      <c r="E1793" s="38"/>
      <c r="H1793" s="38"/>
      <c r="K1793" s="36">
        <f>SUM(J1792:J1792)</f>
        <v>1655.3</v>
      </c>
    </row>
    <row r="1794" spans="1:27" x14ac:dyDescent="0.25">
      <c r="E1794" s="38"/>
      <c r="H1794" s="38"/>
      <c r="K1794" s="38"/>
    </row>
    <row r="1795" spans="1:27" x14ac:dyDescent="0.25">
      <c r="D1795" s="39" t="s">
        <v>402</v>
      </c>
      <c r="E1795" s="38"/>
      <c r="H1795" s="38">
        <v>2.5</v>
      </c>
      <c r="I1795" t="s">
        <v>403</v>
      </c>
      <c r="J1795">
        <f>ROUND(H1795/100*K1790,5)</f>
        <v>0.10764</v>
      </c>
      <c r="K1795" s="38"/>
    </row>
    <row r="1796" spans="1:27" x14ac:dyDescent="0.25">
      <c r="D1796" s="39" t="s">
        <v>401</v>
      </c>
      <c r="E1796" s="38"/>
      <c r="H1796" s="38"/>
      <c r="K1796" s="40">
        <f>SUM(J1787:J1795)</f>
        <v>1659.7133899999999</v>
      </c>
    </row>
    <row r="1797" spans="1:27" x14ac:dyDescent="0.25">
      <c r="D1797" s="39" t="s">
        <v>404</v>
      </c>
      <c r="E1797" s="38"/>
      <c r="H1797" s="38"/>
      <c r="K1797" s="40">
        <f>SUM(K1796:K1796)</f>
        <v>1659.7133899999999</v>
      </c>
    </row>
    <row r="1799" spans="1:27" ht="45" customHeight="1" x14ac:dyDescent="0.25">
      <c r="A1799" s="30" t="s">
        <v>1135</v>
      </c>
      <c r="B1799" s="30" t="s">
        <v>264</v>
      </c>
      <c r="C1799" s="31" t="s">
        <v>25</v>
      </c>
      <c r="D1799" s="11" t="s">
        <v>265</v>
      </c>
      <c r="E1799" s="10"/>
      <c r="F1799" s="10"/>
      <c r="G1799" s="31"/>
      <c r="H1799" s="33" t="s">
        <v>378</v>
      </c>
      <c r="I1799" s="9">
        <v>2.1669999999999998</v>
      </c>
      <c r="J1799" s="8"/>
      <c r="K1799" s="34">
        <f>ROUND(K1810,2)</f>
        <v>330.55</v>
      </c>
      <c r="L1799" s="32" t="s">
        <v>1136</v>
      </c>
      <c r="M1799" s="31"/>
      <c r="N1799" s="31"/>
      <c r="O1799" s="31"/>
      <c r="P1799" s="31"/>
      <c r="Q1799" s="31"/>
      <c r="R1799" s="31"/>
      <c r="S1799" s="31"/>
      <c r="T1799" s="31"/>
      <c r="U1799" s="31"/>
      <c r="V1799" s="31"/>
      <c r="W1799" s="31"/>
      <c r="X1799" s="31"/>
      <c r="Y1799" s="31"/>
      <c r="Z1799" s="31"/>
      <c r="AA1799" s="31"/>
    </row>
    <row r="1800" spans="1:27" x14ac:dyDescent="0.25">
      <c r="B1800" s="26" t="s">
        <v>380</v>
      </c>
    </row>
    <row r="1801" spans="1:27" x14ac:dyDescent="0.25">
      <c r="B1801" t="s">
        <v>470</v>
      </c>
      <c r="C1801" t="s">
        <v>382</v>
      </c>
      <c r="D1801" t="s">
        <v>471</v>
      </c>
      <c r="E1801" s="35">
        <v>0.53</v>
      </c>
      <c r="F1801" t="s">
        <v>384</v>
      </c>
      <c r="G1801" t="s">
        <v>385</v>
      </c>
      <c r="H1801" s="36">
        <v>28.61</v>
      </c>
      <c r="I1801" t="s">
        <v>386</v>
      </c>
      <c r="J1801" s="37">
        <f>ROUND(E1801/I1799* H1801,5)</f>
        <v>6.9973700000000001</v>
      </c>
      <c r="K1801" s="38"/>
    </row>
    <row r="1802" spans="1:27" x14ac:dyDescent="0.25">
      <c r="B1802" t="s">
        <v>483</v>
      </c>
      <c r="C1802" t="s">
        <v>382</v>
      </c>
      <c r="D1802" t="s">
        <v>449</v>
      </c>
      <c r="E1802" s="35">
        <v>0.53</v>
      </c>
      <c r="F1802" t="s">
        <v>384</v>
      </c>
      <c r="G1802" t="s">
        <v>385</v>
      </c>
      <c r="H1802" s="36">
        <v>22.94</v>
      </c>
      <c r="I1802" t="s">
        <v>386</v>
      </c>
      <c r="J1802" s="37">
        <f>ROUND(E1802/I1799* H1802,5)</f>
        <v>5.6106100000000003</v>
      </c>
      <c r="K1802" s="38"/>
    </row>
    <row r="1803" spans="1:27" x14ac:dyDescent="0.25">
      <c r="D1803" s="39" t="s">
        <v>387</v>
      </c>
      <c r="E1803" s="38"/>
      <c r="H1803" s="38"/>
      <c r="K1803" s="36">
        <f>SUM(J1801:J1802)</f>
        <v>12.607980000000001</v>
      </c>
    </row>
    <row r="1804" spans="1:27" x14ac:dyDescent="0.25">
      <c r="B1804" s="26" t="s">
        <v>392</v>
      </c>
      <c r="E1804" s="38"/>
      <c r="H1804" s="38"/>
      <c r="K1804" s="38"/>
    </row>
    <row r="1805" spans="1:27" x14ac:dyDescent="0.25">
      <c r="B1805" t="s">
        <v>1137</v>
      </c>
      <c r="C1805" t="s">
        <v>25</v>
      </c>
      <c r="D1805" t="s">
        <v>1138</v>
      </c>
      <c r="E1805" s="35">
        <v>1</v>
      </c>
      <c r="G1805" t="s">
        <v>385</v>
      </c>
      <c r="H1805" s="36">
        <v>317.63</v>
      </c>
      <c r="I1805" t="s">
        <v>386</v>
      </c>
      <c r="J1805" s="37">
        <f>ROUND(E1805* H1805,5)</f>
        <v>317.63</v>
      </c>
      <c r="K1805" s="38"/>
    </row>
    <row r="1806" spans="1:27" x14ac:dyDescent="0.25">
      <c r="D1806" s="39" t="s">
        <v>400</v>
      </c>
      <c r="E1806" s="38"/>
      <c r="H1806" s="38"/>
      <c r="K1806" s="36">
        <f>SUM(J1805:J1805)</f>
        <v>317.63</v>
      </c>
    </row>
    <row r="1807" spans="1:27" x14ac:dyDescent="0.25">
      <c r="E1807" s="38"/>
      <c r="H1807" s="38"/>
      <c r="K1807" s="38"/>
    </row>
    <row r="1808" spans="1:27" x14ac:dyDescent="0.25">
      <c r="D1808" s="39" t="s">
        <v>402</v>
      </c>
      <c r="E1808" s="38"/>
      <c r="H1808" s="38">
        <v>2.5</v>
      </c>
      <c r="I1808" t="s">
        <v>403</v>
      </c>
      <c r="J1808">
        <f>ROUND(H1808/100*K1803,5)</f>
        <v>0.31519999999999998</v>
      </c>
      <c r="K1808" s="38"/>
    </row>
    <row r="1809" spans="1:27" x14ac:dyDescent="0.25">
      <c r="D1809" s="39" t="s">
        <v>401</v>
      </c>
      <c r="E1809" s="38"/>
      <c r="H1809" s="38"/>
      <c r="K1809" s="40">
        <f>SUM(J1800:J1808)</f>
        <v>330.55318</v>
      </c>
    </row>
    <row r="1810" spans="1:27" x14ac:dyDescent="0.25">
      <c r="D1810" s="39" t="s">
        <v>404</v>
      </c>
      <c r="E1810" s="38"/>
      <c r="H1810" s="38"/>
      <c r="K1810" s="40">
        <f>SUM(K1809:K1809)</f>
        <v>330.55318</v>
      </c>
    </row>
    <row r="1812" spans="1:27" ht="45" customHeight="1" x14ac:dyDescent="0.25">
      <c r="A1812" s="30" t="s">
        <v>1139</v>
      </c>
      <c r="B1812" s="30" t="s">
        <v>175</v>
      </c>
      <c r="C1812" s="31" t="s">
        <v>25</v>
      </c>
      <c r="D1812" s="11" t="s">
        <v>176</v>
      </c>
      <c r="E1812" s="10"/>
      <c r="F1812" s="10"/>
      <c r="G1812" s="31"/>
      <c r="H1812" s="33" t="s">
        <v>378</v>
      </c>
      <c r="I1812" s="9">
        <v>17.594999999999999</v>
      </c>
      <c r="J1812" s="8"/>
      <c r="K1812" s="34">
        <f>ROUND(K1823,2)</f>
        <v>165.24</v>
      </c>
      <c r="L1812" s="32" t="s">
        <v>176</v>
      </c>
      <c r="M1812" s="31"/>
      <c r="N1812" s="31"/>
      <c r="O1812" s="31"/>
      <c r="P1812" s="31"/>
      <c r="Q1812" s="31"/>
      <c r="R1812" s="31"/>
      <c r="S1812" s="31"/>
      <c r="T1812" s="31"/>
      <c r="U1812" s="31"/>
      <c r="V1812" s="31"/>
      <c r="W1812" s="31"/>
      <c r="X1812" s="31"/>
      <c r="Y1812" s="31"/>
      <c r="Z1812" s="31"/>
      <c r="AA1812" s="31"/>
    </row>
    <row r="1813" spans="1:27" x14ac:dyDescent="0.25">
      <c r="B1813" s="26" t="s">
        <v>380</v>
      </c>
    </row>
    <row r="1814" spans="1:27" x14ac:dyDescent="0.25">
      <c r="B1814" t="s">
        <v>470</v>
      </c>
      <c r="C1814" t="s">
        <v>382</v>
      </c>
      <c r="D1814" t="s">
        <v>471</v>
      </c>
      <c r="E1814" s="35">
        <v>0.53</v>
      </c>
      <c r="F1814" t="s">
        <v>384</v>
      </c>
      <c r="G1814" t="s">
        <v>385</v>
      </c>
      <c r="H1814" s="36">
        <v>28.61</v>
      </c>
      <c r="I1814" t="s">
        <v>386</v>
      </c>
      <c r="J1814" s="37">
        <f>ROUND(E1814/I1812* H1814,5)</f>
        <v>0.86180000000000001</v>
      </c>
      <c r="K1814" s="38"/>
    </row>
    <row r="1815" spans="1:27" x14ac:dyDescent="0.25">
      <c r="B1815" t="s">
        <v>483</v>
      </c>
      <c r="C1815" t="s">
        <v>382</v>
      </c>
      <c r="D1815" t="s">
        <v>449</v>
      </c>
      <c r="E1815" s="35">
        <v>0.53</v>
      </c>
      <c r="F1815" t="s">
        <v>384</v>
      </c>
      <c r="G1815" t="s">
        <v>385</v>
      </c>
      <c r="H1815" s="36">
        <v>22.94</v>
      </c>
      <c r="I1815" t="s">
        <v>386</v>
      </c>
      <c r="J1815" s="37">
        <f>ROUND(E1815/I1812* H1815,5)</f>
        <v>0.69099999999999995</v>
      </c>
      <c r="K1815" s="38"/>
    </row>
    <row r="1816" spans="1:27" x14ac:dyDescent="0.25">
      <c r="D1816" s="39" t="s">
        <v>387</v>
      </c>
      <c r="E1816" s="38"/>
      <c r="H1816" s="38"/>
      <c r="K1816" s="36">
        <f>SUM(J1814:J1815)</f>
        <v>1.5528</v>
      </c>
    </row>
    <row r="1817" spans="1:27" x14ac:dyDescent="0.25">
      <c r="B1817" s="26" t="s">
        <v>392</v>
      </c>
      <c r="E1817" s="38"/>
      <c r="H1817" s="38"/>
      <c r="K1817" s="38"/>
    </row>
    <row r="1818" spans="1:27" x14ac:dyDescent="0.25">
      <c r="B1818" t="s">
        <v>1140</v>
      </c>
      <c r="C1818" t="s">
        <v>25</v>
      </c>
      <c r="D1818" t="s">
        <v>1141</v>
      </c>
      <c r="E1818" s="35">
        <v>1</v>
      </c>
      <c r="G1818" t="s">
        <v>385</v>
      </c>
      <c r="H1818" s="36">
        <v>163.65</v>
      </c>
      <c r="I1818" t="s">
        <v>386</v>
      </c>
      <c r="J1818" s="37">
        <f>ROUND(E1818* H1818,5)</f>
        <v>163.65</v>
      </c>
      <c r="K1818" s="38"/>
    </row>
    <row r="1819" spans="1:27" x14ac:dyDescent="0.25">
      <c r="D1819" s="39" t="s">
        <v>400</v>
      </c>
      <c r="E1819" s="38"/>
      <c r="H1819" s="38"/>
      <c r="K1819" s="36">
        <f>SUM(J1818:J1818)</f>
        <v>163.65</v>
      </c>
    </row>
    <row r="1820" spans="1:27" x14ac:dyDescent="0.25">
      <c r="E1820" s="38"/>
      <c r="H1820" s="38"/>
      <c r="K1820" s="38"/>
    </row>
    <row r="1821" spans="1:27" x14ac:dyDescent="0.25">
      <c r="D1821" s="39" t="s">
        <v>402</v>
      </c>
      <c r="E1821" s="38"/>
      <c r="H1821" s="38">
        <v>2.5</v>
      </c>
      <c r="I1821" t="s">
        <v>403</v>
      </c>
      <c r="J1821">
        <f>ROUND(H1821/100*K1816,5)</f>
        <v>3.882E-2</v>
      </c>
      <c r="K1821" s="38"/>
    </row>
    <row r="1822" spans="1:27" x14ac:dyDescent="0.25">
      <c r="D1822" s="39" t="s">
        <v>401</v>
      </c>
      <c r="E1822" s="38"/>
      <c r="H1822" s="38"/>
      <c r="K1822" s="40">
        <f>SUM(J1813:J1821)</f>
        <v>165.24161999999998</v>
      </c>
    </row>
    <row r="1823" spans="1:27" x14ac:dyDescent="0.25">
      <c r="D1823" s="39" t="s">
        <v>404</v>
      </c>
      <c r="E1823" s="38"/>
      <c r="H1823" s="38"/>
      <c r="K1823" s="40">
        <f>SUM(K1822:K1822)</f>
        <v>165.24161999999998</v>
      </c>
    </row>
    <row r="1825" spans="1:27" ht="45" customHeight="1" x14ac:dyDescent="0.25">
      <c r="A1825" s="30" t="s">
        <v>1142</v>
      </c>
      <c r="B1825" s="30" t="s">
        <v>293</v>
      </c>
      <c r="C1825" s="31" t="s">
        <v>25</v>
      </c>
      <c r="D1825" s="11" t="s">
        <v>294</v>
      </c>
      <c r="E1825" s="10"/>
      <c r="F1825" s="10"/>
      <c r="G1825" s="31"/>
      <c r="H1825" s="33" t="s">
        <v>378</v>
      </c>
      <c r="I1825" s="9">
        <v>23.76</v>
      </c>
      <c r="J1825" s="8"/>
      <c r="K1825" s="34">
        <f>ROUND(K1836,2)</f>
        <v>80.510000000000005</v>
      </c>
      <c r="L1825" s="32" t="s">
        <v>1143</v>
      </c>
      <c r="M1825" s="31"/>
      <c r="N1825" s="31"/>
      <c r="O1825" s="31"/>
      <c r="P1825" s="31"/>
      <c r="Q1825" s="31"/>
      <c r="R1825" s="31"/>
      <c r="S1825" s="31"/>
      <c r="T1825" s="31"/>
      <c r="U1825" s="31"/>
      <c r="V1825" s="31"/>
      <c r="W1825" s="31"/>
      <c r="X1825" s="31"/>
      <c r="Y1825" s="31"/>
      <c r="Z1825" s="31"/>
      <c r="AA1825" s="31"/>
    </row>
    <row r="1826" spans="1:27" x14ac:dyDescent="0.25">
      <c r="B1826" s="26" t="s">
        <v>380</v>
      </c>
    </row>
    <row r="1827" spans="1:27" x14ac:dyDescent="0.25">
      <c r="B1827" t="s">
        <v>483</v>
      </c>
      <c r="C1827" t="s">
        <v>382</v>
      </c>
      <c r="D1827" t="s">
        <v>449</v>
      </c>
      <c r="E1827" s="35">
        <v>0.28000000000000003</v>
      </c>
      <c r="F1827" t="s">
        <v>384</v>
      </c>
      <c r="G1827" t="s">
        <v>385</v>
      </c>
      <c r="H1827" s="36">
        <v>22.94</v>
      </c>
      <c r="I1827" t="s">
        <v>386</v>
      </c>
      <c r="J1827" s="37">
        <f>ROUND(E1827/I1825* H1827,5)</f>
        <v>0.27034000000000002</v>
      </c>
      <c r="K1827" s="38"/>
    </row>
    <row r="1828" spans="1:27" x14ac:dyDescent="0.25">
      <c r="B1828" t="s">
        <v>470</v>
      </c>
      <c r="C1828" t="s">
        <v>382</v>
      </c>
      <c r="D1828" t="s">
        <v>471</v>
      </c>
      <c r="E1828" s="35">
        <v>0.28000000000000003</v>
      </c>
      <c r="F1828" t="s">
        <v>384</v>
      </c>
      <c r="G1828" t="s">
        <v>385</v>
      </c>
      <c r="H1828" s="36">
        <v>28.61</v>
      </c>
      <c r="I1828" t="s">
        <v>386</v>
      </c>
      <c r="J1828" s="37">
        <f>ROUND(E1828/I1825* H1828,5)</f>
        <v>0.33715000000000001</v>
      </c>
      <c r="K1828" s="38"/>
    </row>
    <row r="1829" spans="1:27" x14ac:dyDescent="0.25">
      <c r="D1829" s="39" t="s">
        <v>387</v>
      </c>
      <c r="E1829" s="38"/>
      <c r="H1829" s="38"/>
      <c r="K1829" s="36">
        <f>SUM(J1827:J1828)</f>
        <v>0.60749000000000009</v>
      </c>
    </row>
    <row r="1830" spans="1:27" x14ac:dyDescent="0.25">
      <c r="B1830" s="26" t="s">
        <v>392</v>
      </c>
      <c r="E1830" s="38"/>
      <c r="H1830" s="38"/>
      <c r="K1830" s="38"/>
    </row>
    <row r="1831" spans="1:27" x14ac:dyDescent="0.25">
      <c r="B1831" t="s">
        <v>1144</v>
      </c>
      <c r="C1831" t="s">
        <v>25</v>
      </c>
      <c r="D1831" t="s">
        <v>1145</v>
      </c>
      <c r="E1831" s="35">
        <v>1</v>
      </c>
      <c r="G1831" t="s">
        <v>385</v>
      </c>
      <c r="H1831" s="36">
        <v>79.89</v>
      </c>
      <c r="I1831" t="s">
        <v>386</v>
      </c>
      <c r="J1831" s="37">
        <f>ROUND(E1831* H1831,5)</f>
        <v>79.89</v>
      </c>
      <c r="K1831" s="38"/>
    </row>
    <row r="1832" spans="1:27" x14ac:dyDescent="0.25">
      <c r="D1832" s="39" t="s">
        <v>400</v>
      </c>
      <c r="E1832" s="38"/>
      <c r="H1832" s="38"/>
      <c r="K1832" s="36">
        <f>SUM(J1831:J1831)</f>
        <v>79.89</v>
      </c>
    </row>
    <row r="1833" spans="1:27" x14ac:dyDescent="0.25">
      <c r="E1833" s="38"/>
      <c r="H1833" s="38"/>
      <c r="K1833" s="38"/>
    </row>
    <row r="1834" spans="1:27" x14ac:dyDescent="0.25">
      <c r="D1834" s="39" t="s">
        <v>402</v>
      </c>
      <c r="E1834" s="38"/>
      <c r="H1834" s="38">
        <v>1.5</v>
      </c>
      <c r="I1834" t="s">
        <v>403</v>
      </c>
      <c r="J1834">
        <f>ROUND(H1834/100*K1829,5)</f>
        <v>9.11E-3</v>
      </c>
      <c r="K1834" s="38"/>
    </row>
    <row r="1835" spans="1:27" x14ac:dyDescent="0.25">
      <c r="D1835" s="39" t="s">
        <v>401</v>
      </c>
      <c r="E1835" s="38"/>
      <c r="H1835" s="38"/>
      <c r="K1835" s="40">
        <f>SUM(J1826:J1834)</f>
        <v>80.506600000000006</v>
      </c>
    </row>
    <row r="1836" spans="1:27" x14ac:dyDescent="0.25">
      <c r="D1836" s="39" t="s">
        <v>404</v>
      </c>
      <c r="E1836" s="38"/>
      <c r="H1836" s="38"/>
      <c r="K1836" s="40">
        <f>SUM(K1835:K1835)</f>
        <v>80.506600000000006</v>
      </c>
    </row>
    <row r="1838" spans="1:27" ht="45" customHeight="1" x14ac:dyDescent="0.25">
      <c r="A1838" s="30" t="s">
        <v>1146</v>
      </c>
      <c r="B1838" s="30" t="s">
        <v>217</v>
      </c>
      <c r="C1838" s="31" t="s">
        <v>103</v>
      </c>
      <c r="D1838" s="11" t="s">
        <v>218</v>
      </c>
      <c r="E1838" s="10"/>
      <c r="F1838" s="10"/>
      <c r="G1838" s="31"/>
      <c r="H1838" s="33" t="s">
        <v>378</v>
      </c>
      <c r="I1838" s="9">
        <v>2.5979999999999999</v>
      </c>
      <c r="J1838" s="8"/>
      <c r="K1838" s="34">
        <f>ROUND(K1850,2)</f>
        <v>345.85</v>
      </c>
      <c r="L1838" s="32" t="s">
        <v>1147</v>
      </c>
      <c r="M1838" s="31"/>
      <c r="N1838" s="31"/>
      <c r="O1838" s="31"/>
      <c r="P1838" s="31"/>
      <c r="Q1838" s="31"/>
      <c r="R1838" s="31"/>
      <c r="S1838" s="31"/>
      <c r="T1838" s="31"/>
      <c r="U1838" s="31"/>
      <c r="V1838" s="31"/>
      <c r="W1838" s="31"/>
      <c r="X1838" s="31"/>
      <c r="Y1838" s="31"/>
      <c r="Z1838" s="31"/>
      <c r="AA1838" s="31"/>
    </row>
    <row r="1839" spans="1:27" x14ac:dyDescent="0.25">
      <c r="B1839" s="26" t="s">
        <v>380</v>
      </c>
    </row>
    <row r="1840" spans="1:27" x14ac:dyDescent="0.25">
      <c r="B1840" t="s">
        <v>499</v>
      </c>
      <c r="C1840" t="s">
        <v>382</v>
      </c>
      <c r="D1840" t="s">
        <v>500</v>
      </c>
      <c r="E1840" s="35">
        <v>0.5</v>
      </c>
      <c r="F1840" t="s">
        <v>384</v>
      </c>
      <c r="G1840" t="s">
        <v>385</v>
      </c>
      <c r="H1840" s="36">
        <v>27.61</v>
      </c>
      <c r="I1840" t="s">
        <v>386</v>
      </c>
      <c r="J1840" s="37">
        <f>ROUND(E1840/I1838* H1840,5)</f>
        <v>5.3136999999999999</v>
      </c>
      <c r="K1840" s="38"/>
    </row>
    <row r="1841" spans="1:27" x14ac:dyDescent="0.25">
      <c r="B1841" t="s">
        <v>483</v>
      </c>
      <c r="C1841" t="s">
        <v>382</v>
      </c>
      <c r="D1841" t="s">
        <v>449</v>
      </c>
      <c r="E1841" s="35">
        <v>0.5</v>
      </c>
      <c r="F1841" t="s">
        <v>384</v>
      </c>
      <c r="G1841" t="s">
        <v>385</v>
      </c>
      <c r="H1841" s="36">
        <v>22.94</v>
      </c>
      <c r="I1841" t="s">
        <v>386</v>
      </c>
      <c r="J1841" s="37">
        <f>ROUND(E1841/I1838* H1841,5)</f>
        <v>4.41493</v>
      </c>
      <c r="K1841" s="38"/>
    </row>
    <row r="1842" spans="1:27" x14ac:dyDescent="0.25">
      <c r="D1842" s="39" t="s">
        <v>387</v>
      </c>
      <c r="E1842" s="38"/>
      <c r="H1842" s="38"/>
      <c r="K1842" s="36">
        <f>SUM(J1840:J1841)</f>
        <v>9.728629999999999</v>
      </c>
    </row>
    <row r="1843" spans="1:27" x14ac:dyDescent="0.25">
      <c r="B1843" s="26" t="s">
        <v>392</v>
      </c>
      <c r="E1843" s="38"/>
      <c r="H1843" s="38"/>
      <c r="K1843" s="38"/>
    </row>
    <row r="1844" spans="1:27" x14ac:dyDescent="0.25">
      <c r="B1844" t="s">
        <v>1148</v>
      </c>
      <c r="C1844" t="s">
        <v>25</v>
      </c>
      <c r="D1844" t="s">
        <v>1149</v>
      </c>
      <c r="E1844" s="35">
        <v>2</v>
      </c>
      <c r="G1844" t="s">
        <v>385</v>
      </c>
      <c r="H1844" s="36">
        <v>27.83</v>
      </c>
      <c r="I1844" t="s">
        <v>386</v>
      </c>
      <c r="J1844" s="37">
        <f>ROUND(E1844* H1844,5)</f>
        <v>55.66</v>
      </c>
      <c r="K1844" s="38"/>
    </row>
    <row r="1845" spans="1:27" x14ac:dyDescent="0.25">
      <c r="B1845" t="s">
        <v>1150</v>
      </c>
      <c r="C1845" t="s">
        <v>103</v>
      </c>
      <c r="D1845" t="s">
        <v>1151</v>
      </c>
      <c r="E1845" s="35">
        <v>1.05</v>
      </c>
      <c r="G1845" t="s">
        <v>385</v>
      </c>
      <c r="H1845" s="36">
        <v>266.97000000000003</v>
      </c>
      <c r="I1845" t="s">
        <v>386</v>
      </c>
      <c r="J1845" s="37">
        <f>ROUND(E1845* H1845,5)</f>
        <v>280.31849999999997</v>
      </c>
      <c r="K1845" s="38"/>
    </row>
    <row r="1846" spans="1:27" x14ac:dyDescent="0.25">
      <c r="D1846" s="39" t="s">
        <v>400</v>
      </c>
      <c r="E1846" s="38"/>
      <c r="H1846" s="38"/>
      <c r="K1846" s="36">
        <f>SUM(J1844:J1845)</f>
        <v>335.97849999999994</v>
      </c>
    </row>
    <row r="1847" spans="1:27" x14ac:dyDescent="0.25">
      <c r="E1847" s="38"/>
      <c r="H1847" s="38"/>
      <c r="K1847" s="38"/>
    </row>
    <row r="1848" spans="1:27" x14ac:dyDescent="0.25">
      <c r="D1848" s="39" t="s">
        <v>402</v>
      </c>
      <c r="E1848" s="38"/>
      <c r="H1848" s="38">
        <v>1.5</v>
      </c>
      <c r="I1848" t="s">
        <v>403</v>
      </c>
      <c r="J1848">
        <f>ROUND(H1848/100*K1842,5)</f>
        <v>0.14593</v>
      </c>
      <c r="K1848" s="38"/>
    </row>
    <row r="1849" spans="1:27" x14ac:dyDescent="0.25">
      <c r="D1849" s="39" t="s">
        <v>401</v>
      </c>
      <c r="E1849" s="38"/>
      <c r="H1849" s="38"/>
      <c r="K1849" s="40">
        <f>SUM(J1839:J1848)</f>
        <v>345.85305999999997</v>
      </c>
    </row>
    <row r="1850" spans="1:27" x14ac:dyDescent="0.25">
      <c r="D1850" s="39" t="s">
        <v>404</v>
      </c>
      <c r="E1850" s="38"/>
      <c r="H1850" s="38"/>
      <c r="K1850" s="40">
        <f>SUM(K1849:K1849)</f>
        <v>345.85305999999997</v>
      </c>
    </row>
    <row r="1852" spans="1:27" ht="45" customHeight="1" x14ac:dyDescent="0.25">
      <c r="A1852" s="30" t="s">
        <v>1152</v>
      </c>
      <c r="B1852" s="30" t="s">
        <v>259</v>
      </c>
      <c r="C1852" s="31" t="s">
        <v>260</v>
      </c>
      <c r="D1852" s="11" t="s">
        <v>261</v>
      </c>
      <c r="E1852" s="10"/>
      <c r="F1852" s="10"/>
      <c r="G1852" s="31"/>
      <c r="H1852" s="33" t="s">
        <v>378</v>
      </c>
      <c r="I1852" s="9">
        <v>2.887</v>
      </c>
      <c r="J1852" s="8"/>
      <c r="K1852" s="34">
        <f>ROUND(K1862,2)</f>
        <v>37.57</v>
      </c>
      <c r="L1852" s="32" t="s">
        <v>1153</v>
      </c>
      <c r="M1852" s="31"/>
      <c r="N1852" s="31"/>
      <c r="O1852" s="31"/>
      <c r="P1852" s="31"/>
      <c r="Q1852" s="31"/>
      <c r="R1852" s="31"/>
      <c r="S1852" s="31"/>
      <c r="T1852" s="31"/>
      <c r="U1852" s="31"/>
      <c r="V1852" s="31"/>
      <c r="W1852" s="31"/>
      <c r="X1852" s="31"/>
      <c r="Y1852" s="31"/>
      <c r="Z1852" s="31"/>
      <c r="AA1852" s="31"/>
    </row>
    <row r="1853" spans="1:27" x14ac:dyDescent="0.25">
      <c r="B1853" s="26" t="s">
        <v>380</v>
      </c>
    </row>
    <row r="1854" spans="1:27" x14ac:dyDescent="0.25">
      <c r="B1854" t="s">
        <v>1154</v>
      </c>
      <c r="C1854" t="s">
        <v>382</v>
      </c>
      <c r="D1854" t="s">
        <v>1155</v>
      </c>
      <c r="E1854" s="35">
        <v>1</v>
      </c>
      <c r="F1854" t="s">
        <v>384</v>
      </c>
      <c r="G1854" t="s">
        <v>385</v>
      </c>
      <c r="H1854" s="36">
        <v>28.61</v>
      </c>
      <c r="I1854" t="s">
        <v>386</v>
      </c>
      <c r="J1854" s="37">
        <f>ROUND(E1854/I1852* H1854,5)</f>
        <v>9.9099400000000006</v>
      </c>
      <c r="K1854" s="38"/>
    </row>
    <row r="1855" spans="1:27" x14ac:dyDescent="0.25">
      <c r="D1855" s="39" t="s">
        <v>387</v>
      </c>
      <c r="E1855" s="38"/>
      <c r="H1855" s="38"/>
      <c r="K1855" s="36">
        <f>SUM(J1854:J1854)</f>
        <v>9.9099400000000006</v>
      </c>
    </row>
    <row r="1856" spans="1:27" x14ac:dyDescent="0.25">
      <c r="B1856" s="26" t="s">
        <v>392</v>
      </c>
      <c r="E1856" s="38"/>
      <c r="H1856" s="38"/>
      <c r="K1856" s="38"/>
    </row>
    <row r="1857" spans="1:27" x14ac:dyDescent="0.25">
      <c r="B1857" t="s">
        <v>1156</v>
      </c>
      <c r="C1857" t="s">
        <v>18</v>
      </c>
      <c r="D1857" t="s">
        <v>1157</v>
      </c>
      <c r="E1857" s="35">
        <v>1</v>
      </c>
      <c r="G1857" t="s">
        <v>385</v>
      </c>
      <c r="H1857" s="36">
        <v>27.41</v>
      </c>
      <c r="I1857" t="s">
        <v>386</v>
      </c>
      <c r="J1857" s="37">
        <f>ROUND(E1857* H1857,5)</f>
        <v>27.41</v>
      </c>
      <c r="K1857" s="38"/>
    </row>
    <row r="1858" spans="1:27" x14ac:dyDescent="0.25">
      <c r="D1858" s="39" t="s">
        <v>400</v>
      </c>
      <c r="E1858" s="38"/>
      <c r="H1858" s="38"/>
      <c r="K1858" s="36">
        <f>SUM(J1857:J1857)</f>
        <v>27.41</v>
      </c>
    </row>
    <row r="1859" spans="1:27" x14ac:dyDescent="0.25">
      <c r="E1859" s="38"/>
      <c r="H1859" s="38"/>
      <c r="K1859" s="38"/>
    </row>
    <row r="1860" spans="1:27" x14ac:dyDescent="0.25">
      <c r="D1860" s="39" t="s">
        <v>402</v>
      </c>
      <c r="E1860" s="38"/>
      <c r="H1860" s="38">
        <v>2.5</v>
      </c>
      <c r="I1860" t="s">
        <v>403</v>
      </c>
      <c r="J1860">
        <f>ROUND(H1860/100*K1855,5)</f>
        <v>0.24775</v>
      </c>
      <c r="K1860" s="38"/>
    </row>
    <row r="1861" spans="1:27" x14ac:dyDescent="0.25">
      <c r="D1861" s="39" t="s">
        <v>401</v>
      </c>
      <c r="E1861" s="38"/>
      <c r="H1861" s="38"/>
      <c r="K1861" s="40">
        <f>SUM(J1853:J1860)</f>
        <v>37.567690000000006</v>
      </c>
    </row>
    <row r="1862" spans="1:27" x14ac:dyDescent="0.25">
      <c r="D1862" s="39" t="s">
        <v>404</v>
      </c>
      <c r="E1862" s="38"/>
      <c r="H1862" s="38"/>
      <c r="K1862" s="40">
        <f>SUM(K1861:K1861)</f>
        <v>37.567690000000006</v>
      </c>
    </row>
    <row r="1864" spans="1:27" ht="45" customHeight="1" x14ac:dyDescent="0.25">
      <c r="A1864" s="30" t="s">
        <v>1158</v>
      </c>
      <c r="B1864" s="30" t="s">
        <v>295</v>
      </c>
      <c r="C1864" s="31" t="s">
        <v>25</v>
      </c>
      <c r="D1864" s="11" t="s">
        <v>296</v>
      </c>
      <c r="E1864" s="10"/>
      <c r="F1864" s="10"/>
      <c r="G1864" s="31"/>
      <c r="H1864" s="33" t="s">
        <v>378</v>
      </c>
      <c r="I1864" s="9">
        <v>5.6390000000000002</v>
      </c>
      <c r="J1864" s="8"/>
      <c r="K1864" s="34">
        <f>ROUND(K1876,2)</f>
        <v>998.08</v>
      </c>
      <c r="L1864" s="32" t="s">
        <v>1159</v>
      </c>
      <c r="M1864" s="31"/>
      <c r="N1864" s="31"/>
      <c r="O1864" s="31"/>
      <c r="P1864" s="31"/>
      <c r="Q1864" s="31"/>
      <c r="R1864" s="31"/>
      <c r="S1864" s="31"/>
      <c r="T1864" s="31"/>
      <c r="U1864" s="31"/>
      <c r="V1864" s="31"/>
      <c r="W1864" s="31"/>
      <c r="X1864" s="31"/>
      <c r="Y1864" s="31"/>
      <c r="Z1864" s="31"/>
      <c r="AA1864" s="31"/>
    </row>
    <row r="1865" spans="1:27" x14ac:dyDescent="0.25">
      <c r="B1865" s="26" t="s">
        <v>380</v>
      </c>
    </row>
    <row r="1866" spans="1:27" x14ac:dyDescent="0.25">
      <c r="B1866" t="s">
        <v>470</v>
      </c>
      <c r="C1866" t="s">
        <v>382</v>
      </c>
      <c r="D1866" t="s">
        <v>471</v>
      </c>
      <c r="E1866" s="35">
        <v>4</v>
      </c>
      <c r="F1866" t="s">
        <v>384</v>
      </c>
      <c r="G1866" t="s">
        <v>385</v>
      </c>
      <c r="H1866" s="36">
        <v>28.61</v>
      </c>
      <c r="I1866" t="s">
        <v>386</v>
      </c>
      <c r="J1866" s="37">
        <f>ROUND(E1866/I1864* H1866,5)</f>
        <v>20.29438</v>
      </c>
      <c r="K1866" s="38"/>
    </row>
    <row r="1867" spans="1:27" x14ac:dyDescent="0.25">
      <c r="B1867" t="s">
        <v>483</v>
      </c>
      <c r="C1867" t="s">
        <v>382</v>
      </c>
      <c r="D1867" t="s">
        <v>449</v>
      </c>
      <c r="E1867" s="35">
        <v>4</v>
      </c>
      <c r="F1867" t="s">
        <v>384</v>
      </c>
      <c r="G1867" t="s">
        <v>385</v>
      </c>
      <c r="H1867" s="36">
        <v>22.94</v>
      </c>
      <c r="I1867" t="s">
        <v>386</v>
      </c>
      <c r="J1867" s="37">
        <f>ROUND(E1867/I1864* H1867,5)</f>
        <v>16.272390000000001</v>
      </c>
      <c r="K1867" s="38"/>
    </row>
    <row r="1868" spans="1:27" x14ac:dyDescent="0.25">
      <c r="D1868" s="39" t="s">
        <v>387</v>
      </c>
      <c r="E1868" s="38"/>
      <c r="H1868" s="38"/>
      <c r="K1868" s="36">
        <f>SUM(J1866:J1867)</f>
        <v>36.566770000000005</v>
      </c>
    </row>
    <row r="1869" spans="1:27" x14ac:dyDescent="0.25">
      <c r="B1869" s="26" t="s">
        <v>392</v>
      </c>
      <c r="E1869" s="38"/>
      <c r="H1869" s="38"/>
      <c r="K1869" s="38"/>
    </row>
    <row r="1870" spans="1:27" x14ac:dyDescent="0.25">
      <c r="B1870" t="s">
        <v>1160</v>
      </c>
      <c r="C1870" t="s">
        <v>25</v>
      </c>
      <c r="D1870" t="s">
        <v>1161</v>
      </c>
      <c r="E1870" s="35">
        <v>0.4</v>
      </c>
      <c r="G1870" t="s">
        <v>385</v>
      </c>
      <c r="H1870" s="36">
        <v>2388.44</v>
      </c>
      <c r="I1870" t="s">
        <v>386</v>
      </c>
      <c r="J1870" s="37">
        <f>ROUND(E1870* H1870,5)</f>
        <v>955.37599999999998</v>
      </c>
      <c r="K1870" s="38"/>
    </row>
    <row r="1871" spans="1:27" x14ac:dyDescent="0.25">
      <c r="B1871" t="s">
        <v>1162</v>
      </c>
      <c r="C1871" t="s">
        <v>15</v>
      </c>
      <c r="D1871" t="s">
        <v>1163</v>
      </c>
      <c r="E1871" s="35">
        <v>0.06</v>
      </c>
      <c r="G1871" t="s">
        <v>385</v>
      </c>
      <c r="H1871" s="36">
        <v>87.11</v>
      </c>
      <c r="I1871" t="s">
        <v>386</v>
      </c>
      <c r="J1871" s="37">
        <f>ROUND(E1871* H1871,5)</f>
        <v>5.2266000000000004</v>
      </c>
      <c r="K1871" s="38"/>
    </row>
    <row r="1872" spans="1:27" x14ac:dyDescent="0.25">
      <c r="D1872" s="39" t="s">
        <v>400</v>
      </c>
      <c r="E1872" s="38"/>
      <c r="H1872" s="38"/>
      <c r="K1872" s="36">
        <f>SUM(J1870:J1871)</f>
        <v>960.60259999999994</v>
      </c>
    </row>
    <row r="1873" spans="1:27" x14ac:dyDescent="0.25">
      <c r="E1873" s="38"/>
      <c r="H1873" s="38"/>
      <c r="K1873" s="38"/>
    </row>
    <row r="1874" spans="1:27" x14ac:dyDescent="0.25">
      <c r="D1874" s="39" t="s">
        <v>402</v>
      </c>
      <c r="E1874" s="38"/>
      <c r="H1874" s="38">
        <v>2.5</v>
      </c>
      <c r="I1874" t="s">
        <v>403</v>
      </c>
      <c r="J1874">
        <f>ROUND(H1874/100*K1868,5)</f>
        <v>0.91417000000000004</v>
      </c>
      <c r="K1874" s="38"/>
    </row>
    <row r="1875" spans="1:27" x14ac:dyDescent="0.25">
      <c r="D1875" s="39" t="s">
        <v>401</v>
      </c>
      <c r="E1875" s="38"/>
      <c r="H1875" s="38"/>
      <c r="K1875" s="40">
        <f>SUM(J1865:J1874)</f>
        <v>998.08353999999997</v>
      </c>
    </row>
    <row r="1876" spans="1:27" x14ac:dyDescent="0.25">
      <c r="D1876" s="39" t="s">
        <v>404</v>
      </c>
      <c r="E1876" s="38"/>
      <c r="H1876" s="38"/>
      <c r="K1876" s="40">
        <f>SUM(K1875:K1875)</f>
        <v>998.08353999999997</v>
      </c>
    </row>
    <row r="1878" spans="1:27" ht="45" customHeight="1" x14ac:dyDescent="0.25">
      <c r="A1878" s="30" t="s">
        <v>1164</v>
      </c>
      <c r="B1878" s="30" t="s">
        <v>173</v>
      </c>
      <c r="C1878" s="31" t="s">
        <v>25</v>
      </c>
      <c r="D1878" s="11" t="s">
        <v>174</v>
      </c>
      <c r="E1878" s="10"/>
      <c r="F1878" s="10"/>
      <c r="G1878" s="31"/>
      <c r="H1878" s="33" t="s">
        <v>378</v>
      </c>
      <c r="I1878" s="9">
        <v>1.708</v>
      </c>
      <c r="J1878" s="8"/>
      <c r="K1878" s="34">
        <f>ROUND(K1888,2)</f>
        <v>11.9</v>
      </c>
      <c r="L1878" s="32" t="s">
        <v>1165</v>
      </c>
      <c r="M1878" s="31"/>
      <c r="N1878" s="31"/>
      <c r="O1878" s="31"/>
      <c r="P1878" s="31"/>
      <c r="Q1878" s="31"/>
      <c r="R1878" s="31"/>
      <c r="S1878" s="31"/>
      <c r="T1878" s="31"/>
      <c r="U1878" s="31"/>
      <c r="V1878" s="31"/>
      <c r="W1878" s="31"/>
      <c r="X1878" s="31"/>
      <c r="Y1878" s="31"/>
      <c r="Z1878" s="31"/>
      <c r="AA1878" s="31"/>
    </row>
    <row r="1879" spans="1:27" x14ac:dyDescent="0.25">
      <c r="B1879" s="26" t="s">
        <v>380</v>
      </c>
    </row>
    <row r="1880" spans="1:27" x14ac:dyDescent="0.25">
      <c r="B1880" t="s">
        <v>512</v>
      </c>
      <c r="C1880" t="s">
        <v>382</v>
      </c>
      <c r="D1880" t="s">
        <v>513</v>
      </c>
      <c r="E1880" s="35">
        <v>0.05</v>
      </c>
      <c r="F1880" t="s">
        <v>384</v>
      </c>
      <c r="G1880" t="s">
        <v>385</v>
      </c>
      <c r="H1880" s="36">
        <v>25.99</v>
      </c>
      <c r="I1880" t="s">
        <v>386</v>
      </c>
      <c r="J1880" s="37">
        <f>ROUND(E1880/I1878* H1880,5)</f>
        <v>0.76083000000000001</v>
      </c>
      <c r="K1880" s="38"/>
    </row>
    <row r="1881" spans="1:27" x14ac:dyDescent="0.25">
      <c r="D1881" s="39" t="s">
        <v>387</v>
      </c>
      <c r="E1881" s="38"/>
      <c r="H1881" s="38"/>
      <c r="K1881" s="36">
        <f>SUM(J1880:J1880)</f>
        <v>0.76083000000000001</v>
      </c>
    </row>
    <row r="1882" spans="1:27" x14ac:dyDescent="0.25">
      <c r="B1882" s="26" t="s">
        <v>392</v>
      </c>
      <c r="E1882" s="38"/>
      <c r="H1882" s="38"/>
      <c r="K1882" s="38"/>
    </row>
    <row r="1883" spans="1:27" x14ac:dyDescent="0.25">
      <c r="B1883" t="s">
        <v>1166</v>
      </c>
      <c r="C1883" t="s">
        <v>25</v>
      </c>
      <c r="D1883" t="s">
        <v>1167</v>
      </c>
      <c r="E1883" s="35">
        <v>1</v>
      </c>
      <c r="G1883" t="s">
        <v>385</v>
      </c>
      <c r="H1883" s="36">
        <v>11.13</v>
      </c>
      <c r="I1883" t="s">
        <v>386</v>
      </c>
      <c r="J1883" s="37">
        <f>ROUND(E1883* H1883,5)</f>
        <v>11.13</v>
      </c>
      <c r="K1883" s="38"/>
    </row>
    <row r="1884" spans="1:27" x14ac:dyDescent="0.25">
      <c r="D1884" s="39" t="s">
        <v>400</v>
      </c>
      <c r="E1884" s="38"/>
      <c r="H1884" s="38"/>
      <c r="K1884" s="36">
        <f>SUM(J1883:J1883)</f>
        <v>11.13</v>
      </c>
    </row>
    <row r="1885" spans="1:27" x14ac:dyDescent="0.25">
      <c r="E1885" s="38"/>
      <c r="H1885" s="38"/>
      <c r="K1885" s="38"/>
    </row>
    <row r="1886" spans="1:27" x14ac:dyDescent="0.25">
      <c r="D1886" s="39" t="s">
        <v>402</v>
      </c>
      <c r="E1886" s="38"/>
      <c r="H1886" s="38">
        <v>1.5</v>
      </c>
      <c r="I1886" t="s">
        <v>403</v>
      </c>
      <c r="J1886">
        <f>ROUND(H1886/100*K1881,5)</f>
        <v>1.141E-2</v>
      </c>
      <c r="K1886" s="38"/>
    </row>
    <row r="1887" spans="1:27" x14ac:dyDescent="0.25">
      <c r="D1887" s="39" t="s">
        <v>401</v>
      </c>
      <c r="E1887" s="38"/>
      <c r="H1887" s="38"/>
      <c r="K1887" s="40">
        <f>SUM(J1879:J1886)</f>
        <v>11.902240000000001</v>
      </c>
    </row>
    <row r="1888" spans="1:27" x14ac:dyDescent="0.25">
      <c r="D1888" s="39" t="s">
        <v>404</v>
      </c>
      <c r="E1888" s="38"/>
      <c r="H1888" s="38"/>
      <c r="K1888" s="40">
        <f>SUM(K1887:K1887)</f>
        <v>11.902240000000001</v>
      </c>
    </row>
    <row r="1890" spans="1:27" ht="45" customHeight="1" x14ac:dyDescent="0.25">
      <c r="A1890" s="30" t="s">
        <v>1168</v>
      </c>
      <c r="B1890" s="30" t="s">
        <v>281</v>
      </c>
      <c r="C1890" s="31" t="s">
        <v>25</v>
      </c>
      <c r="D1890" s="11" t="s">
        <v>282</v>
      </c>
      <c r="E1890" s="10"/>
      <c r="F1890" s="10"/>
      <c r="G1890" s="31"/>
      <c r="H1890" s="33" t="s">
        <v>378</v>
      </c>
      <c r="I1890" s="9">
        <v>2.0470000000000002</v>
      </c>
      <c r="J1890" s="8"/>
      <c r="K1890" s="34">
        <f>ROUND(K1909,2)</f>
        <v>43.14</v>
      </c>
      <c r="L1890" s="32" t="s">
        <v>1169</v>
      </c>
      <c r="M1890" s="31"/>
      <c r="N1890" s="31"/>
      <c r="O1890" s="31"/>
      <c r="P1890" s="31"/>
      <c r="Q1890" s="31"/>
      <c r="R1890" s="31"/>
      <c r="S1890" s="31"/>
      <c r="T1890" s="31"/>
      <c r="U1890" s="31"/>
      <c r="V1890" s="31"/>
      <c r="W1890" s="31"/>
      <c r="X1890" s="31"/>
      <c r="Y1890" s="31"/>
      <c r="Z1890" s="31"/>
      <c r="AA1890" s="31"/>
    </row>
    <row r="1891" spans="1:27" x14ac:dyDescent="0.25">
      <c r="B1891" s="26" t="s">
        <v>380</v>
      </c>
    </row>
    <row r="1892" spans="1:27" x14ac:dyDescent="0.25">
      <c r="B1892" t="s">
        <v>607</v>
      </c>
      <c r="C1892" t="s">
        <v>382</v>
      </c>
      <c r="D1892" t="s">
        <v>608</v>
      </c>
      <c r="E1892" s="35">
        <v>0.21</v>
      </c>
      <c r="F1892" t="s">
        <v>384</v>
      </c>
      <c r="G1892" t="s">
        <v>385</v>
      </c>
      <c r="H1892" s="36">
        <v>29.8</v>
      </c>
      <c r="I1892" t="s">
        <v>386</v>
      </c>
      <c r="J1892" s="37">
        <f>ROUND(E1892/I1890* H1892,5)</f>
        <v>3.0571600000000001</v>
      </c>
      <c r="K1892" s="38"/>
    </row>
    <row r="1893" spans="1:27" x14ac:dyDescent="0.25">
      <c r="B1893" t="s">
        <v>609</v>
      </c>
      <c r="C1893" t="s">
        <v>382</v>
      </c>
      <c r="D1893" t="s">
        <v>610</v>
      </c>
      <c r="E1893" s="35">
        <v>0.05</v>
      </c>
      <c r="F1893" t="s">
        <v>384</v>
      </c>
      <c r="G1893" t="s">
        <v>385</v>
      </c>
      <c r="H1893" s="36">
        <v>33.58</v>
      </c>
      <c r="I1893" t="s">
        <v>386</v>
      </c>
      <c r="J1893" s="37">
        <f>ROUND(E1893/I1890* H1893,5)</f>
        <v>0.82021999999999995</v>
      </c>
      <c r="K1893" s="38"/>
    </row>
    <row r="1894" spans="1:27" x14ac:dyDescent="0.25">
      <c r="B1894" t="s">
        <v>1170</v>
      </c>
      <c r="C1894" t="s">
        <v>382</v>
      </c>
      <c r="D1894" t="s">
        <v>657</v>
      </c>
      <c r="E1894" s="35">
        <v>0.1</v>
      </c>
      <c r="F1894" t="s">
        <v>384</v>
      </c>
      <c r="G1894" t="s">
        <v>385</v>
      </c>
      <c r="H1894" s="36">
        <v>31.45</v>
      </c>
      <c r="I1894" t="s">
        <v>386</v>
      </c>
      <c r="J1894" s="37">
        <f>ROUND(E1894/I1890* H1894,5)</f>
        <v>1.5363899999999999</v>
      </c>
      <c r="K1894" s="38"/>
    </row>
    <row r="1895" spans="1:27" x14ac:dyDescent="0.25">
      <c r="D1895" s="39" t="s">
        <v>387</v>
      </c>
      <c r="E1895" s="38"/>
      <c r="H1895" s="38"/>
      <c r="K1895" s="36">
        <f>SUM(J1892:J1894)</f>
        <v>5.4137699999999995</v>
      </c>
    </row>
    <row r="1896" spans="1:27" x14ac:dyDescent="0.25">
      <c r="B1896" s="26" t="s">
        <v>388</v>
      </c>
      <c r="E1896" s="38"/>
      <c r="H1896" s="38"/>
      <c r="K1896" s="38"/>
    </row>
    <row r="1897" spans="1:27" x14ac:dyDescent="0.25">
      <c r="B1897" t="s">
        <v>890</v>
      </c>
      <c r="C1897" t="s">
        <v>382</v>
      </c>
      <c r="D1897" t="s">
        <v>891</v>
      </c>
      <c r="E1897" s="35">
        <v>0.11</v>
      </c>
      <c r="F1897" t="s">
        <v>384</v>
      </c>
      <c r="G1897" t="s">
        <v>385</v>
      </c>
      <c r="H1897" s="36">
        <v>56.52</v>
      </c>
      <c r="I1897" t="s">
        <v>386</v>
      </c>
      <c r="J1897" s="37">
        <f>ROUND(E1897/I1890* H1897,5)</f>
        <v>3.0372300000000001</v>
      </c>
      <c r="K1897" s="38"/>
    </row>
    <row r="1898" spans="1:27" x14ac:dyDescent="0.25">
      <c r="B1898" t="s">
        <v>727</v>
      </c>
      <c r="C1898" t="s">
        <v>382</v>
      </c>
      <c r="D1898" t="s">
        <v>728</v>
      </c>
      <c r="E1898" s="35">
        <v>0.25359999999999999</v>
      </c>
      <c r="F1898" t="s">
        <v>384</v>
      </c>
      <c r="G1898" t="s">
        <v>385</v>
      </c>
      <c r="H1898" s="36">
        <v>54.34</v>
      </c>
      <c r="I1898" t="s">
        <v>386</v>
      </c>
      <c r="J1898" s="37">
        <f>ROUND(E1898/I1890* H1898,5)</f>
        <v>6.7321099999999996</v>
      </c>
      <c r="K1898" s="38"/>
    </row>
    <row r="1899" spans="1:27" x14ac:dyDescent="0.25">
      <c r="B1899" t="s">
        <v>1171</v>
      </c>
      <c r="C1899" t="s">
        <v>382</v>
      </c>
      <c r="D1899" t="s">
        <v>1172</v>
      </c>
      <c r="E1899" s="35">
        <v>0.05</v>
      </c>
      <c r="F1899" t="s">
        <v>384</v>
      </c>
      <c r="G1899" t="s">
        <v>385</v>
      </c>
      <c r="H1899" s="36">
        <v>54.81</v>
      </c>
      <c r="I1899" t="s">
        <v>386</v>
      </c>
      <c r="J1899" s="37">
        <f>ROUND(E1899/I1890* H1899,5)</f>
        <v>1.3387899999999999</v>
      </c>
      <c r="K1899" s="38"/>
    </row>
    <row r="1900" spans="1:27" x14ac:dyDescent="0.25">
      <c r="B1900" t="s">
        <v>1173</v>
      </c>
      <c r="C1900" t="s">
        <v>382</v>
      </c>
      <c r="D1900" t="s">
        <v>1174</v>
      </c>
      <c r="E1900" s="35">
        <v>0.21</v>
      </c>
      <c r="F1900" t="s">
        <v>384</v>
      </c>
      <c r="G1900" t="s">
        <v>385</v>
      </c>
      <c r="H1900" s="36">
        <v>42.85</v>
      </c>
      <c r="I1900" t="s">
        <v>386</v>
      </c>
      <c r="J1900" s="37">
        <f>ROUND(E1900/I1890* H1900,5)</f>
        <v>4.39595</v>
      </c>
      <c r="K1900" s="38"/>
    </row>
    <row r="1901" spans="1:27" x14ac:dyDescent="0.25">
      <c r="D1901" s="39" t="s">
        <v>391</v>
      </c>
      <c r="E1901" s="38"/>
      <c r="H1901" s="38"/>
      <c r="K1901" s="36">
        <f>SUM(J1897:J1900)</f>
        <v>15.504079999999998</v>
      </c>
    </row>
    <row r="1902" spans="1:27" x14ac:dyDescent="0.25">
      <c r="B1902" s="26" t="s">
        <v>392</v>
      </c>
      <c r="E1902" s="38"/>
      <c r="H1902" s="38"/>
      <c r="K1902" s="38"/>
    </row>
    <row r="1903" spans="1:27" x14ac:dyDescent="0.25">
      <c r="B1903" t="s">
        <v>396</v>
      </c>
      <c r="C1903" t="s">
        <v>15</v>
      </c>
      <c r="D1903" t="s">
        <v>397</v>
      </c>
      <c r="E1903" s="35">
        <v>0.12</v>
      </c>
      <c r="G1903" t="s">
        <v>385</v>
      </c>
      <c r="H1903" s="36">
        <v>2.04</v>
      </c>
      <c r="I1903" t="s">
        <v>386</v>
      </c>
      <c r="J1903" s="37">
        <f>ROUND(E1903* H1903,5)</f>
        <v>0.24479999999999999</v>
      </c>
      <c r="K1903" s="38"/>
    </row>
    <row r="1904" spans="1:27" x14ac:dyDescent="0.25">
      <c r="B1904" t="s">
        <v>1175</v>
      </c>
      <c r="C1904" t="s">
        <v>15</v>
      </c>
      <c r="D1904" t="s">
        <v>1176</v>
      </c>
      <c r="E1904" s="35">
        <v>0.6</v>
      </c>
      <c r="G1904" t="s">
        <v>385</v>
      </c>
      <c r="H1904" s="36">
        <v>36.49</v>
      </c>
      <c r="I1904" t="s">
        <v>386</v>
      </c>
      <c r="J1904" s="37">
        <f>ROUND(E1904* H1904,5)</f>
        <v>21.893999999999998</v>
      </c>
      <c r="K1904" s="38"/>
    </row>
    <row r="1905" spans="1:27" x14ac:dyDescent="0.25">
      <c r="D1905" s="39" t="s">
        <v>400</v>
      </c>
      <c r="E1905" s="38"/>
      <c r="H1905" s="38"/>
      <c r="K1905" s="36">
        <f>SUM(J1903:J1904)</f>
        <v>22.1388</v>
      </c>
    </row>
    <row r="1906" spans="1:27" x14ac:dyDescent="0.25">
      <c r="E1906" s="38"/>
      <c r="H1906" s="38"/>
      <c r="K1906" s="38"/>
    </row>
    <row r="1907" spans="1:27" x14ac:dyDescent="0.25">
      <c r="D1907" s="39" t="s">
        <v>402</v>
      </c>
      <c r="E1907" s="38"/>
      <c r="H1907" s="38">
        <v>1.5</v>
      </c>
      <c r="I1907" t="s">
        <v>403</v>
      </c>
      <c r="J1907">
        <f>ROUND(H1907/100*K1895,5)</f>
        <v>8.1210000000000004E-2</v>
      </c>
      <c r="K1907" s="38"/>
    </row>
    <row r="1908" spans="1:27" x14ac:dyDescent="0.25">
      <c r="D1908" s="39" t="s">
        <v>401</v>
      </c>
      <c r="E1908" s="38"/>
      <c r="H1908" s="38"/>
      <c r="K1908" s="40">
        <f>SUM(J1891:J1907)</f>
        <v>43.137859999999996</v>
      </c>
    </row>
    <row r="1909" spans="1:27" x14ac:dyDescent="0.25">
      <c r="D1909" s="39" t="s">
        <v>404</v>
      </c>
      <c r="E1909" s="38"/>
      <c r="H1909" s="38"/>
      <c r="K1909" s="40">
        <f>SUM(K1908:K1908)</f>
        <v>43.137859999999996</v>
      </c>
    </row>
    <row r="1911" spans="1:27" ht="45" customHeight="1" x14ac:dyDescent="0.25">
      <c r="A1911" s="30" t="s">
        <v>1177</v>
      </c>
      <c r="B1911" s="30" t="s">
        <v>54</v>
      </c>
      <c r="C1911" s="31" t="s">
        <v>15</v>
      </c>
      <c r="D1911" s="11" t="s">
        <v>55</v>
      </c>
      <c r="E1911" s="10"/>
      <c r="F1911" s="10"/>
      <c r="G1911" s="31"/>
      <c r="H1911" s="33" t="s">
        <v>378</v>
      </c>
      <c r="I1911" s="9">
        <v>39.326000000000001</v>
      </c>
      <c r="J1911" s="8"/>
      <c r="K1911" s="34">
        <f>ROUND(K1925,2)</f>
        <v>159.24</v>
      </c>
      <c r="L1911" s="32" t="s">
        <v>1178</v>
      </c>
      <c r="M1911" s="31"/>
      <c r="N1911" s="31"/>
      <c r="O1911" s="31"/>
      <c r="P1911" s="31"/>
      <c r="Q1911" s="31"/>
      <c r="R1911" s="31"/>
      <c r="S1911" s="31"/>
      <c r="T1911" s="31"/>
      <c r="U1911" s="31"/>
      <c r="V1911" s="31"/>
      <c r="W1911" s="31"/>
      <c r="X1911" s="31"/>
      <c r="Y1911" s="31"/>
      <c r="Z1911" s="31"/>
      <c r="AA1911" s="31"/>
    </row>
    <row r="1912" spans="1:27" x14ac:dyDescent="0.25">
      <c r="B1912" s="26" t="s">
        <v>380</v>
      </c>
    </row>
    <row r="1913" spans="1:27" x14ac:dyDescent="0.25">
      <c r="B1913" t="s">
        <v>607</v>
      </c>
      <c r="C1913" t="s">
        <v>382</v>
      </c>
      <c r="D1913" t="s">
        <v>608</v>
      </c>
      <c r="E1913" s="35">
        <v>0.2</v>
      </c>
      <c r="F1913" t="s">
        <v>384</v>
      </c>
      <c r="G1913" t="s">
        <v>385</v>
      </c>
      <c r="H1913" s="36">
        <v>29.8</v>
      </c>
      <c r="I1913" t="s">
        <v>386</v>
      </c>
      <c r="J1913" s="37">
        <f>ROUND(E1913/I1911* H1913,5)</f>
        <v>0.15154999999999999</v>
      </c>
      <c r="K1913" s="38"/>
    </row>
    <row r="1914" spans="1:27" x14ac:dyDescent="0.25">
      <c r="B1914" t="s">
        <v>609</v>
      </c>
      <c r="C1914" t="s">
        <v>382</v>
      </c>
      <c r="D1914" t="s">
        <v>610</v>
      </c>
      <c r="E1914" s="35">
        <v>0.2</v>
      </c>
      <c r="F1914" t="s">
        <v>384</v>
      </c>
      <c r="G1914" t="s">
        <v>385</v>
      </c>
      <c r="H1914" s="36">
        <v>33.58</v>
      </c>
      <c r="I1914" t="s">
        <v>386</v>
      </c>
      <c r="J1914" s="37">
        <f>ROUND(E1914/I1911* H1914,5)</f>
        <v>0.17077999999999999</v>
      </c>
      <c r="K1914" s="38"/>
    </row>
    <row r="1915" spans="1:27" x14ac:dyDescent="0.25">
      <c r="D1915" s="39" t="s">
        <v>387</v>
      </c>
      <c r="E1915" s="38"/>
      <c r="H1915" s="38"/>
      <c r="K1915" s="36">
        <f>SUM(J1913:J1914)</f>
        <v>0.32233000000000001</v>
      </c>
    </row>
    <row r="1916" spans="1:27" x14ac:dyDescent="0.25">
      <c r="B1916" s="26" t="s">
        <v>388</v>
      </c>
      <c r="E1916" s="38"/>
      <c r="H1916" s="38"/>
      <c r="K1916" s="38"/>
    </row>
    <row r="1917" spans="1:27" x14ac:dyDescent="0.25">
      <c r="B1917" t="s">
        <v>727</v>
      </c>
      <c r="C1917" t="s">
        <v>382</v>
      </c>
      <c r="D1917" t="s">
        <v>728</v>
      </c>
      <c r="E1917" s="35">
        <v>0.24149999999999999</v>
      </c>
      <c r="F1917" t="s">
        <v>384</v>
      </c>
      <c r="G1917" t="s">
        <v>385</v>
      </c>
      <c r="H1917" s="36">
        <v>54.34</v>
      </c>
      <c r="I1917" t="s">
        <v>386</v>
      </c>
      <c r="J1917" s="37">
        <f>ROUND(E1917/I1911* H1917,5)</f>
        <v>0.3337</v>
      </c>
      <c r="K1917" s="38"/>
    </row>
    <row r="1918" spans="1:27" x14ac:dyDescent="0.25">
      <c r="D1918" s="39" t="s">
        <v>391</v>
      </c>
      <c r="E1918" s="38"/>
      <c r="H1918" s="38"/>
      <c r="K1918" s="36">
        <f>SUM(J1917:J1917)</f>
        <v>0.3337</v>
      </c>
    </row>
    <row r="1919" spans="1:27" x14ac:dyDescent="0.25">
      <c r="B1919" s="26" t="s">
        <v>392</v>
      </c>
      <c r="E1919" s="38"/>
      <c r="H1919" s="38"/>
      <c r="K1919" s="38"/>
    </row>
    <row r="1920" spans="1:27" x14ac:dyDescent="0.25">
      <c r="B1920" t="s">
        <v>1179</v>
      </c>
      <c r="C1920" t="s">
        <v>394</v>
      </c>
      <c r="D1920" t="s">
        <v>1180</v>
      </c>
      <c r="E1920" s="35">
        <v>0.55000000000000004</v>
      </c>
      <c r="G1920" t="s">
        <v>385</v>
      </c>
      <c r="H1920" s="36">
        <v>288.32</v>
      </c>
      <c r="I1920" t="s">
        <v>386</v>
      </c>
      <c r="J1920" s="37">
        <f>ROUND(E1920* H1920,5)</f>
        <v>158.57599999999999</v>
      </c>
      <c r="K1920" s="38"/>
    </row>
    <row r="1921" spans="1:27" x14ac:dyDescent="0.25">
      <c r="D1921" s="39" t="s">
        <v>400</v>
      </c>
      <c r="E1921" s="38"/>
      <c r="H1921" s="38"/>
      <c r="K1921" s="36">
        <f>SUM(J1920:J1920)</f>
        <v>158.57599999999999</v>
      </c>
    </row>
    <row r="1922" spans="1:27" x14ac:dyDescent="0.25">
      <c r="E1922" s="38"/>
      <c r="H1922" s="38"/>
      <c r="K1922" s="38"/>
    </row>
    <row r="1923" spans="1:27" x14ac:dyDescent="0.25">
      <c r="D1923" s="39" t="s">
        <v>402</v>
      </c>
      <c r="E1923" s="38"/>
      <c r="H1923" s="38">
        <v>2.5</v>
      </c>
      <c r="I1923" t="s">
        <v>403</v>
      </c>
      <c r="J1923">
        <f>ROUND(H1923/100*K1915,5)</f>
        <v>8.0599999999999995E-3</v>
      </c>
      <c r="K1923" s="38"/>
    </row>
    <row r="1924" spans="1:27" x14ac:dyDescent="0.25">
      <c r="D1924" s="39" t="s">
        <v>401</v>
      </c>
      <c r="E1924" s="38"/>
      <c r="H1924" s="38"/>
      <c r="K1924" s="40">
        <f>SUM(J1912:J1923)</f>
        <v>159.24008999999998</v>
      </c>
    </row>
    <row r="1925" spans="1:27" x14ac:dyDescent="0.25">
      <c r="D1925" s="39" t="s">
        <v>404</v>
      </c>
      <c r="E1925" s="38"/>
      <c r="H1925" s="38"/>
      <c r="K1925" s="40">
        <f>SUM(K1924:K1924)</f>
        <v>159.24008999999998</v>
      </c>
    </row>
    <row r="1927" spans="1:27" ht="45" customHeight="1" x14ac:dyDescent="0.25">
      <c r="A1927" s="30" t="s">
        <v>1181</v>
      </c>
      <c r="B1927" s="30" t="s">
        <v>272</v>
      </c>
      <c r="C1927" s="31" t="s">
        <v>273</v>
      </c>
      <c r="D1927" s="11" t="s">
        <v>274</v>
      </c>
      <c r="E1927" s="10"/>
      <c r="F1927" s="10"/>
      <c r="G1927" s="31"/>
      <c r="H1927" s="33" t="s">
        <v>378</v>
      </c>
      <c r="I1927" s="9">
        <v>1.5129999999999999</v>
      </c>
      <c r="J1927" s="8"/>
      <c r="K1927" s="34">
        <f>ROUND(K1935,2)</f>
        <v>1717.5</v>
      </c>
      <c r="L1927" s="32" t="s">
        <v>1182</v>
      </c>
      <c r="M1927" s="31"/>
      <c r="N1927" s="31"/>
      <c r="O1927" s="31"/>
      <c r="P1927" s="31"/>
      <c r="Q1927" s="31"/>
      <c r="R1927" s="31"/>
      <c r="S1927" s="31"/>
      <c r="T1927" s="31"/>
      <c r="U1927" s="31"/>
      <c r="V1927" s="31"/>
      <c r="W1927" s="31"/>
      <c r="X1927" s="31"/>
      <c r="Y1927" s="31"/>
      <c r="Z1927" s="31"/>
      <c r="AA1927" s="31"/>
    </row>
    <row r="1928" spans="1:27" x14ac:dyDescent="0.25">
      <c r="B1928" s="26" t="s">
        <v>380</v>
      </c>
    </row>
    <row r="1929" spans="1:27" x14ac:dyDescent="0.25">
      <c r="B1929" t="s">
        <v>609</v>
      </c>
      <c r="C1929" t="s">
        <v>382</v>
      </c>
      <c r="D1929" t="s">
        <v>610</v>
      </c>
      <c r="E1929" s="35">
        <v>40</v>
      </c>
      <c r="F1929" t="s">
        <v>384</v>
      </c>
      <c r="G1929" t="s">
        <v>385</v>
      </c>
      <c r="H1929" s="36">
        <v>33.58</v>
      </c>
      <c r="I1929" t="s">
        <v>386</v>
      </c>
      <c r="J1929" s="37">
        <f>ROUND(E1929/I1927* H1929,5)</f>
        <v>887.77264000000002</v>
      </c>
      <c r="K1929" s="38"/>
    </row>
    <row r="1930" spans="1:27" x14ac:dyDescent="0.25">
      <c r="B1930" t="s">
        <v>607</v>
      </c>
      <c r="C1930" t="s">
        <v>382</v>
      </c>
      <c r="D1930" t="s">
        <v>608</v>
      </c>
      <c r="E1930" s="35">
        <v>40</v>
      </c>
      <c r="F1930" t="s">
        <v>384</v>
      </c>
      <c r="G1930" t="s">
        <v>385</v>
      </c>
      <c r="H1930" s="36">
        <v>29.8</v>
      </c>
      <c r="I1930" t="s">
        <v>386</v>
      </c>
      <c r="J1930" s="37">
        <f>ROUND(E1930/I1927* H1930,5)</f>
        <v>787.83873000000006</v>
      </c>
      <c r="K1930" s="38"/>
    </row>
    <row r="1931" spans="1:27" x14ac:dyDescent="0.25">
      <c r="D1931" s="39" t="s">
        <v>387</v>
      </c>
      <c r="E1931" s="38"/>
      <c r="H1931" s="38"/>
      <c r="K1931" s="36">
        <f>SUM(J1929:J1930)</f>
        <v>1675.6113700000001</v>
      </c>
    </row>
    <row r="1932" spans="1:27" x14ac:dyDescent="0.25">
      <c r="E1932" s="38"/>
      <c r="H1932" s="38"/>
      <c r="K1932" s="38"/>
    </row>
    <row r="1933" spans="1:27" x14ac:dyDescent="0.25">
      <c r="D1933" s="39" t="s">
        <v>402</v>
      </c>
      <c r="E1933" s="38"/>
      <c r="H1933" s="38">
        <v>2.5</v>
      </c>
      <c r="I1933" t="s">
        <v>403</v>
      </c>
      <c r="J1933">
        <f>ROUND(H1933/100*K1931,5)</f>
        <v>41.890279999999997</v>
      </c>
      <c r="K1933" s="38"/>
    </row>
    <row r="1934" spans="1:27" x14ac:dyDescent="0.25">
      <c r="D1934" s="39" t="s">
        <v>401</v>
      </c>
      <c r="E1934" s="38"/>
      <c r="H1934" s="38"/>
      <c r="K1934" s="40">
        <f>SUM(J1928:J1933)</f>
        <v>1717.5016500000002</v>
      </c>
    </row>
    <row r="1935" spans="1:27" x14ac:dyDescent="0.25">
      <c r="D1935" s="39" t="s">
        <v>404</v>
      </c>
      <c r="E1935" s="38"/>
      <c r="H1935" s="38"/>
      <c r="K1935" s="40">
        <f>SUM(K1934:K1934)</f>
        <v>1717.5016500000002</v>
      </c>
    </row>
    <row r="1937" spans="1:27" ht="45" customHeight="1" x14ac:dyDescent="0.25">
      <c r="A1937" s="30" t="s">
        <v>1183</v>
      </c>
      <c r="B1937" s="30" t="s">
        <v>338</v>
      </c>
      <c r="C1937" s="31" t="s">
        <v>300</v>
      </c>
      <c r="D1937" s="11" t="s">
        <v>339</v>
      </c>
      <c r="E1937" s="10"/>
      <c r="F1937" s="10"/>
      <c r="G1937" s="31"/>
      <c r="H1937" s="33" t="s">
        <v>378</v>
      </c>
      <c r="I1937" s="9">
        <v>1</v>
      </c>
      <c r="J1937" s="8"/>
      <c r="K1937" s="34">
        <v>6805</v>
      </c>
      <c r="L1937" s="32" t="s">
        <v>1184</v>
      </c>
      <c r="M1937" s="31"/>
      <c r="N1937" s="31"/>
      <c r="O1937" s="31"/>
      <c r="P1937" s="31"/>
      <c r="Q1937" s="31"/>
      <c r="R1937" s="31"/>
      <c r="S1937" s="31"/>
      <c r="T1937" s="31"/>
      <c r="U1937" s="31"/>
      <c r="V1937" s="31"/>
      <c r="W1937" s="31"/>
      <c r="X1937" s="31"/>
      <c r="Y1937" s="31"/>
      <c r="Z1937" s="31"/>
      <c r="AA1937" s="31"/>
    </row>
    <row r="1938" spans="1:27" ht="45" customHeight="1" x14ac:dyDescent="0.25">
      <c r="A1938" s="30" t="s">
        <v>1185</v>
      </c>
      <c r="B1938" s="30" t="s">
        <v>340</v>
      </c>
      <c r="C1938" s="31" t="s">
        <v>300</v>
      </c>
      <c r="D1938" s="11" t="s">
        <v>341</v>
      </c>
      <c r="E1938" s="10"/>
      <c r="F1938" s="10"/>
      <c r="G1938" s="31"/>
      <c r="H1938" s="33" t="s">
        <v>378</v>
      </c>
      <c r="I1938" s="9">
        <v>1</v>
      </c>
      <c r="J1938" s="8"/>
      <c r="K1938" s="34">
        <v>3172</v>
      </c>
      <c r="L1938" s="32" t="s">
        <v>1186</v>
      </c>
      <c r="M1938" s="31"/>
      <c r="N1938" s="31"/>
      <c r="O1938" s="31"/>
      <c r="P1938" s="31"/>
      <c r="Q1938" s="31"/>
      <c r="R1938" s="31"/>
      <c r="S1938" s="31"/>
      <c r="T1938" s="31"/>
      <c r="U1938" s="31"/>
      <c r="V1938" s="31"/>
      <c r="W1938" s="31"/>
      <c r="X1938" s="31"/>
      <c r="Y1938" s="31"/>
      <c r="Z1938" s="31"/>
      <c r="AA1938" s="31"/>
    </row>
    <row r="1939" spans="1:27" ht="45" customHeight="1" x14ac:dyDescent="0.25">
      <c r="A1939" s="30" t="s">
        <v>1187</v>
      </c>
      <c r="B1939" s="30" t="s">
        <v>342</v>
      </c>
      <c r="C1939" s="31" t="s">
        <v>300</v>
      </c>
      <c r="D1939" s="11" t="s">
        <v>343</v>
      </c>
      <c r="E1939" s="10"/>
      <c r="F1939" s="10"/>
      <c r="G1939" s="31"/>
      <c r="H1939" s="33" t="s">
        <v>378</v>
      </c>
      <c r="I1939" s="9">
        <v>1</v>
      </c>
      <c r="J1939" s="8"/>
      <c r="K1939" s="34">
        <v>7865</v>
      </c>
      <c r="L1939" s="32" t="s">
        <v>1188</v>
      </c>
      <c r="M1939" s="31"/>
      <c r="N1939" s="31"/>
      <c r="O1939" s="31"/>
      <c r="P1939" s="31"/>
      <c r="Q1939" s="31"/>
      <c r="R1939" s="31"/>
      <c r="S1939" s="31"/>
      <c r="T1939" s="31"/>
      <c r="U1939" s="31"/>
      <c r="V1939" s="31"/>
      <c r="W1939" s="31"/>
      <c r="X1939" s="31"/>
      <c r="Y1939" s="31"/>
      <c r="Z1939" s="31"/>
      <c r="AA1939" s="31"/>
    </row>
    <row r="1940" spans="1:27" ht="45" customHeight="1" x14ac:dyDescent="0.25">
      <c r="A1940" s="30" t="s">
        <v>1189</v>
      </c>
      <c r="B1940" s="30" t="s">
        <v>344</v>
      </c>
      <c r="C1940" s="31" t="s">
        <v>300</v>
      </c>
      <c r="D1940" s="11" t="s">
        <v>345</v>
      </c>
      <c r="E1940" s="10"/>
      <c r="F1940" s="10"/>
      <c r="G1940" s="31"/>
      <c r="H1940" s="33" t="s">
        <v>378</v>
      </c>
      <c r="I1940" s="9">
        <v>1</v>
      </c>
      <c r="J1940" s="8"/>
      <c r="K1940" s="34">
        <v>2714</v>
      </c>
      <c r="L1940" s="32" t="s">
        <v>1190</v>
      </c>
      <c r="M1940" s="31"/>
      <c r="N1940" s="31"/>
      <c r="O1940" s="31"/>
      <c r="P1940" s="31"/>
      <c r="Q1940" s="31"/>
      <c r="R1940" s="31"/>
      <c r="S1940" s="31"/>
      <c r="T1940" s="31"/>
      <c r="U1940" s="31"/>
      <c r="V1940" s="31"/>
      <c r="W1940" s="31"/>
      <c r="X1940" s="31"/>
      <c r="Y1940" s="31"/>
      <c r="Z1940" s="31"/>
      <c r="AA1940" s="31"/>
    </row>
    <row r="1941" spans="1:27" ht="45" customHeight="1" x14ac:dyDescent="0.25">
      <c r="A1941" s="30" t="s">
        <v>1191</v>
      </c>
      <c r="B1941" s="30" t="s">
        <v>346</v>
      </c>
      <c r="C1941" s="31" t="s">
        <v>300</v>
      </c>
      <c r="D1941" s="11" t="s">
        <v>347</v>
      </c>
      <c r="E1941" s="10"/>
      <c r="F1941" s="10"/>
      <c r="G1941" s="31"/>
      <c r="H1941" s="33" t="s">
        <v>378</v>
      </c>
      <c r="I1941" s="9">
        <v>1</v>
      </c>
      <c r="J1941" s="8"/>
      <c r="K1941" s="34">
        <v>1200</v>
      </c>
      <c r="L1941" s="32" t="s">
        <v>1192</v>
      </c>
      <c r="M1941" s="31"/>
      <c r="N1941" s="31"/>
      <c r="O1941" s="31"/>
      <c r="P1941" s="31"/>
      <c r="Q1941" s="31"/>
      <c r="R1941" s="31"/>
      <c r="S1941" s="31"/>
      <c r="T1941" s="31"/>
      <c r="U1941" s="31"/>
      <c r="V1941" s="31"/>
      <c r="W1941" s="31"/>
      <c r="X1941" s="31"/>
      <c r="Y1941" s="31"/>
      <c r="Z1941" s="31"/>
      <c r="AA1941" s="31"/>
    </row>
    <row r="1942" spans="1:27" ht="45" customHeight="1" x14ac:dyDescent="0.25">
      <c r="A1942" s="30" t="s">
        <v>1193</v>
      </c>
      <c r="B1942" s="30" t="s">
        <v>306</v>
      </c>
      <c r="C1942" s="31" t="s">
        <v>300</v>
      </c>
      <c r="D1942" s="11" t="s">
        <v>307</v>
      </c>
      <c r="E1942" s="10"/>
      <c r="F1942" s="10"/>
      <c r="G1942" s="31"/>
      <c r="H1942" s="33" t="s">
        <v>378</v>
      </c>
      <c r="I1942" s="9">
        <v>1</v>
      </c>
      <c r="J1942" s="8"/>
      <c r="K1942" s="34">
        <v>4500</v>
      </c>
      <c r="L1942" s="32" t="s">
        <v>307</v>
      </c>
      <c r="M1942" s="31"/>
      <c r="N1942" s="31"/>
      <c r="O1942" s="31"/>
      <c r="P1942" s="31"/>
      <c r="Q1942" s="31"/>
      <c r="R1942" s="31"/>
      <c r="S1942" s="31"/>
      <c r="T1942" s="31"/>
      <c r="U1942" s="31"/>
      <c r="V1942" s="31"/>
      <c r="W1942" s="31"/>
      <c r="X1942" s="31"/>
      <c r="Y1942" s="31"/>
      <c r="Z1942" s="31"/>
      <c r="AA1942" s="31"/>
    </row>
    <row r="1943" spans="1:27" ht="45" customHeight="1" x14ac:dyDescent="0.25">
      <c r="A1943" s="30" t="s">
        <v>1194</v>
      </c>
      <c r="B1943" s="30" t="s">
        <v>308</v>
      </c>
      <c r="C1943" s="31" t="s">
        <v>143</v>
      </c>
      <c r="D1943" s="11" t="s">
        <v>309</v>
      </c>
      <c r="E1943" s="10"/>
      <c r="F1943" s="10"/>
      <c r="G1943" s="31"/>
      <c r="H1943" s="33" t="s">
        <v>378</v>
      </c>
      <c r="I1943" s="9">
        <v>1</v>
      </c>
      <c r="J1943" s="8"/>
      <c r="K1943" s="34">
        <v>110</v>
      </c>
      <c r="L1943" s="32" t="s">
        <v>309</v>
      </c>
      <c r="M1943" s="31"/>
      <c r="N1943" s="31"/>
      <c r="O1943" s="31"/>
      <c r="P1943" s="31"/>
      <c r="Q1943" s="31"/>
      <c r="R1943" s="31"/>
      <c r="S1943" s="31"/>
      <c r="T1943" s="31"/>
      <c r="U1943" s="31"/>
      <c r="V1943" s="31"/>
      <c r="W1943" s="31"/>
      <c r="X1943" s="31"/>
      <c r="Y1943" s="31"/>
      <c r="Z1943" s="31"/>
      <c r="AA1943" s="31"/>
    </row>
    <row r="1944" spans="1:27" ht="45" customHeight="1" x14ac:dyDescent="0.25">
      <c r="A1944" s="30" t="s">
        <v>1195</v>
      </c>
      <c r="B1944" s="30" t="s">
        <v>310</v>
      </c>
      <c r="C1944" s="31" t="s">
        <v>300</v>
      </c>
      <c r="D1944" s="11" t="s">
        <v>311</v>
      </c>
      <c r="E1944" s="10"/>
      <c r="F1944" s="10"/>
      <c r="G1944" s="31"/>
      <c r="H1944" s="33" t="s">
        <v>378</v>
      </c>
      <c r="I1944" s="9">
        <v>1</v>
      </c>
      <c r="J1944" s="8"/>
      <c r="K1944" s="34">
        <v>1250</v>
      </c>
      <c r="L1944" s="32" t="s">
        <v>311</v>
      </c>
      <c r="M1944" s="31"/>
      <c r="N1944" s="31"/>
      <c r="O1944" s="31"/>
      <c r="P1944" s="31"/>
      <c r="Q1944" s="31"/>
      <c r="R1944" s="31"/>
      <c r="S1944" s="31"/>
      <c r="T1944" s="31"/>
      <c r="U1944" s="31"/>
      <c r="V1944" s="31"/>
      <c r="W1944" s="31"/>
      <c r="X1944" s="31"/>
      <c r="Y1944" s="31"/>
      <c r="Z1944" s="31"/>
      <c r="AA1944" s="31"/>
    </row>
    <row r="1945" spans="1:27" ht="45" customHeight="1" x14ac:dyDescent="0.25">
      <c r="A1945" s="30" t="s">
        <v>1196</v>
      </c>
      <c r="B1945" s="30" t="s">
        <v>312</v>
      </c>
      <c r="C1945" s="31" t="s">
        <v>300</v>
      </c>
      <c r="D1945" s="11" t="s">
        <v>313</v>
      </c>
      <c r="E1945" s="10"/>
      <c r="F1945" s="10"/>
      <c r="G1945" s="31"/>
      <c r="H1945" s="33" t="s">
        <v>378</v>
      </c>
      <c r="I1945" s="9">
        <v>1</v>
      </c>
      <c r="J1945" s="8"/>
      <c r="K1945" s="34">
        <v>450</v>
      </c>
      <c r="L1945" s="32" t="s">
        <v>313</v>
      </c>
      <c r="M1945" s="31"/>
      <c r="N1945" s="31"/>
      <c r="O1945" s="31"/>
      <c r="P1945" s="31"/>
      <c r="Q1945" s="31"/>
      <c r="R1945" s="31"/>
      <c r="S1945" s="31"/>
      <c r="T1945" s="31"/>
      <c r="U1945" s="31"/>
      <c r="V1945" s="31"/>
      <c r="W1945" s="31"/>
      <c r="X1945" s="31"/>
      <c r="Y1945" s="31"/>
      <c r="Z1945" s="31"/>
      <c r="AA1945" s="31"/>
    </row>
    <row r="1946" spans="1:27" ht="45" customHeight="1" x14ac:dyDescent="0.25">
      <c r="A1946" s="30" t="s">
        <v>1197</v>
      </c>
      <c r="B1946" s="30" t="s">
        <v>314</v>
      </c>
      <c r="C1946" s="31" t="s">
        <v>300</v>
      </c>
      <c r="D1946" s="11" t="s">
        <v>315</v>
      </c>
      <c r="E1946" s="10"/>
      <c r="F1946" s="10"/>
      <c r="G1946" s="31"/>
      <c r="H1946" s="33" t="s">
        <v>378</v>
      </c>
      <c r="I1946" s="9">
        <v>1</v>
      </c>
      <c r="J1946" s="8"/>
      <c r="K1946" s="34">
        <v>3500</v>
      </c>
      <c r="L1946" s="32" t="s">
        <v>315</v>
      </c>
      <c r="M1946" s="31"/>
      <c r="N1946" s="31"/>
      <c r="O1946" s="31"/>
      <c r="P1946" s="31"/>
      <c r="Q1946" s="31"/>
      <c r="R1946" s="31"/>
      <c r="S1946" s="31"/>
      <c r="T1946" s="31"/>
      <c r="U1946" s="31"/>
      <c r="V1946" s="31"/>
      <c r="W1946" s="31"/>
      <c r="X1946" s="31"/>
      <c r="Y1946" s="31"/>
      <c r="Z1946" s="31"/>
      <c r="AA1946" s="31"/>
    </row>
    <row r="1947" spans="1:27" ht="45" customHeight="1" x14ac:dyDescent="0.25">
      <c r="A1947" s="30" t="s">
        <v>1198</v>
      </c>
      <c r="B1947" s="30" t="s">
        <v>316</v>
      </c>
      <c r="C1947" s="31" t="s">
        <v>143</v>
      </c>
      <c r="D1947" s="11" t="s">
        <v>317</v>
      </c>
      <c r="E1947" s="10"/>
      <c r="F1947" s="10"/>
      <c r="G1947" s="31"/>
      <c r="H1947" s="33" t="s">
        <v>378</v>
      </c>
      <c r="I1947" s="9">
        <v>1</v>
      </c>
      <c r="J1947" s="8"/>
      <c r="K1947" s="34">
        <v>65</v>
      </c>
      <c r="L1947" s="32" t="s">
        <v>317</v>
      </c>
      <c r="M1947" s="31"/>
      <c r="N1947" s="31"/>
      <c r="O1947" s="31"/>
      <c r="P1947" s="31"/>
      <c r="Q1947" s="31"/>
      <c r="R1947" s="31"/>
      <c r="S1947" s="31"/>
      <c r="T1947" s="31"/>
      <c r="U1947" s="31"/>
      <c r="V1947" s="31"/>
      <c r="W1947" s="31"/>
      <c r="X1947" s="31"/>
      <c r="Y1947" s="31"/>
      <c r="Z1947" s="31"/>
      <c r="AA1947" s="31"/>
    </row>
    <row r="1948" spans="1:27" ht="45" customHeight="1" x14ac:dyDescent="0.25">
      <c r="A1948" s="30" t="s">
        <v>1199</v>
      </c>
      <c r="B1948" s="30" t="s">
        <v>318</v>
      </c>
      <c r="C1948" s="31" t="s">
        <v>300</v>
      </c>
      <c r="D1948" s="11" t="s">
        <v>319</v>
      </c>
      <c r="E1948" s="10"/>
      <c r="F1948" s="10"/>
      <c r="G1948" s="31"/>
      <c r="H1948" s="33" t="s">
        <v>378</v>
      </c>
      <c r="I1948" s="9">
        <v>1</v>
      </c>
      <c r="J1948" s="8"/>
      <c r="K1948" s="34">
        <v>180</v>
      </c>
      <c r="L1948" s="32" t="s">
        <v>319</v>
      </c>
      <c r="M1948" s="31"/>
      <c r="N1948" s="31"/>
      <c r="O1948" s="31"/>
      <c r="P1948" s="31"/>
      <c r="Q1948" s="31"/>
      <c r="R1948" s="31"/>
      <c r="S1948" s="31"/>
      <c r="T1948" s="31"/>
      <c r="U1948" s="31"/>
      <c r="V1948" s="31"/>
      <c r="W1948" s="31"/>
      <c r="X1948" s="31"/>
      <c r="Y1948" s="31"/>
      <c r="Z1948" s="31"/>
      <c r="AA1948" s="31"/>
    </row>
    <row r="1949" spans="1:27" ht="45" customHeight="1" x14ac:dyDescent="0.25">
      <c r="A1949" s="30" t="s">
        <v>1200</v>
      </c>
      <c r="B1949" s="30" t="s">
        <v>320</v>
      </c>
      <c r="C1949" s="31" t="s">
        <v>143</v>
      </c>
      <c r="D1949" s="11" t="s">
        <v>321</v>
      </c>
      <c r="E1949" s="10"/>
      <c r="F1949" s="10"/>
      <c r="G1949" s="31"/>
      <c r="H1949" s="33" t="s">
        <v>378</v>
      </c>
      <c r="I1949" s="9">
        <v>1</v>
      </c>
      <c r="J1949" s="8"/>
      <c r="K1949" s="34">
        <v>66</v>
      </c>
      <c r="L1949" s="32" t="s">
        <v>321</v>
      </c>
      <c r="M1949" s="31"/>
      <c r="N1949" s="31"/>
      <c r="O1949" s="31"/>
      <c r="P1949" s="31"/>
      <c r="Q1949" s="31"/>
      <c r="R1949" s="31"/>
      <c r="S1949" s="31"/>
      <c r="T1949" s="31"/>
      <c r="U1949" s="31"/>
      <c r="V1949" s="31"/>
      <c r="W1949" s="31"/>
      <c r="X1949" s="31"/>
      <c r="Y1949" s="31"/>
      <c r="Z1949" s="31"/>
      <c r="AA1949" s="31"/>
    </row>
    <row r="1950" spans="1:27" ht="45" customHeight="1" x14ac:dyDescent="0.25">
      <c r="A1950" s="30" t="s">
        <v>1201</v>
      </c>
      <c r="B1950" s="30" t="s">
        <v>322</v>
      </c>
      <c r="C1950" s="31" t="s">
        <v>143</v>
      </c>
      <c r="D1950" s="11" t="s">
        <v>323</v>
      </c>
      <c r="E1950" s="10"/>
      <c r="F1950" s="10"/>
      <c r="G1950" s="31"/>
      <c r="H1950" s="33" t="s">
        <v>378</v>
      </c>
      <c r="I1950" s="9">
        <v>1</v>
      </c>
      <c r="J1950" s="8"/>
      <c r="K1950" s="34">
        <v>31</v>
      </c>
      <c r="L1950" s="32" t="s">
        <v>323</v>
      </c>
      <c r="M1950" s="31"/>
      <c r="N1950" s="31"/>
      <c r="O1950" s="31"/>
      <c r="P1950" s="31"/>
      <c r="Q1950" s="31"/>
      <c r="R1950" s="31"/>
      <c r="S1950" s="31"/>
      <c r="T1950" s="31"/>
      <c r="U1950" s="31"/>
      <c r="V1950" s="31"/>
      <c r="W1950" s="31"/>
      <c r="X1950" s="31"/>
      <c r="Y1950" s="31"/>
      <c r="Z1950" s="31"/>
      <c r="AA1950" s="31"/>
    </row>
    <row r="1951" spans="1:27" ht="45" customHeight="1" x14ac:dyDescent="0.25">
      <c r="A1951" s="30" t="s">
        <v>1202</v>
      </c>
      <c r="B1951" s="30" t="s">
        <v>324</v>
      </c>
      <c r="C1951" s="31" t="s">
        <v>143</v>
      </c>
      <c r="D1951" s="11" t="s">
        <v>325</v>
      </c>
      <c r="E1951" s="10"/>
      <c r="F1951" s="10"/>
      <c r="G1951" s="31"/>
      <c r="H1951" s="33" t="s">
        <v>378</v>
      </c>
      <c r="I1951" s="9">
        <v>1</v>
      </c>
      <c r="J1951" s="8"/>
      <c r="K1951" s="34">
        <v>82</v>
      </c>
      <c r="L1951" s="32" t="s">
        <v>325</v>
      </c>
      <c r="M1951" s="31"/>
      <c r="N1951" s="31"/>
      <c r="O1951" s="31"/>
      <c r="P1951" s="31"/>
      <c r="Q1951" s="31"/>
      <c r="R1951" s="31"/>
      <c r="S1951" s="31"/>
      <c r="T1951" s="31"/>
      <c r="U1951" s="31"/>
      <c r="V1951" s="31"/>
      <c r="W1951" s="31"/>
      <c r="X1951" s="31"/>
      <c r="Y1951" s="31"/>
      <c r="Z1951" s="31"/>
      <c r="AA1951" s="31"/>
    </row>
    <row r="1952" spans="1:27" ht="45" customHeight="1" x14ac:dyDescent="0.25">
      <c r="A1952" s="30" t="s">
        <v>1203</v>
      </c>
      <c r="B1952" s="30" t="s">
        <v>326</v>
      </c>
      <c r="C1952" s="31" t="s">
        <v>143</v>
      </c>
      <c r="D1952" s="11" t="s">
        <v>327</v>
      </c>
      <c r="E1952" s="10"/>
      <c r="F1952" s="10"/>
      <c r="G1952" s="31"/>
      <c r="H1952" s="33" t="s">
        <v>378</v>
      </c>
      <c r="I1952" s="9">
        <v>1</v>
      </c>
      <c r="J1952" s="8"/>
      <c r="K1952" s="34">
        <v>52</v>
      </c>
      <c r="L1952" s="32" t="s">
        <v>327</v>
      </c>
      <c r="M1952" s="31"/>
      <c r="N1952" s="31"/>
      <c r="O1952" s="31"/>
      <c r="P1952" s="31"/>
      <c r="Q1952" s="31"/>
      <c r="R1952" s="31"/>
      <c r="S1952" s="31"/>
      <c r="T1952" s="31"/>
      <c r="U1952" s="31"/>
      <c r="V1952" s="31"/>
      <c r="W1952" s="31"/>
      <c r="X1952" s="31"/>
      <c r="Y1952" s="31"/>
      <c r="Z1952" s="31"/>
      <c r="AA1952" s="31"/>
    </row>
    <row r="1953" spans="1:27" ht="45" customHeight="1" x14ac:dyDescent="0.25">
      <c r="A1953" s="30" t="s">
        <v>1204</v>
      </c>
      <c r="B1953" s="30" t="s">
        <v>328</v>
      </c>
      <c r="C1953" s="31" t="s">
        <v>143</v>
      </c>
      <c r="D1953" s="11" t="s">
        <v>329</v>
      </c>
      <c r="E1953" s="10"/>
      <c r="F1953" s="10"/>
      <c r="G1953" s="31"/>
      <c r="H1953" s="33" t="s">
        <v>378</v>
      </c>
      <c r="I1953" s="9">
        <v>1</v>
      </c>
      <c r="J1953" s="8"/>
      <c r="K1953" s="34">
        <v>80</v>
      </c>
      <c r="L1953" s="32" t="s">
        <v>329</v>
      </c>
      <c r="M1953" s="31"/>
      <c r="N1953" s="31"/>
      <c r="O1953" s="31"/>
      <c r="P1953" s="31"/>
      <c r="Q1953" s="31"/>
      <c r="R1953" s="31"/>
      <c r="S1953" s="31"/>
      <c r="T1953" s="31"/>
      <c r="U1953" s="31"/>
      <c r="V1953" s="31"/>
      <c r="W1953" s="31"/>
      <c r="X1953" s="31"/>
      <c r="Y1953" s="31"/>
      <c r="Z1953" s="31"/>
      <c r="AA1953" s="31"/>
    </row>
    <row r="1954" spans="1:27" ht="45" customHeight="1" x14ac:dyDescent="0.25">
      <c r="A1954" s="30" t="s">
        <v>1205</v>
      </c>
      <c r="B1954" s="30" t="s">
        <v>330</v>
      </c>
      <c r="C1954" s="31" t="s">
        <v>300</v>
      </c>
      <c r="D1954" s="11" t="s">
        <v>331</v>
      </c>
      <c r="E1954" s="10"/>
      <c r="F1954" s="10"/>
      <c r="G1954" s="31"/>
      <c r="H1954" s="33" t="s">
        <v>378</v>
      </c>
      <c r="I1954" s="9">
        <v>1</v>
      </c>
      <c r="J1954" s="8"/>
      <c r="K1954" s="34">
        <v>350</v>
      </c>
      <c r="L1954" s="32" t="s">
        <v>331</v>
      </c>
      <c r="M1954" s="31"/>
      <c r="N1954" s="31"/>
      <c r="O1954" s="31"/>
      <c r="P1954" s="31"/>
      <c r="Q1954" s="31"/>
      <c r="R1954" s="31"/>
      <c r="S1954" s="31"/>
      <c r="T1954" s="31"/>
      <c r="U1954" s="31"/>
      <c r="V1954" s="31"/>
      <c r="W1954" s="31"/>
      <c r="X1954" s="31"/>
      <c r="Y1954" s="31"/>
      <c r="Z1954" s="31"/>
      <c r="AA1954" s="31"/>
    </row>
    <row r="1955" spans="1:27" ht="45" customHeight="1" x14ac:dyDescent="0.25">
      <c r="A1955" s="30" t="s">
        <v>1206</v>
      </c>
      <c r="B1955" s="30" t="s">
        <v>332</v>
      </c>
      <c r="C1955" s="31" t="s">
        <v>300</v>
      </c>
      <c r="D1955" s="11" t="s">
        <v>333</v>
      </c>
      <c r="E1955" s="10"/>
      <c r="F1955" s="10"/>
      <c r="G1955" s="31"/>
      <c r="H1955" s="33" t="s">
        <v>378</v>
      </c>
      <c r="I1955" s="9">
        <v>1</v>
      </c>
      <c r="J1955" s="8"/>
      <c r="K1955" s="34">
        <v>350</v>
      </c>
      <c r="L1955" s="32" t="s">
        <v>333</v>
      </c>
      <c r="M1955" s="31"/>
      <c r="N1955" s="31"/>
      <c r="O1955" s="31"/>
      <c r="P1955" s="31"/>
      <c r="Q1955" s="31"/>
      <c r="R1955" s="31"/>
      <c r="S1955" s="31"/>
      <c r="T1955" s="31"/>
      <c r="U1955" s="31"/>
      <c r="V1955" s="31"/>
      <c r="W1955" s="31"/>
      <c r="X1955" s="31"/>
      <c r="Y1955" s="31"/>
      <c r="Z1955" s="31"/>
      <c r="AA1955" s="31"/>
    </row>
    <row r="1956" spans="1:27" ht="45" customHeight="1" x14ac:dyDescent="0.25">
      <c r="A1956" s="30" t="s">
        <v>1207</v>
      </c>
      <c r="B1956" s="30" t="s">
        <v>334</v>
      </c>
      <c r="C1956" s="31" t="s">
        <v>300</v>
      </c>
      <c r="D1956" s="11" t="s">
        <v>335</v>
      </c>
      <c r="E1956" s="10"/>
      <c r="F1956" s="10"/>
      <c r="G1956" s="31"/>
      <c r="H1956" s="33" t="s">
        <v>378</v>
      </c>
      <c r="I1956" s="9">
        <v>1</v>
      </c>
      <c r="J1956" s="8"/>
      <c r="K1956" s="34">
        <v>450</v>
      </c>
      <c r="L1956" s="32" t="s">
        <v>335</v>
      </c>
      <c r="M1956" s="31"/>
      <c r="N1956" s="31"/>
      <c r="O1956" s="31"/>
      <c r="P1956" s="31"/>
      <c r="Q1956" s="31"/>
      <c r="R1956" s="31"/>
      <c r="S1956" s="31"/>
      <c r="T1956" s="31"/>
      <c r="U1956" s="31"/>
      <c r="V1956" s="31"/>
      <c r="W1956" s="31"/>
      <c r="X1956" s="31"/>
      <c r="Y1956" s="31"/>
      <c r="Z1956" s="31"/>
      <c r="AA1956" s="31"/>
    </row>
    <row r="1957" spans="1:27" ht="45" customHeight="1" x14ac:dyDescent="0.25">
      <c r="A1957" s="30" t="s">
        <v>1208</v>
      </c>
      <c r="B1957" s="30" t="s">
        <v>366</v>
      </c>
      <c r="C1957" s="31" t="s">
        <v>300</v>
      </c>
      <c r="D1957" s="11" t="s">
        <v>367</v>
      </c>
      <c r="E1957" s="10"/>
      <c r="F1957" s="10"/>
      <c r="G1957" s="31"/>
      <c r="H1957" s="33" t="s">
        <v>378</v>
      </c>
      <c r="I1957" s="9">
        <v>1</v>
      </c>
      <c r="J1957" s="8"/>
      <c r="K1957" s="34">
        <f>ROUND(K1959,2)</f>
        <v>0</v>
      </c>
      <c r="L1957" s="32" t="s">
        <v>367</v>
      </c>
      <c r="M1957" s="31"/>
      <c r="N1957" s="31"/>
      <c r="O1957" s="31"/>
      <c r="P1957" s="31"/>
      <c r="Q1957" s="31"/>
      <c r="R1957" s="31"/>
      <c r="S1957" s="31"/>
      <c r="T1957" s="31"/>
      <c r="U1957" s="31"/>
      <c r="V1957" s="31"/>
      <c r="W1957" s="31"/>
      <c r="X1957" s="31"/>
      <c r="Y1957" s="31"/>
      <c r="Z1957" s="31"/>
      <c r="AA1957" s="31"/>
    </row>
    <row r="1958" spans="1:27" x14ac:dyDescent="0.25">
      <c r="D1958" s="39" t="s">
        <v>401</v>
      </c>
      <c r="E1958" s="38"/>
      <c r="H1958" s="38"/>
      <c r="K1958" s="40">
        <f>SUM(J1957:J1957)</f>
        <v>0</v>
      </c>
    </row>
    <row r="1959" spans="1:27" x14ac:dyDescent="0.25">
      <c r="D1959" s="39" t="s">
        <v>404</v>
      </c>
      <c r="E1959" s="38"/>
      <c r="H1959" s="38"/>
      <c r="K1959" s="40">
        <f>SUM(K1958:K1958)</f>
        <v>0</v>
      </c>
    </row>
    <row r="1961" spans="1:27" x14ac:dyDescent="0.25">
      <c r="A1961" s="28" t="s">
        <v>442</v>
      </c>
      <c r="B1961" s="28"/>
    </row>
    <row r="1962" spans="1:27" ht="45" customHeight="1" x14ac:dyDescent="0.25">
      <c r="A1962" s="30"/>
      <c r="B1962" s="30" t="s">
        <v>1209</v>
      </c>
      <c r="C1962" s="31" t="s">
        <v>80</v>
      </c>
      <c r="D1962" s="11" t="s">
        <v>1210</v>
      </c>
      <c r="E1962" s="10"/>
      <c r="F1962" s="10"/>
      <c r="G1962" s="31"/>
      <c r="H1962" s="33" t="s">
        <v>378</v>
      </c>
      <c r="I1962" s="9">
        <v>1</v>
      </c>
      <c r="J1962" s="8"/>
      <c r="K1962" s="34">
        <f>ROUND(K1976,2)</f>
        <v>1.63</v>
      </c>
      <c r="L1962" s="32" t="s">
        <v>1211</v>
      </c>
      <c r="M1962" s="31"/>
      <c r="N1962" s="31"/>
      <c r="O1962" s="31"/>
      <c r="P1962" s="31"/>
      <c r="Q1962" s="31"/>
      <c r="R1962" s="31"/>
      <c r="S1962" s="31"/>
      <c r="T1962" s="31"/>
      <c r="U1962" s="31"/>
      <c r="V1962" s="31"/>
      <c r="W1962" s="31"/>
      <c r="X1962" s="31"/>
      <c r="Y1962" s="31"/>
      <c r="Z1962" s="31"/>
      <c r="AA1962" s="31"/>
    </row>
    <row r="1963" spans="1:27" x14ac:dyDescent="0.25">
      <c r="B1963" s="26" t="s">
        <v>380</v>
      </c>
    </row>
    <row r="1964" spans="1:27" x14ac:dyDescent="0.25">
      <c r="B1964" t="s">
        <v>421</v>
      </c>
      <c r="C1964" t="s">
        <v>382</v>
      </c>
      <c r="D1964" t="s">
        <v>422</v>
      </c>
      <c r="E1964" s="35">
        <v>0.01</v>
      </c>
      <c r="F1964" t="s">
        <v>384</v>
      </c>
      <c r="G1964" t="s">
        <v>385</v>
      </c>
      <c r="H1964" s="36">
        <v>27.61</v>
      </c>
      <c r="I1964" t="s">
        <v>386</v>
      </c>
      <c r="J1964" s="37">
        <f>ROUND(E1964/I1962* H1964,5)</f>
        <v>0.27610000000000001</v>
      </c>
      <c r="K1964" s="38"/>
    </row>
    <row r="1965" spans="1:27" x14ac:dyDescent="0.25">
      <c r="B1965" t="s">
        <v>419</v>
      </c>
      <c r="C1965" t="s">
        <v>382</v>
      </c>
      <c r="D1965" t="s">
        <v>420</v>
      </c>
      <c r="E1965" s="35">
        <v>1.2E-2</v>
      </c>
      <c r="F1965" t="s">
        <v>384</v>
      </c>
      <c r="G1965" t="s">
        <v>385</v>
      </c>
      <c r="H1965" s="36">
        <v>24.48</v>
      </c>
      <c r="I1965" t="s">
        <v>386</v>
      </c>
      <c r="J1965" s="37">
        <f>ROUND(E1965/I1962* H1965,5)</f>
        <v>0.29376000000000002</v>
      </c>
      <c r="K1965" s="38"/>
    </row>
    <row r="1966" spans="1:27" x14ac:dyDescent="0.25">
      <c r="D1966" s="39" t="s">
        <v>387</v>
      </c>
      <c r="E1966" s="38"/>
      <c r="H1966" s="38"/>
      <c r="K1966" s="36">
        <f>SUM(J1964:J1965)</f>
        <v>0.56986000000000003</v>
      </c>
    </row>
    <row r="1967" spans="1:27" x14ac:dyDescent="0.25">
      <c r="B1967" s="26" t="s">
        <v>392</v>
      </c>
      <c r="E1967" s="38"/>
      <c r="H1967" s="38"/>
      <c r="K1967" s="38"/>
    </row>
    <row r="1968" spans="1:27" x14ac:dyDescent="0.25">
      <c r="B1968" t="s">
        <v>425</v>
      </c>
      <c r="C1968" t="s">
        <v>80</v>
      </c>
      <c r="D1968" t="s">
        <v>426</v>
      </c>
      <c r="E1968" s="35">
        <v>1.2E-2</v>
      </c>
      <c r="G1968" t="s">
        <v>385</v>
      </c>
      <c r="H1968" s="36">
        <v>1.37</v>
      </c>
      <c r="I1968" t="s">
        <v>386</v>
      </c>
      <c r="J1968" s="37">
        <f>ROUND(E1968* H1968,5)</f>
        <v>1.644E-2</v>
      </c>
      <c r="K1968" s="38"/>
    </row>
    <row r="1969" spans="1:27" x14ac:dyDescent="0.25">
      <c r="D1969" s="39" t="s">
        <v>400</v>
      </c>
      <c r="E1969" s="38"/>
      <c r="H1969" s="38"/>
      <c r="K1969" s="36">
        <f>SUM(J1968:J1968)</f>
        <v>1.644E-2</v>
      </c>
    </row>
    <row r="1970" spans="1:27" x14ac:dyDescent="0.25">
      <c r="B1970" s="26" t="s">
        <v>442</v>
      </c>
      <c r="E1970" s="38"/>
      <c r="H1970" s="38"/>
      <c r="K1970" s="38"/>
    </row>
    <row r="1971" spans="1:27" x14ac:dyDescent="0.25">
      <c r="B1971" t="s">
        <v>443</v>
      </c>
      <c r="C1971" t="s">
        <v>80</v>
      </c>
      <c r="D1971" t="s">
        <v>417</v>
      </c>
      <c r="E1971" s="35">
        <v>1</v>
      </c>
      <c r="G1971" t="s">
        <v>385</v>
      </c>
      <c r="H1971" s="36">
        <v>1.0327500000000001</v>
      </c>
      <c r="I1971" t="s">
        <v>386</v>
      </c>
      <c r="J1971" s="37">
        <f>ROUND(E1971* H1971,5)</f>
        <v>1.0327500000000001</v>
      </c>
      <c r="K1971" s="38"/>
    </row>
    <row r="1972" spans="1:27" x14ac:dyDescent="0.25">
      <c r="D1972" s="39" t="s">
        <v>1212</v>
      </c>
      <c r="E1972" s="38"/>
      <c r="H1972" s="38"/>
      <c r="K1972" s="36">
        <f>SUM(J1971:J1971)</f>
        <v>1.0327500000000001</v>
      </c>
    </row>
    <row r="1973" spans="1:27" x14ac:dyDescent="0.25">
      <c r="E1973" s="38"/>
      <c r="H1973" s="38"/>
      <c r="K1973" s="38"/>
    </row>
    <row r="1974" spans="1:27" x14ac:dyDescent="0.25">
      <c r="D1974" s="39" t="s">
        <v>402</v>
      </c>
      <c r="E1974" s="38"/>
      <c r="H1974" s="38">
        <v>1.5</v>
      </c>
      <c r="I1974" t="s">
        <v>403</v>
      </c>
      <c r="J1974">
        <f>ROUND(H1974/100*K1966,5)</f>
        <v>8.5500000000000003E-3</v>
      </c>
      <c r="K1974" s="38"/>
    </row>
    <row r="1975" spans="1:27" x14ac:dyDescent="0.25">
      <c r="D1975" s="39" t="s">
        <v>401</v>
      </c>
      <c r="E1975" s="38"/>
      <c r="H1975" s="38"/>
      <c r="K1975" s="40">
        <f>SUM(J1963:J1974)</f>
        <v>1.6276000000000002</v>
      </c>
    </row>
    <row r="1976" spans="1:27" x14ac:dyDescent="0.25">
      <c r="D1976" s="39" t="s">
        <v>404</v>
      </c>
      <c r="E1976" s="38"/>
      <c r="H1976" s="38"/>
      <c r="K1976" s="40">
        <f>SUM(K1975:K1975)</f>
        <v>1.6276000000000002</v>
      </c>
    </row>
    <row r="1978" spans="1:27" ht="45" customHeight="1" x14ac:dyDescent="0.25">
      <c r="A1978" s="30" t="s">
        <v>1213</v>
      </c>
      <c r="B1978" s="30" t="s">
        <v>79</v>
      </c>
      <c r="C1978" s="31" t="s">
        <v>80</v>
      </c>
      <c r="D1978" s="11" t="s">
        <v>81</v>
      </c>
      <c r="E1978" s="10"/>
      <c r="F1978" s="10"/>
      <c r="G1978" s="31"/>
      <c r="H1978" s="33" t="s">
        <v>378</v>
      </c>
      <c r="I1978" s="9">
        <v>0.39</v>
      </c>
      <c r="J1978" s="8"/>
      <c r="K1978" s="34">
        <f>ROUND(K1992,2)</f>
        <v>1.05</v>
      </c>
      <c r="L1978" s="32" t="s">
        <v>1214</v>
      </c>
      <c r="M1978" s="31"/>
      <c r="N1978" s="31"/>
      <c r="O1978" s="31"/>
      <c r="P1978" s="31"/>
      <c r="Q1978" s="31"/>
      <c r="R1978" s="31"/>
      <c r="S1978" s="31"/>
      <c r="T1978" s="31"/>
      <c r="U1978" s="31"/>
      <c r="V1978" s="31"/>
      <c r="W1978" s="31"/>
      <c r="X1978" s="31"/>
      <c r="Y1978" s="31"/>
      <c r="Z1978" s="31"/>
      <c r="AA1978" s="31"/>
    </row>
    <row r="1979" spans="1:27" x14ac:dyDescent="0.25">
      <c r="B1979" s="26" t="s">
        <v>380</v>
      </c>
    </row>
    <row r="1980" spans="1:27" x14ac:dyDescent="0.25">
      <c r="B1980" t="s">
        <v>419</v>
      </c>
      <c r="C1980" t="s">
        <v>382</v>
      </c>
      <c r="D1980" t="s">
        <v>420</v>
      </c>
      <c r="E1980" s="35">
        <v>8.0000000000000002E-3</v>
      </c>
      <c r="F1980" t="s">
        <v>384</v>
      </c>
      <c r="G1980" t="s">
        <v>385</v>
      </c>
      <c r="H1980" s="36">
        <v>24.48</v>
      </c>
      <c r="I1980" t="s">
        <v>386</v>
      </c>
      <c r="J1980" s="37">
        <f>ROUND(E1980/I1978* H1980,5)</f>
        <v>0.50214999999999999</v>
      </c>
      <c r="K1980" s="38"/>
    </row>
    <row r="1981" spans="1:27" x14ac:dyDescent="0.25">
      <c r="B1981" t="s">
        <v>421</v>
      </c>
      <c r="C1981" t="s">
        <v>382</v>
      </c>
      <c r="D1981" t="s">
        <v>422</v>
      </c>
      <c r="E1981" s="35">
        <v>6.0000000000000001E-3</v>
      </c>
      <c r="F1981" t="s">
        <v>384</v>
      </c>
      <c r="G1981" t="s">
        <v>385</v>
      </c>
      <c r="H1981" s="36">
        <v>27.61</v>
      </c>
      <c r="I1981" t="s">
        <v>386</v>
      </c>
      <c r="J1981" s="37">
        <f>ROUND(E1981/I1978* H1981,5)</f>
        <v>0.42476999999999998</v>
      </c>
      <c r="K1981" s="38"/>
    </row>
    <row r="1982" spans="1:27" x14ac:dyDescent="0.25">
      <c r="D1982" s="39" t="s">
        <v>387</v>
      </c>
      <c r="E1982" s="38"/>
      <c r="H1982" s="38"/>
      <c r="K1982" s="36">
        <f>SUM(J1980:J1981)</f>
        <v>0.92691999999999997</v>
      </c>
    </row>
    <row r="1983" spans="1:27" x14ac:dyDescent="0.25">
      <c r="B1983" s="26" t="s">
        <v>392</v>
      </c>
      <c r="E1983" s="38"/>
      <c r="H1983" s="38"/>
      <c r="K1983" s="38"/>
    </row>
    <row r="1984" spans="1:27" x14ac:dyDescent="0.25">
      <c r="B1984" t="s">
        <v>425</v>
      </c>
      <c r="C1984" t="s">
        <v>80</v>
      </c>
      <c r="D1984" t="s">
        <v>426</v>
      </c>
      <c r="E1984" s="35">
        <v>5.0000000000000001E-3</v>
      </c>
      <c r="G1984" t="s">
        <v>385</v>
      </c>
      <c r="H1984" s="36">
        <v>1.37</v>
      </c>
      <c r="I1984" t="s">
        <v>386</v>
      </c>
      <c r="J1984" s="37">
        <f>ROUND(E1984* H1984,5)</f>
        <v>6.8500000000000002E-3</v>
      </c>
      <c r="K1984" s="38"/>
    </row>
    <row r="1985" spans="1:27" x14ac:dyDescent="0.25">
      <c r="D1985" s="39" t="s">
        <v>400</v>
      </c>
      <c r="E1985" s="38"/>
      <c r="H1985" s="38"/>
      <c r="K1985" s="36">
        <f>SUM(J1984:J1984)</f>
        <v>6.8500000000000002E-3</v>
      </c>
    </row>
    <row r="1986" spans="1:27" x14ac:dyDescent="0.25">
      <c r="B1986" s="26" t="s">
        <v>442</v>
      </c>
      <c r="E1986" s="38"/>
      <c r="H1986" s="38"/>
      <c r="K1986" s="38"/>
    </row>
    <row r="1987" spans="1:27" x14ac:dyDescent="0.25">
      <c r="B1987" t="s">
        <v>443</v>
      </c>
      <c r="C1987" t="s">
        <v>80</v>
      </c>
      <c r="D1987" t="s">
        <v>417</v>
      </c>
      <c r="E1987" s="35">
        <v>0.1</v>
      </c>
      <c r="G1987" t="s">
        <v>385</v>
      </c>
      <c r="H1987" s="36">
        <v>1.0327500000000001</v>
      </c>
      <c r="I1987" t="s">
        <v>386</v>
      </c>
      <c r="J1987" s="37">
        <f>ROUND(E1987* H1987,5)</f>
        <v>0.10328</v>
      </c>
      <c r="K1987" s="38"/>
    </row>
    <row r="1988" spans="1:27" x14ac:dyDescent="0.25">
      <c r="D1988" s="39" t="s">
        <v>1212</v>
      </c>
      <c r="E1988" s="38"/>
      <c r="H1988" s="38"/>
      <c r="K1988" s="36">
        <f>SUM(J1987:J1987)</f>
        <v>0.10328</v>
      </c>
    </row>
    <row r="1989" spans="1:27" x14ac:dyDescent="0.25">
      <c r="E1989" s="38"/>
      <c r="H1989" s="38"/>
      <c r="K1989" s="38"/>
    </row>
    <row r="1990" spans="1:27" x14ac:dyDescent="0.25">
      <c r="D1990" s="39" t="s">
        <v>402</v>
      </c>
      <c r="E1990" s="38"/>
      <c r="H1990" s="38">
        <v>1.5</v>
      </c>
      <c r="I1990" t="s">
        <v>403</v>
      </c>
      <c r="J1990">
        <f>ROUND(H1990/100*K1982,5)</f>
        <v>1.3899999999999999E-2</v>
      </c>
      <c r="K1990" s="38"/>
    </row>
    <row r="1991" spans="1:27" x14ac:dyDescent="0.25">
      <c r="D1991" s="39" t="s">
        <v>401</v>
      </c>
      <c r="E1991" s="38"/>
      <c r="H1991" s="38"/>
      <c r="K1991" s="40">
        <f>SUM(J1979:J1990)</f>
        <v>1.0509500000000001</v>
      </c>
    </row>
    <row r="1992" spans="1:27" x14ac:dyDescent="0.25">
      <c r="D1992" s="39" t="s">
        <v>404</v>
      </c>
      <c r="E1992" s="38"/>
      <c r="H1992" s="38"/>
      <c r="K1992" s="40">
        <f>SUM(K1991:K1991)</f>
        <v>1.0509500000000001</v>
      </c>
    </row>
    <row r="1994" spans="1:27" ht="45" customHeight="1" x14ac:dyDescent="0.25">
      <c r="A1994" s="30" t="s">
        <v>1215</v>
      </c>
      <c r="B1994" s="30" t="s">
        <v>109</v>
      </c>
      <c r="C1994" s="31" t="s">
        <v>80</v>
      </c>
      <c r="D1994" s="11" t="s">
        <v>110</v>
      </c>
      <c r="E1994" s="10"/>
      <c r="F1994" s="10"/>
      <c r="G1994" s="31"/>
      <c r="H1994" s="33" t="s">
        <v>378</v>
      </c>
      <c r="I1994" s="9">
        <v>116.578</v>
      </c>
      <c r="J1994" s="8"/>
      <c r="K1994" s="34">
        <f>ROUND(K2008,2)</f>
        <v>1.05</v>
      </c>
      <c r="L1994" s="32" t="s">
        <v>1216</v>
      </c>
      <c r="M1994" s="31"/>
      <c r="N1994" s="31"/>
      <c r="O1994" s="31"/>
      <c r="P1994" s="31"/>
      <c r="Q1994" s="31"/>
      <c r="R1994" s="31"/>
      <c r="S1994" s="31"/>
      <c r="T1994" s="31"/>
      <c r="U1994" s="31"/>
      <c r="V1994" s="31"/>
      <c r="W1994" s="31"/>
      <c r="X1994" s="31"/>
      <c r="Y1994" s="31"/>
      <c r="Z1994" s="31"/>
      <c r="AA1994" s="31"/>
    </row>
    <row r="1995" spans="1:27" x14ac:dyDescent="0.25">
      <c r="B1995" s="26" t="s">
        <v>380</v>
      </c>
    </row>
    <row r="1996" spans="1:27" x14ac:dyDescent="0.25">
      <c r="B1996" t="s">
        <v>421</v>
      </c>
      <c r="C1996" t="s">
        <v>382</v>
      </c>
      <c r="D1996" t="s">
        <v>422</v>
      </c>
      <c r="E1996" s="35">
        <v>8.0000000000000002E-3</v>
      </c>
      <c r="F1996" t="s">
        <v>384</v>
      </c>
      <c r="G1996" t="s">
        <v>385</v>
      </c>
      <c r="H1996" s="36">
        <v>27.61</v>
      </c>
      <c r="I1996" t="s">
        <v>386</v>
      </c>
      <c r="J1996" s="37">
        <f>ROUND(E1996/I1994* H1996,5)</f>
        <v>1.89E-3</v>
      </c>
      <c r="K1996" s="38"/>
    </row>
    <row r="1997" spans="1:27" x14ac:dyDescent="0.25">
      <c r="B1997" t="s">
        <v>419</v>
      </c>
      <c r="C1997" t="s">
        <v>382</v>
      </c>
      <c r="D1997" t="s">
        <v>420</v>
      </c>
      <c r="E1997" s="35">
        <v>0.01</v>
      </c>
      <c r="F1997" t="s">
        <v>384</v>
      </c>
      <c r="G1997" t="s">
        <v>385</v>
      </c>
      <c r="H1997" s="36">
        <v>24.48</v>
      </c>
      <c r="I1997" t="s">
        <v>386</v>
      </c>
      <c r="J1997" s="37">
        <f>ROUND(E1997/I1994* H1997,5)</f>
        <v>2.0999999999999999E-3</v>
      </c>
      <c r="K1997" s="38"/>
    </row>
    <row r="1998" spans="1:27" x14ac:dyDescent="0.25">
      <c r="D1998" s="39" t="s">
        <v>387</v>
      </c>
      <c r="E1998" s="38"/>
      <c r="H1998" s="38"/>
      <c r="K1998" s="36">
        <f>SUM(J1996:J1997)</f>
        <v>3.9899999999999996E-3</v>
      </c>
    </row>
    <row r="1999" spans="1:27" x14ac:dyDescent="0.25">
      <c r="B1999" s="26" t="s">
        <v>392</v>
      </c>
      <c r="E1999" s="38"/>
      <c r="H1999" s="38"/>
      <c r="K1999" s="38"/>
    </row>
    <row r="2000" spans="1:27" x14ac:dyDescent="0.25">
      <c r="B2000" t="s">
        <v>425</v>
      </c>
      <c r="C2000" t="s">
        <v>80</v>
      </c>
      <c r="D2000" t="s">
        <v>426</v>
      </c>
      <c r="E2000" s="35">
        <v>6.0000000000000001E-3</v>
      </c>
      <c r="G2000" t="s">
        <v>385</v>
      </c>
      <c r="H2000" s="36">
        <v>1.37</v>
      </c>
      <c r="I2000" t="s">
        <v>386</v>
      </c>
      <c r="J2000" s="37">
        <f>ROUND(E2000* H2000,5)</f>
        <v>8.2199999999999999E-3</v>
      </c>
      <c r="K2000" s="38"/>
    </row>
    <row r="2001" spans="1:27" x14ac:dyDescent="0.25">
      <c r="D2001" s="39" t="s">
        <v>400</v>
      </c>
      <c r="E2001" s="38"/>
      <c r="H2001" s="38"/>
      <c r="K2001" s="36">
        <f>SUM(J2000:J2000)</f>
        <v>8.2199999999999999E-3</v>
      </c>
    </row>
    <row r="2002" spans="1:27" x14ac:dyDescent="0.25">
      <c r="B2002" s="26" t="s">
        <v>442</v>
      </c>
      <c r="E2002" s="38"/>
      <c r="H2002" s="38"/>
      <c r="K2002" s="38"/>
    </row>
    <row r="2003" spans="1:27" x14ac:dyDescent="0.25">
      <c r="B2003" t="s">
        <v>443</v>
      </c>
      <c r="C2003" t="s">
        <v>80</v>
      </c>
      <c r="D2003" t="s">
        <v>417</v>
      </c>
      <c r="E2003" s="35">
        <v>1</v>
      </c>
      <c r="G2003" t="s">
        <v>385</v>
      </c>
      <c r="H2003" s="36">
        <v>1.0327500000000001</v>
      </c>
      <c r="I2003" t="s">
        <v>386</v>
      </c>
      <c r="J2003" s="37">
        <f>ROUND(E2003* H2003,5)</f>
        <v>1.0327500000000001</v>
      </c>
      <c r="K2003" s="38"/>
    </row>
    <row r="2004" spans="1:27" x14ac:dyDescent="0.25">
      <c r="D2004" s="39" t="s">
        <v>1212</v>
      </c>
      <c r="E2004" s="38"/>
      <c r="H2004" s="38"/>
      <c r="K2004" s="36">
        <f>SUM(J2003:J2003)</f>
        <v>1.0327500000000001</v>
      </c>
    </row>
    <row r="2005" spans="1:27" x14ac:dyDescent="0.25">
      <c r="E2005" s="38"/>
      <c r="H2005" s="38"/>
      <c r="K2005" s="38"/>
    </row>
    <row r="2006" spans="1:27" x14ac:dyDescent="0.25">
      <c r="D2006" s="39" t="s">
        <v>402</v>
      </c>
      <c r="E2006" s="38"/>
      <c r="H2006" s="38">
        <v>1.5</v>
      </c>
      <c r="I2006" t="s">
        <v>403</v>
      </c>
      <c r="J2006">
        <f>ROUND(H2006/100*K1998,5)</f>
        <v>6.0000000000000002E-5</v>
      </c>
      <c r="K2006" s="38"/>
    </row>
    <row r="2007" spans="1:27" x14ac:dyDescent="0.25">
      <c r="D2007" s="39" t="s">
        <v>401</v>
      </c>
      <c r="E2007" s="38"/>
      <c r="H2007" s="38"/>
      <c r="K2007" s="40">
        <f>SUM(J1995:J2006)</f>
        <v>1.0450200000000001</v>
      </c>
    </row>
    <row r="2008" spans="1:27" x14ac:dyDescent="0.25">
      <c r="D2008" s="39" t="s">
        <v>404</v>
      </c>
      <c r="E2008" s="38"/>
      <c r="H2008" s="38"/>
      <c r="K2008" s="40">
        <f>SUM(K2007:K2007)</f>
        <v>1.0450200000000001</v>
      </c>
    </row>
    <row r="2010" spans="1:27" ht="45" customHeight="1" x14ac:dyDescent="0.25">
      <c r="A2010" s="30" t="s">
        <v>1217</v>
      </c>
      <c r="B2010" s="30" t="s">
        <v>100</v>
      </c>
      <c r="C2010" s="31" t="s">
        <v>18</v>
      </c>
      <c r="D2010" s="11" t="s">
        <v>101</v>
      </c>
      <c r="E2010" s="10"/>
      <c r="F2010" s="10"/>
      <c r="G2010" s="31"/>
      <c r="H2010" s="33" t="s">
        <v>378</v>
      </c>
      <c r="I2010" s="9">
        <v>1</v>
      </c>
      <c r="J2010" s="8"/>
      <c r="K2010" s="34">
        <f>ROUND(K2016,2)</f>
        <v>17.39</v>
      </c>
      <c r="L2010" s="32" t="s">
        <v>1218</v>
      </c>
      <c r="M2010" s="31"/>
      <c r="N2010" s="31"/>
      <c r="O2010" s="31"/>
      <c r="P2010" s="31"/>
      <c r="Q2010" s="31"/>
      <c r="R2010" s="31"/>
      <c r="S2010" s="31"/>
      <c r="T2010" s="31"/>
      <c r="U2010" s="31"/>
      <c r="V2010" s="31"/>
      <c r="W2010" s="31"/>
      <c r="X2010" s="31"/>
      <c r="Y2010" s="31"/>
      <c r="Z2010" s="31"/>
      <c r="AA2010" s="31"/>
    </row>
    <row r="2011" spans="1:27" x14ac:dyDescent="0.25">
      <c r="B2011" s="26" t="s">
        <v>442</v>
      </c>
    </row>
    <row r="2012" spans="1:27" x14ac:dyDescent="0.25">
      <c r="B2012" t="s">
        <v>509</v>
      </c>
      <c r="C2012" t="s">
        <v>18</v>
      </c>
      <c r="D2012" t="s">
        <v>510</v>
      </c>
      <c r="E2012" s="35">
        <v>1</v>
      </c>
      <c r="G2012" t="s">
        <v>385</v>
      </c>
      <c r="H2012" s="36">
        <v>9.8475900000000003</v>
      </c>
      <c r="I2012" t="s">
        <v>386</v>
      </c>
      <c r="J2012" s="37">
        <f>ROUND(E2012* H2012,5)</f>
        <v>9.8475900000000003</v>
      </c>
      <c r="K2012" s="38"/>
    </row>
    <row r="2013" spans="1:27" x14ac:dyDescent="0.25">
      <c r="B2013" t="s">
        <v>544</v>
      </c>
      <c r="C2013" t="s">
        <v>18</v>
      </c>
      <c r="D2013" t="s">
        <v>545</v>
      </c>
      <c r="E2013" s="35">
        <v>1</v>
      </c>
      <c r="G2013" t="s">
        <v>385</v>
      </c>
      <c r="H2013" s="36">
        <v>7.5397999999999996</v>
      </c>
      <c r="I2013" t="s">
        <v>386</v>
      </c>
      <c r="J2013" s="37">
        <f>ROUND(E2013* H2013,5)</f>
        <v>7.5397999999999996</v>
      </c>
      <c r="K2013" s="38"/>
    </row>
    <row r="2014" spans="1:27" x14ac:dyDescent="0.25">
      <c r="D2014" s="39" t="s">
        <v>1212</v>
      </c>
      <c r="E2014" s="38"/>
      <c r="H2014" s="38"/>
      <c r="K2014" s="36">
        <f>SUM(J2012:J2013)</f>
        <v>17.38739</v>
      </c>
    </row>
    <row r="2015" spans="1:27" x14ac:dyDescent="0.25">
      <c r="D2015" s="39" t="s">
        <v>401</v>
      </c>
      <c r="E2015" s="38"/>
      <c r="H2015" s="38"/>
      <c r="K2015" s="40">
        <f>SUM(J2011:J2014)</f>
        <v>17.38739</v>
      </c>
    </row>
    <row r="2016" spans="1:27" x14ac:dyDescent="0.25">
      <c r="D2016" s="39" t="s">
        <v>404</v>
      </c>
      <c r="E2016" s="38"/>
      <c r="H2016" s="38"/>
      <c r="K2016" s="40">
        <f>SUM(K2015:K2015)</f>
        <v>17.38739</v>
      </c>
    </row>
    <row r="2018" spans="1:27" ht="45" customHeight="1" x14ac:dyDescent="0.25">
      <c r="A2018" s="30" t="s">
        <v>1219</v>
      </c>
      <c r="B2018" s="30" t="s">
        <v>126</v>
      </c>
      <c r="C2018" s="31" t="s">
        <v>18</v>
      </c>
      <c r="D2018" s="11" t="s">
        <v>127</v>
      </c>
      <c r="E2018" s="10"/>
      <c r="F2018" s="10"/>
      <c r="G2018" s="31"/>
      <c r="H2018" s="33" t="s">
        <v>378</v>
      </c>
      <c r="I2018" s="9">
        <v>1</v>
      </c>
      <c r="J2018" s="8"/>
      <c r="K2018" s="34">
        <f>ROUND(K2024,2)</f>
        <v>34.81</v>
      </c>
      <c r="L2018" s="32" t="s">
        <v>1220</v>
      </c>
      <c r="M2018" s="31"/>
      <c r="N2018" s="31"/>
      <c r="O2018" s="31"/>
      <c r="P2018" s="31"/>
      <c r="Q2018" s="31"/>
      <c r="R2018" s="31"/>
      <c r="S2018" s="31"/>
      <c r="T2018" s="31"/>
      <c r="U2018" s="31"/>
      <c r="V2018" s="31"/>
      <c r="W2018" s="31"/>
      <c r="X2018" s="31"/>
      <c r="Y2018" s="31"/>
      <c r="Z2018" s="31"/>
      <c r="AA2018" s="31"/>
    </row>
    <row r="2019" spans="1:27" x14ac:dyDescent="0.25">
      <c r="B2019" s="26" t="s">
        <v>442</v>
      </c>
    </row>
    <row r="2020" spans="1:27" x14ac:dyDescent="0.25">
      <c r="B2020" t="s">
        <v>516</v>
      </c>
      <c r="C2020" t="s">
        <v>18</v>
      </c>
      <c r="D2020" t="s">
        <v>517</v>
      </c>
      <c r="E2020" s="35">
        <v>1</v>
      </c>
      <c r="G2020" t="s">
        <v>385</v>
      </c>
      <c r="H2020" s="36">
        <v>30.607569999999999</v>
      </c>
      <c r="I2020" t="s">
        <v>386</v>
      </c>
      <c r="J2020" s="37">
        <f>ROUND(E2020* H2020,5)</f>
        <v>30.607569999999999</v>
      </c>
      <c r="K2020" s="38"/>
    </row>
    <row r="2021" spans="1:27" x14ac:dyDescent="0.25">
      <c r="B2021" t="s">
        <v>525</v>
      </c>
      <c r="C2021" t="s">
        <v>18</v>
      </c>
      <c r="D2021" t="s">
        <v>526</v>
      </c>
      <c r="E2021" s="35">
        <v>1</v>
      </c>
      <c r="G2021" t="s">
        <v>385</v>
      </c>
      <c r="H2021" s="36">
        <v>4.20038</v>
      </c>
      <c r="I2021" t="s">
        <v>386</v>
      </c>
      <c r="J2021" s="37">
        <f>ROUND(E2021* H2021,5)</f>
        <v>4.20038</v>
      </c>
      <c r="K2021" s="38"/>
    </row>
    <row r="2022" spans="1:27" x14ac:dyDescent="0.25">
      <c r="D2022" s="39" t="s">
        <v>1212</v>
      </c>
      <c r="E2022" s="38"/>
      <c r="H2022" s="38"/>
      <c r="K2022" s="36">
        <f>SUM(J2020:J2021)</f>
        <v>34.807949999999998</v>
      </c>
    </row>
    <row r="2023" spans="1:27" x14ac:dyDescent="0.25">
      <c r="D2023" s="39" t="s">
        <v>401</v>
      </c>
      <c r="E2023" s="38"/>
      <c r="H2023" s="38"/>
      <c r="K2023" s="40">
        <f>SUM(J2019:J2022)</f>
        <v>34.807949999999998</v>
      </c>
    </row>
    <row r="2024" spans="1:27" x14ac:dyDescent="0.25">
      <c r="D2024" s="39" t="s">
        <v>404</v>
      </c>
      <c r="E2024" s="38"/>
      <c r="H2024" s="38"/>
      <c r="K2024" s="40">
        <f>SUM(K2023:K2023)</f>
        <v>34.807949999999998</v>
      </c>
    </row>
    <row r="2026" spans="1:27" ht="45" customHeight="1" x14ac:dyDescent="0.25">
      <c r="A2026" s="30" t="s">
        <v>1221</v>
      </c>
      <c r="B2026" s="30" t="s">
        <v>157</v>
      </c>
      <c r="C2026" s="31" t="s">
        <v>25</v>
      </c>
      <c r="D2026" s="11" t="s">
        <v>158</v>
      </c>
      <c r="E2026" s="10"/>
      <c r="F2026" s="10"/>
      <c r="G2026" s="31"/>
      <c r="H2026" s="33" t="s">
        <v>378</v>
      </c>
      <c r="I2026" s="9">
        <v>24.875</v>
      </c>
      <c r="J2026" s="8"/>
      <c r="K2026" s="34">
        <f>ROUND(K2039,2)</f>
        <v>1741.95</v>
      </c>
      <c r="L2026" s="32" t="s">
        <v>1222</v>
      </c>
      <c r="M2026" s="31"/>
      <c r="N2026" s="31"/>
      <c r="O2026" s="31"/>
      <c r="P2026" s="31"/>
      <c r="Q2026" s="31"/>
      <c r="R2026" s="31"/>
      <c r="S2026" s="31"/>
      <c r="T2026" s="31"/>
      <c r="U2026" s="31"/>
      <c r="V2026" s="31"/>
      <c r="W2026" s="31"/>
      <c r="X2026" s="31"/>
      <c r="Y2026" s="31"/>
      <c r="Z2026" s="31"/>
      <c r="AA2026" s="31"/>
    </row>
    <row r="2027" spans="1:27" x14ac:dyDescent="0.25">
      <c r="B2027" s="26" t="s">
        <v>380</v>
      </c>
    </row>
    <row r="2028" spans="1:27" x14ac:dyDescent="0.25">
      <c r="B2028" t="s">
        <v>922</v>
      </c>
      <c r="C2028" t="s">
        <v>382</v>
      </c>
      <c r="D2028" t="s">
        <v>923</v>
      </c>
      <c r="E2028" s="35">
        <v>2</v>
      </c>
      <c r="F2028" t="s">
        <v>384</v>
      </c>
      <c r="G2028" t="s">
        <v>385</v>
      </c>
      <c r="H2028" s="36">
        <v>29.06</v>
      </c>
      <c r="I2028" t="s">
        <v>386</v>
      </c>
      <c r="J2028" s="37">
        <f>ROUND(E2028/I2026* H2028,5)</f>
        <v>2.3364799999999999</v>
      </c>
      <c r="K2028" s="38"/>
    </row>
    <row r="2029" spans="1:27" x14ac:dyDescent="0.25">
      <c r="D2029" s="39" t="s">
        <v>387</v>
      </c>
      <c r="E2029" s="38"/>
      <c r="H2029" s="38"/>
      <c r="K2029" s="36">
        <f>SUM(J2028:J2028)</f>
        <v>2.3364799999999999</v>
      </c>
    </row>
    <row r="2030" spans="1:27" x14ac:dyDescent="0.25">
      <c r="B2030" s="26" t="s">
        <v>392</v>
      </c>
      <c r="E2030" s="38"/>
      <c r="H2030" s="38"/>
      <c r="K2030" s="38"/>
    </row>
    <row r="2031" spans="1:27" x14ac:dyDescent="0.25">
      <c r="B2031" t="s">
        <v>936</v>
      </c>
      <c r="C2031" t="s">
        <v>25</v>
      </c>
      <c r="D2031" t="s">
        <v>937</v>
      </c>
      <c r="E2031" s="35">
        <v>6</v>
      </c>
      <c r="G2031" t="s">
        <v>385</v>
      </c>
      <c r="H2031" s="36">
        <v>285.93</v>
      </c>
      <c r="I2031" t="s">
        <v>386</v>
      </c>
      <c r="J2031" s="37">
        <f>ROUND(E2031* H2031,5)</f>
        <v>1715.58</v>
      </c>
      <c r="K2031" s="38"/>
    </row>
    <row r="2032" spans="1:27" x14ac:dyDescent="0.25">
      <c r="D2032" s="39" t="s">
        <v>400</v>
      </c>
      <c r="E2032" s="38"/>
      <c r="H2032" s="38"/>
      <c r="K2032" s="36">
        <f>SUM(J2031:J2031)</f>
        <v>1715.58</v>
      </c>
    </row>
    <row r="2033" spans="1:27" x14ac:dyDescent="0.25">
      <c r="B2033" s="26" t="s">
        <v>442</v>
      </c>
      <c r="E2033" s="38"/>
      <c r="H2033" s="38"/>
      <c r="K2033" s="38"/>
    </row>
    <row r="2034" spans="1:27" x14ac:dyDescent="0.25">
      <c r="B2034" t="s">
        <v>539</v>
      </c>
      <c r="C2034" t="s">
        <v>25</v>
      </c>
      <c r="D2034" t="s">
        <v>540</v>
      </c>
      <c r="E2034" s="35">
        <v>1</v>
      </c>
      <c r="G2034" t="s">
        <v>385</v>
      </c>
      <c r="H2034" s="36">
        <v>23.974430000000002</v>
      </c>
      <c r="I2034" t="s">
        <v>386</v>
      </c>
      <c r="J2034" s="37">
        <f>ROUND(E2034* H2034,5)</f>
        <v>23.974430000000002</v>
      </c>
      <c r="K2034" s="38"/>
    </row>
    <row r="2035" spans="1:27" x14ac:dyDescent="0.25">
      <c r="D2035" s="39" t="s">
        <v>1212</v>
      </c>
      <c r="E2035" s="38"/>
      <c r="H2035" s="38"/>
      <c r="K2035" s="36">
        <f>SUM(J2034:J2034)</f>
        <v>23.974430000000002</v>
      </c>
    </row>
    <row r="2036" spans="1:27" x14ac:dyDescent="0.25">
      <c r="E2036" s="38"/>
      <c r="H2036" s="38"/>
      <c r="K2036" s="38"/>
    </row>
    <row r="2037" spans="1:27" x14ac:dyDescent="0.25">
      <c r="D2037" s="39" t="s">
        <v>402</v>
      </c>
      <c r="E2037" s="38"/>
      <c r="H2037" s="38">
        <v>2.5</v>
      </c>
      <c r="I2037" t="s">
        <v>403</v>
      </c>
      <c r="J2037">
        <f>ROUND(H2037/100*K2029,5)</f>
        <v>5.8409999999999997E-2</v>
      </c>
      <c r="K2037" s="38"/>
    </row>
    <row r="2038" spans="1:27" x14ac:dyDescent="0.25">
      <c r="D2038" s="39" t="s">
        <v>401</v>
      </c>
      <c r="E2038" s="38"/>
      <c r="H2038" s="38"/>
      <c r="K2038" s="40">
        <f>SUM(J2027:J2037)</f>
        <v>1741.9493199999999</v>
      </c>
    </row>
    <row r="2039" spans="1:27" x14ac:dyDescent="0.25">
      <c r="D2039" s="39" t="s">
        <v>404</v>
      </c>
      <c r="E2039" s="38"/>
      <c r="H2039" s="38"/>
      <c r="K2039" s="40">
        <f>SUM(K2038:K2038)</f>
        <v>1741.9493199999999</v>
      </c>
    </row>
    <row r="2041" spans="1:27" ht="45" customHeight="1" x14ac:dyDescent="0.25">
      <c r="A2041" s="30" t="s">
        <v>1223</v>
      </c>
      <c r="B2041" s="30" t="s">
        <v>239</v>
      </c>
      <c r="C2041" s="31" t="s">
        <v>25</v>
      </c>
      <c r="D2041" s="11" t="s">
        <v>240</v>
      </c>
      <c r="E2041" s="10"/>
      <c r="F2041" s="10"/>
      <c r="G2041" s="31"/>
      <c r="H2041" s="33" t="s">
        <v>378</v>
      </c>
      <c r="I2041" s="9">
        <v>1</v>
      </c>
      <c r="J2041" s="8"/>
      <c r="K2041" s="34">
        <f>ROUND(K2052,2)</f>
        <v>81.510000000000005</v>
      </c>
      <c r="L2041" s="32" t="s">
        <v>1224</v>
      </c>
      <c r="M2041" s="31"/>
      <c r="N2041" s="31"/>
      <c r="O2041" s="31"/>
      <c r="P2041" s="31"/>
      <c r="Q2041" s="31"/>
      <c r="R2041" s="31"/>
      <c r="S2041" s="31"/>
      <c r="T2041" s="31"/>
      <c r="U2041" s="31"/>
      <c r="V2041" s="31"/>
      <c r="W2041" s="31"/>
      <c r="X2041" s="31"/>
      <c r="Y2041" s="31"/>
      <c r="Z2041" s="31"/>
      <c r="AA2041" s="31"/>
    </row>
    <row r="2042" spans="1:27" x14ac:dyDescent="0.25">
      <c r="B2042" s="26" t="s">
        <v>442</v>
      </c>
    </row>
    <row r="2043" spans="1:27" x14ac:dyDescent="0.25">
      <c r="B2043" t="s">
        <v>585</v>
      </c>
      <c r="C2043" t="s">
        <v>25</v>
      </c>
      <c r="D2043" t="s">
        <v>586</v>
      </c>
      <c r="E2043" s="35">
        <v>1</v>
      </c>
      <c r="G2043" t="s">
        <v>385</v>
      </c>
      <c r="H2043" s="36">
        <v>13.12551</v>
      </c>
      <c r="I2043" t="s">
        <v>386</v>
      </c>
      <c r="J2043" s="37">
        <f t="shared" ref="J2043:J2050" si="4">ROUND(E2043* H2043,5)</f>
        <v>13.12551</v>
      </c>
      <c r="K2043" s="38"/>
    </row>
    <row r="2044" spans="1:27" x14ac:dyDescent="0.25">
      <c r="B2044" t="s">
        <v>615</v>
      </c>
      <c r="C2044" t="s">
        <v>25</v>
      </c>
      <c r="D2044" t="s">
        <v>616</v>
      </c>
      <c r="E2044" s="35">
        <v>1</v>
      </c>
      <c r="G2044" t="s">
        <v>385</v>
      </c>
      <c r="H2044" s="36">
        <v>12.212199999999999</v>
      </c>
      <c r="I2044" t="s">
        <v>386</v>
      </c>
      <c r="J2044" s="37">
        <f t="shared" si="4"/>
        <v>12.212199999999999</v>
      </c>
      <c r="K2044" s="38"/>
    </row>
    <row r="2045" spans="1:27" x14ac:dyDescent="0.25">
      <c r="B2045" t="s">
        <v>582</v>
      </c>
      <c r="C2045" t="s">
        <v>25</v>
      </c>
      <c r="D2045" t="s">
        <v>583</v>
      </c>
      <c r="E2045" s="35">
        <v>1</v>
      </c>
      <c r="G2045" t="s">
        <v>385</v>
      </c>
      <c r="H2045" s="36">
        <v>1.3122499999999999</v>
      </c>
      <c r="I2045" t="s">
        <v>386</v>
      </c>
      <c r="J2045" s="37">
        <f t="shared" si="4"/>
        <v>1.3122499999999999</v>
      </c>
      <c r="K2045" s="38"/>
    </row>
    <row r="2046" spans="1:27" x14ac:dyDescent="0.25">
      <c r="B2046" t="s">
        <v>577</v>
      </c>
      <c r="C2046" t="s">
        <v>25</v>
      </c>
      <c r="D2046" t="s">
        <v>578</v>
      </c>
      <c r="E2046" s="35">
        <v>1</v>
      </c>
      <c r="G2046" t="s">
        <v>385</v>
      </c>
      <c r="H2046" s="36">
        <v>2.73508</v>
      </c>
      <c r="I2046" t="s">
        <v>386</v>
      </c>
      <c r="J2046" s="37">
        <f t="shared" si="4"/>
        <v>2.73508</v>
      </c>
      <c r="K2046" s="38"/>
    </row>
    <row r="2047" spans="1:27" x14ac:dyDescent="0.25">
      <c r="B2047" t="s">
        <v>572</v>
      </c>
      <c r="C2047" t="s">
        <v>103</v>
      </c>
      <c r="D2047" t="s">
        <v>573</v>
      </c>
      <c r="E2047" s="35">
        <v>10</v>
      </c>
      <c r="G2047" t="s">
        <v>385</v>
      </c>
      <c r="H2047" s="36">
        <v>1.11171</v>
      </c>
      <c r="I2047" t="s">
        <v>386</v>
      </c>
      <c r="J2047" s="37">
        <f t="shared" si="4"/>
        <v>11.117100000000001</v>
      </c>
      <c r="K2047" s="38"/>
    </row>
    <row r="2048" spans="1:27" x14ac:dyDescent="0.25">
      <c r="B2048" t="s">
        <v>553</v>
      </c>
      <c r="C2048" t="s">
        <v>25</v>
      </c>
      <c r="D2048" t="s">
        <v>554</v>
      </c>
      <c r="E2048" s="35">
        <v>1</v>
      </c>
      <c r="G2048" t="s">
        <v>385</v>
      </c>
      <c r="H2048" s="36">
        <v>7.7390499999999998</v>
      </c>
      <c r="I2048" t="s">
        <v>386</v>
      </c>
      <c r="J2048" s="37">
        <f t="shared" si="4"/>
        <v>7.7390499999999998</v>
      </c>
      <c r="K2048" s="38"/>
    </row>
    <row r="2049" spans="2:11" x14ac:dyDescent="0.25">
      <c r="B2049" t="s">
        <v>562</v>
      </c>
      <c r="C2049" t="s">
        <v>103</v>
      </c>
      <c r="D2049" t="s">
        <v>563</v>
      </c>
      <c r="E2049" s="35">
        <v>3.5</v>
      </c>
      <c r="G2049" t="s">
        <v>385</v>
      </c>
      <c r="H2049" s="36">
        <v>1.20922</v>
      </c>
      <c r="I2049" t="s">
        <v>386</v>
      </c>
      <c r="J2049" s="37">
        <f t="shared" si="4"/>
        <v>4.2322699999999998</v>
      </c>
      <c r="K2049" s="38"/>
    </row>
    <row r="2050" spans="2:11" x14ac:dyDescent="0.25">
      <c r="B2050" t="s">
        <v>622</v>
      </c>
      <c r="C2050" t="s">
        <v>103</v>
      </c>
      <c r="D2050" t="s">
        <v>623</v>
      </c>
      <c r="E2050" s="35">
        <v>3</v>
      </c>
      <c r="G2050" t="s">
        <v>385</v>
      </c>
      <c r="H2050" s="36">
        <v>9.6792599999999993</v>
      </c>
      <c r="I2050" t="s">
        <v>386</v>
      </c>
      <c r="J2050" s="37">
        <f t="shared" si="4"/>
        <v>29.037780000000001</v>
      </c>
      <c r="K2050" s="38"/>
    </row>
    <row r="2051" spans="2:11" x14ac:dyDescent="0.25">
      <c r="D2051" s="39" t="s">
        <v>401</v>
      </c>
      <c r="E2051" s="38"/>
      <c r="H2051" s="38"/>
      <c r="K2051" s="40">
        <f>SUM(J2042:J2050)</f>
        <v>81.511240000000001</v>
      </c>
    </row>
    <row r="2052" spans="2:11" x14ac:dyDescent="0.25">
      <c r="D2052" s="39" t="s">
        <v>404</v>
      </c>
      <c r="E2052" s="38"/>
      <c r="H2052" s="38"/>
      <c r="K2052" s="40">
        <f>SUM(K2051:K2051)</f>
        <v>81.511240000000001</v>
      </c>
    </row>
  </sheetData>
  <sheetProtection sheet="1"/>
  <mergeCells count="345">
    <mergeCell ref="D2018:F2018"/>
    <mergeCell ref="I2018:J2018"/>
    <mergeCell ref="D2026:F2026"/>
    <mergeCell ref="I2026:J2026"/>
    <mergeCell ref="D2041:F2041"/>
    <mergeCell ref="I2041:J2041"/>
    <mergeCell ref="D1957:F1957"/>
    <mergeCell ref="I1957:J1957"/>
    <mergeCell ref="D1962:F1962"/>
    <mergeCell ref="I1962:J1962"/>
    <mergeCell ref="D1978:F1978"/>
    <mergeCell ref="I1978:J1978"/>
    <mergeCell ref="D1994:F1994"/>
    <mergeCell ref="I1994:J1994"/>
    <mergeCell ref="D2010:F2010"/>
    <mergeCell ref="I2010:J2010"/>
    <mergeCell ref="D1952:F1952"/>
    <mergeCell ref="I1952:J1952"/>
    <mergeCell ref="D1953:F1953"/>
    <mergeCell ref="I1953:J1953"/>
    <mergeCell ref="D1954:F1954"/>
    <mergeCell ref="I1954:J1954"/>
    <mergeCell ref="D1955:F1955"/>
    <mergeCell ref="I1955:J1955"/>
    <mergeCell ref="D1956:F1956"/>
    <mergeCell ref="I1956:J1956"/>
    <mergeCell ref="D1947:F1947"/>
    <mergeCell ref="I1947:J1947"/>
    <mergeCell ref="D1948:F1948"/>
    <mergeCell ref="I1948:J1948"/>
    <mergeCell ref="D1949:F1949"/>
    <mergeCell ref="I1949:J1949"/>
    <mergeCell ref="D1950:F1950"/>
    <mergeCell ref="I1950:J1950"/>
    <mergeCell ref="D1951:F1951"/>
    <mergeCell ref="I1951:J1951"/>
    <mergeCell ref="D1942:F1942"/>
    <mergeCell ref="I1942:J1942"/>
    <mergeCell ref="D1943:F1943"/>
    <mergeCell ref="I1943:J1943"/>
    <mergeCell ref="D1944:F1944"/>
    <mergeCell ref="I1944:J1944"/>
    <mergeCell ref="D1945:F1945"/>
    <mergeCell ref="I1945:J1945"/>
    <mergeCell ref="D1946:F1946"/>
    <mergeCell ref="I1946:J1946"/>
    <mergeCell ref="D1937:F1937"/>
    <mergeCell ref="I1937:J1937"/>
    <mergeCell ref="D1938:F1938"/>
    <mergeCell ref="I1938:J1938"/>
    <mergeCell ref="D1939:F1939"/>
    <mergeCell ref="I1939:J1939"/>
    <mergeCell ref="D1940:F1940"/>
    <mergeCell ref="I1940:J1940"/>
    <mergeCell ref="D1941:F1941"/>
    <mergeCell ref="I1941:J1941"/>
    <mergeCell ref="D1864:F1864"/>
    <mergeCell ref="I1864:J1864"/>
    <mergeCell ref="D1878:F1878"/>
    <mergeCell ref="I1878:J1878"/>
    <mergeCell ref="D1890:F1890"/>
    <mergeCell ref="I1890:J1890"/>
    <mergeCell ref="D1911:F1911"/>
    <mergeCell ref="I1911:J1911"/>
    <mergeCell ref="D1927:F1927"/>
    <mergeCell ref="I1927:J1927"/>
    <mergeCell ref="D1799:F1799"/>
    <mergeCell ref="I1799:J1799"/>
    <mergeCell ref="D1812:F1812"/>
    <mergeCell ref="I1812:J1812"/>
    <mergeCell ref="D1825:F1825"/>
    <mergeCell ref="I1825:J1825"/>
    <mergeCell ref="D1838:F1838"/>
    <mergeCell ref="I1838:J1838"/>
    <mergeCell ref="D1852:F1852"/>
    <mergeCell ref="I1852:J1852"/>
    <mergeCell ref="D1737:F1737"/>
    <mergeCell ref="I1737:J1737"/>
    <mergeCell ref="D1749:F1749"/>
    <mergeCell ref="I1749:J1749"/>
    <mergeCell ref="D1761:F1761"/>
    <mergeCell ref="I1761:J1761"/>
    <mergeCell ref="D1773:F1773"/>
    <mergeCell ref="I1773:J1773"/>
    <mergeCell ref="D1786:F1786"/>
    <mergeCell ref="I1786:J1786"/>
    <mergeCell ref="D1673:F1673"/>
    <mergeCell ref="I1673:J1673"/>
    <mergeCell ref="D1686:F1686"/>
    <mergeCell ref="I1686:J1686"/>
    <mergeCell ref="D1699:F1699"/>
    <mergeCell ref="I1699:J1699"/>
    <mergeCell ref="D1712:F1712"/>
    <mergeCell ref="I1712:J1712"/>
    <mergeCell ref="D1725:F1725"/>
    <mergeCell ref="I1725:J1725"/>
    <mergeCell ref="D1597:F1597"/>
    <mergeCell ref="I1597:J1597"/>
    <mergeCell ref="D1610:F1610"/>
    <mergeCell ref="I1610:J1610"/>
    <mergeCell ref="D1624:F1624"/>
    <mergeCell ref="I1624:J1624"/>
    <mergeCell ref="D1643:F1643"/>
    <mergeCell ref="I1643:J1643"/>
    <mergeCell ref="D1659:F1659"/>
    <mergeCell ref="I1659:J1659"/>
    <mergeCell ref="D1529:F1529"/>
    <mergeCell ref="I1529:J1529"/>
    <mergeCell ref="D1542:F1542"/>
    <mergeCell ref="I1542:J1542"/>
    <mergeCell ref="D1556:F1556"/>
    <mergeCell ref="I1556:J1556"/>
    <mergeCell ref="D1570:F1570"/>
    <mergeCell ref="I1570:J1570"/>
    <mergeCell ref="D1584:F1584"/>
    <mergeCell ref="I1584:J1584"/>
    <mergeCell ref="D1441:F1441"/>
    <mergeCell ref="I1441:J1441"/>
    <mergeCell ref="D1465:F1465"/>
    <mergeCell ref="I1465:J1465"/>
    <mergeCell ref="D1483:F1483"/>
    <mergeCell ref="I1483:J1483"/>
    <mergeCell ref="D1501:F1501"/>
    <mergeCell ref="I1501:J1501"/>
    <mergeCell ref="D1515:F1515"/>
    <mergeCell ref="I1515:J1515"/>
    <mergeCell ref="D1358:F1358"/>
    <mergeCell ref="I1358:J1358"/>
    <mergeCell ref="D1373:F1373"/>
    <mergeCell ref="I1373:J1373"/>
    <mergeCell ref="D1393:F1393"/>
    <mergeCell ref="I1393:J1393"/>
    <mergeCell ref="D1413:F1413"/>
    <mergeCell ref="I1413:J1413"/>
    <mergeCell ref="D1427:F1427"/>
    <mergeCell ref="I1427:J1427"/>
    <mergeCell ref="D1283:F1283"/>
    <mergeCell ref="I1283:J1283"/>
    <mergeCell ref="D1299:F1299"/>
    <mergeCell ref="I1299:J1299"/>
    <mergeCell ref="D1315:F1315"/>
    <mergeCell ref="I1315:J1315"/>
    <mergeCell ref="D1329:F1329"/>
    <mergeCell ref="I1329:J1329"/>
    <mergeCell ref="D1343:F1343"/>
    <mergeCell ref="I1343:J1343"/>
    <mergeCell ref="D1227:F1227"/>
    <mergeCell ref="I1227:J1227"/>
    <mergeCell ref="D1234:F1234"/>
    <mergeCell ref="I1234:J1234"/>
    <mergeCell ref="D1247:F1247"/>
    <mergeCell ref="I1247:J1247"/>
    <mergeCell ref="D1259:F1259"/>
    <mergeCell ref="I1259:J1259"/>
    <mergeCell ref="D1271:F1271"/>
    <mergeCell ref="I1271:J1271"/>
    <mergeCell ref="D1155:F1155"/>
    <mergeCell ref="I1155:J1155"/>
    <mergeCell ref="D1173:F1173"/>
    <mergeCell ref="I1173:J1173"/>
    <mergeCell ref="D1187:F1187"/>
    <mergeCell ref="I1187:J1187"/>
    <mergeCell ref="D1203:F1203"/>
    <mergeCell ref="I1203:J1203"/>
    <mergeCell ref="D1215:F1215"/>
    <mergeCell ref="I1215:J1215"/>
    <mergeCell ref="D1076:F1076"/>
    <mergeCell ref="I1076:J1076"/>
    <mergeCell ref="D1090:F1090"/>
    <mergeCell ref="I1090:J1090"/>
    <mergeCell ref="D1103:F1103"/>
    <mergeCell ref="I1103:J1103"/>
    <mergeCell ref="D1121:F1121"/>
    <mergeCell ref="I1121:J1121"/>
    <mergeCell ref="D1137:F1137"/>
    <mergeCell ref="I1137:J1137"/>
    <mergeCell ref="D995:F995"/>
    <mergeCell ref="I995:J995"/>
    <mergeCell ref="D1014:F1014"/>
    <mergeCell ref="I1014:J1014"/>
    <mergeCell ref="D1028:F1028"/>
    <mergeCell ref="I1028:J1028"/>
    <mergeCell ref="D1042:F1042"/>
    <mergeCell ref="I1042:J1042"/>
    <mergeCell ref="D1056:F1056"/>
    <mergeCell ref="I1056:J1056"/>
    <mergeCell ref="D924:F924"/>
    <mergeCell ref="I924:J924"/>
    <mergeCell ref="D940:F940"/>
    <mergeCell ref="I940:J940"/>
    <mergeCell ref="D953:F953"/>
    <mergeCell ref="I953:J953"/>
    <mergeCell ref="D967:F967"/>
    <mergeCell ref="I967:J967"/>
    <mergeCell ref="D980:F980"/>
    <mergeCell ref="I980:J980"/>
    <mergeCell ref="D846:F846"/>
    <mergeCell ref="I846:J846"/>
    <mergeCell ref="D864:F864"/>
    <mergeCell ref="I864:J864"/>
    <mergeCell ref="D882:F882"/>
    <mergeCell ref="I882:J882"/>
    <mergeCell ref="D895:F895"/>
    <mergeCell ref="I895:J895"/>
    <mergeCell ref="D908:F908"/>
    <mergeCell ref="I908:J908"/>
    <mergeCell ref="D784:F784"/>
    <mergeCell ref="I784:J784"/>
    <mergeCell ref="D791:F791"/>
    <mergeCell ref="I791:J791"/>
    <mergeCell ref="D798:F798"/>
    <mergeCell ref="I798:J798"/>
    <mergeCell ref="D815:F815"/>
    <mergeCell ref="I815:J815"/>
    <mergeCell ref="D828:F828"/>
    <mergeCell ref="I828:J828"/>
    <mergeCell ref="D719:F719"/>
    <mergeCell ref="I719:J719"/>
    <mergeCell ref="D727:F727"/>
    <mergeCell ref="I727:J727"/>
    <mergeCell ref="D742:F742"/>
    <mergeCell ref="I742:J742"/>
    <mergeCell ref="D757:F757"/>
    <mergeCell ref="I757:J757"/>
    <mergeCell ref="D770:F770"/>
    <mergeCell ref="I770:J770"/>
    <mergeCell ref="D668:F668"/>
    <mergeCell ref="I668:J668"/>
    <mergeCell ref="D685:F685"/>
    <mergeCell ref="I685:J685"/>
    <mergeCell ref="D697:F697"/>
    <mergeCell ref="I697:J697"/>
    <mergeCell ref="D705:F705"/>
    <mergeCell ref="I705:J705"/>
    <mergeCell ref="D712:F712"/>
    <mergeCell ref="I712:J712"/>
    <mergeCell ref="D624:F624"/>
    <mergeCell ref="I624:J624"/>
    <mergeCell ref="D631:F631"/>
    <mergeCell ref="I631:J631"/>
    <mergeCell ref="D638:F638"/>
    <mergeCell ref="I638:J638"/>
    <mergeCell ref="D645:F645"/>
    <mergeCell ref="I645:J645"/>
    <mergeCell ref="D652:F652"/>
    <mergeCell ref="I652:J652"/>
    <mergeCell ref="D557:F557"/>
    <mergeCell ref="I557:J557"/>
    <mergeCell ref="D576:F576"/>
    <mergeCell ref="I576:J576"/>
    <mergeCell ref="D594:F594"/>
    <mergeCell ref="I594:J594"/>
    <mergeCell ref="D609:F609"/>
    <mergeCell ref="I609:J609"/>
    <mergeCell ref="D623:F623"/>
    <mergeCell ref="I623:J623"/>
    <mergeCell ref="D525:F525"/>
    <mergeCell ref="I525:J525"/>
    <mergeCell ref="D526:F526"/>
    <mergeCell ref="I526:J526"/>
    <mergeCell ref="D527:F527"/>
    <mergeCell ref="I527:J527"/>
    <mergeCell ref="D528:F528"/>
    <mergeCell ref="I528:J528"/>
    <mergeCell ref="D543:F543"/>
    <mergeCell ref="I543:J543"/>
    <mergeCell ref="D464:F464"/>
    <mergeCell ref="I464:J464"/>
    <mergeCell ref="D477:F477"/>
    <mergeCell ref="I477:J477"/>
    <mergeCell ref="D494:F494"/>
    <mergeCell ref="I494:J494"/>
    <mergeCell ref="D509:F509"/>
    <mergeCell ref="I509:J509"/>
    <mergeCell ref="D524:F524"/>
    <mergeCell ref="I524:J524"/>
    <mergeCell ref="D402:F402"/>
    <mergeCell ref="I402:J402"/>
    <mergeCell ref="D415:F415"/>
    <mergeCell ref="I415:J415"/>
    <mergeCell ref="D428:F428"/>
    <mergeCell ref="I428:J428"/>
    <mergeCell ref="D438:F438"/>
    <mergeCell ref="I438:J438"/>
    <mergeCell ref="D451:F451"/>
    <mergeCell ref="I451:J451"/>
    <mergeCell ref="D336:F336"/>
    <mergeCell ref="I336:J336"/>
    <mergeCell ref="D349:F349"/>
    <mergeCell ref="I349:J349"/>
    <mergeCell ref="D363:F363"/>
    <mergeCell ref="I363:J363"/>
    <mergeCell ref="D376:F376"/>
    <mergeCell ref="I376:J376"/>
    <mergeCell ref="D389:F389"/>
    <mergeCell ref="I389:J389"/>
    <mergeCell ref="D263:F263"/>
    <mergeCell ref="I263:J263"/>
    <mergeCell ref="D279:F279"/>
    <mergeCell ref="I279:J279"/>
    <mergeCell ref="D292:F292"/>
    <mergeCell ref="I292:J292"/>
    <mergeCell ref="D309:F309"/>
    <mergeCell ref="I309:J309"/>
    <mergeCell ref="D323:F323"/>
    <mergeCell ref="I323:J323"/>
    <mergeCell ref="D186:F186"/>
    <mergeCell ref="I186:J186"/>
    <mergeCell ref="D200:F200"/>
    <mergeCell ref="I200:J200"/>
    <mergeCell ref="D216:F216"/>
    <mergeCell ref="I216:J216"/>
    <mergeCell ref="D231:F231"/>
    <mergeCell ref="I231:J231"/>
    <mergeCell ref="D247:F247"/>
    <mergeCell ref="I247:J247"/>
    <mergeCell ref="D114:F114"/>
    <mergeCell ref="I114:J114"/>
    <mergeCell ref="D127:F127"/>
    <mergeCell ref="I127:J127"/>
    <mergeCell ref="D140:F140"/>
    <mergeCell ref="I140:J140"/>
    <mergeCell ref="D157:F157"/>
    <mergeCell ref="I157:J157"/>
    <mergeCell ref="D171:F171"/>
    <mergeCell ref="I171:J171"/>
    <mergeCell ref="D43:F43"/>
    <mergeCell ref="I43:J43"/>
    <mergeCell ref="D59:F59"/>
    <mergeCell ref="I59:J59"/>
    <mergeCell ref="D75:F75"/>
    <mergeCell ref="I75:J75"/>
    <mergeCell ref="D88:F88"/>
    <mergeCell ref="I88:J88"/>
    <mergeCell ref="D101:F101"/>
    <mergeCell ref="I101:J101"/>
    <mergeCell ref="A1:K1"/>
    <mergeCell ref="A2:K2"/>
    <mergeCell ref="A3:K3"/>
    <mergeCell ref="A4:K4"/>
    <mergeCell ref="A6:K6"/>
    <mergeCell ref="D11:F11"/>
    <mergeCell ref="I11:J11"/>
    <mergeCell ref="D27:F27"/>
    <mergeCell ref="I27:J27"/>
  </mergeCells>
  <pageMargins left="0.75" right="0.75" top="0.75" bottom="0.5" header="0.5" footer="0.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12"/>
  <sheetViews>
    <sheetView workbookViewId="0">
      <pane ySplit="8" topLeftCell="A9" activePane="bottomLeft" state="frozenSplit"/>
      <selection pane="bottomLeft"/>
    </sheetView>
  </sheetViews>
  <sheetFormatPr defaultRowHeight="15" x14ac:dyDescent="0.25"/>
  <cols>
    <col min="1" max="1" width="14.7109375" customWidth="1"/>
    <col min="2" max="2" width="6.140625" customWidth="1"/>
    <col min="3" max="3" width="65.7109375" customWidth="1"/>
    <col min="4" max="4" width="13.7109375" customWidth="1"/>
    <col min="5" max="5" width="65.7109375" customWidth="1"/>
    <col min="6" max="7" width="13.7109375" customWidth="1"/>
  </cols>
  <sheetData>
    <row r="1" spans="1:7" x14ac:dyDescent="0.25">
      <c r="A1" s="13" t="s">
        <v>0</v>
      </c>
      <c r="B1" s="13" t="s">
        <v>0</v>
      </c>
      <c r="C1" s="13" t="s">
        <v>0</v>
      </c>
      <c r="D1" s="13" t="s">
        <v>0</v>
      </c>
    </row>
    <row r="2" spans="1:7" x14ac:dyDescent="0.25">
      <c r="A2" s="13" t="s">
        <v>1</v>
      </c>
      <c r="B2" s="13" t="s">
        <v>1</v>
      </c>
      <c r="C2" s="13" t="s">
        <v>1</v>
      </c>
      <c r="D2" s="13" t="s">
        <v>1</v>
      </c>
    </row>
    <row r="3" spans="1:7" x14ac:dyDescent="0.25">
      <c r="A3" s="13"/>
      <c r="B3" s="13"/>
      <c r="C3" s="13"/>
      <c r="D3" s="13"/>
    </row>
    <row r="4" spans="1:7" x14ac:dyDescent="0.25">
      <c r="A4" s="13"/>
      <c r="B4" s="13"/>
      <c r="C4" s="13"/>
      <c r="D4" s="13"/>
    </row>
    <row r="6" spans="1:7" ht="18.75" x14ac:dyDescent="0.3">
      <c r="A6" s="12" t="s">
        <v>369</v>
      </c>
      <c r="B6" s="12" t="s">
        <v>369</v>
      </c>
      <c r="C6" s="12" t="s">
        <v>369</v>
      </c>
      <c r="D6" s="12" t="s">
        <v>369</v>
      </c>
    </row>
    <row r="8" spans="1:7" x14ac:dyDescent="0.25">
      <c r="A8" s="29" t="s">
        <v>371</v>
      </c>
      <c r="B8" s="29" t="s">
        <v>372</v>
      </c>
      <c r="C8" s="29" t="s">
        <v>373</v>
      </c>
      <c r="D8" s="29" t="s">
        <v>3</v>
      </c>
      <c r="E8" s="29" t="s">
        <v>374</v>
      </c>
      <c r="F8" s="29" t="s">
        <v>1225</v>
      </c>
      <c r="G8" s="29" t="s">
        <v>1226</v>
      </c>
    </row>
    <row r="10" spans="1:7" x14ac:dyDescent="0.25">
      <c r="A10" s="28" t="s">
        <v>380</v>
      </c>
    </row>
    <row r="11" spans="1:7" x14ac:dyDescent="0.25">
      <c r="A11" t="s">
        <v>760</v>
      </c>
      <c r="B11" t="s">
        <v>382</v>
      </c>
      <c r="C11" t="s">
        <v>761</v>
      </c>
      <c r="D11" s="36">
        <v>24.48</v>
      </c>
      <c r="E11" t="s">
        <v>761</v>
      </c>
      <c r="F11" s="41">
        <v>0</v>
      </c>
      <c r="G11" s="41">
        <v>0</v>
      </c>
    </row>
    <row r="12" spans="1:7" x14ac:dyDescent="0.25">
      <c r="A12" t="s">
        <v>419</v>
      </c>
      <c r="B12" t="s">
        <v>382</v>
      </c>
      <c r="C12" t="s">
        <v>420</v>
      </c>
      <c r="D12" s="36">
        <v>24.48</v>
      </c>
      <c r="E12" t="s">
        <v>420</v>
      </c>
      <c r="F12" s="41">
        <v>0</v>
      </c>
      <c r="G12" s="41">
        <v>0</v>
      </c>
    </row>
    <row r="13" spans="1:7" x14ac:dyDescent="0.25">
      <c r="A13" t="s">
        <v>490</v>
      </c>
      <c r="B13" t="s">
        <v>382</v>
      </c>
      <c r="C13" t="s">
        <v>491</v>
      </c>
      <c r="D13" s="36">
        <v>24.57</v>
      </c>
      <c r="E13" t="s">
        <v>491</v>
      </c>
      <c r="F13" s="41">
        <v>0</v>
      </c>
      <c r="G13" s="41">
        <v>0</v>
      </c>
    </row>
    <row r="14" spans="1:7" x14ac:dyDescent="0.25">
      <c r="A14" t="s">
        <v>1227</v>
      </c>
      <c r="B14" t="s">
        <v>382</v>
      </c>
      <c r="C14" t="s">
        <v>491</v>
      </c>
      <c r="D14" s="36">
        <v>25.5</v>
      </c>
      <c r="E14" t="s">
        <v>491</v>
      </c>
      <c r="F14" s="41">
        <v>0</v>
      </c>
      <c r="G14" s="41">
        <v>0</v>
      </c>
    </row>
    <row r="15" spans="1:7" x14ac:dyDescent="0.25">
      <c r="A15" t="s">
        <v>547</v>
      </c>
      <c r="B15" t="s">
        <v>382</v>
      </c>
      <c r="C15" t="s">
        <v>548</v>
      </c>
      <c r="D15" s="36">
        <v>23.07</v>
      </c>
      <c r="E15" t="s">
        <v>548</v>
      </c>
      <c r="F15" s="41">
        <v>0</v>
      </c>
      <c r="G15" s="41">
        <v>0</v>
      </c>
    </row>
    <row r="16" spans="1:7" x14ac:dyDescent="0.25">
      <c r="A16" t="s">
        <v>1228</v>
      </c>
      <c r="B16" t="s">
        <v>382</v>
      </c>
      <c r="C16" t="s">
        <v>548</v>
      </c>
      <c r="D16" s="36">
        <v>25.4</v>
      </c>
      <c r="E16" t="s">
        <v>548</v>
      </c>
      <c r="F16" s="41">
        <v>0</v>
      </c>
      <c r="G16" s="41">
        <v>0</v>
      </c>
    </row>
    <row r="17" spans="1:7" x14ac:dyDescent="0.25">
      <c r="A17" t="s">
        <v>1229</v>
      </c>
      <c r="B17" t="s">
        <v>382</v>
      </c>
      <c r="C17" t="s">
        <v>420</v>
      </c>
      <c r="D17" s="36">
        <v>25.4</v>
      </c>
      <c r="E17" t="s">
        <v>420</v>
      </c>
      <c r="F17" s="41">
        <v>0</v>
      </c>
      <c r="G17" s="41">
        <v>0</v>
      </c>
    </row>
    <row r="18" spans="1:7" x14ac:dyDescent="0.25">
      <c r="A18" t="s">
        <v>863</v>
      </c>
      <c r="B18" t="s">
        <v>382</v>
      </c>
      <c r="C18" t="s">
        <v>864</v>
      </c>
      <c r="D18" s="36">
        <v>25.4</v>
      </c>
      <c r="E18" t="s">
        <v>864</v>
      </c>
      <c r="F18" s="41">
        <v>0</v>
      </c>
      <c r="G18" s="41">
        <v>0</v>
      </c>
    </row>
    <row r="19" spans="1:7" x14ac:dyDescent="0.25">
      <c r="A19" t="s">
        <v>946</v>
      </c>
      <c r="B19" t="s">
        <v>382</v>
      </c>
      <c r="C19" t="s">
        <v>947</v>
      </c>
      <c r="D19" s="36">
        <v>25.5</v>
      </c>
      <c r="E19" t="s">
        <v>947</v>
      </c>
      <c r="F19" s="41">
        <v>0</v>
      </c>
      <c r="G19" s="41">
        <v>0</v>
      </c>
    </row>
    <row r="20" spans="1:7" x14ac:dyDescent="0.25">
      <c r="A20" t="s">
        <v>558</v>
      </c>
      <c r="B20" t="s">
        <v>382</v>
      </c>
      <c r="C20" t="s">
        <v>559</v>
      </c>
      <c r="D20" s="36">
        <v>25.36</v>
      </c>
      <c r="E20" t="s">
        <v>559</v>
      </c>
      <c r="F20" s="41">
        <v>0</v>
      </c>
      <c r="G20" s="41">
        <v>0</v>
      </c>
    </row>
    <row r="21" spans="1:7" x14ac:dyDescent="0.25">
      <c r="A21" t="s">
        <v>600</v>
      </c>
      <c r="B21" t="s">
        <v>382</v>
      </c>
      <c r="C21" t="s">
        <v>601</v>
      </c>
      <c r="D21" s="36">
        <v>25.36</v>
      </c>
      <c r="E21" t="s">
        <v>601</v>
      </c>
      <c r="F21" s="41">
        <v>0</v>
      </c>
      <c r="G21" s="41">
        <v>0</v>
      </c>
    </row>
    <row r="22" spans="1:7" x14ac:dyDescent="0.25">
      <c r="A22" t="s">
        <v>535</v>
      </c>
      <c r="B22" t="s">
        <v>382</v>
      </c>
      <c r="C22" t="s">
        <v>536</v>
      </c>
      <c r="D22" s="36">
        <v>25.4</v>
      </c>
      <c r="E22" t="s">
        <v>536</v>
      </c>
      <c r="F22" s="41">
        <v>0</v>
      </c>
      <c r="G22" s="41">
        <v>0</v>
      </c>
    </row>
    <row r="23" spans="1:7" x14ac:dyDescent="0.25">
      <c r="A23" t="s">
        <v>607</v>
      </c>
      <c r="B23" t="s">
        <v>382</v>
      </c>
      <c r="C23" t="s">
        <v>608</v>
      </c>
      <c r="D23" s="36">
        <v>29.8</v>
      </c>
      <c r="E23" t="s">
        <v>608</v>
      </c>
      <c r="F23" s="41">
        <v>0</v>
      </c>
      <c r="G23" s="41">
        <v>0</v>
      </c>
    </row>
    <row r="24" spans="1:7" x14ac:dyDescent="0.25">
      <c r="A24" t="s">
        <v>635</v>
      </c>
      <c r="B24" t="s">
        <v>382</v>
      </c>
      <c r="C24" t="s">
        <v>471</v>
      </c>
      <c r="D24" s="36">
        <v>23.77</v>
      </c>
      <c r="E24" t="s">
        <v>471</v>
      </c>
      <c r="F24" s="41">
        <v>0</v>
      </c>
      <c r="G24" s="41">
        <v>0</v>
      </c>
    </row>
    <row r="25" spans="1:7" x14ac:dyDescent="0.25">
      <c r="A25" t="s">
        <v>649</v>
      </c>
      <c r="B25" t="s">
        <v>382</v>
      </c>
      <c r="C25" t="s">
        <v>500</v>
      </c>
      <c r="D25" s="36">
        <v>5</v>
      </c>
      <c r="E25" t="s">
        <v>500</v>
      </c>
      <c r="F25" s="41">
        <v>0</v>
      </c>
      <c r="G25" s="41">
        <v>0</v>
      </c>
    </row>
    <row r="26" spans="1:7" x14ac:dyDescent="0.25">
      <c r="A26" t="s">
        <v>641</v>
      </c>
      <c r="B26" t="s">
        <v>382</v>
      </c>
      <c r="C26" t="s">
        <v>557</v>
      </c>
      <c r="D26" s="36">
        <v>5</v>
      </c>
      <c r="E26" t="s">
        <v>557</v>
      </c>
      <c r="F26" s="41">
        <v>0</v>
      </c>
      <c r="G26" s="41">
        <v>0</v>
      </c>
    </row>
    <row r="27" spans="1:7" x14ac:dyDescent="0.25">
      <c r="A27" t="s">
        <v>650</v>
      </c>
      <c r="B27" t="s">
        <v>382</v>
      </c>
      <c r="C27" t="s">
        <v>599</v>
      </c>
      <c r="D27" s="36">
        <v>5</v>
      </c>
      <c r="E27" t="s">
        <v>599</v>
      </c>
      <c r="F27" s="41">
        <v>0</v>
      </c>
      <c r="G27" s="41">
        <v>0</v>
      </c>
    </row>
    <row r="28" spans="1:7" x14ac:dyDescent="0.25">
      <c r="A28" t="s">
        <v>658</v>
      </c>
      <c r="B28" t="s">
        <v>382</v>
      </c>
      <c r="C28" t="s">
        <v>610</v>
      </c>
      <c r="D28" s="36">
        <v>25.63</v>
      </c>
      <c r="E28" t="s">
        <v>610</v>
      </c>
      <c r="F28" s="41">
        <v>0</v>
      </c>
      <c r="G28" s="41">
        <v>0</v>
      </c>
    </row>
    <row r="29" spans="1:7" x14ac:dyDescent="0.25">
      <c r="A29" t="s">
        <v>656</v>
      </c>
      <c r="B29" t="s">
        <v>382</v>
      </c>
      <c r="C29" t="s">
        <v>657</v>
      </c>
      <c r="D29" s="36">
        <v>24.01</v>
      </c>
      <c r="E29" t="s">
        <v>657</v>
      </c>
      <c r="F29" s="41">
        <v>0</v>
      </c>
      <c r="G29" s="41">
        <v>0</v>
      </c>
    </row>
    <row r="30" spans="1:7" x14ac:dyDescent="0.25">
      <c r="A30" t="s">
        <v>642</v>
      </c>
      <c r="B30" t="s">
        <v>382</v>
      </c>
      <c r="C30" t="s">
        <v>559</v>
      </c>
      <c r="D30" s="36">
        <v>18.62</v>
      </c>
      <c r="E30" t="s">
        <v>559</v>
      </c>
      <c r="F30" s="41">
        <v>0</v>
      </c>
      <c r="G30" s="41">
        <v>0</v>
      </c>
    </row>
    <row r="31" spans="1:7" x14ac:dyDescent="0.25">
      <c r="A31" t="s">
        <v>651</v>
      </c>
      <c r="B31" t="s">
        <v>382</v>
      </c>
      <c r="C31" t="s">
        <v>601</v>
      </c>
      <c r="D31" s="36">
        <v>18.62</v>
      </c>
      <c r="E31" t="s">
        <v>601</v>
      </c>
      <c r="F31" s="41">
        <v>0</v>
      </c>
      <c r="G31" s="41">
        <v>0</v>
      </c>
    </row>
    <row r="32" spans="1:7" x14ac:dyDescent="0.25">
      <c r="A32" t="s">
        <v>659</v>
      </c>
      <c r="B32" t="s">
        <v>382</v>
      </c>
      <c r="C32" t="s">
        <v>608</v>
      </c>
      <c r="D32" s="36">
        <v>22.75</v>
      </c>
      <c r="E32" t="s">
        <v>608</v>
      </c>
      <c r="F32" s="41">
        <v>0</v>
      </c>
      <c r="G32" s="41">
        <v>0</v>
      </c>
    </row>
    <row r="33" spans="1:7" x14ac:dyDescent="0.25">
      <c r="A33" t="s">
        <v>448</v>
      </c>
      <c r="B33" t="s">
        <v>382</v>
      </c>
      <c r="C33" t="s">
        <v>449</v>
      </c>
      <c r="D33" s="36">
        <v>19.87</v>
      </c>
      <c r="E33" t="s">
        <v>449</v>
      </c>
      <c r="F33" s="41">
        <v>0</v>
      </c>
      <c r="G33" s="41">
        <v>0</v>
      </c>
    </row>
    <row r="34" spans="1:7" x14ac:dyDescent="0.25">
      <c r="A34" t="s">
        <v>437</v>
      </c>
      <c r="B34" t="s">
        <v>382</v>
      </c>
      <c r="C34" t="s">
        <v>383</v>
      </c>
      <c r="D34" s="36">
        <v>20.56</v>
      </c>
      <c r="E34" t="s">
        <v>383</v>
      </c>
      <c r="F34" s="41">
        <v>0</v>
      </c>
      <c r="G34" s="41">
        <v>0</v>
      </c>
    </row>
    <row r="35" spans="1:7" x14ac:dyDescent="0.25">
      <c r="A35" t="s">
        <v>1230</v>
      </c>
      <c r="B35" t="s">
        <v>382</v>
      </c>
      <c r="C35" t="s">
        <v>383</v>
      </c>
      <c r="D35" s="36">
        <v>20.56</v>
      </c>
      <c r="E35" t="s">
        <v>383</v>
      </c>
      <c r="F35" s="41">
        <v>0</v>
      </c>
      <c r="G35" s="41">
        <v>0</v>
      </c>
    </row>
    <row r="36" spans="1:7" x14ac:dyDescent="0.25">
      <c r="A36" t="s">
        <v>1231</v>
      </c>
      <c r="B36" t="s">
        <v>382</v>
      </c>
      <c r="C36" t="s">
        <v>383</v>
      </c>
      <c r="D36" s="36">
        <v>20.56</v>
      </c>
      <c r="E36" t="s">
        <v>383</v>
      </c>
      <c r="F36" s="41">
        <v>0</v>
      </c>
      <c r="G36" s="41">
        <v>0</v>
      </c>
    </row>
    <row r="37" spans="1:7" x14ac:dyDescent="0.25">
      <c r="A37" t="s">
        <v>1232</v>
      </c>
      <c r="B37" t="s">
        <v>382</v>
      </c>
      <c r="C37" t="s">
        <v>491</v>
      </c>
      <c r="D37" s="36">
        <v>25.5</v>
      </c>
      <c r="E37" t="s">
        <v>491</v>
      </c>
      <c r="F37" s="41">
        <v>0</v>
      </c>
      <c r="G37" s="41">
        <v>0</v>
      </c>
    </row>
    <row r="38" spans="1:7" x14ac:dyDescent="0.25">
      <c r="A38" t="s">
        <v>1233</v>
      </c>
      <c r="B38" t="s">
        <v>382</v>
      </c>
      <c r="C38" t="s">
        <v>491</v>
      </c>
      <c r="D38" s="36">
        <v>25.5</v>
      </c>
      <c r="E38" t="s">
        <v>491</v>
      </c>
      <c r="F38" s="41">
        <v>0</v>
      </c>
      <c r="G38" s="41">
        <v>0</v>
      </c>
    </row>
    <row r="39" spans="1:7" x14ac:dyDescent="0.25">
      <c r="A39" t="s">
        <v>1234</v>
      </c>
      <c r="B39" t="s">
        <v>382</v>
      </c>
      <c r="C39" t="s">
        <v>491</v>
      </c>
      <c r="D39" s="36">
        <v>25.5</v>
      </c>
      <c r="E39" t="s">
        <v>491</v>
      </c>
      <c r="F39" s="41">
        <v>0</v>
      </c>
      <c r="G39" s="41">
        <v>0</v>
      </c>
    </row>
    <row r="40" spans="1:7" x14ac:dyDescent="0.25">
      <c r="A40" t="s">
        <v>1235</v>
      </c>
      <c r="B40" t="s">
        <v>382</v>
      </c>
      <c r="C40" t="s">
        <v>548</v>
      </c>
      <c r="D40" s="36">
        <v>25.4</v>
      </c>
      <c r="E40" t="s">
        <v>548</v>
      </c>
      <c r="F40" s="41">
        <v>0</v>
      </c>
      <c r="G40" s="41">
        <v>0</v>
      </c>
    </row>
    <row r="41" spans="1:7" x14ac:dyDescent="0.25">
      <c r="A41" t="s">
        <v>1236</v>
      </c>
      <c r="B41" t="s">
        <v>382</v>
      </c>
      <c r="C41" t="s">
        <v>548</v>
      </c>
      <c r="D41" s="36">
        <v>25.4</v>
      </c>
      <c r="E41" t="s">
        <v>548</v>
      </c>
      <c r="F41" s="41">
        <v>0</v>
      </c>
      <c r="G41" s="41">
        <v>0</v>
      </c>
    </row>
    <row r="42" spans="1:7" x14ac:dyDescent="0.25">
      <c r="A42" t="s">
        <v>1237</v>
      </c>
      <c r="B42" t="s">
        <v>382</v>
      </c>
      <c r="C42" t="s">
        <v>548</v>
      </c>
      <c r="D42" s="36">
        <v>25.4</v>
      </c>
      <c r="E42" t="s">
        <v>548</v>
      </c>
      <c r="F42" s="41">
        <v>0</v>
      </c>
      <c r="G42" s="41">
        <v>0</v>
      </c>
    </row>
    <row r="43" spans="1:7" x14ac:dyDescent="0.25">
      <c r="A43" t="s">
        <v>1238</v>
      </c>
      <c r="B43" t="s">
        <v>382</v>
      </c>
      <c r="C43" t="s">
        <v>548</v>
      </c>
      <c r="D43" s="36">
        <v>25.4</v>
      </c>
      <c r="E43" t="s">
        <v>548</v>
      </c>
      <c r="F43" s="41">
        <v>0</v>
      </c>
      <c r="G43" s="41">
        <v>0</v>
      </c>
    </row>
    <row r="44" spans="1:7" x14ac:dyDescent="0.25">
      <c r="A44" t="s">
        <v>1239</v>
      </c>
      <c r="B44" t="s">
        <v>382</v>
      </c>
      <c r="C44" t="s">
        <v>548</v>
      </c>
      <c r="D44" s="36">
        <v>25.4</v>
      </c>
      <c r="E44" t="s">
        <v>548</v>
      </c>
      <c r="F44" s="41">
        <v>0</v>
      </c>
      <c r="G44" s="41">
        <v>0</v>
      </c>
    </row>
    <row r="45" spans="1:7" x14ac:dyDescent="0.25">
      <c r="A45" t="s">
        <v>1240</v>
      </c>
      <c r="B45" t="s">
        <v>382</v>
      </c>
      <c r="C45" t="s">
        <v>548</v>
      </c>
      <c r="D45" s="36">
        <v>25.4</v>
      </c>
      <c r="E45" t="s">
        <v>548</v>
      </c>
      <c r="F45" s="41">
        <v>0</v>
      </c>
      <c r="G45" s="41">
        <v>0</v>
      </c>
    </row>
    <row r="46" spans="1:7" x14ac:dyDescent="0.25">
      <c r="A46" t="s">
        <v>1241</v>
      </c>
      <c r="B46" t="s">
        <v>382</v>
      </c>
      <c r="C46" t="s">
        <v>548</v>
      </c>
      <c r="D46" s="36">
        <v>25.4</v>
      </c>
      <c r="E46" t="s">
        <v>548</v>
      </c>
      <c r="F46" s="41">
        <v>0</v>
      </c>
      <c r="G46" s="41">
        <v>0</v>
      </c>
    </row>
    <row r="47" spans="1:7" x14ac:dyDescent="0.25">
      <c r="A47" t="s">
        <v>1242</v>
      </c>
      <c r="B47" t="s">
        <v>382</v>
      </c>
      <c r="C47" t="s">
        <v>548</v>
      </c>
      <c r="D47" s="36">
        <v>25.4</v>
      </c>
      <c r="E47" t="s">
        <v>548</v>
      </c>
      <c r="F47" s="41">
        <v>0</v>
      </c>
      <c r="G47" s="41">
        <v>0</v>
      </c>
    </row>
    <row r="48" spans="1:7" x14ac:dyDescent="0.25">
      <c r="A48" t="s">
        <v>1243</v>
      </c>
      <c r="B48" t="s">
        <v>382</v>
      </c>
      <c r="C48" t="s">
        <v>548</v>
      </c>
      <c r="D48" s="36">
        <v>25.4</v>
      </c>
      <c r="E48" t="s">
        <v>548</v>
      </c>
      <c r="F48" s="41">
        <v>0</v>
      </c>
      <c r="G48" s="41">
        <v>0</v>
      </c>
    </row>
    <row r="49" spans="1:7" x14ac:dyDescent="0.25">
      <c r="A49" t="s">
        <v>1244</v>
      </c>
      <c r="B49" t="s">
        <v>382</v>
      </c>
      <c r="C49" t="s">
        <v>548</v>
      </c>
      <c r="D49" s="36">
        <v>25.4</v>
      </c>
      <c r="E49" t="s">
        <v>548</v>
      </c>
      <c r="F49" s="41">
        <v>0</v>
      </c>
      <c r="G49" s="41">
        <v>0</v>
      </c>
    </row>
    <row r="50" spans="1:7" x14ac:dyDescent="0.25">
      <c r="A50" t="s">
        <v>1245</v>
      </c>
      <c r="B50" t="s">
        <v>382</v>
      </c>
      <c r="C50" t="s">
        <v>548</v>
      </c>
      <c r="D50" s="36">
        <v>25.4</v>
      </c>
      <c r="E50" t="s">
        <v>548</v>
      </c>
      <c r="F50" s="41">
        <v>0</v>
      </c>
      <c r="G50" s="41">
        <v>0</v>
      </c>
    </row>
    <row r="51" spans="1:7" x14ac:dyDescent="0.25">
      <c r="A51" t="s">
        <v>1246</v>
      </c>
      <c r="B51" t="s">
        <v>382</v>
      </c>
      <c r="C51" t="s">
        <v>548</v>
      </c>
      <c r="D51" s="36">
        <v>25.4</v>
      </c>
      <c r="E51" t="s">
        <v>548</v>
      </c>
      <c r="F51" s="41">
        <v>0</v>
      </c>
      <c r="G51" s="41">
        <v>0</v>
      </c>
    </row>
    <row r="52" spans="1:7" x14ac:dyDescent="0.25">
      <c r="A52" t="s">
        <v>1247</v>
      </c>
      <c r="B52" t="s">
        <v>382</v>
      </c>
      <c r="C52" t="s">
        <v>420</v>
      </c>
      <c r="D52" s="36">
        <v>25.4</v>
      </c>
      <c r="E52" t="s">
        <v>420</v>
      </c>
      <c r="F52" s="41">
        <v>0</v>
      </c>
      <c r="G52" s="41">
        <v>0</v>
      </c>
    </row>
    <row r="53" spans="1:7" x14ac:dyDescent="0.25">
      <c r="A53" t="s">
        <v>1248</v>
      </c>
      <c r="B53" t="s">
        <v>382</v>
      </c>
      <c r="C53" t="s">
        <v>420</v>
      </c>
      <c r="D53" s="36">
        <v>25.4</v>
      </c>
      <c r="E53" t="s">
        <v>420</v>
      </c>
      <c r="F53" s="41">
        <v>0</v>
      </c>
      <c r="G53" s="41">
        <v>0</v>
      </c>
    </row>
    <row r="54" spans="1:7" x14ac:dyDescent="0.25">
      <c r="A54" t="s">
        <v>1249</v>
      </c>
      <c r="B54" t="s">
        <v>382</v>
      </c>
      <c r="C54" t="s">
        <v>420</v>
      </c>
      <c r="D54" s="36">
        <v>25.4</v>
      </c>
      <c r="E54" t="s">
        <v>420</v>
      </c>
      <c r="F54" s="41">
        <v>0</v>
      </c>
      <c r="G54" s="41">
        <v>0</v>
      </c>
    </row>
    <row r="55" spans="1:7" x14ac:dyDescent="0.25">
      <c r="A55" t="s">
        <v>1250</v>
      </c>
      <c r="B55" t="s">
        <v>382</v>
      </c>
      <c r="C55" t="s">
        <v>420</v>
      </c>
      <c r="D55" s="36">
        <v>25.4</v>
      </c>
      <c r="E55" t="s">
        <v>420</v>
      </c>
      <c r="F55" s="41">
        <v>0</v>
      </c>
      <c r="G55" s="41">
        <v>0</v>
      </c>
    </row>
    <row r="56" spans="1:7" x14ac:dyDescent="0.25">
      <c r="A56" t="s">
        <v>1251</v>
      </c>
      <c r="B56" t="s">
        <v>382</v>
      </c>
      <c r="C56" t="s">
        <v>420</v>
      </c>
      <c r="D56" s="36">
        <v>25.4</v>
      </c>
      <c r="E56" t="s">
        <v>420</v>
      </c>
      <c r="F56" s="41">
        <v>0</v>
      </c>
      <c r="G56" s="41">
        <v>0</v>
      </c>
    </row>
    <row r="57" spans="1:7" x14ac:dyDescent="0.25">
      <c r="A57" t="s">
        <v>1252</v>
      </c>
      <c r="B57" t="s">
        <v>382</v>
      </c>
      <c r="C57" t="s">
        <v>420</v>
      </c>
      <c r="D57" s="36">
        <v>25.4</v>
      </c>
      <c r="E57" t="s">
        <v>420</v>
      </c>
      <c r="F57" s="41">
        <v>0</v>
      </c>
      <c r="G57" s="41">
        <v>0</v>
      </c>
    </row>
    <row r="58" spans="1:7" x14ac:dyDescent="0.25">
      <c r="A58" t="s">
        <v>1253</v>
      </c>
      <c r="B58" t="s">
        <v>382</v>
      </c>
      <c r="C58" t="s">
        <v>449</v>
      </c>
      <c r="D58" s="36">
        <v>23.88</v>
      </c>
      <c r="E58" t="s">
        <v>449</v>
      </c>
      <c r="F58" s="41">
        <v>0</v>
      </c>
      <c r="G58" s="41">
        <v>0</v>
      </c>
    </row>
    <row r="59" spans="1:7" x14ac:dyDescent="0.25">
      <c r="A59" t="s">
        <v>483</v>
      </c>
      <c r="B59" t="s">
        <v>382</v>
      </c>
      <c r="C59" t="s">
        <v>449</v>
      </c>
      <c r="D59" s="36">
        <v>22.94</v>
      </c>
      <c r="E59" t="s">
        <v>449</v>
      </c>
      <c r="F59" s="41">
        <v>0</v>
      </c>
      <c r="G59" s="41">
        <v>0</v>
      </c>
    </row>
    <row r="60" spans="1:7" x14ac:dyDescent="0.25">
      <c r="A60" t="s">
        <v>703</v>
      </c>
      <c r="B60" t="s">
        <v>382</v>
      </c>
      <c r="C60" t="s">
        <v>704</v>
      </c>
      <c r="D60" s="36">
        <v>26.41</v>
      </c>
      <c r="E60" t="s">
        <v>1254</v>
      </c>
      <c r="F60" s="41">
        <v>0</v>
      </c>
      <c r="G60" s="41">
        <v>0</v>
      </c>
    </row>
    <row r="61" spans="1:7" x14ac:dyDescent="0.25">
      <c r="A61" t="s">
        <v>1255</v>
      </c>
      <c r="B61" t="s">
        <v>382</v>
      </c>
      <c r="C61" t="s">
        <v>449</v>
      </c>
      <c r="D61" s="36">
        <v>23.88</v>
      </c>
      <c r="E61" t="s">
        <v>449</v>
      </c>
      <c r="F61" s="41">
        <v>0</v>
      </c>
      <c r="G61" s="41">
        <v>0</v>
      </c>
    </row>
    <row r="62" spans="1:7" x14ac:dyDescent="0.25">
      <c r="A62" t="s">
        <v>1256</v>
      </c>
      <c r="B62" t="s">
        <v>382</v>
      </c>
      <c r="C62" t="s">
        <v>449</v>
      </c>
      <c r="D62" s="36">
        <v>23.88</v>
      </c>
      <c r="E62" t="s">
        <v>449</v>
      </c>
      <c r="F62" s="41">
        <v>0</v>
      </c>
      <c r="G62" s="41">
        <v>0</v>
      </c>
    </row>
    <row r="63" spans="1:7" x14ac:dyDescent="0.25">
      <c r="A63" t="s">
        <v>1257</v>
      </c>
      <c r="B63" t="s">
        <v>382</v>
      </c>
      <c r="C63" t="s">
        <v>449</v>
      </c>
      <c r="D63" s="36">
        <v>23.88</v>
      </c>
      <c r="E63" t="s">
        <v>449</v>
      </c>
      <c r="F63" s="41">
        <v>0</v>
      </c>
      <c r="G63" s="41">
        <v>0</v>
      </c>
    </row>
    <row r="64" spans="1:7" x14ac:dyDescent="0.25">
      <c r="A64" t="s">
        <v>1258</v>
      </c>
      <c r="B64" t="s">
        <v>382</v>
      </c>
      <c r="C64" t="s">
        <v>449</v>
      </c>
      <c r="D64" s="36">
        <v>23.88</v>
      </c>
      <c r="E64" t="s">
        <v>449</v>
      </c>
      <c r="F64" s="41">
        <v>0</v>
      </c>
      <c r="G64" s="41">
        <v>0</v>
      </c>
    </row>
    <row r="65" spans="1:7" x14ac:dyDescent="0.25">
      <c r="A65" t="s">
        <v>1259</v>
      </c>
      <c r="B65" t="s">
        <v>382</v>
      </c>
      <c r="C65" t="s">
        <v>449</v>
      </c>
      <c r="D65" s="36">
        <v>23.88</v>
      </c>
      <c r="E65" t="s">
        <v>449</v>
      </c>
      <c r="F65" s="41">
        <v>0</v>
      </c>
      <c r="G65" s="41">
        <v>0</v>
      </c>
    </row>
    <row r="66" spans="1:7" x14ac:dyDescent="0.25">
      <c r="A66" t="s">
        <v>1260</v>
      </c>
      <c r="B66" t="s">
        <v>382</v>
      </c>
      <c r="C66" t="s">
        <v>449</v>
      </c>
      <c r="D66" s="36">
        <v>23.88</v>
      </c>
      <c r="E66" t="s">
        <v>449</v>
      </c>
      <c r="F66" s="41">
        <v>0</v>
      </c>
      <c r="G66" s="41">
        <v>0</v>
      </c>
    </row>
    <row r="67" spans="1:7" x14ac:dyDescent="0.25">
      <c r="A67" t="s">
        <v>1261</v>
      </c>
      <c r="B67" t="s">
        <v>382</v>
      </c>
      <c r="C67" t="s">
        <v>449</v>
      </c>
      <c r="D67" s="36">
        <v>23.88</v>
      </c>
      <c r="E67" t="s">
        <v>449</v>
      </c>
      <c r="F67" s="41">
        <v>0</v>
      </c>
      <c r="G67" s="41">
        <v>0</v>
      </c>
    </row>
    <row r="68" spans="1:7" x14ac:dyDescent="0.25">
      <c r="A68" t="s">
        <v>1262</v>
      </c>
      <c r="B68" t="s">
        <v>382</v>
      </c>
      <c r="C68" t="s">
        <v>449</v>
      </c>
      <c r="D68" s="36">
        <v>23.88</v>
      </c>
      <c r="E68" t="s">
        <v>449</v>
      </c>
      <c r="F68" s="41">
        <v>0</v>
      </c>
      <c r="G68" s="41">
        <v>0</v>
      </c>
    </row>
    <row r="69" spans="1:7" x14ac:dyDescent="0.25">
      <c r="A69" t="s">
        <v>1263</v>
      </c>
      <c r="B69" t="s">
        <v>382</v>
      </c>
      <c r="C69" t="s">
        <v>449</v>
      </c>
      <c r="D69" s="36">
        <v>23.88</v>
      </c>
      <c r="E69" t="s">
        <v>449</v>
      </c>
      <c r="F69" s="41">
        <v>0</v>
      </c>
      <c r="G69" s="41">
        <v>0</v>
      </c>
    </row>
    <row r="70" spans="1:7" x14ac:dyDescent="0.25">
      <c r="A70" t="s">
        <v>1264</v>
      </c>
      <c r="B70" t="s">
        <v>382</v>
      </c>
      <c r="C70" t="s">
        <v>449</v>
      </c>
      <c r="D70" s="36">
        <v>23.88</v>
      </c>
      <c r="E70" t="s">
        <v>449</v>
      </c>
      <c r="F70" s="41">
        <v>0</v>
      </c>
      <c r="G70" s="41">
        <v>0</v>
      </c>
    </row>
    <row r="71" spans="1:7" x14ac:dyDescent="0.25">
      <c r="A71" t="s">
        <v>1265</v>
      </c>
      <c r="B71" t="s">
        <v>382</v>
      </c>
      <c r="C71" t="s">
        <v>449</v>
      </c>
      <c r="D71" s="36">
        <v>23.88</v>
      </c>
      <c r="E71" t="s">
        <v>449</v>
      </c>
      <c r="F71" s="41">
        <v>0</v>
      </c>
      <c r="G71" s="41">
        <v>0</v>
      </c>
    </row>
    <row r="72" spans="1:7" x14ac:dyDescent="0.25">
      <c r="A72" t="s">
        <v>1266</v>
      </c>
      <c r="B72" t="s">
        <v>382</v>
      </c>
      <c r="C72" t="s">
        <v>449</v>
      </c>
      <c r="D72" s="36">
        <v>23.88</v>
      </c>
      <c r="E72" t="s">
        <v>449</v>
      </c>
      <c r="F72" s="41">
        <v>0</v>
      </c>
      <c r="G72" s="41">
        <v>0</v>
      </c>
    </row>
    <row r="73" spans="1:7" x14ac:dyDescent="0.25">
      <c r="A73" t="s">
        <v>1267</v>
      </c>
      <c r="B73" t="s">
        <v>382</v>
      </c>
      <c r="C73" t="s">
        <v>449</v>
      </c>
      <c r="D73" s="36">
        <v>23.88</v>
      </c>
      <c r="E73" t="s">
        <v>449</v>
      </c>
      <c r="F73" s="41">
        <v>0</v>
      </c>
      <c r="G73" s="41">
        <v>0</v>
      </c>
    </row>
    <row r="74" spans="1:7" x14ac:dyDescent="0.25">
      <c r="A74" t="s">
        <v>1268</v>
      </c>
      <c r="B74" t="s">
        <v>382</v>
      </c>
      <c r="C74" t="s">
        <v>449</v>
      </c>
      <c r="D74" s="36">
        <v>23.88</v>
      </c>
      <c r="E74" t="s">
        <v>449</v>
      </c>
      <c r="F74" s="41">
        <v>0</v>
      </c>
      <c r="G74" s="41">
        <v>0</v>
      </c>
    </row>
    <row r="75" spans="1:7" x14ac:dyDescent="0.25">
      <c r="A75" t="s">
        <v>1269</v>
      </c>
      <c r="B75" t="s">
        <v>382</v>
      </c>
      <c r="C75" t="s">
        <v>449</v>
      </c>
      <c r="D75" s="36">
        <v>23.88</v>
      </c>
      <c r="E75" t="s">
        <v>449</v>
      </c>
      <c r="F75" s="41">
        <v>0</v>
      </c>
      <c r="G75" s="41">
        <v>0</v>
      </c>
    </row>
    <row r="76" spans="1:7" x14ac:dyDescent="0.25">
      <c r="A76" t="s">
        <v>1270</v>
      </c>
      <c r="B76" t="s">
        <v>382</v>
      </c>
      <c r="C76" t="s">
        <v>449</v>
      </c>
      <c r="D76" s="36">
        <v>23.88</v>
      </c>
      <c r="E76" t="s">
        <v>449</v>
      </c>
      <c r="F76" s="41">
        <v>0</v>
      </c>
      <c r="G76" s="41">
        <v>0</v>
      </c>
    </row>
    <row r="77" spans="1:7" x14ac:dyDescent="0.25">
      <c r="A77" t="s">
        <v>1271</v>
      </c>
      <c r="B77" t="s">
        <v>382</v>
      </c>
      <c r="C77" t="s">
        <v>449</v>
      </c>
      <c r="D77" s="36">
        <v>23.88</v>
      </c>
      <c r="E77" t="s">
        <v>449</v>
      </c>
      <c r="F77" s="41">
        <v>0</v>
      </c>
      <c r="G77" s="41">
        <v>0</v>
      </c>
    </row>
    <row r="78" spans="1:7" x14ac:dyDescent="0.25">
      <c r="A78" t="s">
        <v>1272</v>
      </c>
      <c r="B78" t="s">
        <v>382</v>
      </c>
      <c r="C78" t="s">
        <v>449</v>
      </c>
      <c r="D78" s="36">
        <v>23.88</v>
      </c>
      <c r="E78" t="s">
        <v>449</v>
      </c>
      <c r="F78" s="41">
        <v>0</v>
      </c>
      <c r="G78" s="41">
        <v>0</v>
      </c>
    </row>
    <row r="79" spans="1:7" x14ac:dyDescent="0.25">
      <c r="A79" t="s">
        <v>1273</v>
      </c>
      <c r="B79" t="s">
        <v>382</v>
      </c>
      <c r="C79" t="s">
        <v>449</v>
      </c>
      <c r="D79" s="36">
        <v>23.88</v>
      </c>
      <c r="E79" t="s">
        <v>449</v>
      </c>
      <c r="F79" s="41">
        <v>0</v>
      </c>
      <c r="G79" s="41">
        <v>0</v>
      </c>
    </row>
    <row r="80" spans="1:7" x14ac:dyDescent="0.25">
      <c r="A80" t="s">
        <v>1274</v>
      </c>
      <c r="B80" t="s">
        <v>382</v>
      </c>
      <c r="C80" t="s">
        <v>449</v>
      </c>
      <c r="D80" s="36">
        <v>23.88</v>
      </c>
      <c r="E80" t="s">
        <v>449</v>
      </c>
      <c r="F80" s="41">
        <v>0</v>
      </c>
      <c r="G80" s="41">
        <v>0</v>
      </c>
    </row>
    <row r="81" spans="1:7" x14ac:dyDescent="0.25">
      <c r="A81" t="s">
        <v>1275</v>
      </c>
      <c r="B81" t="s">
        <v>382</v>
      </c>
      <c r="C81" t="s">
        <v>449</v>
      </c>
      <c r="D81" s="36">
        <v>23.88</v>
      </c>
      <c r="E81" t="s">
        <v>449</v>
      </c>
      <c r="F81" s="41">
        <v>0</v>
      </c>
      <c r="G81" s="41">
        <v>0</v>
      </c>
    </row>
    <row r="82" spans="1:7" x14ac:dyDescent="0.25">
      <c r="A82" t="s">
        <v>1276</v>
      </c>
      <c r="B82" t="s">
        <v>382</v>
      </c>
      <c r="C82" t="s">
        <v>449</v>
      </c>
      <c r="D82" s="36">
        <v>23.88</v>
      </c>
      <c r="E82" t="s">
        <v>449</v>
      </c>
      <c r="F82" s="41">
        <v>0</v>
      </c>
      <c r="G82" s="41">
        <v>0</v>
      </c>
    </row>
    <row r="83" spans="1:7" x14ac:dyDescent="0.25">
      <c r="A83" t="s">
        <v>1277</v>
      </c>
      <c r="B83" t="s">
        <v>382</v>
      </c>
      <c r="C83" t="s">
        <v>449</v>
      </c>
      <c r="D83" s="36">
        <v>23.88</v>
      </c>
      <c r="E83" t="s">
        <v>449</v>
      </c>
      <c r="F83" s="41">
        <v>0</v>
      </c>
      <c r="G83" s="41">
        <v>0</v>
      </c>
    </row>
    <row r="84" spans="1:7" x14ac:dyDescent="0.25">
      <c r="A84" t="s">
        <v>1278</v>
      </c>
      <c r="B84" t="s">
        <v>382</v>
      </c>
      <c r="C84" t="s">
        <v>449</v>
      </c>
      <c r="D84" s="36">
        <v>23.88</v>
      </c>
      <c r="E84" t="s">
        <v>449</v>
      </c>
      <c r="F84" s="41">
        <v>0</v>
      </c>
      <c r="G84" s="41">
        <v>0</v>
      </c>
    </row>
    <row r="85" spans="1:7" x14ac:dyDescent="0.25">
      <c r="A85" t="s">
        <v>1279</v>
      </c>
      <c r="B85" t="s">
        <v>382</v>
      </c>
      <c r="C85" t="s">
        <v>449</v>
      </c>
      <c r="D85" s="36">
        <v>23.88</v>
      </c>
      <c r="E85" t="s">
        <v>449</v>
      </c>
      <c r="F85" s="41">
        <v>0</v>
      </c>
      <c r="G85" s="41">
        <v>0</v>
      </c>
    </row>
    <row r="86" spans="1:7" x14ac:dyDescent="0.25">
      <c r="A86" t="s">
        <v>1280</v>
      </c>
      <c r="B86" t="s">
        <v>382</v>
      </c>
      <c r="C86" t="s">
        <v>449</v>
      </c>
      <c r="D86" s="36">
        <v>23.88</v>
      </c>
      <c r="E86" t="s">
        <v>449</v>
      </c>
      <c r="F86" s="41">
        <v>0</v>
      </c>
      <c r="G86" s="41">
        <v>0</v>
      </c>
    </row>
    <row r="87" spans="1:7" x14ac:dyDescent="0.25">
      <c r="A87" t="s">
        <v>1281</v>
      </c>
      <c r="B87" t="s">
        <v>382</v>
      </c>
      <c r="C87" t="s">
        <v>449</v>
      </c>
      <c r="D87" s="36">
        <v>23.88</v>
      </c>
      <c r="E87" t="s">
        <v>449</v>
      </c>
      <c r="F87" s="41">
        <v>0</v>
      </c>
      <c r="G87" s="41">
        <v>0</v>
      </c>
    </row>
    <row r="88" spans="1:7" x14ac:dyDescent="0.25">
      <c r="A88" t="s">
        <v>1282</v>
      </c>
      <c r="B88" t="s">
        <v>382</v>
      </c>
      <c r="C88" t="s">
        <v>449</v>
      </c>
      <c r="D88" s="36">
        <v>23.88</v>
      </c>
      <c r="E88" t="s">
        <v>449</v>
      </c>
      <c r="F88" s="41">
        <v>0</v>
      </c>
      <c r="G88" s="41">
        <v>0</v>
      </c>
    </row>
    <row r="89" spans="1:7" x14ac:dyDescent="0.25">
      <c r="A89" t="s">
        <v>1283</v>
      </c>
      <c r="B89" t="s">
        <v>382</v>
      </c>
      <c r="C89" t="s">
        <v>449</v>
      </c>
      <c r="D89" s="36">
        <v>23.88</v>
      </c>
      <c r="E89" t="s">
        <v>449</v>
      </c>
      <c r="F89" s="41">
        <v>0</v>
      </c>
      <c r="G89" s="41">
        <v>0</v>
      </c>
    </row>
    <row r="90" spans="1:7" x14ac:dyDescent="0.25">
      <c r="A90" t="s">
        <v>1284</v>
      </c>
      <c r="B90" t="s">
        <v>382</v>
      </c>
      <c r="C90" t="s">
        <v>449</v>
      </c>
      <c r="D90" s="36">
        <v>23.88</v>
      </c>
      <c r="E90" t="s">
        <v>449</v>
      </c>
      <c r="F90" s="41">
        <v>0</v>
      </c>
      <c r="G90" s="41">
        <v>0</v>
      </c>
    </row>
    <row r="91" spans="1:7" x14ac:dyDescent="0.25">
      <c r="A91" t="s">
        <v>1285</v>
      </c>
      <c r="B91" t="s">
        <v>382</v>
      </c>
      <c r="C91" t="s">
        <v>449</v>
      </c>
      <c r="D91" s="36">
        <v>23.88</v>
      </c>
      <c r="E91" t="s">
        <v>449</v>
      </c>
      <c r="F91" s="41">
        <v>0</v>
      </c>
      <c r="G91" s="41">
        <v>0</v>
      </c>
    </row>
    <row r="92" spans="1:7" x14ac:dyDescent="0.25">
      <c r="A92" t="s">
        <v>1286</v>
      </c>
      <c r="B92" t="s">
        <v>382</v>
      </c>
      <c r="C92" t="s">
        <v>449</v>
      </c>
      <c r="D92" s="36">
        <v>23.88</v>
      </c>
      <c r="E92" t="s">
        <v>449</v>
      </c>
      <c r="F92" s="41">
        <v>0</v>
      </c>
      <c r="G92" s="41">
        <v>0</v>
      </c>
    </row>
    <row r="93" spans="1:7" x14ac:dyDescent="0.25">
      <c r="A93" t="s">
        <v>1287</v>
      </c>
      <c r="B93" t="s">
        <v>382</v>
      </c>
      <c r="C93" t="s">
        <v>449</v>
      </c>
      <c r="D93" s="36">
        <v>23.88</v>
      </c>
      <c r="E93" t="s">
        <v>449</v>
      </c>
      <c r="F93" s="41">
        <v>0</v>
      </c>
      <c r="G93" s="41">
        <v>0</v>
      </c>
    </row>
    <row r="94" spans="1:7" x14ac:dyDescent="0.25">
      <c r="A94" t="s">
        <v>1288</v>
      </c>
      <c r="B94" t="s">
        <v>382</v>
      </c>
      <c r="C94" t="s">
        <v>449</v>
      </c>
      <c r="D94" s="36">
        <v>23.88</v>
      </c>
      <c r="E94" t="s">
        <v>449</v>
      </c>
      <c r="F94" s="41">
        <v>0</v>
      </c>
      <c r="G94" s="41">
        <v>0</v>
      </c>
    </row>
    <row r="95" spans="1:7" x14ac:dyDescent="0.25">
      <c r="A95" t="s">
        <v>1289</v>
      </c>
      <c r="B95" t="s">
        <v>382</v>
      </c>
      <c r="C95" t="s">
        <v>449</v>
      </c>
      <c r="D95" s="36">
        <v>23.88</v>
      </c>
      <c r="E95" t="s">
        <v>449</v>
      </c>
      <c r="F95" s="41">
        <v>0</v>
      </c>
      <c r="G95" s="41">
        <v>0</v>
      </c>
    </row>
    <row r="96" spans="1:7" x14ac:dyDescent="0.25">
      <c r="A96" t="s">
        <v>1290</v>
      </c>
      <c r="B96" t="s">
        <v>382</v>
      </c>
      <c r="C96" t="s">
        <v>449</v>
      </c>
      <c r="D96" s="36">
        <v>23.88</v>
      </c>
      <c r="E96" t="s">
        <v>449</v>
      </c>
      <c r="F96" s="41">
        <v>0</v>
      </c>
      <c r="G96" s="41">
        <v>0</v>
      </c>
    </row>
    <row r="97" spans="1:7" x14ac:dyDescent="0.25">
      <c r="A97" t="s">
        <v>1291</v>
      </c>
      <c r="B97" t="s">
        <v>382</v>
      </c>
      <c r="C97" t="s">
        <v>449</v>
      </c>
      <c r="D97" s="36">
        <v>23.88</v>
      </c>
      <c r="E97" t="s">
        <v>449</v>
      </c>
      <c r="F97" s="41">
        <v>0</v>
      </c>
      <c r="G97" s="41">
        <v>0</v>
      </c>
    </row>
    <row r="98" spans="1:7" x14ac:dyDescent="0.25">
      <c r="A98" t="s">
        <v>1292</v>
      </c>
      <c r="B98" t="s">
        <v>382</v>
      </c>
      <c r="C98" t="s">
        <v>449</v>
      </c>
      <c r="D98" s="36">
        <v>23.88</v>
      </c>
      <c r="E98" t="s">
        <v>449</v>
      </c>
      <c r="F98" s="41">
        <v>0</v>
      </c>
      <c r="G98" s="41">
        <v>0</v>
      </c>
    </row>
    <row r="99" spans="1:7" x14ac:dyDescent="0.25">
      <c r="A99" t="s">
        <v>1293</v>
      </c>
      <c r="B99" t="s">
        <v>382</v>
      </c>
      <c r="C99" t="s">
        <v>449</v>
      </c>
      <c r="D99" s="36">
        <v>23.88</v>
      </c>
      <c r="E99" t="s">
        <v>449</v>
      </c>
      <c r="F99" s="41">
        <v>0</v>
      </c>
      <c r="G99" s="41">
        <v>0</v>
      </c>
    </row>
    <row r="100" spans="1:7" x14ac:dyDescent="0.25">
      <c r="A100" t="s">
        <v>1294</v>
      </c>
      <c r="B100" t="s">
        <v>382</v>
      </c>
      <c r="C100" t="s">
        <v>449</v>
      </c>
      <c r="D100" s="36">
        <v>23.88</v>
      </c>
      <c r="E100" t="s">
        <v>449</v>
      </c>
      <c r="F100" s="41">
        <v>0</v>
      </c>
      <c r="G100" s="41">
        <v>0</v>
      </c>
    </row>
    <row r="101" spans="1:7" x14ac:dyDescent="0.25">
      <c r="A101" t="s">
        <v>1295</v>
      </c>
      <c r="B101" t="s">
        <v>382</v>
      </c>
      <c r="C101" t="s">
        <v>449</v>
      </c>
      <c r="D101" s="36">
        <v>23.88</v>
      </c>
      <c r="E101" t="s">
        <v>449</v>
      </c>
      <c r="F101" s="41">
        <v>0</v>
      </c>
      <c r="G101" s="41">
        <v>0</v>
      </c>
    </row>
    <row r="102" spans="1:7" x14ac:dyDescent="0.25">
      <c r="A102" t="s">
        <v>1296</v>
      </c>
      <c r="B102" t="s">
        <v>382</v>
      </c>
      <c r="C102" t="s">
        <v>449</v>
      </c>
      <c r="D102" s="36">
        <v>23.88</v>
      </c>
      <c r="E102" t="s">
        <v>449</v>
      </c>
      <c r="F102" s="41">
        <v>0</v>
      </c>
      <c r="G102" s="41">
        <v>0</v>
      </c>
    </row>
    <row r="103" spans="1:7" x14ac:dyDescent="0.25">
      <c r="A103" t="s">
        <v>1297</v>
      </c>
      <c r="B103" t="s">
        <v>382</v>
      </c>
      <c r="C103" t="s">
        <v>449</v>
      </c>
      <c r="D103" s="36">
        <v>23.88</v>
      </c>
      <c r="E103" t="s">
        <v>449</v>
      </c>
      <c r="F103" s="41">
        <v>0</v>
      </c>
      <c r="G103" s="41">
        <v>0</v>
      </c>
    </row>
    <row r="104" spans="1:7" x14ac:dyDescent="0.25">
      <c r="A104" t="s">
        <v>1298</v>
      </c>
      <c r="B104" t="s">
        <v>382</v>
      </c>
      <c r="C104" t="s">
        <v>449</v>
      </c>
      <c r="D104" s="36">
        <v>23.88</v>
      </c>
      <c r="E104" t="s">
        <v>449</v>
      </c>
      <c r="F104" s="41">
        <v>0</v>
      </c>
      <c r="G104" s="41">
        <v>0</v>
      </c>
    </row>
    <row r="105" spans="1:7" x14ac:dyDescent="0.25">
      <c r="A105" t="s">
        <v>1299</v>
      </c>
      <c r="B105" t="s">
        <v>382</v>
      </c>
      <c r="C105" t="s">
        <v>449</v>
      </c>
      <c r="D105" s="36">
        <v>23.88</v>
      </c>
      <c r="E105" t="s">
        <v>449</v>
      </c>
      <c r="F105" s="41">
        <v>0</v>
      </c>
      <c r="G105" s="41">
        <v>0</v>
      </c>
    </row>
    <row r="106" spans="1:7" x14ac:dyDescent="0.25">
      <c r="A106" t="s">
        <v>1300</v>
      </c>
      <c r="B106" t="s">
        <v>382</v>
      </c>
      <c r="C106" t="s">
        <v>449</v>
      </c>
      <c r="D106" s="36">
        <v>23.88</v>
      </c>
      <c r="E106" t="s">
        <v>449</v>
      </c>
      <c r="F106" s="41">
        <v>0</v>
      </c>
      <c r="G106" s="41">
        <v>0</v>
      </c>
    </row>
    <row r="107" spans="1:7" x14ac:dyDescent="0.25">
      <c r="A107" t="s">
        <v>381</v>
      </c>
      <c r="B107" t="s">
        <v>382</v>
      </c>
      <c r="C107" t="s">
        <v>383</v>
      </c>
      <c r="D107" s="36">
        <v>24.69</v>
      </c>
      <c r="E107" t="s">
        <v>383</v>
      </c>
      <c r="F107" s="41">
        <v>0</v>
      </c>
      <c r="G107" s="41">
        <v>0</v>
      </c>
    </row>
    <row r="108" spans="1:7" x14ac:dyDescent="0.25">
      <c r="A108" t="s">
        <v>1301</v>
      </c>
      <c r="B108" t="s">
        <v>382</v>
      </c>
      <c r="C108" t="s">
        <v>489</v>
      </c>
      <c r="D108" s="36">
        <v>29.08</v>
      </c>
      <c r="E108" t="s">
        <v>489</v>
      </c>
      <c r="F108" s="41">
        <v>0</v>
      </c>
      <c r="G108" s="41">
        <v>0</v>
      </c>
    </row>
    <row r="109" spans="1:7" x14ac:dyDescent="0.25">
      <c r="A109" t="s">
        <v>1302</v>
      </c>
      <c r="B109" t="s">
        <v>382</v>
      </c>
      <c r="C109" t="s">
        <v>513</v>
      </c>
      <c r="D109" s="36">
        <v>28.61</v>
      </c>
      <c r="E109" t="s">
        <v>513</v>
      </c>
      <c r="F109" s="41">
        <v>0</v>
      </c>
      <c r="G109" s="41">
        <v>0</v>
      </c>
    </row>
    <row r="110" spans="1:7" x14ac:dyDescent="0.25">
      <c r="A110" t="s">
        <v>1303</v>
      </c>
      <c r="B110" t="s">
        <v>382</v>
      </c>
      <c r="C110" t="s">
        <v>500</v>
      </c>
      <c r="D110" s="36">
        <v>28.61</v>
      </c>
      <c r="E110" t="s">
        <v>500</v>
      </c>
      <c r="F110" s="41">
        <v>0</v>
      </c>
      <c r="G110" s="41">
        <v>0</v>
      </c>
    </row>
    <row r="111" spans="1:7" x14ac:dyDescent="0.25">
      <c r="A111" t="s">
        <v>1304</v>
      </c>
      <c r="B111" t="s">
        <v>382</v>
      </c>
      <c r="C111" t="s">
        <v>422</v>
      </c>
      <c r="D111" s="36">
        <v>28.61</v>
      </c>
      <c r="E111" t="s">
        <v>422</v>
      </c>
      <c r="F111" s="41">
        <v>0</v>
      </c>
      <c r="G111" s="41">
        <v>0</v>
      </c>
    </row>
    <row r="112" spans="1:7" x14ac:dyDescent="0.25">
      <c r="A112" t="s">
        <v>470</v>
      </c>
      <c r="B112" t="s">
        <v>382</v>
      </c>
      <c r="C112" t="s">
        <v>471</v>
      </c>
      <c r="D112" s="36">
        <v>28.61</v>
      </c>
      <c r="E112" t="s">
        <v>471</v>
      </c>
      <c r="F112" s="41">
        <v>0</v>
      </c>
      <c r="G112" s="41">
        <v>0</v>
      </c>
    </row>
    <row r="113" spans="1:7" x14ac:dyDescent="0.25">
      <c r="A113" t="s">
        <v>512</v>
      </c>
      <c r="B113" t="s">
        <v>382</v>
      </c>
      <c r="C113" t="s">
        <v>513</v>
      </c>
      <c r="D113" s="36">
        <v>25.99</v>
      </c>
      <c r="E113" t="s">
        <v>513</v>
      </c>
      <c r="F113" s="41">
        <v>0</v>
      </c>
      <c r="G113" s="41">
        <v>0</v>
      </c>
    </row>
    <row r="114" spans="1:7" x14ac:dyDescent="0.25">
      <c r="A114" t="s">
        <v>556</v>
      </c>
      <c r="B114" t="s">
        <v>382</v>
      </c>
      <c r="C114" t="s">
        <v>557</v>
      </c>
      <c r="D114" s="36">
        <v>29.57</v>
      </c>
      <c r="E114" t="s">
        <v>557</v>
      </c>
      <c r="F114" s="41">
        <v>0</v>
      </c>
      <c r="G114" s="41">
        <v>0</v>
      </c>
    </row>
    <row r="115" spans="1:7" x14ac:dyDescent="0.25">
      <c r="A115" t="s">
        <v>762</v>
      </c>
      <c r="B115" t="s">
        <v>382</v>
      </c>
      <c r="C115" t="s">
        <v>763</v>
      </c>
      <c r="D115" s="36">
        <v>27.61</v>
      </c>
      <c r="E115" t="s">
        <v>763</v>
      </c>
      <c r="F115" s="41">
        <v>0</v>
      </c>
      <c r="G115" s="41">
        <v>0</v>
      </c>
    </row>
    <row r="116" spans="1:7" x14ac:dyDescent="0.25">
      <c r="A116" t="s">
        <v>421</v>
      </c>
      <c r="B116" t="s">
        <v>382</v>
      </c>
      <c r="C116" t="s">
        <v>422</v>
      </c>
      <c r="D116" s="36">
        <v>27.61</v>
      </c>
      <c r="E116" t="s">
        <v>422</v>
      </c>
      <c r="F116" s="41">
        <v>0</v>
      </c>
      <c r="G116" s="41">
        <v>0</v>
      </c>
    </row>
    <row r="117" spans="1:7" x14ac:dyDescent="0.25">
      <c r="A117" t="s">
        <v>609</v>
      </c>
      <c r="B117" t="s">
        <v>382</v>
      </c>
      <c r="C117" t="s">
        <v>610</v>
      </c>
      <c r="D117" s="36">
        <v>33.58</v>
      </c>
      <c r="E117" t="s">
        <v>610</v>
      </c>
      <c r="F117" s="41">
        <v>0</v>
      </c>
      <c r="G117" s="41">
        <v>0</v>
      </c>
    </row>
    <row r="118" spans="1:7" x14ac:dyDescent="0.25">
      <c r="A118" t="s">
        <v>598</v>
      </c>
      <c r="B118" t="s">
        <v>382</v>
      </c>
      <c r="C118" t="s">
        <v>599</v>
      </c>
      <c r="D118" s="36">
        <v>29.57</v>
      </c>
      <c r="E118" t="s">
        <v>599</v>
      </c>
      <c r="F118" s="41">
        <v>0</v>
      </c>
      <c r="G118" s="41">
        <v>0</v>
      </c>
    </row>
    <row r="119" spans="1:7" x14ac:dyDescent="0.25">
      <c r="A119" t="s">
        <v>922</v>
      </c>
      <c r="B119" t="s">
        <v>382</v>
      </c>
      <c r="C119" t="s">
        <v>923</v>
      </c>
      <c r="D119" s="36">
        <v>29.06</v>
      </c>
      <c r="E119" t="s">
        <v>923</v>
      </c>
      <c r="F119" s="41">
        <v>0</v>
      </c>
      <c r="G119" s="41">
        <v>0</v>
      </c>
    </row>
    <row r="120" spans="1:7" x14ac:dyDescent="0.25">
      <c r="A120" t="s">
        <v>533</v>
      </c>
      <c r="B120" t="s">
        <v>382</v>
      </c>
      <c r="C120" t="s">
        <v>534</v>
      </c>
      <c r="D120" s="36">
        <v>29.57</v>
      </c>
      <c r="E120" t="s">
        <v>534</v>
      </c>
      <c r="F120" s="41">
        <v>0</v>
      </c>
      <c r="G120" s="41">
        <v>0</v>
      </c>
    </row>
    <row r="121" spans="1:7" x14ac:dyDescent="0.25">
      <c r="A121" t="s">
        <v>990</v>
      </c>
      <c r="B121" t="s">
        <v>382</v>
      </c>
      <c r="C121" t="s">
        <v>991</v>
      </c>
      <c r="D121" s="36">
        <v>28.61</v>
      </c>
      <c r="E121" t="s">
        <v>991</v>
      </c>
      <c r="F121" s="41">
        <v>0</v>
      </c>
      <c r="G121" s="41">
        <v>0</v>
      </c>
    </row>
    <row r="122" spans="1:7" x14ac:dyDescent="0.25">
      <c r="A122" t="s">
        <v>499</v>
      </c>
      <c r="B122" t="s">
        <v>382</v>
      </c>
      <c r="C122" t="s">
        <v>500</v>
      </c>
      <c r="D122" s="36">
        <v>27.61</v>
      </c>
      <c r="E122" t="s">
        <v>500</v>
      </c>
      <c r="F122" s="41">
        <v>0</v>
      </c>
      <c r="G122" s="41">
        <v>0</v>
      </c>
    </row>
    <row r="123" spans="1:7" x14ac:dyDescent="0.25">
      <c r="A123" t="s">
        <v>861</v>
      </c>
      <c r="B123" t="s">
        <v>382</v>
      </c>
      <c r="C123" t="s">
        <v>862</v>
      </c>
      <c r="D123" s="36">
        <v>28.61</v>
      </c>
      <c r="E123" t="s">
        <v>862</v>
      </c>
      <c r="F123" s="41">
        <v>0</v>
      </c>
      <c r="G123" s="41">
        <v>0</v>
      </c>
    </row>
    <row r="124" spans="1:7" x14ac:dyDescent="0.25">
      <c r="A124" t="s">
        <v>488</v>
      </c>
      <c r="B124" t="s">
        <v>382</v>
      </c>
      <c r="C124" t="s">
        <v>489</v>
      </c>
      <c r="D124" s="36">
        <v>28.07</v>
      </c>
      <c r="E124" t="s">
        <v>489</v>
      </c>
      <c r="F124" s="41">
        <v>0</v>
      </c>
      <c r="G124" s="41">
        <v>0</v>
      </c>
    </row>
    <row r="125" spans="1:7" x14ac:dyDescent="0.25">
      <c r="A125" t="s">
        <v>954</v>
      </c>
      <c r="B125" t="s">
        <v>382</v>
      </c>
      <c r="C125" t="s">
        <v>955</v>
      </c>
      <c r="D125" s="36">
        <v>27.79</v>
      </c>
      <c r="E125" t="s">
        <v>955</v>
      </c>
      <c r="F125" s="41">
        <v>0</v>
      </c>
      <c r="G125" s="41">
        <v>0</v>
      </c>
    </row>
    <row r="126" spans="1:7" x14ac:dyDescent="0.25">
      <c r="A126" t="s">
        <v>1154</v>
      </c>
      <c r="B126" t="s">
        <v>382</v>
      </c>
      <c r="C126" t="s">
        <v>1155</v>
      </c>
      <c r="D126" s="36">
        <v>28.61</v>
      </c>
      <c r="E126" t="s">
        <v>1305</v>
      </c>
      <c r="F126" s="41">
        <v>0</v>
      </c>
      <c r="G126" s="41">
        <v>0</v>
      </c>
    </row>
    <row r="127" spans="1:7" x14ac:dyDescent="0.25">
      <c r="A127" t="s">
        <v>701</v>
      </c>
      <c r="B127" t="s">
        <v>382</v>
      </c>
      <c r="C127" t="s">
        <v>702</v>
      </c>
      <c r="D127" s="36">
        <v>31.69</v>
      </c>
      <c r="E127" t="s">
        <v>1306</v>
      </c>
      <c r="F127" s="41">
        <v>0</v>
      </c>
      <c r="G127" s="41">
        <v>0</v>
      </c>
    </row>
    <row r="128" spans="1:7" x14ac:dyDescent="0.25">
      <c r="A128" t="s">
        <v>1307</v>
      </c>
      <c r="B128" t="s">
        <v>382</v>
      </c>
      <c r="C128" t="s">
        <v>489</v>
      </c>
      <c r="D128" s="36">
        <v>29.08</v>
      </c>
      <c r="E128" t="s">
        <v>489</v>
      </c>
      <c r="F128" s="41">
        <v>0</v>
      </c>
      <c r="G128" s="41">
        <v>0</v>
      </c>
    </row>
    <row r="129" spans="1:7" x14ac:dyDescent="0.25">
      <c r="A129" t="s">
        <v>1308</v>
      </c>
      <c r="B129" t="s">
        <v>382</v>
      </c>
      <c r="C129" t="s">
        <v>489</v>
      </c>
      <c r="D129" s="36">
        <v>29.08</v>
      </c>
      <c r="E129" t="s">
        <v>489</v>
      </c>
      <c r="F129" s="41">
        <v>0</v>
      </c>
      <c r="G129" s="41">
        <v>0</v>
      </c>
    </row>
    <row r="130" spans="1:7" x14ac:dyDescent="0.25">
      <c r="A130" t="s">
        <v>1309</v>
      </c>
      <c r="B130" t="s">
        <v>382</v>
      </c>
      <c r="C130" t="s">
        <v>489</v>
      </c>
      <c r="D130" s="36">
        <v>29.08</v>
      </c>
      <c r="E130" t="s">
        <v>489</v>
      </c>
      <c r="F130" s="41">
        <v>0</v>
      </c>
      <c r="G130" s="41">
        <v>0</v>
      </c>
    </row>
    <row r="131" spans="1:7" x14ac:dyDescent="0.25">
      <c r="A131" t="s">
        <v>1310</v>
      </c>
      <c r="B131" t="s">
        <v>382</v>
      </c>
      <c r="C131" t="s">
        <v>513</v>
      </c>
      <c r="D131" s="36">
        <v>28.61</v>
      </c>
      <c r="E131" t="s">
        <v>513</v>
      </c>
      <c r="F131" s="41">
        <v>0</v>
      </c>
      <c r="G131" s="41">
        <v>0</v>
      </c>
    </row>
    <row r="132" spans="1:7" x14ac:dyDescent="0.25">
      <c r="A132" t="s">
        <v>1311</v>
      </c>
      <c r="B132" t="s">
        <v>382</v>
      </c>
      <c r="C132" t="s">
        <v>513</v>
      </c>
      <c r="D132" s="36">
        <v>28.61</v>
      </c>
      <c r="E132" t="s">
        <v>513</v>
      </c>
      <c r="F132" s="41">
        <v>0</v>
      </c>
      <c r="G132" s="41">
        <v>0</v>
      </c>
    </row>
    <row r="133" spans="1:7" x14ac:dyDescent="0.25">
      <c r="A133" t="s">
        <v>1312</v>
      </c>
      <c r="B133" t="s">
        <v>382</v>
      </c>
      <c r="C133" t="s">
        <v>513</v>
      </c>
      <c r="D133" s="36">
        <v>28.61</v>
      </c>
      <c r="E133" t="s">
        <v>513</v>
      </c>
      <c r="F133" s="41">
        <v>0</v>
      </c>
      <c r="G133" s="41">
        <v>0</v>
      </c>
    </row>
    <row r="134" spans="1:7" x14ac:dyDescent="0.25">
      <c r="A134" t="s">
        <v>1313</v>
      </c>
      <c r="B134" t="s">
        <v>382</v>
      </c>
      <c r="C134" t="s">
        <v>513</v>
      </c>
      <c r="D134" s="36">
        <v>28.61</v>
      </c>
      <c r="E134" t="s">
        <v>513</v>
      </c>
      <c r="F134" s="41">
        <v>0</v>
      </c>
      <c r="G134" s="41">
        <v>0</v>
      </c>
    </row>
    <row r="135" spans="1:7" x14ac:dyDescent="0.25">
      <c r="A135" t="s">
        <v>1314</v>
      </c>
      <c r="B135" t="s">
        <v>382</v>
      </c>
      <c r="C135" t="s">
        <v>513</v>
      </c>
      <c r="D135" s="36">
        <v>28.61</v>
      </c>
      <c r="E135" t="s">
        <v>513</v>
      </c>
      <c r="F135" s="41">
        <v>0</v>
      </c>
      <c r="G135" s="41">
        <v>0</v>
      </c>
    </row>
    <row r="136" spans="1:7" x14ac:dyDescent="0.25">
      <c r="A136" t="s">
        <v>1315</v>
      </c>
      <c r="B136" t="s">
        <v>382</v>
      </c>
      <c r="C136" t="s">
        <v>513</v>
      </c>
      <c r="D136" s="36">
        <v>28.61</v>
      </c>
      <c r="E136" t="s">
        <v>513</v>
      </c>
      <c r="F136" s="41">
        <v>0</v>
      </c>
      <c r="G136" s="41">
        <v>0</v>
      </c>
    </row>
    <row r="137" spans="1:7" x14ac:dyDescent="0.25">
      <c r="A137" t="s">
        <v>1316</v>
      </c>
      <c r="B137" t="s">
        <v>382</v>
      </c>
      <c r="C137" t="s">
        <v>513</v>
      </c>
      <c r="D137" s="36">
        <v>28.61</v>
      </c>
      <c r="E137" t="s">
        <v>513</v>
      </c>
      <c r="F137" s="41">
        <v>0</v>
      </c>
      <c r="G137" s="41">
        <v>0</v>
      </c>
    </row>
    <row r="138" spans="1:7" x14ac:dyDescent="0.25">
      <c r="A138" t="s">
        <v>1317</v>
      </c>
      <c r="B138" t="s">
        <v>382</v>
      </c>
      <c r="C138" t="s">
        <v>513</v>
      </c>
      <c r="D138" s="36">
        <v>28.61</v>
      </c>
      <c r="E138" t="s">
        <v>513</v>
      </c>
      <c r="F138" s="41">
        <v>0</v>
      </c>
      <c r="G138" s="41">
        <v>0</v>
      </c>
    </row>
    <row r="139" spans="1:7" x14ac:dyDescent="0.25">
      <c r="A139" t="s">
        <v>1318</v>
      </c>
      <c r="B139" t="s">
        <v>382</v>
      </c>
      <c r="C139" t="s">
        <v>513</v>
      </c>
      <c r="D139" s="36">
        <v>28.61</v>
      </c>
      <c r="E139" t="s">
        <v>513</v>
      </c>
      <c r="F139" s="41">
        <v>0</v>
      </c>
      <c r="G139" s="41">
        <v>0</v>
      </c>
    </row>
    <row r="140" spans="1:7" x14ac:dyDescent="0.25">
      <c r="A140" t="s">
        <v>1319</v>
      </c>
      <c r="B140" t="s">
        <v>382</v>
      </c>
      <c r="C140" t="s">
        <v>513</v>
      </c>
      <c r="D140" s="36">
        <v>28.61</v>
      </c>
      <c r="E140" t="s">
        <v>513</v>
      </c>
      <c r="F140" s="41">
        <v>0</v>
      </c>
      <c r="G140" s="41">
        <v>0</v>
      </c>
    </row>
    <row r="141" spans="1:7" x14ac:dyDescent="0.25">
      <c r="A141" t="s">
        <v>1320</v>
      </c>
      <c r="B141" t="s">
        <v>382</v>
      </c>
      <c r="C141" t="s">
        <v>513</v>
      </c>
      <c r="D141" s="36">
        <v>28.61</v>
      </c>
      <c r="E141" t="s">
        <v>513</v>
      </c>
      <c r="F141" s="41">
        <v>0</v>
      </c>
      <c r="G141" s="41">
        <v>0</v>
      </c>
    </row>
    <row r="142" spans="1:7" x14ac:dyDescent="0.25">
      <c r="A142" t="s">
        <v>1321</v>
      </c>
      <c r="B142" t="s">
        <v>382</v>
      </c>
      <c r="C142" t="s">
        <v>513</v>
      </c>
      <c r="D142" s="36">
        <v>28.61</v>
      </c>
      <c r="E142" t="s">
        <v>513</v>
      </c>
      <c r="F142" s="41">
        <v>0</v>
      </c>
      <c r="G142" s="41">
        <v>0</v>
      </c>
    </row>
    <row r="143" spans="1:7" x14ac:dyDescent="0.25">
      <c r="A143" t="s">
        <v>1322</v>
      </c>
      <c r="B143" t="s">
        <v>382</v>
      </c>
      <c r="C143" t="s">
        <v>513</v>
      </c>
      <c r="D143" s="36">
        <v>28.61</v>
      </c>
      <c r="E143" t="s">
        <v>513</v>
      </c>
      <c r="F143" s="41">
        <v>0</v>
      </c>
      <c r="G143" s="41">
        <v>0</v>
      </c>
    </row>
    <row r="144" spans="1:7" x14ac:dyDescent="0.25">
      <c r="A144" t="s">
        <v>1323</v>
      </c>
      <c r="B144" t="s">
        <v>382</v>
      </c>
      <c r="C144" t="s">
        <v>513</v>
      </c>
      <c r="D144" s="36">
        <v>28.61</v>
      </c>
      <c r="E144" t="s">
        <v>513</v>
      </c>
      <c r="F144" s="41">
        <v>0</v>
      </c>
      <c r="G144" s="41">
        <v>0</v>
      </c>
    </row>
    <row r="145" spans="1:7" x14ac:dyDescent="0.25">
      <c r="A145" t="s">
        <v>1324</v>
      </c>
      <c r="B145" t="s">
        <v>382</v>
      </c>
      <c r="C145" t="s">
        <v>513</v>
      </c>
      <c r="D145" s="36">
        <v>28.61</v>
      </c>
      <c r="E145" t="s">
        <v>513</v>
      </c>
      <c r="F145" s="41">
        <v>0</v>
      </c>
      <c r="G145" s="41">
        <v>0</v>
      </c>
    </row>
    <row r="146" spans="1:7" x14ac:dyDescent="0.25">
      <c r="A146" t="s">
        <v>1325</v>
      </c>
      <c r="B146" t="s">
        <v>382</v>
      </c>
      <c r="C146" t="s">
        <v>513</v>
      </c>
      <c r="D146" s="36">
        <v>28.61</v>
      </c>
      <c r="E146" t="s">
        <v>513</v>
      </c>
      <c r="F146" s="41">
        <v>0</v>
      </c>
      <c r="G146" s="41">
        <v>0</v>
      </c>
    </row>
    <row r="147" spans="1:7" x14ac:dyDescent="0.25">
      <c r="A147" t="s">
        <v>1326</v>
      </c>
      <c r="B147" t="s">
        <v>382</v>
      </c>
      <c r="C147" t="s">
        <v>513</v>
      </c>
      <c r="D147" s="36">
        <v>28.61</v>
      </c>
      <c r="E147" t="s">
        <v>513</v>
      </c>
      <c r="F147" s="41">
        <v>0</v>
      </c>
      <c r="G147" s="41">
        <v>0</v>
      </c>
    </row>
    <row r="148" spans="1:7" x14ac:dyDescent="0.25">
      <c r="A148" t="s">
        <v>1327</v>
      </c>
      <c r="B148" t="s">
        <v>382</v>
      </c>
      <c r="C148" t="s">
        <v>513</v>
      </c>
      <c r="D148" s="36">
        <v>28.61</v>
      </c>
      <c r="E148" t="s">
        <v>513</v>
      </c>
      <c r="F148" s="41">
        <v>0</v>
      </c>
      <c r="G148" s="41">
        <v>0</v>
      </c>
    </row>
    <row r="149" spans="1:7" x14ac:dyDescent="0.25">
      <c r="A149" t="s">
        <v>1328</v>
      </c>
      <c r="B149" t="s">
        <v>382</v>
      </c>
      <c r="C149" t="s">
        <v>513</v>
      </c>
      <c r="D149" s="36">
        <v>28.61</v>
      </c>
      <c r="E149" t="s">
        <v>513</v>
      </c>
      <c r="F149" s="41">
        <v>0</v>
      </c>
      <c r="G149" s="41">
        <v>0</v>
      </c>
    </row>
    <row r="150" spans="1:7" x14ac:dyDescent="0.25">
      <c r="A150" t="s">
        <v>1329</v>
      </c>
      <c r="B150" t="s">
        <v>382</v>
      </c>
      <c r="C150" t="s">
        <v>513</v>
      </c>
      <c r="D150" s="36">
        <v>28.61</v>
      </c>
      <c r="E150" t="s">
        <v>513</v>
      </c>
      <c r="F150" s="41">
        <v>0</v>
      </c>
      <c r="G150" s="41">
        <v>0</v>
      </c>
    </row>
    <row r="151" spans="1:7" x14ac:dyDescent="0.25">
      <c r="A151" t="s">
        <v>1330</v>
      </c>
      <c r="B151" t="s">
        <v>382</v>
      </c>
      <c r="C151" t="s">
        <v>513</v>
      </c>
      <c r="D151" s="36">
        <v>28.61</v>
      </c>
      <c r="E151" t="s">
        <v>513</v>
      </c>
      <c r="F151" s="41">
        <v>0</v>
      </c>
      <c r="G151" s="41">
        <v>0</v>
      </c>
    </row>
    <row r="152" spans="1:7" x14ac:dyDescent="0.25">
      <c r="A152" t="s">
        <v>1331</v>
      </c>
      <c r="B152" t="s">
        <v>382</v>
      </c>
      <c r="C152" t="s">
        <v>513</v>
      </c>
      <c r="D152" s="36">
        <v>28.61</v>
      </c>
      <c r="E152" t="s">
        <v>513</v>
      </c>
      <c r="F152" s="41">
        <v>0</v>
      </c>
      <c r="G152" s="41">
        <v>0</v>
      </c>
    </row>
    <row r="153" spans="1:7" x14ac:dyDescent="0.25">
      <c r="A153" t="s">
        <v>1332</v>
      </c>
      <c r="B153" t="s">
        <v>382</v>
      </c>
      <c r="C153" t="s">
        <v>500</v>
      </c>
      <c r="D153" s="36">
        <v>28.61</v>
      </c>
      <c r="E153" t="s">
        <v>500</v>
      </c>
      <c r="F153" s="41">
        <v>0</v>
      </c>
      <c r="G153" s="41">
        <v>0</v>
      </c>
    </row>
    <row r="154" spans="1:7" x14ac:dyDescent="0.25">
      <c r="A154" t="s">
        <v>1333</v>
      </c>
      <c r="B154" t="s">
        <v>382</v>
      </c>
      <c r="C154" t="s">
        <v>500</v>
      </c>
      <c r="D154" s="36">
        <v>28.61</v>
      </c>
      <c r="E154" t="s">
        <v>500</v>
      </c>
      <c r="F154" s="41">
        <v>0</v>
      </c>
      <c r="G154" s="41">
        <v>0</v>
      </c>
    </row>
    <row r="155" spans="1:7" x14ac:dyDescent="0.25">
      <c r="A155" t="s">
        <v>1334</v>
      </c>
      <c r="B155" t="s">
        <v>382</v>
      </c>
      <c r="C155" t="s">
        <v>500</v>
      </c>
      <c r="D155" s="36">
        <v>28.61</v>
      </c>
      <c r="E155" t="s">
        <v>500</v>
      </c>
      <c r="F155" s="41">
        <v>0</v>
      </c>
      <c r="G155" s="41">
        <v>0</v>
      </c>
    </row>
    <row r="156" spans="1:7" x14ac:dyDescent="0.25">
      <c r="A156" t="s">
        <v>1335</v>
      </c>
      <c r="B156" t="s">
        <v>382</v>
      </c>
      <c r="C156" t="s">
        <v>500</v>
      </c>
      <c r="D156" s="36">
        <v>28.61</v>
      </c>
      <c r="E156" t="s">
        <v>500</v>
      </c>
      <c r="F156" s="41">
        <v>0</v>
      </c>
      <c r="G156" s="41">
        <v>0</v>
      </c>
    </row>
    <row r="157" spans="1:7" x14ac:dyDescent="0.25">
      <c r="A157" t="s">
        <v>1336</v>
      </c>
      <c r="B157" t="s">
        <v>382</v>
      </c>
      <c r="C157" t="s">
        <v>500</v>
      </c>
      <c r="D157" s="36">
        <v>28.61</v>
      </c>
      <c r="E157" t="s">
        <v>500</v>
      </c>
      <c r="F157" s="41">
        <v>0</v>
      </c>
      <c r="G157" s="41">
        <v>0</v>
      </c>
    </row>
    <row r="158" spans="1:7" x14ac:dyDescent="0.25">
      <c r="A158" t="s">
        <v>1337</v>
      </c>
      <c r="B158" t="s">
        <v>382</v>
      </c>
      <c r="C158" t="s">
        <v>500</v>
      </c>
      <c r="D158" s="36">
        <v>28.61</v>
      </c>
      <c r="E158" t="s">
        <v>500</v>
      </c>
      <c r="F158" s="41">
        <v>0</v>
      </c>
      <c r="G158" s="41">
        <v>0</v>
      </c>
    </row>
    <row r="159" spans="1:7" x14ac:dyDescent="0.25">
      <c r="A159" t="s">
        <v>1338</v>
      </c>
      <c r="B159" t="s">
        <v>382</v>
      </c>
      <c r="C159" t="s">
        <v>500</v>
      </c>
      <c r="D159" s="36">
        <v>28.61</v>
      </c>
      <c r="E159" t="s">
        <v>500</v>
      </c>
      <c r="F159" s="41">
        <v>0</v>
      </c>
      <c r="G159" s="41">
        <v>0</v>
      </c>
    </row>
    <row r="160" spans="1:7" x14ac:dyDescent="0.25">
      <c r="A160" t="s">
        <v>1339</v>
      </c>
      <c r="B160" t="s">
        <v>382</v>
      </c>
      <c r="C160" t="s">
        <v>500</v>
      </c>
      <c r="D160" s="36">
        <v>28.61</v>
      </c>
      <c r="E160" t="s">
        <v>500</v>
      </c>
      <c r="F160" s="41">
        <v>0</v>
      </c>
      <c r="G160" s="41">
        <v>0</v>
      </c>
    </row>
    <row r="161" spans="1:7" x14ac:dyDescent="0.25">
      <c r="A161" t="s">
        <v>1340</v>
      </c>
      <c r="B161" t="s">
        <v>382</v>
      </c>
      <c r="C161" t="s">
        <v>500</v>
      </c>
      <c r="D161" s="36">
        <v>28.61</v>
      </c>
      <c r="E161" t="s">
        <v>500</v>
      </c>
      <c r="F161" s="41">
        <v>0</v>
      </c>
      <c r="G161" s="41">
        <v>0</v>
      </c>
    </row>
    <row r="162" spans="1:7" x14ac:dyDescent="0.25">
      <c r="A162" t="s">
        <v>1341</v>
      </c>
      <c r="B162" t="s">
        <v>382</v>
      </c>
      <c r="C162" t="s">
        <v>500</v>
      </c>
      <c r="D162" s="36">
        <v>28.61</v>
      </c>
      <c r="E162" t="s">
        <v>500</v>
      </c>
      <c r="F162" s="41">
        <v>0</v>
      </c>
      <c r="G162" s="41">
        <v>0</v>
      </c>
    </row>
    <row r="163" spans="1:7" x14ac:dyDescent="0.25">
      <c r="A163" t="s">
        <v>1342</v>
      </c>
      <c r="B163" t="s">
        <v>382</v>
      </c>
      <c r="C163" t="s">
        <v>500</v>
      </c>
      <c r="D163" s="36">
        <v>28.61</v>
      </c>
      <c r="E163" t="s">
        <v>500</v>
      </c>
      <c r="F163" s="41">
        <v>0</v>
      </c>
      <c r="G163" s="41">
        <v>0</v>
      </c>
    </row>
    <row r="164" spans="1:7" x14ac:dyDescent="0.25">
      <c r="A164" t="s">
        <v>1343</v>
      </c>
      <c r="B164" t="s">
        <v>382</v>
      </c>
      <c r="C164" t="s">
        <v>500</v>
      </c>
      <c r="D164" s="36">
        <v>28.61</v>
      </c>
      <c r="E164" t="s">
        <v>500</v>
      </c>
      <c r="F164" s="41">
        <v>0</v>
      </c>
      <c r="G164" s="41">
        <v>0</v>
      </c>
    </row>
    <row r="165" spans="1:7" x14ac:dyDescent="0.25">
      <c r="A165" t="s">
        <v>1344</v>
      </c>
      <c r="B165" t="s">
        <v>382</v>
      </c>
      <c r="C165" t="s">
        <v>500</v>
      </c>
      <c r="D165" s="36">
        <v>28.61</v>
      </c>
      <c r="E165" t="s">
        <v>500</v>
      </c>
      <c r="F165" s="41">
        <v>0</v>
      </c>
      <c r="G165" s="41">
        <v>0</v>
      </c>
    </row>
    <row r="166" spans="1:7" x14ac:dyDescent="0.25">
      <c r="A166" t="s">
        <v>1345</v>
      </c>
      <c r="B166" t="s">
        <v>382</v>
      </c>
      <c r="C166" t="s">
        <v>500</v>
      </c>
      <c r="D166" s="36">
        <v>28.61</v>
      </c>
      <c r="E166" t="s">
        <v>500</v>
      </c>
      <c r="F166" s="41">
        <v>0</v>
      </c>
      <c r="G166" s="41">
        <v>0</v>
      </c>
    </row>
    <row r="167" spans="1:7" x14ac:dyDescent="0.25">
      <c r="A167" t="s">
        <v>1346</v>
      </c>
      <c r="B167" t="s">
        <v>382</v>
      </c>
      <c r="C167" t="s">
        <v>500</v>
      </c>
      <c r="D167" s="36">
        <v>28.61</v>
      </c>
      <c r="E167" t="s">
        <v>500</v>
      </c>
      <c r="F167" s="41">
        <v>0</v>
      </c>
      <c r="G167" s="41">
        <v>0</v>
      </c>
    </row>
    <row r="168" spans="1:7" x14ac:dyDescent="0.25">
      <c r="A168" t="s">
        <v>1347</v>
      </c>
      <c r="B168" t="s">
        <v>382</v>
      </c>
      <c r="C168" t="s">
        <v>500</v>
      </c>
      <c r="D168" s="36">
        <v>28.61</v>
      </c>
      <c r="E168" t="s">
        <v>500</v>
      </c>
      <c r="F168" s="41">
        <v>0</v>
      </c>
      <c r="G168" s="41">
        <v>0</v>
      </c>
    </row>
    <row r="169" spans="1:7" x14ac:dyDescent="0.25">
      <c r="A169" t="s">
        <v>1348</v>
      </c>
      <c r="B169" t="s">
        <v>382</v>
      </c>
      <c r="C169" t="s">
        <v>500</v>
      </c>
      <c r="D169" s="36">
        <v>28.61</v>
      </c>
      <c r="E169" t="s">
        <v>500</v>
      </c>
      <c r="F169" s="41">
        <v>0</v>
      </c>
      <c r="G169" s="41">
        <v>0</v>
      </c>
    </row>
    <row r="170" spans="1:7" x14ac:dyDescent="0.25">
      <c r="A170" t="s">
        <v>1349</v>
      </c>
      <c r="B170" t="s">
        <v>382</v>
      </c>
      <c r="C170" t="s">
        <v>500</v>
      </c>
      <c r="D170" s="36">
        <v>28.61</v>
      </c>
      <c r="E170" t="s">
        <v>500</v>
      </c>
      <c r="F170" s="41">
        <v>0</v>
      </c>
      <c r="G170" s="41">
        <v>0</v>
      </c>
    </row>
    <row r="171" spans="1:7" x14ac:dyDescent="0.25">
      <c r="A171" t="s">
        <v>1350</v>
      </c>
      <c r="B171" t="s">
        <v>382</v>
      </c>
      <c r="C171" t="s">
        <v>500</v>
      </c>
      <c r="D171" s="36">
        <v>28.61</v>
      </c>
      <c r="E171" t="s">
        <v>500</v>
      </c>
      <c r="F171" s="41">
        <v>0</v>
      </c>
      <c r="G171" s="41">
        <v>0</v>
      </c>
    </row>
    <row r="172" spans="1:7" x14ac:dyDescent="0.25">
      <c r="A172" t="s">
        <v>1351</v>
      </c>
      <c r="B172" t="s">
        <v>382</v>
      </c>
      <c r="C172" t="s">
        <v>500</v>
      </c>
      <c r="D172" s="36">
        <v>28.61</v>
      </c>
      <c r="E172" t="s">
        <v>500</v>
      </c>
      <c r="F172" s="41">
        <v>0</v>
      </c>
      <c r="G172" s="41">
        <v>0</v>
      </c>
    </row>
    <row r="173" spans="1:7" x14ac:dyDescent="0.25">
      <c r="A173" t="s">
        <v>1352</v>
      </c>
      <c r="B173" t="s">
        <v>382</v>
      </c>
      <c r="C173" t="s">
        <v>500</v>
      </c>
      <c r="D173" s="36">
        <v>28.61</v>
      </c>
      <c r="E173" t="s">
        <v>500</v>
      </c>
      <c r="F173" s="41">
        <v>0</v>
      </c>
      <c r="G173" s="41">
        <v>0</v>
      </c>
    </row>
    <row r="174" spans="1:7" x14ac:dyDescent="0.25">
      <c r="A174" t="s">
        <v>1353</v>
      </c>
      <c r="B174" t="s">
        <v>382</v>
      </c>
      <c r="C174" t="s">
        <v>500</v>
      </c>
      <c r="D174" s="36">
        <v>28.61</v>
      </c>
      <c r="E174" t="s">
        <v>500</v>
      </c>
      <c r="F174" s="41">
        <v>0</v>
      </c>
      <c r="G174" s="41">
        <v>0</v>
      </c>
    </row>
    <row r="175" spans="1:7" x14ac:dyDescent="0.25">
      <c r="A175" t="s">
        <v>1354</v>
      </c>
      <c r="B175" t="s">
        <v>382</v>
      </c>
      <c r="C175" t="s">
        <v>500</v>
      </c>
      <c r="D175" s="36">
        <v>28.61</v>
      </c>
      <c r="E175" t="s">
        <v>500</v>
      </c>
      <c r="F175" s="41">
        <v>0</v>
      </c>
      <c r="G175" s="41">
        <v>0</v>
      </c>
    </row>
    <row r="176" spans="1:7" x14ac:dyDescent="0.25">
      <c r="A176" t="s">
        <v>1355</v>
      </c>
      <c r="B176" t="s">
        <v>382</v>
      </c>
      <c r="C176" t="s">
        <v>500</v>
      </c>
      <c r="D176" s="36">
        <v>28.61</v>
      </c>
      <c r="E176" t="s">
        <v>500</v>
      </c>
      <c r="F176" s="41">
        <v>0</v>
      </c>
      <c r="G176" s="41">
        <v>0</v>
      </c>
    </row>
    <row r="177" spans="1:7" x14ac:dyDescent="0.25">
      <c r="A177" t="s">
        <v>1356</v>
      </c>
      <c r="B177" t="s">
        <v>382</v>
      </c>
      <c r="C177" t="s">
        <v>422</v>
      </c>
      <c r="D177" s="36">
        <v>28.61</v>
      </c>
      <c r="E177" t="s">
        <v>422</v>
      </c>
      <c r="F177" s="41">
        <v>0</v>
      </c>
      <c r="G177" s="41">
        <v>0</v>
      </c>
    </row>
    <row r="178" spans="1:7" x14ac:dyDescent="0.25">
      <c r="A178" t="s">
        <v>1357</v>
      </c>
      <c r="B178" t="s">
        <v>382</v>
      </c>
      <c r="C178" t="s">
        <v>422</v>
      </c>
      <c r="D178" s="36">
        <v>28.61</v>
      </c>
      <c r="E178" t="s">
        <v>422</v>
      </c>
      <c r="F178" s="41">
        <v>0</v>
      </c>
      <c r="G178" s="41">
        <v>0</v>
      </c>
    </row>
    <row r="179" spans="1:7" x14ac:dyDescent="0.25">
      <c r="A179" t="s">
        <v>1358</v>
      </c>
      <c r="B179" t="s">
        <v>382</v>
      </c>
      <c r="C179" t="s">
        <v>422</v>
      </c>
      <c r="D179" s="36">
        <v>28.61</v>
      </c>
      <c r="E179" t="s">
        <v>422</v>
      </c>
      <c r="F179" s="41">
        <v>0</v>
      </c>
      <c r="G179" s="41">
        <v>0</v>
      </c>
    </row>
    <row r="180" spans="1:7" x14ac:dyDescent="0.25">
      <c r="A180" t="s">
        <v>1359</v>
      </c>
      <c r="B180" t="s">
        <v>382</v>
      </c>
      <c r="C180" t="s">
        <v>422</v>
      </c>
      <c r="D180" s="36">
        <v>28.61</v>
      </c>
      <c r="E180" t="s">
        <v>422</v>
      </c>
      <c r="F180" s="41">
        <v>0</v>
      </c>
      <c r="G180" s="41">
        <v>0</v>
      </c>
    </row>
    <row r="181" spans="1:7" x14ac:dyDescent="0.25">
      <c r="A181" t="s">
        <v>1360</v>
      </c>
      <c r="B181" t="s">
        <v>382</v>
      </c>
      <c r="C181" t="s">
        <v>422</v>
      </c>
      <c r="D181" s="36">
        <v>28.61</v>
      </c>
      <c r="E181" t="s">
        <v>422</v>
      </c>
      <c r="F181" s="41">
        <v>0</v>
      </c>
      <c r="G181" s="41">
        <v>0</v>
      </c>
    </row>
    <row r="182" spans="1:7" x14ac:dyDescent="0.25">
      <c r="A182" t="s">
        <v>1361</v>
      </c>
      <c r="B182" t="s">
        <v>382</v>
      </c>
      <c r="C182" t="s">
        <v>422</v>
      </c>
      <c r="D182" s="36">
        <v>28.61</v>
      </c>
      <c r="E182" t="s">
        <v>422</v>
      </c>
      <c r="F182" s="41">
        <v>0</v>
      </c>
      <c r="G182" s="41">
        <v>0</v>
      </c>
    </row>
    <row r="183" spans="1:7" x14ac:dyDescent="0.25">
      <c r="A183" t="s">
        <v>1170</v>
      </c>
      <c r="B183" t="s">
        <v>382</v>
      </c>
      <c r="C183" t="s">
        <v>657</v>
      </c>
      <c r="D183" s="36">
        <v>31.45</v>
      </c>
      <c r="E183" t="s">
        <v>657</v>
      </c>
      <c r="F183" s="41">
        <v>0</v>
      </c>
      <c r="G183" s="41">
        <v>0</v>
      </c>
    </row>
    <row r="184" spans="1:7" x14ac:dyDescent="0.25">
      <c r="A184" t="s">
        <v>674</v>
      </c>
      <c r="B184" t="s">
        <v>382</v>
      </c>
      <c r="C184" t="s">
        <v>675</v>
      </c>
      <c r="D184" s="36">
        <v>24.57</v>
      </c>
      <c r="E184" t="s">
        <v>675</v>
      </c>
      <c r="F184" s="41">
        <v>0</v>
      </c>
      <c r="G184" s="41">
        <v>0</v>
      </c>
    </row>
    <row r="185" spans="1:7" x14ac:dyDescent="0.25">
      <c r="A185" t="s">
        <v>457</v>
      </c>
      <c r="B185" t="s">
        <v>382</v>
      </c>
      <c r="C185" t="s">
        <v>458</v>
      </c>
      <c r="D185" s="36">
        <v>24.57</v>
      </c>
      <c r="E185" t="s">
        <v>458</v>
      </c>
      <c r="F185" s="41">
        <v>0</v>
      </c>
      <c r="G185" s="41">
        <v>0</v>
      </c>
    </row>
    <row r="186" spans="1:7" x14ac:dyDescent="0.25">
      <c r="A186" t="s">
        <v>676</v>
      </c>
      <c r="B186" t="s">
        <v>382</v>
      </c>
      <c r="C186" t="s">
        <v>677</v>
      </c>
      <c r="D186" s="36">
        <v>21.11</v>
      </c>
      <c r="E186" t="s">
        <v>677</v>
      </c>
      <c r="F186" s="41">
        <v>0</v>
      </c>
      <c r="G186" s="41">
        <v>0</v>
      </c>
    </row>
    <row r="187" spans="1:7" x14ac:dyDescent="0.25">
      <c r="A187" t="s">
        <v>459</v>
      </c>
      <c r="B187" t="s">
        <v>382</v>
      </c>
      <c r="C187" t="s">
        <v>460</v>
      </c>
      <c r="D187" s="36">
        <v>21.11</v>
      </c>
      <c r="E187" t="s">
        <v>460</v>
      </c>
      <c r="F187" s="41">
        <v>0</v>
      </c>
      <c r="G187" s="41">
        <v>0</v>
      </c>
    </row>
    <row r="188" spans="1:7" x14ac:dyDescent="0.25">
      <c r="A188" s="28" t="s">
        <v>388</v>
      </c>
    </row>
    <row r="189" spans="1:7" x14ac:dyDescent="0.25">
      <c r="A189" t="s">
        <v>636</v>
      </c>
      <c r="B189" t="s">
        <v>382</v>
      </c>
      <c r="C189" t="s">
        <v>473</v>
      </c>
      <c r="D189" s="36">
        <v>16.579999999999998</v>
      </c>
      <c r="E189" t="s">
        <v>1362</v>
      </c>
      <c r="F189" s="41">
        <v>15.260999999999999</v>
      </c>
      <c r="G189" s="41">
        <v>58.427999999999997</v>
      </c>
    </row>
    <row r="190" spans="1:7" x14ac:dyDescent="0.25">
      <c r="A190" t="s">
        <v>472</v>
      </c>
      <c r="B190" t="s">
        <v>382</v>
      </c>
      <c r="C190" t="s">
        <v>473</v>
      </c>
      <c r="D190" s="36">
        <v>14.32</v>
      </c>
      <c r="E190" t="s">
        <v>1362</v>
      </c>
      <c r="F190" s="41">
        <v>-9999999999</v>
      </c>
      <c r="G190" s="41">
        <v>-9999999999</v>
      </c>
    </row>
    <row r="191" spans="1:7" x14ac:dyDescent="0.25">
      <c r="A191" t="s">
        <v>450</v>
      </c>
      <c r="B191" t="s">
        <v>382</v>
      </c>
      <c r="C191" t="s">
        <v>451</v>
      </c>
      <c r="D191" s="36">
        <v>86.18</v>
      </c>
      <c r="E191" t="s">
        <v>1363</v>
      </c>
      <c r="F191" s="41">
        <v>287.74</v>
      </c>
      <c r="G191" s="41">
        <v>1101.606</v>
      </c>
    </row>
    <row r="192" spans="1:7" x14ac:dyDescent="0.25">
      <c r="A192" t="s">
        <v>637</v>
      </c>
      <c r="B192" t="s">
        <v>382</v>
      </c>
      <c r="C192" t="s">
        <v>638</v>
      </c>
      <c r="D192" s="36">
        <v>82.41</v>
      </c>
      <c r="E192" t="s">
        <v>1364</v>
      </c>
      <c r="F192" s="41">
        <v>147.84399999999999</v>
      </c>
      <c r="G192" s="41">
        <v>566.01900000000001</v>
      </c>
    </row>
    <row r="193" spans="1:7" x14ac:dyDescent="0.25">
      <c r="A193" t="s">
        <v>742</v>
      </c>
      <c r="B193" t="s">
        <v>382</v>
      </c>
      <c r="C193" t="s">
        <v>743</v>
      </c>
      <c r="D193" s="36">
        <v>45.3</v>
      </c>
      <c r="E193" t="s">
        <v>1365</v>
      </c>
      <c r="F193" s="41">
        <v>-9999999999</v>
      </c>
      <c r="G193" s="41">
        <v>-9999999999</v>
      </c>
    </row>
    <row r="194" spans="1:7" x14ac:dyDescent="0.25">
      <c r="A194" t="s">
        <v>750</v>
      </c>
      <c r="B194" t="s">
        <v>382</v>
      </c>
      <c r="C194" t="s">
        <v>751</v>
      </c>
      <c r="D194" s="36">
        <v>76.84</v>
      </c>
      <c r="E194" t="s">
        <v>1366</v>
      </c>
      <c r="F194" s="41">
        <v>-9999999999</v>
      </c>
      <c r="G194" s="41">
        <v>-9999999999</v>
      </c>
    </row>
    <row r="195" spans="1:7" x14ac:dyDescent="0.25">
      <c r="A195" t="s">
        <v>731</v>
      </c>
      <c r="B195" t="s">
        <v>382</v>
      </c>
      <c r="C195" t="s">
        <v>732</v>
      </c>
      <c r="D195" s="36">
        <v>51.67</v>
      </c>
      <c r="E195" t="s">
        <v>1367</v>
      </c>
      <c r="F195" s="41">
        <v>-9999999999</v>
      </c>
      <c r="G195" s="41">
        <v>-9999999999</v>
      </c>
    </row>
    <row r="196" spans="1:7" x14ac:dyDescent="0.25">
      <c r="A196" t="s">
        <v>744</v>
      </c>
      <c r="B196" t="s">
        <v>382</v>
      </c>
      <c r="C196" t="s">
        <v>745</v>
      </c>
      <c r="D196" s="36">
        <v>47.98</v>
      </c>
      <c r="E196" t="s">
        <v>1368</v>
      </c>
      <c r="F196" s="41">
        <v>-9999999999</v>
      </c>
      <c r="G196" s="41">
        <v>-9999999999</v>
      </c>
    </row>
    <row r="197" spans="1:7" x14ac:dyDescent="0.25">
      <c r="A197" t="s">
        <v>733</v>
      </c>
      <c r="B197" t="s">
        <v>382</v>
      </c>
      <c r="C197" t="s">
        <v>734</v>
      </c>
      <c r="D197" s="36">
        <v>60.33</v>
      </c>
      <c r="E197" t="s">
        <v>1369</v>
      </c>
      <c r="F197" s="41">
        <v>-9999999999</v>
      </c>
      <c r="G197" s="41">
        <v>-9999999999</v>
      </c>
    </row>
    <row r="198" spans="1:7" x14ac:dyDescent="0.25">
      <c r="A198" t="s">
        <v>892</v>
      </c>
      <c r="B198" t="s">
        <v>382</v>
      </c>
      <c r="C198" t="s">
        <v>893</v>
      </c>
      <c r="D198" s="36">
        <v>79.25</v>
      </c>
      <c r="E198" t="s">
        <v>893</v>
      </c>
      <c r="F198" s="41">
        <v>-9999999999</v>
      </c>
      <c r="G198" s="41">
        <v>-9999999999</v>
      </c>
    </row>
    <row r="199" spans="1:7" x14ac:dyDescent="0.25">
      <c r="A199" t="s">
        <v>748</v>
      </c>
      <c r="B199" t="s">
        <v>382</v>
      </c>
      <c r="C199" t="s">
        <v>749</v>
      </c>
      <c r="D199" s="36">
        <v>87.61</v>
      </c>
      <c r="E199" t="s">
        <v>749</v>
      </c>
      <c r="F199" s="41">
        <v>77.001856838004997</v>
      </c>
      <c r="G199" s="41">
        <v>1207.5542290434</v>
      </c>
    </row>
    <row r="200" spans="1:7" x14ac:dyDescent="0.25">
      <c r="A200" t="s">
        <v>1370</v>
      </c>
      <c r="B200" t="s">
        <v>382</v>
      </c>
      <c r="C200" t="s">
        <v>451</v>
      </c>
      <c r="D200" s="36">
        <v>98.69</v>
      </c>
      <c r="E200" t="s">
        <v>1371</v>
      </c>
      <c r="F200" s="41">
        <v>0</v>
      </c>
      <c r="G200" s="41">
        <v>0</v>
      </c>
    </row>
    <row r="201" spans="1:7" x14ac:dyDescent="0.25">
      <c r="A201" t="s">
        <v>718</v>
      </c>
      <c r="B201" t="s">
        <v>382</v>
      </c>
      <c r="C201" t="s">
        <v>451</v>
      </c>
      <c r="D201" s="36">
        <v>98.69</v>
      </c>
      <c r="E201" t="s">
        <v>1371</v>
      </c>
      <c r="F201" s="41">
        <v>-9999999999</v>
      </c>
      <c r="G201" s="41">
        <v>-9999999999</v>
      </c>
    </row>
    <row r="202" spans="1:7" x14ac:dyDescent="0.25">
      <c r="A202" t="s">
        <v>474</v>
      </c>
      <c r="B202" t="s">
        <v>382</v>
      </c>
      <c r="C202" t="s">
        <v>475</v>
      </c>
      <c r="D202" s="36">
        <v>81.37</v>
      </c>
      <c r="E202" t="s">
        <v>1372</v>
      </c>
      <c r="F202" s="41">
        <v>57.363799389386003</v>
      </c>
      <c r="G202" s="41">
        <v>899.58737868331002</v>
      </c>
    </row>
    <row r="203" spans="1:7" x14ac:dyDescent="0.25">
      <c r="A203" t="s">
        <v>1373</v>
      </c>
      <c r="B203" t="s">
        <v>382</v>
      </c>
      <c r="C203" t="s">
        <v>451</v>
      </c>
      <c r="D203" s="36">
        <v>98.69</v>
      </c>
      <c r="E203" t="s">
        <v>1371</v>
      </c>
      <c r="F203" s="41">
        <v>0</v>
      </c>
      <c r="G203" s="41">
        <v>0</v>
      </c>
    </row>
    <row r="204" spans="1:7" x14ac:dyDescent="0.25">
      <c r="A204" t="s">
        <v>719</v>
      </c>
      <c r="B204" t="s">
        <v>382</v>
      </c>
      <c r="C204" t="s">
        <v>720</v>
      </c>
      <c r="D204" s="36">
        <v>116.94</v>
      </c>
      <c r="E204" t="s">
        <v>1374</v>
      </c>
      <c r="F204" s="41">
        <v>-9999999999</v>
      </c>
      <c r="G204" s="41">
        <v>-9999999999</v>
      </c>
    </row>
    <row r="205" spans="1:7" x14ac:dyDescent="0.25">
      <c r="A205" t="s">
        <v>476</v>
      </c>
      <c r="B205" t="s">
        <v>382</v>
      </c>
      <c r="C205" t="s">
        <v>477</v>
      </c>
      <c r="D205" s="36">
        <v>102.7</v>
      </c>
      <c r="E205" t="s">
        <v>1375</v>
      </c>
      <c r="F205" s="41">
        <v>-9999999999</v>
      </c>
      <c r="G205" s="41">
        <v>-9999999999</v>
      </c>
    </row>
    <row r="206" spans="1:7" x14ac:dyDescent="0.25">
      <c r="A206" t="s">
        <v>723</v>
      </c>
      <c r="B206" t="s">
        <v>382</v>
      </c>
      <c r="C206" t="s">
        <v>724</v>
      </c>
      <c r="D206" s="36">
        <v>102.7</v>
      </c>
      <c r="E206" t="s">
        <v>1376</v>
      </c>
      <c r="F206" s="41">
        <v>-9999999999</v>
      </c>
      <c r="G206" s="41">
        <v>-9999999999</v>
      </c>
    </row>
    <row r="207" spans="1:7" x14ac:dyDescent="0.25">
      <c r="A207" t="s">
        <v>884</v>
      </c>
      <c r="B207" t="s">
        <v>382</v>
      </c>
      <c r="C207" t="s">
        <v>885</v>
      </c>
      <c r="D207" s="36">
        <v>7.77</v>
      </c>
      <c r="E207" t="s">
        <v>1377</v>
      </c>
      <c r="F207" s="41">
        <v>-9999999999</v>
      </c>
      <c r="G207" s="41">
        <v>-9999999999</v>
      </c>
    </row>
    <row r="208" spans="1:7" x14ac:dyDescent="0.25">
      <c r="A208" t="s">
        <v>1004</v>
      </c>
      <c r="B208" t="s">
        <v>382</v>
      </c>
      <c r="C208" t="s">
        <v>1005</v>
      </c>
      <c r="D208" s="36">
        <v>4.1399999999999997</v>
      </c>
      <c r="E208" t="s">
        <v>1378</v>
      </c>
      <c r="F208" s="41">
        <v>-9999999999</v>
      </c>
      <c r="G208" s="41">
        <v>-9999999999</v>
      </c>
    </row>
    <row r="209" spans="1:7" x14ac:dyDescent="0.25">
      <c r="A209" t="s">
        <v>727</v>
      </c>
      <c r="B209" t="s">
        <v>382</v>
      </c>
      <c r="C209" t="s">
        <v>728</v>
      </c>
      <c r="D209" s="36">
        <v>54.34</v>
      </c>
      <c r="E209" t="s">
        <v>1379</v>
      </c>
      <c r="F209" s="41">
        <v>36.692159969786999</v>
      </c>
      <c r="G209" s="41">
        <v>575.41174672535999</v>
      </c>
    </row>
    <row r="210" spans="1:7" x14ac:dyDescent="0.25">
      <c r="A210" t="s">
        <v>1078</v>
      </c>
      <c r="B210" t="s">
        <v>382</v>
      </c>
      <c r="C210" t="s">
        <v>1079</v>
      </c>
      <c r="D210" s="36">
        <v>51.69</v>
      </c>
      <c r="E210" t="s">
        <v>1380</v>
      </c>
      <c r="F210" s="41">
        <v>44.702420244881999</v>
      </c>
      <c r="G210" s="41">
        <v>701.02980410907003</v>
      </c>
    </row>
    <row r="211" spans="1:7" x14ac:dyDescent="0.25">
      <c r="A211" t="s">
        <v>890</v>
      </c>
      <c r="B211" t="s">
        <v>382</v>
      </c>
      <c r="C211" t="s">
        <v>891</v>
      </c>
      <c r="D211" s="36">
        <v>56.52</v>
      </c>
      <c r="E211" t="s">
        <v>1381</v>
      </c>
      <c r="F211" s="41">
        <v>-9999999999</v>
      </c>
      <c r="G211" s="41">
        <v>-9999999999</v>
      </c>
    </row>
    <row r="212" spans="1:7" x14ac:dyDescent="0.25">
      <c r="A212" t="s">
        <v>1171</v>
      </c>
      <c r="B212" t="s">
        <v>382</v>
      </c>
      <c r="C212" t="s">
        <v>1172</v>
      </c>
      <c r="D212" s="36">
        <v>54.81</v>
      </c>
      <c r="E212" t="s">
        <v>1382</v>
      </c>
      <c r="F212" s="41">
        <v>-9999999999</v>
      </c>
      <c r="G212" s="41">
        <v>-9999999999</v>
      </c>
    </row>
    <row r="213" spans="1:7" x14ac:dyDescent="0.25">
      <c r="A213" t="s">
        <v>695</v>
      </c>
      <c r="B213" t="s">
        <v>382</v>
      </c>
      <c r="C213" t="s">
        <v>696</v>
      </c>
      <c r="D213" s="36">
        <v>41.13</v>
      </c>
      <c r="E213" t="s">
        <v>1383</v>
      </c>
      <c r="F213" s="41">
        <v>31.007459129398001</v>
      </c>
      <c r="G213" s="41">
        <v>486.26344793691999</v>
      </c>
    </row>
    <row r="214" spans="1:7" x14ac:dyDescent="0.25">
      <c r="A214" t="s">
        <v>1173</v>
      </c>
      <c r="B214" t="s">
        <v>382</v>
      </c>
      <c r="C214" t="s">
        <v>1174</v>
      </c>
      <c r="D214" s="36">
        <v>42.85</v>
      </c>
      <c r="E214" t="s">
        <v>1384</v>
      </c>
      <c r="F214" s="41">
        <v>-9999999999</v>
      </c>
      <c r="G214" s="41">
        <v>-9999999999</v>
      </c>
    </row>
    <row r="215" spans="1:7" x14ac:dyDescent="0.25">
      <c r="A215" t="s">
        <v>756</v>
      </c>
      <c r="B215" t="s">
        <v>382</v>
      </c>
      <c r="C215" t="s">
        <v>757</v>
      </c>
      <c r="D215" s="36">
        <v>28.25</v>
      </c>
      <c r="E215" t="s">
        <v>1385</v>
      </c>
      <c r="F215" s="41">
        <v>-9999999999</v>
      </c>
      <c r="G215" s="41">
        <v>-9999999999</v>
      </c>
    </row>
    <row r="216" spans="1:7" x14ac:dyDescent="0.25">
      <c r="A216" t="s">
        <v>438</v>
      </c>
      <c r="B216" t="s">
        <v>382</v>
      </c>
      <c r="C216" t="s">
        <v>390</v>
      </c>
      <c r="D216" s="36">
        <v>1.77</v>
      </c>
      <c r="E216" t="s">
        <v>1386</v>
      </c>
      <c r="F216" s="41">
        <v>2.0249999999999999</v>
      </c>
      <c r="G216" s="41">
        <v>15</v>
      </c>
    </row>
    <row r="217" spans="1:7" x14ac:dyDescent="0.25">
      <c r="A217" t="s">
        <v>501</v>
      </c>
      <c r="B217" t="s">
        <v>382</v>
      </c>
      <c r="C217" t="s">
        <v>502</v>
      </c>
      <c r="D217" s="36">
        <v>168.25</v>
      </c>
      <c r="E217" t="s">
        <v>1387</v>
      </c>
      <c r="F217" s="41">
        <v>-9999999999</v>
      </c>
      <c r="G217" s="41">
        <v>-9999999999</v>
      </c>
    </row>
    <row r="218" spans="1:7" x14ac:dyDescent="0.25">
      <c r="A218" t="s">
        <v>389</v>
      </c>
      <c r="B218" t="s">
        <v>382</v>
      </c>
      <c r="C218" t="s">
        <v>390</v>
      </c>
      <c r="D218" s="36">
        <v>2.1</v>
      </c>
      <c r="E218" t="s">
        <v>1386</v>
      </c>
      <c r="F218" s="41">
        <v>1.9214438862151999</v>
      </c>
      <c r="G218" s="41">
        <v>46.704380373509998</v>
      </c>
    </row>
    <row r="219" spans="1:7" x14ac:dyDescent="0.25">
      <c r="A219" t="s">
        <v>913</v>
      </c>
      <c r="B219" t="s">
        <v>382</v>
      </c>
      <c r="C219" t="s">
        <v>914</v>
      </c>
      <c r="D219" s="36">
        <v>8.4600000000000009</v>
      </c>
      <c r="E219" t="s">
        <v>1388</v>
      </c>
      <c r="F219" s="41">
        <v>1.9214438862151999</v>
      </c>
      <c r="G219" s="41">
        <v>46.704380373509998</v>
      </c>
    </row>
    <row r="220" spans="1:7" x14ac:dyDescent="0.25">
      <c r="A220" t="s">
        <v>827</v>
      </c>
      <c r="B220" t="s">
        <v>382</v>
      </c>
      <c r="C220" t="s">
        <v>828</v>
      </c>
      <c r="D220" s="36">
        <v>1.7</v>
      </c>
      <c r="E220" t="s">
        <v>1389</v>
      </c>
      <c r="F220" s="41">
        <v>3.8428877724303998</v>
      </c>
      <c r="G220" s="41">
        <v>93.408760747019997</v>
      </c>
    </row>
    <row r="221" spans="1:7" x14ac:dyDescent="0.25">
      <c r="A221" t="s">
        <v>1390</v>
      </c>
      <c r="B221" t="s">
        <v>382</v>
      </c>
      <c r="C221" t="s">
        <v>493</v>
      </c>
      <c r="D221" s="36">
        <v>3.11</v>
      </c>
      <c r="E221" t="s">
        <v>1391</v>
      </c>
      <c r="F221" s="41">
        <v>0</v>
      </c>
      <c r="G221" s="41">
        <v>0</v>
      </c>
    </row>
    <row r="222" spans="1:7" x14ac:dyDescent="0.25">
      <c r="A222" t="s">
        <v>492</v>
      </c>
      <c r="B222" t="s">
        <v>382</v>
      </c>
      <c r="C222" t="s">
        <v>493</v>
      </c>
      <c r="D222" s="36">
        <v>3.5</v>
      </c>
      <c r="E222" t="s">
        <v>1391</v>
      </c>
      <c r="F222" s="41">
        <v>-9999999999</v>
      </c>
      <c r="G222" s="41">
        <v>-9999999999</v>
      </c>
    </row>
    <row r="223" spans="1:7" x14ac:dyDescent="0.25">
      <c r="A223" t="s">
        <v>1392</v>
      </c>
      <c r="B223" t="s">
        <v>382</v>
      </c>
      <c r="C223" t="s">
        <v>493</v>
      </c>
      <c r="D223" s="36">
        <v>3.11</v>
      </c>
      <c r="E223" t="s">
        <v>1391</v>
      </c>
      <c r="F223" s="41">
        <v>0</v>
      </c>
      <c r="G223" s="41">
        <v>0</v>
      </c>
    </row>
    <row r="224" spans="1:7" x14ac:dyDescent="0.25">
      <c r="A224" t="s">
        <v>1393</v>
      </c>
      <c r="B224" t="s">
        <v>382</v>
      </c>
      <c r="C224" t="s">
        <v>493</v>
      </c>
      <c r="D224" s="36">
        <v>3.11</v>
      </c>
      <c r="E224" t="s">
        <v>1391</v>
      </c>
      <c r="F224" s="41">
        <v>0</v>
      </c>
      <c r="G224" s="41">
        <v>0</v>
      </c>
    </row>
    <row r="225" spans="1:7" x14ac:dyDescent="0.25">
      <c r="A225" t="s">
        <v>1394</v>
      </c>
      <c r="B225" t="s">
        <v>382</v>
      </c>
      <c r="C225" t="s">
        <v>493</v>
      </c>
      <c r="D225" s="36">
        <v>3.11</v>
      </c>
      <c r="E225" t="s">
        <v>1391</v>
      </c>
      <c r="F225" s="41">
        <v>0</v>
      </c>
      <c r="G225" s="41">
        <v>0</v>
      </c>
    </row>
    <row r="226" spans="1:7" x14ac:dyDescent="0.25">
      <c r="A226" t="s">
        <v>478</v>
      </c>
      <c r="B226" t="s">
        <v>382</v>
      </c>
      <c r="C226" t="s">
        <v>479</v>
      </c>
      <c r="D226" s="36">
        <v>8.09</v>
      </c>
      <c r="E226" t="s">
        <v>1395</v>
      </c>
      <c r="F226" s="41">
        <v>-9999999999</v>
      </c>
      <c r="G226" s="41">
        <v>-9999999999</v>
      </c>
    </row>
    <row r="227" spans="1:7" x14ac:dyDescent="0.25">
      <c r="A227" t="s">
        <v>849</v>
      </c>
      <c r="B227" t="s">
        <v>382</v>
      </c>
      <c r="C227" t="s">
        <v>850</v>
      </c>
      <c r="D227" s="36">
        <v>8.2200000000000006</v>
      </c>
      <c r="E227" t="s">
        <v>1396</v>
      </c>
      <c r="F227" s="41">
        <v>3.2664546065657998</v>
      </c>
      <c r="G227" s="41">
        <v>79.397446634966997</v>
      </c>
    </row>
    <row r="228" spans="1:7" x14ac:dyDescent="0.25">
      <c r="A228" t="s">
        <v>519</v>
      </c>
      <c r="B228" t="s">
        <v>382</v>
      </c>
      <c r="C228" t="s">
        <v>520</v>
      </c>
      <c r="D228" s="36">
        <v>5.86</v>
      </c>
      <c r="E228" t="s">
        <v>520</v>
      </c>
      <c r="F228" s="41">
        <v>-9999999999</v>
      </c>
      <c r="G228" s="41">
        <v>-9999999999</v>
      </c>
    </row>
    <row r="229" spans="1:7" x14ac:dyDescent="0.25">
      <c r="A229" t="s">
        <v>714</v>
      </c>
      <c r="B229" t="s">
        <v>382</v>
      </c>
      <c r="C229" t="s">
        <v>715</v>
      </c>
      <c r="D229" s="36">
        <v>36.36</v>
      </c>
      <c r="E229" t="s">
        <v>1397</v>
      </c>
      <c r="F229" s="41">
        <v>49.095143621547003</v>
      </c>
      <c r="G229" s="41">
        <v>769.91712590013003</v>
      </c>
    </row>
    <row r="230" spans="1:7" x14ac:dyDescent="0.25">
      <c r="A230" t="s">
        <v>611</v>
      </c>
      <c r="B230" t="s">
        <v>382</v>
      </c>
      <c r="C230" t="s">
        <v>612</v>
      </c>
      <c r="D230" s="36">
        <v>58.84</v>
      </c>
      <c r="E230" t="s">
        <v>1398</v>
      </c>
      <c r="F230" s="41">
        <v>20.930034912343999</v>
      </c>
      <c r="G230" s="41">
        <v>328.22782735741998</v>
      </c>
    </row>
    <row r="231" spans="1:7" x14ac:dyDescent="0.25">
      <c r="A231" t="s">
        <v>660</v>
      </c>
      <c r="B231" t="s">
        <v>382</v>
      </c>
      <c r="C231" t="s">
        <v>661</v>
      </c>
      <c r="D231" s="36">
        <v>21.79</v>
      </c>
      <c r="E231" t="s">
        <v>1399</v>
      </c>
      <c r="F231" s="41">
        <v>6.5179999999999998</v>
      </c>
      <c r="G231" s="41">
        <v>24.954000000000001</v>
      </c>
    </row>
    <row r="232" spans="1:7" x14ac:dyDescent="0.25">
      <c r="A232" t="s">
        <v>705</v>
      </c>
      <c r="B232" t="s">
        <v>382</v>
      </c>
      <c r="C232" t="s">
        <v>706</v>
      </c>
      <c r="D232" s="36">
        <v>1.85</v>
      </c>
      <c r="E232" t="s">
        <v>1400</v>
      </c>
      <c r="F232" s="41">
        <v>2305.7326634582</v>
      </c>
      <c r="G232" s="41">
        <v>56045.256448212</v>
      </c>
    </row>
    <row r="233" spans="1:7" x14ac:dyDescent="0.25">
      <c r="A233" t="s">
        <v>461</v>
      </c>
      <c r="B233" t="s">
        <v>382</v>
      </c>
      <c r="C233" t="s">
        <v>462</v>
      </c>
      <c r="D233" s="36">
        <v>50.01</v>
      </c>
      <c r="E233" t="s">
        <v>462</v>
      </c>
      <c r="F233" s="41">
        <v>0</v>
      </c>
      <c r="G233" s="41">
        <v>0</v>
      </c>
    </row>
    <row r="234" spans="1:7" x14ac:dyDescent="0.25">
      <c r="A234" s="28" t="s">
        <v>392</v>
      </c>
    </row>
    <row r="235" spans="1:7" x14ac:dyDescent="0.25">
      <c r="A235" t="s">
        <v>440</v>
      </c>
      <c r="B235" t="s">
        <v>15</v>
      </c>
      <c r="C235" t="s">
        <v>397</v>
      </c>
      <c r="D235" s="36">
        <v>1.25</v>
      </c>
      <c r="E235" t="s">
        <v>397</v>
      </c>
      <c r="F235" s="41">
        <v>0.28999999999999998</v>
      </c>
      <c r="G235" s="41">
        <v>6</v>
      </c>
    </row>
    <row r="236" spans="1:7" x14ac:dyDescent="0.25">
      <c r="A236" t="s">
        <v>396</v>
      </c>
      <c r="B236" t="s">
        <v>15</v>
      </c>
      <c r="C236" t="s">
        <v>397</v>
      </c>
      <c r="D236" s="36">
        <v>2.04</v>
      </c>
      <c r="E236" t="s">
        <v>397</v>
      </c>
      <c r="F236" s="41">
        <v>0.25150620000000001</v>
      </c>
      <c r="G236" s="41">
        <v>5.0347237280500003</v>
      </c>
    </row>
    <row r="237" spans="1:7" x14ac:dyDescent="0.25">
      <c r="A237" t="s">
        <v>709</v>
      </c>
      <c r="B237" t="s">
        <v>710</v>
      </c>
      <c r="C237" t="s">
        <v>711</v>
      </c>
      <c r="D237" s="36">
        <v>6.26</v>
      </c>
      <c r="E237" t="s">
        <v>711</v>
      </c>
      <c r="F237" s="41">
        <v>-9999999999</v>
      </c>
      <c r="G237" s="41">
        <v>-9999999999</v>
      </c>
    </row>
    <row r="238" spans="1:7" x14ac:dyDescent="0.25">
      <c r="A238" t="s">
        <v>439</v>
      </c>
      <c r="B238" t="s">
        <v>394</v>
      </c>
      <c r="C238" t="s">
        <v>395</v>
      </c>
      <c r="D238" s="36">
        <v>19.18</v>
      </c>
      <c r="E238" t="s">
        <v>1401</v>
      </c>
      <c r="F238" s="41">
        <v>8</v>
      </c>
      <c r="G238" s="41">
        <v>150</v>
      </c>
    </row>
    <row r="239" spans="1:7" x14ac:dyDescent="0.25">
      <c r="A239" t="s">
        <v>662</v>
      </c>
      <c r="B239" t="s">
        <v>394</v>
      </c>
      <c r="C239" t="s">
        <v>663</v>
      </c>
      <c r="D239" s="36">
        <v>43.27</v>
      </c>
      <c r="E239" t="s">
        <v>1402</v>
      </c>
      <c r="F239" s="41">
        <v>8</v>
      </c>
      <c r="G239" s="41">
        <v>150</v>
      </c>
    </row>
    <row r="240" spans="1:7" x14ac:dyDescent="0.25">
      <c r="A240" t="s">
        <v>452</v>
      </c>
      <c r="B240" t="s">
        <v>394</v>
      </c>
      <c r="C240" t="s">
        <v>453</v>
      </c>
      <c r="D240" s="36">
        <v>17.16</v>
      </c>
      <c r="E240" t="s">
        <v>1403</v>
      </c>
      <c r="F240" s="41">
        <v>0</v>
      </c>
      <c r="G240" s="41">
        <v>0</v>
      </c>
    </row>
    <row r="241" spans="1:7" x14ac:dyDescent="0.25">
      <c r="A241" t="s">
        <v>886</v>
      </c>
      <c r="B241" t="s">
        <v>394</v>
      </c>
      <c r="C241" t="s">
        <v>887</v>
      </c>
      <c r="D241" s="36">
        <v>14.09</v>
      </c>
      <c r="E241" t="s">
        <v>1404</v>
      </c>
      <c r="F241" s="41">
        <v>-9999999999</v>
      </c>
      <c r="G241" s="41">
        <v>-9999999999</v>
      </c>
    </row>
    <row r="242" spans="1:7" x14ac:dyDescent="0.25">
      <c r="A242" t="s">
        <v>894</v>
      </c>
      <c r="B242" t="s">
        <v>15</v>
      </c>
      <c r="C242" t="s">
        <v>895</v>
      </c>
      <c r="D242" s="36">
        <v>16.809999999999999</v>
      </c>
      <c r="E242" t="s">
        <v>1405</v>
      </c>
      <c r="F242" s="41">
        <v>-9999999999</v>
      </c>
      <c r="G242" s="41">
        <v>-9999999999</v>
      </c>
    </row>
    <row r="243" spans="1:7" x14ac:dyDescent="0.25">
      <c r="A243" t="s">
        <v>484</v>
      </c>
      <c r="B243" t="s">
        <v>394</v>
      </c>
      <c r="C243" t="s">
        <v>453</v>
      </c>
      <c r="D243" s="36">
        <v>19.559999999999999</v>
      </c>
      <c r="E243" t="s">
        <v>1403</v>
      </c>
      <c r="F243" s="41">
        <v>2.6549140898332002</v>
      </c>
      <c r="G243" s="41">
        <v>51.117290095321003</v>
      </c>
    </row>
    <row r="244" spans="1:7" x14ac:dyDescent="0.25">
      <c r="A244" t="s">
        <v>737</v>
      </c>
      <c r="B244" t="s">
        <v>394</v>
      </c>
      <c r="C244" t="s">
        <v>738</v>
      </c>
      <c r="D244" s="36">
        <v>22.86</v>
      </c>
      <c r="E244" t="s">
        <v>1406</v>
      </c>
      <c r="F244" s="41">
        <v>-9999999999</v>
      </c>
      <c r="G244" s="41">
        <v>-9999999999</v>
      </c>
    </row>
    <row r="245" spans="1:7" x14ac:dyDescent="0.25">
      <c r="A245" t="s">
        <v>998</v>
      </c>
      <c r="B245" t="s">
        <v>394</v>
      </c>
      <c r="C245" t="s">
        <v>999</v>
      </c>
      <c r="D245" s="36">
        <v>21.21</v>
      </c>
      <c r="E245" t="s">
        <v>1407</v>
      </c>
      <c r="F245" s="41">
        <v>2.6549140898332002</v>
      </c>
      <c r="G245" s="41">
        <v>51.117290095321003</v>
      </c>
    </row>
    <row r="246" spans="1:7" x14ac:dyDescent="0.25">
      <c r="A246" t="s">
        <v>1006</v>
      </c>
      <c r="B246" t="s">
        <v>394</v>
      </c>
      <c r="C246" t="s">
        <v>1007</v>
      </c>
      <c r="D246" s="36">
        <v>20.57</v>
      </c>
      <c r="E246" t="s">
        <v>1408</v>
      </c>
      <c r="F246" s="41">
        <v>-9999999999</v>
      </c>
      <c r="G246" s="41">
        <v>-9999999999</v>
      </c>
    </row>
    <row r="247" spans="1:7" x14ac:dyDescent="0.25">
      <c r="A247" t="s">
        <v>393</v>
      </c>
      <c r="B247" t="s">
        <v>394</v>
      </c>
      <c r="C247" t="s">
        <v>395</v>
      </c>
      <c r="D247" s="36">
        <v>21.01</v>
      </c>
      <c r="E247" t="s">
        <v>1401</v>
      </c>
      <c r="F247" s="41">
        <v>2.6549140898332002</v>
      </c>
      <c r="G247" s="41">
        <v>51.117290095321003</v>
      </c>
    </row>
    <row r="248" spans="1:7" x14ac:dyDescent="0.25">
      <c r="A248" t="s">
        <v>441</v>
      </c>
      <c r="B248" t="s">
        <v>394</v>
      </c>
      <c r="C248" t="s">
        <v>409</v>
      </c>
      <c r="D248" s="36">
        <v>103.3</v>
      </c>
      <c r="E248" t="s">
        <v>1409</v>
      </c>
      <c r="F248" s="41">
        <v>833</v>
      </c>
      <c r="G248" s="41">
        <v>3778</v>
      </c>
    </row>
    <row r="249" spans="1:7" x14ac:dyDescent="0.25">
      <c r="A249" t="s">
        <v>906</v>
      </c>
      <c r="B249" t="s">
        <v>80</v>
      </c>
      <c r="C249" t="s">
        <v>907</v>
      </c>
      <c r="D249" s="36">
        <v>1.22</v>
      </c>
      <c r="E249" t="s">
        <v>1410</v>
      </c>
      <c r="F249" s="41">
        <v>0.83290942635605003</v>
      </c>
      <c r="G249" s="41">
        <v>3.5579336667553001</v>
      </c>
    </row>
    <row r="250" spans="1:7" x14ac:dyDescent="0.25">
      <c r="A250" t="s">
        <v>398</v>
      </c>
      <c r="B250" t="s">
        <v>80</v>
      </c>
      <c r="C250" t="s">
        <v>399</v>
      </c>
      <c r="D250" s="36">
        <v>0.32</v>
      </c>
      <c r="E250" t="s">
        <v>1411</v>
      </c>
      <c r="F250" s="41">
        <v>0.87638584342476999</v>
      </c>
      <c r="G250" s="41">
        <v>4.7837028159360004</v>
      </c>
    </row>
    <row r="251" spans="1:7" x14ac:dyDescent="0.25">
      <c r="A251" t="s">
        <v>408</v>
      </c>
      <c r="B251" t="s">
        <v>394</v>
      </c>
      <c r="C251" t="s">
        <v>409</v>
      </c>
      <c r="D251" s="36">
        <v>145.41999999999999</v>
      </c>
      <c r="E251" t="s">
        <v>1412</v>
      </c>
      <c r="F251" s="41">
        <v>-9999999999</v>
      </c>
      <c r="G251" s="41">
        <v>-9999999999</v>
      </c>
    </row>
    <row r="252" spans="1:7" x14ac:dyDescent="0.25">
      <c r="A252" t="s">
        <v>620</v>
      </c>
      <c r="B252" t="s">
        <v>80</v>
      </c>
      <c r="C252" t="s">
        <v>621</v>
      </c>
      <c r="D252" s="36">
        <v>0.16</v>
      </c>
      <c r="E252" t="s">
        <v>1413</v>
      </c>
      <c r="F252" s="41">
        <v>-9999999999</v>
      </c>
      <c r="G252" s="41">
        <v>-9999999999</v>
      </c>
    </row>
    <row r="253" spans="1:7" x14ac:dyDescent="0.25">
      <c r="A253" t="s">
        <v>618</v>
      </c>
      <c r="B253" t="s">
        <v>80</v>
      </c>
      <c r="C253" t="s">
        <v>619</v>
      </c>
      <c r="D253" s="36">
        <v>0.16</v>
      </c>
      <c r="E253" t="s">
        <v>1414</v>
      </c>
      <c r="F253" s="41">
        <v>-9999999999</v>
      </c>
      <c r="G253" s="41">
        <v>-9999999999</v>
      </c>
    </row>
    <row r="254" spans="1:7" x14ac:dyDescent="0.25">
      <c r="A254" t="s">
        <v>795</v>
      </c>
      <c r="B254" t="s">
        <v>15</v>
      </c>
      <c r="C254" t="s">
        <v>796</v>
      </c>
      <c r="D254" s="36">
        <v>69</v>
      </c>
      <c r="E254" t="s">
        <v>1415</v>
      </c>
      <c r="F254" s="41">
        <v>-9999999999</v>
      </c>
      <c r="G254" s="41">
        <v>-9999999999</v>
      </c>
    </row>
    <row r="255" spans="1:7" x14ac:dyDescent="0.25">
      <c r="A255" t="s">
        <v>980</v>
      </c>
      <c r="B255" t="s">
        <v>15</v>
      </c>
      <c r="C255" t="s">
        <v>981</v>
      </c>
      <c r="D255" s="36">
        <v>80.94</v>
      </c>
      <c r="E255" t="s">
        <v>1416</v>
      </c>
      <c r="F255" s="41">
        <v>-9999999999</v>
      </c>
      <c r="G255" s="41">
        <v>-9999999999</v>
      </c>
    </row>
    <row r="256" spans="1:7" x14ac:dyDescent="0.25">
      <c r="A256" t="s">
        <v>902</v>
      </c>
      <c r="B256" t="s">
        <v>15</v>
      </c>
      <c r="C256" t="s">
        <v>903</v>
      </c>
      <c r="D256" s="36">
        <v>79.400000000000006</v>
      </c>
      <c r="E256" t="s">
        <v>1417</v>
      </c>
      <c r="F256" s="41">
        <v>-9999999999</v>
      </c>
      <c r="G256" s="41">
        <v>-9999999999</v>
      </c>
    </row>
    <row r="257" spans="1:7" x14ac:dyDescent="0.25">
      <c r="A257" t="s">
        <v>992</v>
      </c>
      <c r="B257" t="s">
        <v>15</v>
      </c>
      <c r="C257" t="s">
        <v>993</v>
      </c>
      <c r="D257" s="36">
        <v>85.53</v>
      </c>
      <c r="E257" t="s">
        <v>1418</v>
      </c>
      <c r="F257" s="41">
        <v>190.73892319095</v>
      </c>
      <c r="G257" s="41">
        <v>899.59862995226001</v>
      </c>
    </row>
    <row r="258" spans="1:7" x14ac:dyDescent="0.25">
      <c r="A258" t="s">
        <v>1162</v>
      </c>
      <c r="B258" t="s">
        <v>15</v>
      </c>
      <c r="C258" t="s">
        <v>1163</v>
      </c>
      <c r="D258" s="36">
        <v>87.11</v>
      </c>
      <c r="E258" t="s">
        <v>1419</v>
      </c>
      <c r="F258" s="41">
        <v>190.73892319095</v>
      </c>
      <c r="G258" s="41">
        <v>899.59862995226001</v>
      </c>
    </row>
    <row r="259" spans="1:7" x14ac:dyDescent="0.25">
      <c r="A259" t="s">
        <v>521</v>
      </c>
      <c r="B259" t="s">
        <v>15</v>
      </c>
      <c r="C259" t="s">
        <v>522</v>
      </c>
      <c r="D259" s="36">
        <v>122.06</v>
      </c>
      <c r="E259" t="s">
        <v>1420</v>
      </c>
      <c r="F259" s="41">
        <v>-9999999999</v>
      </c>
      <c r="G259" s="41">
        <v>-9999999999</v>
      </c>
    </row>
    <row r="260" spans="1:7" x14ac:dyDescent="0.25">
      <c r="A260" t="s">
        <v>1084</v>
      </c>
      <c r="B260" t="s">
        <v>15</v>
      </c>
      <c r="C260" t="s">
        <v>1085</v>
      </c>
      <c r="D260" s="36">
        <v>96.17</v>
      </c>
      <c r="E260" t="s">
        <v>1421</v>
      </c>
      <c r="F260" s="41">
        <v>190.80676335232999</v>
      </c>
      <c r="G260" s="41">
        <v>900.90289090250997</v>
      </c>
    </row>
    <row r="261" spans="1:7" x14ac:dyDescent="0.25">
      <c r="A261" t="s">
        <v>776</v>
      </c>
      <c r="B261" t="s">
        <v>15</v>
      </c>
      <c r="C261" t="s">
        <v>777</v>
      </c>
      <c r="D261" s="36">
        <v>108.6</v>
      </c>
      <c r="E261" t="s">
        <v>1422</v>
      </c>
      <c r="F261" s="41">
        <v>-9999999999</v>
      </c>
      <c r="G261" s="41">
        <v>-9999999999</v>
      </c>
    </row>
    <row r="262" spans="1:7" x14ac:dyDescent="0.25">
      <c r="A262" t="s">
        <v>807</v>
      </c>
      <c r="B262" t="s">
        <v>15</v>
      </c>
      <c r="C262" t="s">
        <v>808</v>
      </c>
      <c r="D262" s="36">
        <v>101.92</v>
      </c>
      <c r="E262" t="s">
        <v>1423</v>
      </c>
      <c r="F262" s="41">
        <v>0</v>
      </c>
      <c r="G262" s="41">
        <v>0</v>
      </c>
    </row>
    <row r="263" spans="1:7" x14ac:dyDescent="0.25">
      <c r="A263" t="s">
        <v>503</v>
      </c>
      <c r="B263" t="s">
        <v>15</v>
      </c>
      <c r="C263" t="s">
        <v>504</v>
      </c>
      <c r="D263" s="36">
        <v>100.48</v>
      </c>
      <c r="E263" t="s">
        <v>1424</v>
      </c>
      <c r="F263" s="41">
        <v>-9999999999</v>
      </c>
      <c r="G263" s="41">
        <v>-9999999999</v>
      </c>
    </row>
    <row r="264" spans="1:7" x14ac:dyDescent="0.25">
      <c r="A264" t="s">
        <v>851</v>
      </c>
      <c r="B264" t="s">
        <v>80</v>
      </c>
      <c r="C264" t="s">
        <v>852</v>
      </c>
      <c r="D264" s="36">
        <v>1.18</v>
      </c>
      <c r="E264" t="s">
        <v>1425</v>
      </c>
      <c r="F264" s="41">
        <v>2.8969236154394</v>
      </c>
      <c r="G264" s="41">
        <v>60.134478297790999</v>
      </c>
    </row>
    <row r="265" spans="1:7" x14ac:dyDescent="0.25">
      <c r="A265" t="s">
        <v>831</v>
      </c>
      <c r="B265" t="s">
        <v>394</v>
      </c>
      <c r="C265" t="s">
        <v>832</v>
      </c>
      <c r="D265" s="36">
        <v>44.3</v>
      </c>
      <c r="E265" t="s">
        <v>1426</v>
      </c>
      <c r="F265" s="41">
        <v>122.58527320958</v>
      </c>
      <c r="G265" s="41">
        <v>557.86323966939005</v>
      </c>
    </row>
    <row r="266" spans="1:7" x14ac:dyDescent="0.25">
      <c r="A266" t="s">
        <v>873</v>
      </c>
      <c r="B266" t="s">
        <v>874</v>
      </c>
      <c r="C266" t="s">
        <v>875</v>
      </c>
      <c r="D266" s="36">
        <v>30.58</v>
      </c>
      <c r="E266" t="s">
        <v>1427</v>
      </c>
      <c r="F266" s="41">
        <v>-9999999999</v>
      </c>
      <c r="G266" s="41">
        <v>-9999999999</v>
      </c>
    </row>
    <row r="267" spans="1:7" x14ac:dyDescent="0.25">
      <c r="A267" t="s">
        <v>908</v>
      </c>
      <c r="B267" t="s">
        <v>80</v>
      </c>
      <c r="C267" t="s">
        <v>909</v>
      </c>
      <c r="D267" s="36">
        <v>0.79</v>
      </c>
      <c r="E267" t="s">
        <v>1428</v>
      </c>
      <c r="F267" s="41">
        <v>0.65539159970228</v>
      </c>
      <c r="G267" s="41">
        <v>12.381166671614</v>
      </c>
    </row>
    <row r="268" spans="1:7" x14ac:dyDescent="0.25">
      <c r="A268" t="s">
        <v>876</v>
      </c>
      <c r="B268" t="s">
        <v>874</v>
      </c>
      <c r="C268" t="s">
        <v>877</v>
      </c>
      <c r="D268" s="36">
        <v>55.34</v>
      </c>
      <c r="E268" t="s">
        <v>1429</v>
      </c>
      <c r="F268" s="41">
        <v>-9999999999</v>
      </c>
      <c r="G268" s="41">
        <v>-9999999999</v>
      </c>
    </row>
    <row r="269" spans="1:7" x14ac:dyDescent="0.25">
      <c r="A269" t="s">
        <v>956</v>
      </c>
      <c r="B269" t="s">
        <v>785</v>
      </c>
      <c r="C269" t="s">
        <v>957</v>
      </c>
      <c r="D269" s="36">
        <v>211.71</v>
      </c>
      <c r="E269" t="s">
        <v>1430</v>
      </c>
      <c r="F269" s="41">
        <v>2.1527242680579</v>
      </c>
      <c r="G269" s="41">
        <v>22.975266842177</v>
      </c>
    </row>
    <row r="270" spans="1:7" x14ac:dyDescent="0.25">
      <c r="A270" t="s">
        <v>853</v>
      </c>
      <c r="B270" t="s">
        <v>18</v>
      </c>
      <c r="C270" t="s">
        <v>854</v>
      </c>
      <c r="D270" s="36">
        <v>3.2</v>
      </c>
      <c r="E270" t="s">
        <v>1431</v>
      </c>
      <c r="F270" s="41">
        <v>3.2305680482126</v>
      </c>
      <c r="G270" s="41">
        <v>33.983314047884001</v>
      </c>
    </row>
    <row r="271" spans="1:7" x14ac:dyDescent="0.25">
      <c r="A271" t="s">
        <v>766</v>
      </c>
      <c r="B271" t="s">
        <v>80</v>
      </c>
      <c r="C271" t="s">
        <v>767</v>
      </c>
      <c r="D271" s="36">
        <v>1.53</v>
      </c>
      <c r="E271" t="s">
        <v>767</v>
      </c>
      <c r="F271" s="41">
        <v>-9999999999</v>
      </c>
      <c r="G271" s="41">
        <v>-9999999999</v>
      </c>
    </row>
    <row r="272" spans="1:7" x14ac:dyDescent="0.25">
      <c r="A272" t="s">
        <v>1432</v>
      </c>
      <c r="B272" t="s">
        <v>80</v>
      </c>
      <c r="C272" t="s">
        <v>1433</v>
      </c>
      <c r="D272" s="36">
        <v>2.09</v>
      </c>
      <c r="E272" t="s">
        <v>1434</v>
      </c>
      <c r="F272" s="41">
        <v>0</v>
      </c>
      <c r="G272" s="41">
        <v>0</v>
      </c>
    </row>
    <row r="273" spans="1:7" x14ac:dyDescent="0.25">
      <c r="A273" t="s">
        <v>425</v>
      </c>
      <c r="B273" t="s">
        <v>80</v>
      </c>
      <c r="C273" t="s">
        <v>426</v>
      </c>
      <c r="D273" s="36">
        <v>1.37</v>
      </c>
      <c r="E273" t="s">
        <v>1434</v>
      </c>
      <c r="F273" s="41">
        <v>-9999999999</v>
      </c>
      <c r="G273" s="41">
        <v>-9999999999</v>
      </c>
    </row>
    <row r="274" spans="1:7" x14ac:dyDescent="0.25">
      <c r="A274" t="s">
        <v>764</v>
      </c>
      <c r="B274" t="s">
        <v>80</v>
      </c>
      <c r="C274" t="s">
        <v>765</v>
      </c>
      <c r="D274" s="36">
        <v>1.25</v>
      </c>
      <c r="E274" t="s">
        <v>1435</v>
      </c>
      <c r="F274" s="41">
        <v>-9999999999</v>
      </c>
      <c r="G274" s="41">
        <v>-9999999999</v>
      </c>
    </row>
    <row r="275" spans="1:7" x14ac:dyDescent="0.25">
      <c r="A275" t="s">
        <v>1436</v>
      </c>
      <c r="B275" t="s">
        <v>80</v>
      </c>
      <c r="C275" t="s">
        <v>1433</v>
      </c>
      <c r="D275" s="36">
        <v>2.09</v>
      </c>
      <c r="E275" t="s">
        <v>1434</v>
      </c>
      <c r="F275" s="41">
        <v>0</v>
      </c>
      <c r="G275" s="41">
        <v>0</v>
      </c>
    </row>
    <row r="276" spans="1:7" x14ac:dyDescent="0.25">
      <c r="A276" t="s">
        <v>1437</v>
      </c>
      <c r="B276" t="s">
        <v>80</v>
      </c>
      <c r="C276" t="s">
        <v>1433</v>
      </c>
      <c r="D276" s="36">
        <v>2.09</v>
      </c>
      <c r="E276" t="s">
        <v>1434</v>
      </c>
      <c r="F276" s="41">
        <v>0</v>
      </c>
      <c r="G276" s="41">
        <v>0</v>
      </c>
    </row>
    <row r="277" spans="1:7" x14ac:dyDescent="0.25">
      <c r="A277" t="s">
        <v>1438</v>
      </c>
      <c r="B277" t="s">
        <v>80</v>
      </c>
      <c r="C277" t="s">
        <v>1433</v>
      </c>
      <c r="D277" s="36">
        <v>2.09</v>
      </c>
      <c r="E277" t="s">
        <v>1434</v>
      </c>
      <c r="F277" s="41">
        <v>0</v>
      </c>
      <c r="G277" s="41">
        <v>0</v>
      </c>
    </row>
    <row r="278" spans="1:7" x14ac:dyDescent="0.25">
      <c r="A278" t="s">
        <v>1439</v>
      </c>
      <c r="B278" t="s">
        <v>80</v>
      </c>
      <c r="C278" t="s">
        <v>1433</v>
      </c>
      <c r="D278" s="36">
        <v>2.09</v>
      </c>
      <c r="E278" t="s">
        <v>1434</v>
      </c>
      <c r="F278" s="41">
        <v>0</v>
      </c>
      <c r="G278" s="41">
        <v>0</v>
      </c>
    </row>
    <row r="279" spans="1:7" x14ac:dyDescent="0.25">
      <c r="A279" t="s">
        <v>1440</v>
      </c>
      <c r="B279" t="s">
        <v>80</v>
      </c>
      <c r="C279" t="s">
        <v>1433</v>
      </c>
      <c r="D279" s="36">
        <v>2.09</v>
      </c>
      <c r="E279" t="s">
        <v>1434</v>
      </c>
      <c r="F279" s="41">
        <v>0</v>
      </c>
      <c r="G279" s="41">
        <v>0</v>
      </c>
    </row>
    <row r="280" spans="1:7" x14ac:dyDescent="0.25">
      <c r="A280" t="s">
        <v>1441</v>
      </c>
      <c r="B280" t="s">
        <v>80</v>
      </c>
      <c r="C280" t="s">
        <v>1433</v>
      </c>
      <c r="D280" s="36">
        <v>2.09</v>
      </c>
      <c r="E280" t="s">
        <v>1434</v>
      </c>
      <c r="F280" s="41">
        <v>0</v>
      </c>
      <c r="G280" s="41">
        <v>0</v>
      </c>
    </row>
    <row r="281" spans="1:7" x14ac:dyDescent="0.25">
      <c r="A281" t="s">
        <v>1442</v>
      </c>
      <c r="B281" t="s">
        <v>25</v>
      </c>
      <c r="C281" t="s">
        <v>1443</v>
      </c>
      <c r="D281" s="36">
        <v>0.22</v>
      </c>
      <c r="E281" t="s">
        <v>1444</v>
      </c>
      <c r="F281" s="41">
        <v>0</v>
      </c>
      <c r="G281" s="41">
        <v>0</v>
      </c>
    </row>
    <row r="282" spans="1:7" x14ac:dyDescent="0.25">
      <c r="A282" t="s">
        <v>958</v>
      </c>
      <c r="B282" t="s">
        <v>25</v>
      </c>
      <c r="C282" t="s">
        <v>959</v>
      </c>
      <c r="D282" s="36">
        <v>0.13</v>
      </c>
      <c r="E282" t="s">
        <v>1445</v>
      </c>
      <c r="F282" s="41">
        <v>6.3514735825041996E-2</v>
      </c>
      <c r="G282" s="41">
        <v>0.82101222399530005</v>
      </c>
    </row>
    <row r="283" spans="1:7" x14ac:dyDescent="0.25">
      <c r="A283" t="s">
        <v>551</v>
      </c>
      <c r="B283" t="s">
        <v>25</v>
      </c>
      <c r="C283" t="s">
        <v>552</v>
      </c>
      <c r="D283" s="36">
        <v>0.17</v>
      </c>
      <c r="E283" t="s">
        <v>1444</v>
      </c>
      <c r="F283" s="41">
        <v>-9999999999</v>
      </c>
      <c r="G283" s="41">
        <v>-9999999999</v>
      </c>
    </row>
    <row r="284" spans="1:7" x14ac:dyDescent="0.25">
      <c r="A284" t="s">
        <v>1446</v>
      </c>
      <c r="B284" t="s">
        <v>25</v>
      </c>
      <c r="C284" t="s">
        <v>1443</v>
      </c>
      <c r="D284" s="36">
        <v>0.22</v>
      </c>
      <c r="E284" t="s">
        <v>1444</v>
      </c>
      <c r="F284" s="41">
        <v>0</v>
      </c>
      <c r="G284" s="41">
        <v>0</v>
      </c>
    </row>
    <row r="285" spans="1:7" x14ac:dyDescent="0.25">
      <c r="A285" t="s">
        <v>950</v>
      </c>
      <c r="B285" t="s">
        <v>25</v>
      </c>
      <c r="C285" t="s">
        <v>951</v>
      </c>
      <c r="D285" s="36">
        <v>1.21</v>
      </c>
      <c r="E285" t="s">
        <v>1447</v>
      </c>
      <c r="F285" s="41">
        <v>-9999999999</v>
      </c>
      <c r="G285" s="41">
        <v>-9999999999</v>
      </c>
    </row>
    <row r="286" spans="1:7" x14ac:dyDescent="0.25">
      <c r="A286" t="s">
        <v>1448</v>
      </c>
      <c r="B286" t="s">
        <v>80</v>
      </c>
      <c r="C286" t="s">
        <v>424</v>
      </c>
      <c r="D286" s="36">
        <v>0.96</v>
      </c>
      <c r="E286" t="s">
        <v>1449</v>
      </c>
      <c r="F286" s="41">
        <v>0</v>
      </c>
      <c r="G286" s="41">
        <v>0</v>
      </c>
    </row>
    <row r="287" spans="1:7" x14ac:dyDescent="0.25">
      <c r="A287" t="s">
        <v>423</v>
      </c>
      <c r="B287" t="s">
        <v>80</v>
      </c>
      <c r="C287" t="s">
        <v>424</v>
      </c>
      <c r="D287" s="36">
        <v>0.72</v>
      </c>
      <c r="E287" t="s">
        <v>1450</v>
      </c>
      <c r="F287" s="41">
        <v>-9999999999</v>
      </c>
      <c r="G287" s="41">
        <v>-9999999999</v>
      </c>
    </row>
    <row r="288" spans="1:7" x14ac:dyDescent="0.25">
      <c r="A288" t="s">
        <v>430</v>
      </c>
      <c r="B288" t="s">
        <v>80</v>
      </c>
      <c r="C288" t="s">
        <v>431</v>
      </c>
      <c r="D288" s="36">
        <v>0.97</v>
      </c>
      <c r="E288" t="s">
        <v>1451</v>
      </c>
      <c r="F288" s="41">
        <v>-9999999999</v>
      </c>
      <c r="G288" s="41">
        <v>-9999999999</v>
      </c>
    </row>
    <row r="289" spans="1:7" x14ac:dyDescent="0.25">
      <c r="A289" t="s">
        <v>1452</v>
      </c>
      <c r="B289" t="s">
        <v>80</v>
      </c>
      <c r="C289" t="s">
        <v>424</v>
      </c>
      <c r="D289" s="36">
        <v>0.96</v>
      </c>
      <c r="E289" t="s">
        <v>1449</v>
      </c>
      <c r="F289" s="41">
        <v>0</v>
      </c>
      <c r="G289" s="41">
        <v>0</v>
      </c>
    </row>
    <row r="290" spans="1:7" x14ac:dyDescent="0.25">
      <c r="A290" t="s">
        <v>523</v>
      </c>
      <c r="B290" t="s">
        <v>18</v>
      </c>
      <c r="C290" t="s">
        <v>524</v>
      </c>
      <c r="D290" s="36">
        <v>1.47</v>
      </c>
      <c r="E290" t="s">
        <v>1453</v>
      </c>
      <c r="F290" s="41">
        <v>-9999999999</v>
      </c>
      <c r="G290" s="41">
        <v>-9999999999</v>
      </c>
    </row>
    <row r="291" spans="1:7" x14ac:dyDescent="0.25">
      <c r="A291" t="s">
        <v>528</v>
      </c>
      <c r="B291" t="s">
        <v>18</v>
      </c>
      <c r="C291" t="s">
        <v>529</v>
      </c>
      <c r="D291" s="36">
        <v>2.5099999999999998</v>
      </c>
      <c r="E291" t="s">
        <v>1454</v>
      </c>
      <c r="F291" s="41">
        <v>-9999999999</v>
      </c>
      <c r="G291" s="41">
        <v>-9999999999</v>
      </c>
    </row>
    <row r="292" spans="1:7" x14ac:dyDescent="0.25">
      <c r="A292" t="s">
        <v>811</v>
      </c>
      <c r="B292" t="s">
        <v>18</v>
      </c>
      <c r="C292" t="s">
        <v>812</v>
      </c>
      <c r="D292" s="36">
        <v>1.91</v>
      </c>
      <c r="E292" t="s">
        <v>1455</v>
      </c>
      <c r="F292" s="41">
        <v>0</v>
      </c>
      <c r="G292" s="41">
        <v>0</v>
      </c>
    </row>
    <row r="293" spans="1:7" x14ac:dyDescent="0.25">
      <c r="A293" t="s">
        <v>821</v>
      </c>
      <c r="B293" t="s">
        <v>18</v>
      </c>
      <c r="C293" t="s">
        <v>822</v>
      </c>
      <c r="D293" s="36">
        <v>12.89</v>
      </c>
      <c r="E293" t="s">
        <v>1456</v>
      </c>
      <c r="F293" s="41">
        <v>-9999999999</v>
      </c>
      <c r="G293" s="41">
        <v>-9999999999</v>
      </c>
    </row>
    <row r="294" spans="1:7" x14ac:dyDescent="0.25">
      <c r="A294" t="s">
        <v>770</v>
      </c>
      <c r="B294" t="s">
        <v>103</v>
      </c>
      <c r="C294" t="s">
        <v>771</v>
      </c>
      <c r="D294" s="36">
        <v>0.38</v>
      </c>
      <c r="E294" t="s">
        <v>1457</v>
      </c>
      <c r="F294" s="41">
        <v>-9999999999</v>
      </c>
      <c r="G294" s="41">
        <v>-9999999999</v>
      </c>
    </row>
    <row r="295" spans="1:7" x14ac:dyDescent="0.25">
      <c r="A295" t="s">
        <v>1458</v>
      </c>
      <c r="B295" t="s">
        <v>15</v>
      </c>
      <c r="C295" t="s">
        <v>773</v>
      </c>
      <c r="D295" s="36">
        <v>354.62</v>
      </c>
      <c r="E295" t="s">
        <v>1459</v>
      </c>
      <c r="F295" s="41">
        <v>0</v>
      </c>
      <c r="G295" s="41">
        <v>0</v>
      </c>
    </row>
    <row r="296" spans="1:7" x14ac:dyDescent="0.25">
      <c r="A296" t="s">
        <v>772</v>
      </c>
      <c r="B296" t="s">
        <v>15</v>
      </c>
      <c r="C296" t="s">
        <v>773</v>
      </c>
      <c r="D296" s="36">
        <v>286.87</v>
      </c>
      <c r="E296" t="s">
        <v>1459</v>
      </c>
      <c r="F296" s="41">
        <v>-9999999999</v>
      </c>
      <c r="G296" s="41">
        <v>-9999999999</v>
      </c>
    </row>
    <row r="297" spans="1:7" x14ac:dyDescent="0.25">
      <c r="A297" t="s">
        <v>1460</v>
      </c>
      <c r="B297" t="s">
        <v>15</v>
      </c>
      <c r="C297" t="s">
        <v>773</v>
      </c>
      <c r="D297" s="36">
        <v>354.62</v>
      </c>
      <c r="E297" t="s">
        <v>1459</v>
      </c>
      <c r="F297" s="41">
        <v>0</v>
      </c>
      <c r="G297" s="41">
        <v>0</v>
      </c>
    </row>
    <row r="298" spans="1:7" x14ac:dyDescent="0.25">
      <c r="A298" t="s">
        <v>784</v>
      </c>
      <c r="B298" t="s">
        <v>785</v>
      </c>
      <c r="C298" t="s">
        <v>786</v>
      </c>
      <c r="D298" s="36">
        <v>17.48</v>
      </c>
      <c r="E298" t="s">
        <v>1461</v>
      </c>
      <c r="F298" s="41">
        <v>-9999999999</v>
      </c>
      <c r="G298" s="41">
        <v>-9999999999</v>
      </c>
    </row>
    <row r="299" spans="1:7" x14ac:dyDescent="0.25">
      <c r="A299" t="s">
        <v>782</v>
      </c>
      <c r="B299" t="s">
        <v>18</v>
      </c>
      <c r="C299" t="s">
        <v>783</v>
      </c>
      <c r="D299" s="36">
        <v>1.42</v>
      </c>
      <c r="E299" t="s">
        <v>1462</v>
      </c>
      <c r="F299" s="41">
        <v>-9999999999</v>
      </c>
      <c r="G299" s="41">
        <v>-9999999999</v>
      </c>
    </row>
    <row r="300" spans="1:7" x14ac:dyDescent="0.25">
      <c r="A300" t="s">
        <v>768</v>
      </c>
      <c r="B300" t="s">
        <v>710</v>
      </c>
      <c r="C300" t="s">
        <v>769</v>
      </c>
      <c r="D300" s="36">
        <v>2.78</v>
      </c>
      <c r="E300" t="s">
        <v>769</v>
      </c>
      <c r="F300" s="41">
        <v>-9999999999</v>
      </c>
      <c r="G300" s="41">
        <v>-9999999999</v>
      </c>
    </row>
    <row r="301" spans="1:7" x14ac:dyDescent="0.25">
      <c r="A301" t="s">
        <v>780</v>
      </c>
      <c r="B301" t="s">
        <v>25</v>
      </c>
      <c r="C301" t="s">
        <v>781</v>
      </c>
      <c r="D301" s="36">
        <v>0.66</v>
      </c>
      <c r="E301" t="s">
        <v>1463</v>
      </c>
      <c r="F301" s="41">
        <v>-9999999999</v>
      </c>
      <c r="G301" s="41">
        <v>-9999999999</v>
      </c>
    </row>
    <row r="302" spans="1:7" x14ac:dyDescent="0.25">
      <c r="A302" t="s">
        <v>829</v>
      </c>
      <c r="B302" t="s">
        <v>25</v>
      </c>
      <c r="C302" t="s">
        <v>830</v>
      </c>
      <c r="D302" s="36">
        <v>0.26</v>
      </c>
      <c r="E302" t="s">
        <v>1464</v>
      </c>
      <c r="F302" s="41">
        <v>0.72143459113883002</v>
      </c>
      <c r="G302" s="41">
        <v>7.9649756401199996</v>
      </c>
    </row>
    <row r="303" spans="1:7" x14ac:dyDescent="0.25">
      <c r="A303" t="s">
        <v>984</v>
      </c>
      <c r="B303" t="s">
        <v>25</v>
      </c>
      <c r="C303" t="s">
        <v>985</v>
      </c>
      <c r="D303" s="36">
        <v>0.25</v>
      </c>
      <c r="E303" t="s">
        <v>1465</v>
      </c>
      <c r="F303" s="41">
        <v>-9999999999</v>
      </c>
      <c r="G303" s="41">
        <v>-9999999999</v>
      </c>
    </row>
    <row r="304" spans="1:7" x14ac:dyDescent="0.25">
      <c r="A304" t="s">
        <v>910</v>
      </c>
      <c r="B304" t="s">
        <v>18</v>
      </c>
      <c r="C304" t="s">
        <v>911</v>
      </c>
      <c r="D304" s="36">
        <v>31.18</v>
      </c>
      <c r="E304" t="s">
        <v>1466</v>
      </c>
      <c r="F304" s="41">
        <v>10.628473577527</v>
      </c>
      <c r="G304" s="41">
        <v>196.19598364231001</v>
      </c>
    </row>
    <row r="305" spans="1:7" x14ac:dyDescent="0.25">
      <c r="A305" t="s">
        <v>692</v>
      </c>
      <c r="B305" t="s">
        <v>25</v>
      </c>
      <c r="C305" t="s">
        <v>353</v>
      </c>
      <c r="D305" s="36">
        <v>546.63</v>
      </c>
      <c r="E305" t="s">
        <v>691</v>
      </c>
      <c r="F305" s="41">
        <v>0</v>
      </c>
      <c r="G305" s="41">
        <v>0</v>
      </c>
    </row>
    <row r="306" spans="1:7" x14ac:dyDescent="0.25">
      <c r="A306" t="s">
        <v>707</v>
      </c>
      <c r="B306" t="s">
        <v>18</v>
      </c>
      <c r="C306" t="s">
        <v>708</v>
      </c>
      <c r="D306" s="36">
        <v>0.38</v>
      </c>
      <c r="E306" t="s">
        <v>1467</v>
      </c>
      <c r="F306" s="41">
        <v>1.2547897991954E-3</v>
      </c>
      <c r="G306" s="41">
        <v>3.9802392951479998E-2</v>
      </c>
    </row>
    <row r="307" spans="1:7" x14ac:dyDescent="0.25">
      <c r="A307" t="s">
        <v>494</v>
      </c>
      <c r="B307" t="s">
        <v>80</v>
      </c>
      <c r="C307" t="s">
        <v>495</v>
      </c>
      <c r="D307" s="36">
        <v>1.82</v>
      </c>
      <c r="E307" t="s">
        <v>1468</v>
      </c>
      <c r="F307" s="41">
        <v>-9999999999</v>
      </c>
      <c r="G307" s="41">
        <v>-9999999999</v>
      </c>
    </row>
    <row r="308" spans="1:7" x14ac:dyDescent="0.25">
      <c r="A308" t="s">
        <v>803</v>
      </c>
      <c r="B308" t="s">
        <v>80</v>
      </c>
      <c r="C308" t="s">
        <v>804</v>
      </c>
      <c r="D308" s="36">
        <v>1.62</v>
      </c>
      <c r="E308" t="s">
        <v>1469</v>
      </c>
      <c r="F308" s="41">
        <v>-9999999999</v>
      </c>
      <c r="G308" s="41">
        <v>-9999999999</v>
      </c>
    </row>
    <row r="309" spans="1:7" x14ac:dyDescent="0.25">
      <c r="A309" t="s">
        <v>799</v>
      </c>
      <c r="B309" t="s">
        <v>80</v>
      </c>
      <c r="C309" t="s">
        <v>800</v>
      </c>
      <c r="D309" s="36">
        <v>1.51</v>
      </c>
      <c r="E309" t="s">
        <v>1470</v>
      </c>
      <c r="F309" s="41">
        <v>-9999999999</v>
      </c>
      <c r="G309" s="41">
        <v>-9999999999</v>
      </c>
    </row>
    <row r="310" spans="1:7" x14ac:dyDescent="0.25">
      <c r="A310" t="s">
        <v>815</v>
      </c>
      <c r="B310" t="s">
        <v>18</v>
      </c>
      <c r="C310" t="s">
        <v>816</v>
      </c>
      <c r="D310" s="36">
        <v>15.36</v>
      </c>
      <c r="E310" t="s">
        <v>1471</v>
      </c>
      <c r="F310" s="41">
        <v>-9999999999</v>
      </c>
      <c r="G310" s="41">
        <v>-9999999999</v>
      </c>
    </row>
    <row r="311" spans="1:7" x14ac:dyDescent="0.25">
      <c r="A311" t="s">
        <v>823</v>
      </c>
      <c r="B311" t="s">
        <v>25</v>
      </c>
      <c r="C311" t="s">
        <v>824</v>
      </c>
      <c r="D311" s="36">
        <v>1.1000000000000001</v>
      </c>
      <c r="E311" t="s">
        <v>1472</v>
      </c>
      <c r="F311" s="41">
        <v>-9999999999</v>
      </c>
      <c r="G311" s="41">
        <v>-9999999999</v>
      </c>
    </row>
    <row r="312" spans="1:7" x14ac:dyDescent="0.25">
      <c r="A312" t="s">
        <v>837</v>
      </c>
      <c r="B312" t="s">
        <v>25</v>
      </c>
      <c r="C312" t="s">
        <v>838</v>
      </c>
      <c r="D312" s="36">
        <v>19.02</v>
      </c>
      <c r="E312" t="s">
        <v>1473</v>
      </c>
      <c r="F312" s="41">
        <v>24.882632782260998</v>
      </c>
      <c r="G312" s="41">
        <v>296.54810547856999</v>
      </c>
    </row>
    <row r="313" spans="1:7" x14ac:dyDescent="0.25">
      <c r="A313" t="s">
        <v>841</v>
      </c>
      <c r="B313" t="s">
        <v>25</v>
      </c>
      <c r="C313" t="s">
        <v>842</v>
      </c>
      <c r="D313" s="36">
        <v>43.7</v>
      </c>
      <c r="E313" t="s">
        <v>1474</v>
      </c>
      <c r="F313" s="41">
        <v>-9999999999</v>
      </c>
      <c r="G313" s="41">
        <v>-9999999999</v>
      </c>
    </row>
    <row r="314" spans="1:7" x14ac:dyDescent="0.25">
      <c r="A314" t="s">
        <v>835</v>
      </c>
      <c r="B314" t="s">
        <v>18</v>
      </c>
      <c r="C314" t="s">
        <v>836</v>
      </c>
      <c r="D314" s="36">
        <v>81.94</v>
      </c>
      <c r="E314" t="s">
        <v>1475</v>
      </c>
      <c r="F314" s="41">
        <v>32.062577734108999</v>
      </c>
      <c r="G314" s="41">
        <v>499.34958754199999</v>
      </c>
    </row>
    <row r="315" spans="1:7" x14ac:dyDescent="0.25">
      <c r="A315" t="s">
        <v>843</v>
      </c>
      <c r="B315" t="s">
        <v>18</v>
      </c>
      <c r="C315" t="s">
        <v>844</v>
      </c>
      <c r="D315" s="36">
        <v>106.93</v>
      </c>
      <c r="E315" t="s">
        <v>1476</v>
      </c>
      <c r="F315" s="41">
        <v>-9999999999</v>
      </c>
      <c r="G315" s="41">
        <v>-9999999999</v>
      </c>
    </row>
    <row r="316" spans="1:7" x14ac:dyDescent="0.25">
      <c r="A316" t="s">
        <v>857</v>
      </c>
      <c r="B316" t="s">
        <v>25</v>
      </c>
      <c r="C316" t="s">
        <v>858</v>
      </c>
      <c r="D316" s="36">
        <v>37.28</v>
      </c>
      <c r="E316" t="s">
        <v>1477</v>
      </c>
      <c r="F316" s="41">
        <v>15.460575659303</v>
      </c>
      <c r="G316" s="41">
        <v>162.63443151486999</v>
      </c>
    </row>
    <row r="317" spans="1:7" x14ac:dyDescent="0.25">
      <c r="A317" t="s">
        <v>855</v>
      </c>
      <c r="B317" t="s">
        <v>25</v>
      </c>
      <c r="C317" t="s">
        <v>856</v>
      </c>
      <c r="D317" s="36">
        <v>10.19</v>
      </c>
      <c r="E317" t="s">
        <v>1478</v>
      </c>
      <c r="F317" s="41">
        <v>7.3841555387716999</v>
      </c>
      <c r="G317" s="41">
        <v>77.676146395163002</v>
      </c>
    </row>
    <row r="318" spans="1:7" x14ac:dyDescent="0.25">
      <c r="A318" t="s">
        <v>819</v>
      </c>
      <c r="B318" t="s">
        <v>18</v>
      </c>
      <c r="C318" t="s">
        <v>820</v>
      </c>
      <c r="D318" s="36">
        <v>10.029999999999999</v>
      </c>
      <c r="E318" t="s">
        <v>1479</v>
      </c>
      <c r="F318" s="41">
        <v>-9999999999</v>
      </c>
      <c r="G318" s="41">
        <v>-9999999999</v>
      </c>
    </row>
    <row r="319" spans="1:7" x14ac:dyDescent="0.25">
      <c r="A319" t="s">
        <v>1000</v>
      </c>
      <c r="B319" t="s">
        <v>18</v>
      </c>
      <c r="C319" t="s">
        <v>1001</v>
      </c>
      <c r="D319" s="36">
        <v>1.39</v>
      </c>
      <c r="E319" t="s">
        <v>1480</v>
      </c>
      <c r="F319" s="41">
        <v>0.33624970500000001</v>
      </c>
      <c r="G319" s="41">
        <v>12.313400896340999</v>
      </c>
    </row>
    <row r="320" spans="1:7" x14ac:dyDescent="0.25">
      <c r="A320" t="s">
        <v>1094</v>
      </c>
      <c r="B320" t="s">
        <v>874</v>
      </c>
      <c r="C320" t="s">
        <v>1095</v>
      </c>
      <c r="D320" s="36">
        <v>24.75</v>
      </c>
      <c r="E320" t="s">
        <v>1481</v>
      </c>
      <c r="F320" s="41">
        <v>-9999999999</v>
      </c>
      <c r="G320" s="41">
        <v>-9999999999</v>
      </c>
    </row>
    <row r="321" spans="1:7" x14ac:dyDescent="0.25">
      <c r="A321" t="s">
        <v>514</v>
      </c>
      <c r="B321" t="s">
        <v>80</v>
      </c>
      <c r="C321" t="s">
        <v>515</v>
      </c>
      <c r="D321" s="36">
        <v>1.0900000000000001</v>
      </c>
      <c r="E321" t="s">
        <v>515</v>
      </c>
      <c r="F321" s="41">
        <v>-9999999999</v>
      </c>
      <c r="G321" s="41">
        <v>-9999999999</v>
      </c>
    </row>
    <row r="322" spans="1:7" x14ac:dyDescent="0.25">
      <c r="A322" t="s">
        <v>878</v>
      </c>
      <c r="B322" t="s">
        <v>103</v>
      </c>
      <c r="C322" t="s">
        <v>879</v>
      </c>
      <c r="D322" s="36">
        <v>0.43</v>
      </c>
      <c r="E322" t="s">
        <v>1482</v>
      </c>
      <c r="F322" s="41">
        <v>-9999999999</v>
      </c>
      <c r="G322" s="41">
        <v>-9999999999</v>
      </c>
    </row>
    <row r="323" spans="1:7" x14ac:dyDescent="0.25">
      <c r="A323" t="s">
        <v>880</v>
      </c>
      <c r="B323" t="s">
        <v>18</v>
      </c>
      <c r="C323" t="s">
        <v>881</v>
      </c>
      <c r="D323" s="36">
        <v>43.86</v>
      </c>
      <c r="E323" t="s">
        <v>1483</v>
      </c>
      <c r="F323" s="41">
        <v>-9999999999</v>
      </c>
      <c r="G323" s="41">
        <v>-9999999999</v>
      </c>
    </row>
    <row r="324" spans="1:7" x14ac:dyDescent="0.25">
      <c r="A324" t="s">
        <v>865</v>
      </c>
      <c r="B324" t="s">
        <v>80</v>
      </c>
      <c r="C324" t="s">
        <v>866</v>
      </c>
      <c r="D324" s="36">
        <v>7.56</v>
      </c>
      <c r="E324" t="s">
        <v>1484</v>
      </c>
      <c r="F324" s="41">
        <v>-9999999999</v>
      </c>
      <c r="G324" s="41">
        <v>-9999999999</v>
      </c>
    </row>
    <row r="325" spans="1:7" x14ac:dyDescent="0.25">
      <c r="A325" t="s">
        <v>867</v>
      </c>
      <c r="B325" t="s">
        <v>80</v>
      </c>
      <c r="C325" t="s">
        <v>868</v>
      </c>
      <c r="D325" s="36">
        <v>5.05</v>
      </c>
      <c r="E325" t="s">
        <v>1485</v>
      </c>
      <c r="F325" s="41">
        <v>-9999999999</v>
      </c>
      <c r="G325" s="41">
        <v>-9999999999</v>
      </c>
    </row>
    <row r="326" spans="1:7" x14ac:dyDescent="0.25">
      <c r="A326" t="s">
        <v>900</v>
      </c>
      <c r="B326" t="s">
        <v>25</v>
      </c>
      <c r="C326" t="s">
        <v>901</v>
      </c>
      <c r="D326" s="36">
        <v>159.13</v>
      </c>
      <c r="E326" t="s">
        <v>1486</v>
      </c>
      <c r="F326" s="41">
        <v>-9999999999</v>
      </c>
      <c r="G326" s="41">
        <v>-9999999999</v>
      </c>
    </row>
    <row r="327" spans="1:7" x14ac:dyDescent="0.25">
      <c r="A327" t="s">
        <v>918</v>
      </c>
      <c r="B327" t="s">
        <v>18</v>
      </c>
      <c r="C327" t="s">
        <v>919</v>
      </c>
      <c r="D327" s="36">
        <v>31.5</v>
      </c>
      <c r="E327" t="s">
        <v>1487</v>
      </c>
      <c r="F327" s="41">
        <v>-9999999999</v>
      </c>
      <c r="G327" s="41">
        <v>-9999999999</v>
      </c>
    </row>
    <row r="328" spans="1:7" x14ac:dyDescent="0.25">
      <c r="A328" t="s">
        <v>924</v>
      </c>
      <c r="B328" t="s">
        <v>25</v>
      </c>
      <c r="C328" t="s">
        <v>925</v>
      </c>
      <c r="D328" s="36">
        <v>258.60000000000002</v>
      </c>
      <c r="E328" t="s">
        <v>1488</v>
      </c>
      <c r="F328" s="41">
        <v>100.43374552172</v>
      </c>
      <c r="G328" s="41">
        <v>1056.4926861572001</v>
      </c>
    </row>
    <row r="329" spans="1:7" x14ac:dyDescent="0.25">
      <c r="A329" t="s">
        <v>930</v>
      </c>
      <c r="B329" t="s">
        <v>25</v>
      </c>
      <c r="C329" t="s">
        <v>931</v>
      </c>
      <c r="D329" s="36">
        <v>194.91</v>
      </c>
      <c r="E329" t="s">
        <v>1489</v>
      </c>
      <c r="F329" s="41">
        <v>-9999999999</v>
      </c>
      <c r="G329" s="41">
        <v>-9999999999</v>
      </c>
    </row>
    <row r="330" spans="1:7" x14ac:dyDescent="0.25">
      <c r="A330" t="s">
        <v>936</v>
      </c>
      <c r="B330" t="s">
        <v>25</v>
      </c>
      <c r="C330" t="s">
        <v>937</v>
      </c>
      <c r="D330" s="36">
        <v>285.93</v>
      </c>
      <c r="E330" t="s">
        <v>1490</v>
      </c>
      <c r="F330" s="41">
        <v>-9999999999</v>
      </c>
      <c r="G330" s="41">
        <v>-9999999999</v>
      </c>
    </row>
    <row r="331" spans="1:7" x14ac:dyDescent="0.25">
      <c r="A331" t="s">
        <v>926</v>
      </c>
      <c r="B331" t="s">
        <v>25</v>
      </c>
      <c r="C331" t="s">
        <v>927</v>
      </c>
      <c r="D331" s="36">
        <v>28.08</v>
      </c>
      <c r="E331" t="s">
        <v>1491</v>
      </c>
      <c r="F331" s="41">
        <v>1.8166172095665001</v>
      </c>
      <c r="G331" s="41">
        <v>28.000106381870999</v>
      </c>
    </row>
    <row r="332" spans="1:7" x14ac:dyDescent="0.25">
      <c r="A332" t="s">
        <v>537</v>
      </c>
      <c r="B332" t="s">
        <v>25</v>
      </c>
      <c r="C332" t="s">
        <v>538</v>
      </c>
      <c r="D332" s="36">
        <v>820.04</v>
      </c>
      <c r="E332" t="s">
        <v>1492</v>
      </c>
      <c r="F332" s="41">
        <v>-9999999999</v>
      </c>
      <c r="G332" s="41">
        <v>-9999999999</v>
      </c>
    </row>
    <row r="333" spans="1:7" x14ac:dyDescent="0.25">
      <c r="A333" t="s">
        <v>542</v>
      </c>
      <c r="B333" t="s">
        <v>25</v>
      </c>
      <c r="C333" t="s">
        <v>543</v>
      </c>
      <c r="D333" s="36">
        <v>18.34</v>
      </c>
      <c r="E333" t="s">
        <v>1493</v>
      </c>
      <c r="F333" s="41">
        <v>0.32789121285736</v>
      </c>
      <c r="G333" s="41">
        <v>5.0673829006959998</v>
      </c>
    </row>
    <row r="334" spans="1:7" x14ac:dyDescent="0.25">
      <c r="A334" t="s">
        <v>940</v>
      </c>
      <c r="B334" t="s">
        <v>18</v>
      </c>
      <c r="C334" t="s">
        <v>941</v>
      </c>
      <c r="D334" s="36">
        <v>84.54</v>
      </c>
      <c r="E334" t="s">
        <v>1494</v>
      </c>
      <c r="F334" s="41">
        <v>-9999999999</v>
      </c>
      <c r="G334" s="41">
        <v>-9999999999</v>
      </c>
    </row>
    <row r="335" spans="1:7" x14ac:dyDescent="0.25">
      <c r="A335" t="s">
        <v>948</v>
      </c>
      <c r="B335" t="s">
        <v>18</v>
      </c>
      <c r="C335" t="s">
        <v>949</v>
      </c>
      <c r="D335" s="36">
        <v>106.35</v>
      </c>
      <c r="E335" t="s">
        <v>1495</v>
      </c>
      <c r="F335" s="41">
        <v>-9999999999</v>
      </c>
      <c r="G335" s="41">
        <v>-9999999999</v>
      </c>
    </row>
    <row r="336" spans="1:7" x14ac:dyDescent="0.25">
      <c r="A336" t="s">
        <v>697</v>
      </c>
      <c r="B336" t="s">
        <v>103</v>
      </c>
      <c r="C336" t="s">
        <v>698</v>
      </c>
      <c r="D336" s="36">
        <v>10.95</v>
      </c>
      <c r="E336" t="s">
        <v>1496</v>
      </c>
      <c r="F336" s="41">
        <v>6.7349988014955002</v>
      </c>
      <c r="G336" s="41">
        <v>73.635498576480998</v>
      </c>
    </row>
    <row r="337" spans="1:7" x14ac:dyDescent="0.25">
      <c r="A337" t="s">
        <v>960</v>
      </c>
      <c r="B337" t="s">
        <v>18</v>
      </c>
      <c r="C337" t="s">
        <v>961</v>
      </c>
      <c r="D337" s="36">
        <v>45.69</v>
      </c>
      <c r="E337" t="s">
        <v>1497</v>
      </c>
      <c r="F337" s="41">
        <v>68.520307775188996</v>
      </c>
      <c r="G337" s="41">
        <v>1039.7295677836</v>
      </c>
    </row>
    <row r="338" spans="1:7" x14ac:dyDescent="0.25">
      <c r="A338" t="s">
        <v>1156</v>
      </c>
      <c r="B338" t="s">
        <v>18</v>
      </c>
      <c r="C338" t="s">
        <v>1157</v>
      </c>
      <c r="D338" s="36">
        <v>27.41</v>
      </c>
      <c r="E338" t="s">
        <v>1498</v>
      </c>
      <c r="F338" s="41">
        <v>41.112184665114</v>
      </c>
      <c r="G338" s="41">
        <v>623.83774067015997</v>
      </c>
    </row>
    <row r="339" spans="1:7" x14ac:dyDescent="0.25">
      <c r="A339" t="s">
        <v>968</v>
      </c>
      <c r="B339" t="s">
        <v>103</v>
      </c>
      <c r="C339" t="s">
        <v>969</v>
      </c>
      <c r="D339" s="36">
        <v>4.2300000000000004</v>
      </c>
      <c r="E339" t="s">
        <v>1499</v>
      </c>
      <c r="F339" s="41">
        <v>-9999999999</v>
      </c>
      <c r="G339" s="41">
        <v>-9999999999</v>
      </c>
    </row>
    <row r="340" spans="1:7" x14ac:dyDescent="0.25">
      <c r="A340" t="s">
        <v>972</v>
      </c>
      <c r="B340" t="s">
        <v>103</v>
      </c>
      <c r="C340" t="s">
        <v>973</v>
      </c>
      <c r="D340" s="36">
        <v>6.77</v>
      </c>
      <c r="E340" t="s">
        <v>1500</v>
      </c>
      <c r="F340" s="41">
        <v>-9999999999</v>
      </c>
      <c r="G340" s="41">
        <v>-9999999999</v>
      </c>
    </row>
    <row r="341" spans="1:7" x14ac:dyDescent="0.25">
      <c r="A341" t="s">
        <v>982</v>
      </c>
      <c r="B341" t="s">
        <v>25</v>
      </c>
      <c r="C341" t="s">
        <v>983</v>
      </c>
      <c r="D341" s="36">
        <v>43.34</v>
      </c>
      <c r="E341" t="s">
        <v>1501</v>
      </c>
      <c r="F341" s="41">
        <v>-9999999999</v>
      </c>
      <c r="G341" s="41">
        <v>-9999999999</v>
      </c>
    </row>
    <row r="342" spans="1:7" x14ac:dyDescent="0.25">
      <c r="A342" t="s">
        <v>994</v>
      </c>
      <c r="B342" t="s">
        <v>103</v>
      </c>
      <c r="C342" t="s">
        <v>995</v>
      </c>
      <c r="D342" s="36">
        <v>141.63</v>
      </c>
      <c r="E342" t="s">
        <v>1502</v>
      </c>
      <c r="F342" s="41">
        <v>128.28749074634001</v>
      </c>
      <c r="G342" s="41">
        <v>1373.6747467767</v>
      </c>
    </row>
    <row r="343" spans="1:7" x14ac:dyDescent="0.25">
      <c r="A343" t="s">
        <v>549</v>
      </c>
      <c r="B343" t="s">
        <v>18</v>
      </c>
      <c r="C343" t="s">
        <v>550</v>
      </c>
      <c r="D343" s="36">
        <v>4.26</v>
      </c>
      <c r="E343" t="s">
        <v>1503</v>
      </c>
      <c r="F343" s="41">
        <v>-9999999999</v>
      </c>
      <c r="G343" s="41">
        <v>-9999999999</v>
      </c>
    </row>
    <row r="344" spans="1:7" x14ac:dyDescent="0.25">
      <c r="A344" t="s">
        <v>1008</v>
      </c>
      <c r="B344" t="s">
        <v>103</v>
      </c>
      <c r="C344" t="s">
        <v>1009</v>
      </c>
      <c r="D344" s="36">
        <v>4.5</v>
      </c>
      <c r="E344" t="s">
        <v>1504</v>
      </c>
      <c r="F344" s="41">
        <v>-9999999999</v>
      </c>
      <c r="G344" s="41">
        <v>-9999999999</v>
      </c>
    </row>
    <row r="345" spans="1:7" x14ac:dyDescent="0.25">
      <c r="A345" t="s">
        <v>966</v>
      </c>
      <c r="B345" t="s">
        <v>25</v>
      </c>
      <c r="C345" t="s">
        <v>967</v>
      </c>
      <c r="D345" s="36">
        <v>0.03</v>
      </c>
      <c r="E345" t="s">
        <v>1505</v>
      </c>
      <c r="F345" s="41">
        <v>-9999999999</v>
      </c>
      <c r="G345" s="41">
        <v>-9999999999</v>
      </c>
    </row>
    <row r="346" spans="1:7" x14ac:dyDescent="0.25">
      <c r="A346" t="s">
        <v>976</v>
      </c>
      <c r="B346" t="s">
        <v>25</v>
      </c>
      <c r="C346" t="s">
        <v>977</v>
      </c>
      <c r="D346" s="36">
        <v>0.09</v>
      </c>
      <c r="E346" t="s">
        <v>1506</v>
      </c>
      <c r="F346" s="41">
        <v>-9999999999</v>
      </c>
      <c r="G346" s="41">
        <v>-9999999999</v>
      </c>
    </row>
    <row r="347" spans="1:7" x14ac:dyDescent="0.25">
      <c r="A347" t="s">
        <v>964</v>
      </c>
      <c r="B347" t="s">
        <v>25</v>
      </c>
      <c r="C347" t="s">
        <v>965</v>
      </c>
      <c r="D347" s="36">
        <v>2.0499999999999998</v>
      </c>
      <c r="E347" t="s">
        <v>1507</v>
      </c>
      <c r="F347" s="41">
        <v>-9999999999</v>
      </c>
      <c r="G347" s="41">
        <v>-9999999999</v>
      </c>
    </row>
    <row r="348" spans="1:7" x14ac:dyDescent="0.25">
      <c r="A348" t="s">
        <v>974</v>
      </c>
      <c r="B348" t="s">
        <v>25</v>
      </c>
      <c r="C348" t="s">
        <v>975</v>
      </c>
      <c r="D348" s="36">
        <v>5.71</v>
      </c>
      <c r="E348" t="s">
        <v>1508</v>
      </c>
      <c r="F348" s="41">
        <v>-9999999999</v>
      </c>
      <c r="G348" s="41">
        <v>-9999999999</v>
      </c>
    </row>
    <row r="349" spans="1:7" x14ac:dyDescent="0.25">
      <c r="A349" t="s">
        <v>1022</v>
      </c>
      <c r="B349" t="s">
        <v>103</v>
      </c>
      <c r="C349" t="s">
        <v>1023</v>
      </c>
      <c r="D349" s="36">
        <v>0.75</v>
      </c>
      <c r="E349" t="s">
        <v>1509</v>
      </c>
      <c r="F349" s="41">
        <v>0.30610514553834001</v>
      </c>
      <c r="G349" s="41">
        <v>11.651727076957</v>
      </c>
    </row>
    <row r="350" spans="1:7" x14ac:dyDescent="0.25">
      <c r="A350" t="s">
        <v>1012</v>
      </c>
      <c r="B350" t="s">
        <v>103</v>
      </c>
      <c r="C350" t="s">
        <v>1013</v>
      </c>
      <c r="D350" s="36">
        <v>1.83</v>
      </c>
      <c r="E350" t="s">
        <v>1510</v>
      </c>
      <c r="F350" s="41">
        <v>-9999999999</v>
      </c>
      <c r="G350" s="41">
        <v>-9999999999</v>
      </c>
    </row>
    <row r="351" spans="1:7" x14ac:dyDescent="0.25">
      <c r="A351" t="s">
        <v>1026</v>
      </c>
      <c r="B351" t="s">
        <v>25</v>
      </c>
      <c r="C351" t="s">
        <v>1027</v>
      </c>
      <c r="D351" s="36">
        <v>3.54</v>
      </c>
      <c r="E351" t="s">
        <v>1511</v>
      </c>
      <c r="F351" s="41">
        <v>0.25083787499999999</v>
      </c>
      <c r="G351" s="41">
        <v>9.5480082666491999</v>
      </c>
    </row>
    <row r="352" spans="1:7" x14ac:dyDescent="0.25">
      <c r="A352" t="s">
        <v>1014</v>
      </c>
      <c r="B352" t="s">
        <v>25</v>
      </c>
      <c r="C352" t="s">
        <v>1015</v>
      </c>
      <c r="D352" s="36">
        <v>7.6</v>
      </c>
      <c r="E352" t="s">
        <v>1512</v>
      </c>
      <c r="F352" s="41">
        <v>-9999999999</v>
      </c>
      <c r="G352" s="41">
        <v>-9999999999</v>
      </c>
    </row>
    <row r="353" spans="1:7" x14ac:dyDescent="0.25">
      <c r="A353" t="s">
        <v>1024</v>
      </c>
      <c r="B353" t="s">
        <v>25</v>
      </c>
      <c r="C353" t="s">
        <v>1025</v>
      </c>
      <c r="D353" s="36">
        <v>0.02</v>
      </c>
      <c r="E353" t="s">
        <v>1513</v>
      </c>
      <c r="F353" s="41">
        <v>1.7921905078708E-3</v>
      </c>
      <c r="G353" s="41">
        <v>6.0979300796123001E-2</v>
      </c>
    </row>
    <row r="354" spans="1:7" x14ac:dyDescent="0.25">
      <c r="A354" t="s">
        <v>1016</v>
      </c>
      <c r="B354" t="s">
        <v>25</v>
      </c>
      <c r="C354" t="s">
        <v>1017</v>
      </c>
      <c r="D354" s="36">
        <v>0.05</v>
      </c>
      <c r="E354" t="s">
        <v>1514</v>
      </c>
      <c r="F354" s="41">
        <v>-9999999999</v>
      </c>
      <c r="G354" s="41">
        <v>-9999999999</v>
      </c>
    </row>
    <row r="355" spans="1:7" x14ac:dyDescent="0.25">
      <c r="A355" t="s">
        <v>560</v>
      </c>
      <c r="B355" t="s">
        <v>25</v>
      </c>
      <c r="C355" t="s">
        <v>561</v>
      </c>
      <c r="D355" s="36">
        <v>1.95</v>
      </c>
      <c r="E355" t="s">
        <v>1515</v>
      </c>
      <c r="F355" s="41">
        <v>-9999999999</v>
      </c>
      <c r="G355" s="41">
        <v>-9999999999</v>
      </c>
    </row>
    <row r="356" spans="1:7" x14ac:dyDescent="0.25">
      <c r="A356" t="s">
        <v>1032</v>
      </c>
      <c r="B356" t="s">
        <v>25</v>
      </c>
      <c r="C356" t="s">
        <v>1033</v>
      </c>
      <c r="D356" s="36">
        <v>15.13</v>
      </c>
      <c r="E356" t="s">
        <v>1516</v>
      </c>
      <c r="F356" s="41">
        <v>-9999999999</v>
      </c>
      <c r="G356" s="41">
        <v>-9999999999</v>
      </c>
    </row>
    <row r="357" spans="1:7" x14ac:dyDescent="0.25">
      <c r="A357" t="s">
        <v>1038</v>
      </c>
      <c r="B357" t="s">
        <v>103</v>
      </c>
      <c r="C357" t="s">
        <v>1039</v>
      </c>
      <c r="D357" s="36">
        <v>11.81</v>
      </c>
      <c r="E357" t="s">
        <v>1517</v>
      </c>
      <c r="F357" s="41">
        <v>-9999999999</v>
      </c>
      <c r="G357" s="41">
        <v>-9999999999</v>
      </c>
    </row>
    <row r="358" spans="1:7" x14ac:dyDescent="0.25">
      <c r="A358" t="s">
        <v>570</v>
      </c>
      <c r="B358" t="s">
        <v>103</v>
      </c>
      <c r="C358" t="s">
        <v>571</v>
      </c>
      <c r="D358" s="36">
        <v>2</v>
      </c>
      <c r="E358" t="s">
        <v>1518</v>
      </c>
      <c r="F358" s="41">
        <v>-9999999999</v>
      </c>
      <c r="G358" s="41">
        <v>-9999999999</v>
      </c>
    </row>
    <row r="359" spans="1:7" x14ac:dyDescent="0.25">
      <c r="A359" t="s">
        <v>565</v>
      </c>
      <c r="B359" t="s">
        <v>103</v>
      </c>
      <c r="C359" t="s">
        <v>566</v>
      </c>
      <c r="D359" s="36">
        <v>0.21</v>
      </c>
      <c r="E359" t="s">
        <v>1519</v>
      </c>
      <c r="F359" s="41">
        <v>-9999999999</v>
      </c>
      <c r="G359" s="41">
        <v>-9999999999</v>
      </c>
    </row>
    <row r="360" spans="1:7" x14ac:dyDescent="0.25">
      <c r="A360" t="s">
        <v>1044</v>
      </c>
      <c r="B360" t="s">
        <v>103</v>
      </c>
      <c r="C360" t="s">
        <v>1045</v>
      </c>
      <c r="D360" s="36">
        <v>14.06</v>
      </c>
      <c r="E360" t="s">
        <v>1520</v>
      </c>
      <c r="F360" s="41">
        <v>-9999999999</v>
      </c>
      <c r="G360" s="41">
        <v>-9999999999</v>
      </c>
    </row>
    <row r="361" spans="1:7" x14ac:dyDescent="0.25">
      <c r="A361" t="s">
        <v>575</v>
      </c>
      <c r="B361" t="s">
        <v>103</v>
      </c>
      <c r="C361" t="s">
        <v>576</v>
      </c>
      <c r="D361" s="36">
        <v>0.27</v>
      </c>
      <c r="E361" t="s">
        <v>1521</v>
      </c>
      <c r="F361" s="41">
        <v>-9999999999</v>
      </c>
      <c r="G361" s="41">
        <v>-9999999999</v>
      </c>
    </row>
    <row r="362" spans="1:7" x14ac:dyDescent="0.25">
      <c r="A362" t="s">
        <v>1054</v>
      </c>
      <c r="B362" t="s">
        <v>25</v>
      </c>
      <c r="C362" t="s">
        <v>1055</v>
      </c>
      <c r="D362" s="36">
        <v>35.380000000000003</v>
      </c>
      <c r="E362" t="s">
        <v>1522</v>
      </c>
      <c r="F362" s="41">
        <v>-9999999999</v>
      </c>
      <c r="G362" s="41">
        <v>-9999999999</v>
      </c>
    </row>
    <row r="363" spans="1:7" x14ac:dyDescent="0.25">
      <c r="A363" t="s">
        <v>1048</v>
      </c>
      <c r="B363" t="s">
        <v>25</v>
      </c>
      <c r="C363" t="s">
        <v>1049</v>
      </c>
      <c r="D363" s="36">
        <v>27.71</v>
      </c>
      <c r="E363" t="s">
        <v>1523</v>
      </c>
      <c r="F363" s="41">
        <v>-9999999999</v>
      </c>
      <c r="G363" s="41">
        <v>-9999999999</v>
      </c>
    </row>
    <row r="364" spans="1:7" x14ac:dyDescent="0.25">
      <c r="A364" t="s">
        <v>1060</v>
      </c>
      <c r="B364" t="s">
        <v>25</v>
      </c>
      <c r="C364" t="s">
        <v>1061</v>
      </c>
      <c r="D364" s="36">
        <v>236.12</v>
      </c>
      <c r="E364" t="s">
        <v>1524</v>
      </c>
      <c r="F364" s="41">
        <v>-9999999999</v>
      </c>
      <c r="G364" s="41">
        <v>-9999999999</v>
      </c>
    </row>
    <row r="365" spans="1:7" x14ac:dyDescent="0.25">
      <c r="A365" t="s">
        <v>643</v>
      </c>
      <c r="B365" t="s">
        <v>25</v>
      </c>
      <c r="C365" t="s">
        <v>644</v>
      </c>
      <c r="D365" s="36">
        <v>260.44</v>
      </c>
      <c r="E365" t="s">
        <v>1525</v>
      </c>
      <c r="F365" s="41">
        <v>0</v>
      </c>
      <c r="G365" s="41">
        <v>0</v>
      </c>
    </row>
    <row r="366" spans="1:7" x14ac:dyDescent="0.25">
      <c r="A366" t="s">
        <v>580</v>
      </c>
      <c r="B366" t="s">
        <v>25</v>
      </c>
      <c r="C366" t="s">
        <v>581</v>
      </c>
      <c r="D366" s="36">
        <v>1.62</v>
      </c>
      <c r="E366" t="s">
        <v>1526</v>
      </c>
      <c r="F366" s="41">
        <v>-9999999999</v>
      </c>
      <c r="G366" s="41">
        <v>-9999999999</v>
      </c>
    </row>
    <row r="367" spans="1:7" x14ac:dyDescent="0.25">
      <c r="A367" t="s">
        <v>588</v>
      </c>
      <c r="B367" t="s">
        <v>25</v>
      </c>
      <c r="C367" t="s">
        <v>589</v>
      </c>
      <c r="D367" s="36">
        <v>5.2</v>
      </c>
      <c r="E367" t="s">
        <v>1527</v>
      </c>
      <c r="F367" s="41">
        <v>-9999999999</v>
      </c>
      <c r="G367" s="41">
        <v>-9999999999</v>
      </c>
    </row>
    <row r="368" spans="1:7" x14ac:dyDescent="0.25">
      <c r="A368" t="s">
        <v>1064</v>
      </c>
      <c r="B368" t="s">
        <v>25</v>
      </c>
      <c r="C368" t="s">
        <v>1065</v>
      </c>
      <c r="D368" s="36">
        <v>68</v>
      </c>
      <c r="E368" t="s">
        <v>1063</v>
      </c>
      <c r="F368" s="41">
        <v>-9999999999</v>
      </c>
      <c r="G368" s="41">
        <v>-9999999999</v>
      </c>
    </row>
    <row r="369" spans="1:7" x14ac:dyDescent="0.25">
      <c r="A369" t="s">
        <v>1034</v>
      </c>
      <c r="B369" t="s">
        <v>25</v>
      </c>
      <c r="C369" t="s">
        <v>1035</v>
      </c>
      <c r="D369" s="36">
        <v>1.43</v>
      </c>
      <c r="E369" t="s">
        <v>1528</v>
      </c>
      <c r="F369" s="41">
        <v>-9999999999</v>
      </c>
      <c r="G369" s="41">
        <v>-9999999999</v>
      </c>
    </row>
    <row r="370" spans="1:7" x14ac:dyDescent="0.25">
      <c r="A370" t="s">
        <v>1040</v>
      </c>
      <c r="B370" t="s">
        <v>25</v>
      </c>
      <c r="C370" t="s">
        <v>1041</v>
      </c>
      <c r="D370" s="36">
        <v>0.23</v>
      </c>
      <c r="E370" t="s">
        <v>1529</v>
      </c>
      <c r="F370" s="41">
        <v>-9999999999</v>
      </c>
      <c r="G370" s="41">
        <v>-9999999999</v>
      </c>
    </row>
    <row r="371" spans="1:7" x14ac:dyDescent="0.25">
      <c r="A371" t="s">
        <v>1050</v>
      </c>
      <c r="B371" t="s">
        <v>25</v>
      </c>
      <c r="C371" t="s">
        <v>1051</v>
      </c>
      <c r="D371" s="36">
        <v>0.45</v>
      </c>
      <c r="E371" t="s">
        <v>1530</v>
      </c>
      <c r="F371" s="41">
        <v>-9999999999</v>
      </c>
      <c r="G371" s="41">
        <v>-9999999999</v>
      </c>
    </row>
    <row r="372" spans="1:7" x14ac:dyDescent="0.25">
      <c r="A372" t="s">
        <v>1058</v>
      </c>
      <c r="B372" t="s">
        <v>25</v>
      </c>
      <c r="C372" t="s">
        <v>1059</v>
      </c>
      <c r="D372" s="36">
        <v>0.41</v>
      </c>
      <c r="E372" t="s">
        <v>1531</v>
      </c>
      <c r="F372" s="41">
        <v>-9999999999</v>
      </c>
      <c r="G372" s="41">
        <v>-9999999999</v>
      </c>
    </row>
    <row r="373" spans="1:7" x14ac:dyDescent="0.25">
      <c r="A373" t="s">
        <v>1068</v>
      </c>
      <c r="B373" t="s">
        <v>25</v>
      </c>
      <c r="C373" t="s">
        <v>1069</v>
      </c>
      <c r="D373" s="36">
        <v>86.47</v>
      </c>
      <c r="E373" t="s">
        <v>1532</v>
      </c>
      <c r="F373" s="41">
        <v>-9999999999</v>
      </c>
      <c r="G373" s="41">
        <v>-9999999999</v>
      </c>
    </row>
    <row r="374" spans="1:7" x14ac:dyDescent="0.25">
      <c r="A374" t="s">
        <v>1072</v>
      </c>
      <c r="B374" t="s">
        <v>25</v>
      </c>
      <c r="C374" t="s">
        <v>1073</v>
      </c>
      <c r="D374" s="36">
        <v>26.31</v>
      </c>
      <c r="E374" t="s">
        <v>1533</v>
      </c>
      <c r="F374" s="41">
        <v>-9999999999</v>
      </c>
      <c r="G374" s="41">
        <v>-9999999999</v>
      </c>
    </row>
    <row r="375" spans="1:7" x14ac:dyDescent="0.25">
      <c r="A375" t="s">
        <v>593</v>
      </c>
      <c r="B375" t="s">
        <v>25</v>
      </c>
      <c r="C375" t="s">
        <v>594</v>
      </c>
      <c r="D375" s="36">
        <v>347.78</v>
      </c>
      <c r="E375" t="s">
        <v>1534</v>
      </c>
      <c r="F375" s="41">
        <v>-9999999999</v>
      </c>
      <c r="G375" s="41">
        <v>-9999999999</v>
      </c>
    </row>
    <row r="376" spans="1:7" x14ac:dyDescent="0.25">
      <c r="A376" t="s">
        <v>1082</v>
      </c>
      <c r="B376" t="s">
        <v>25</v>
      </c>
      <c r="C376" t="s">
        <v>1083</v>
      </c>
      <c r="D376" s="36">
        <v>1560</v>
      </c>
      <c r="E376" t="s">
        <v>1535</v>
      </c>
      <c r="F376" s="41">
        <v>146.93035552840999</v>
      </c>
      <c r="G376" s="41">
        <v>2087.0056534585001</v>
      </c>
    </row>
    <row r="377" spans="1:7" x14ac:dyDescent="0.25">
      <c r="A377" t="s">
        <v>1074</v>
      </c>
      <c r="B377" t="s">
        <v>25</v>
      </c>
      <c r="C377" t="s">
        <v>1075</v>
      </c>
      <c r="D377" s="36">
        <v>1.34</v>
      </c>
      <c r="E377" t="s">
        <v>1536</v>
      </c>
      <c r="F377" s="41">
        <v>-9999999999</v>
      </c>
      <c r="G377" s="41">
        <v>-9999999999</v>
      </c>
    </row>
    <row r="378" spans="1:7" x14ac:dyDescent="0.25">
      <c r="A378" t="s">
        <v>1080</v>
      </c>
      <c r="B378" t="s">
        <v>25</v>
      </c>
      <c r="C378" t="s">
        <v>1081</v>
      </c>
      <c r="D378" s="36">
        <v>42.05</v>
      </c>
      <c r="E378" t="s">
        <v>1537</v>
      </c>
      <c r="F378" s="41">
        <v>0.17221794144463001</v>
      </c>
      <c r="G378" s="41">
        <v>1.8380213473741001</v>
      </c>
    </row>
    <row r="379" spans="1:7" x14ac:dyDescent="0.25">
      <c r="A379" t="s">
        <v>1088</v>
      </c>
      <c r="B379" t="s">
        <v>25</v>
      </c>
      <c r="C379" t="s">
        <v>1089</v>
      </c>
      <c r="D379" s="36">
        <v>196.5</v>
      </c>
      <c r="E379" t="s">
        <v>1538</v>
      </c>
      <c r="F379" s="41">
        <v>-9999999999</v>
      </c>
      <c r="G379" s="41">
        <v>-9999999999</v>
      </c>
    </row>
    <row r="380" spans="1:7" x14ac:dyDescent="0.25">
      <c r="A380" t="s">
        <v>1092</v>
      </c>
      <c r="B380" t="s">
        <v>25</v>
      </c>
      <c r="C380" t="s">
        <v>1093</v>
      </c>
      <c r="D380" s="36">
        <v>248.4</v>
      </c>
      <c r="E380" t="s">
        <v>1539</v>
      </c>
      <c r="F380" s="41">
        <v>-9999999999</v>
      </c>
      <c r="G380" s="41">
        <v>-9999999999</v>
      </c>
    </row>
    <row r="381" spans="1:7" x14ac:dyDescent="0.25">
      <c r="A381" t="s">
        <v>1098</v>
      </c>
      <c r="B381" t="s">
        <v>25</v>
      </c>
      <c r="C381" t="s">
        <v>1099</v>
      </c>
      <c r="D381" s="36">
        <v>467.17</v>
      </c>
      <c r="E381" t="s">
        <v>1540</v>
      </c>
      <c r="F381" s="41">
        <v>-9999999999</v>
      </c>
      <c r="G381" s="41">
        <v>-9999999999</v>
      </c>
    </row>
    <row r="382" spans="1:7" x14ac:dyDescent="0.25">
      <c r="A382" t="s">
        <v>1148</v>
      </c>
      <c r="B382" t="s">
        <v>25</v>
      </c>
      <c r="C382" t="s">
        <v>1149</v>
      </c>
      <c r="D382" s="36">
        <v>27.83</v>
      </c>
      <c r="E382" t="s">
        <v>1541</v>
      </c>
      <c r="F382" s="41">
        <v>4.3054485361157004</v>
      </c>
      <c r="G382" s="41">
        <v>45.950533684352997</v>
      </c>
    </row>
    <row r="383" spans="1:7" x14ac:dyDescent="0.25">
      <c r="A383" t="s">
        <v>1102</v>
      </c>
      <c r="B383" t="s">
        <v>25</v>
      </c>
      <c r="C383" t="s">
        <v>1103</v>
      </c>
      <c r="D383" s="36">
        <v>303.73</v>
      </c>
      <c r="E383" t="s">
        <v>1542</v>
      </c>
      <c r="F383" s="41">
        <v>-9999999999</v>
      </c>
      <c r="G383" s="41">
        <v>-9999999999</v>
      </c>
    </row>
    <row r="384" spans="1:7" x14ac:dyDescent="0.25">
      <c r="A384" t="s">
        <v>1106</v>
      </c>
      <c r="B384" t="s">
        <v>25</v>
      </c>
      <c r="C384" t="s">
        <v>206</v>
      </c>
      <c r="D384" s="36">
        <v>45.74</v>
      </c>
      <c r="E384" t="s">
        <v>1543</v>
      </c>
      <c r="F384" s="41">
        <v>-9999999999</v>
      </c>
      <c r="G384" s="41">
        <v>-9999999999</v>
      </c>
    </row>
    <row r="385" spans="1:7" x14ac:dyDescent="0.25">
      <c r="A385" t="s">
        <v>1109</v>
      </c>
      <c r="B385" t="s">
        <v>25</v>
      </c>
      <c r="C385" t="s">
        <v>1110</v>
      </c>
      <c r="D385" s="36">
        <v>95.34</v>
      </c>
      <c r="E385" t="s">
        <v>1544</v>
      </c>
      <c r="F385" s="41">
        <v>-9999999999</v>
      </c>
      <c r="G385" s="41">
        <v>-9999999999</v>
      </c>
    </row>
    <row r="386" spans="1:7" x14ac:dyDescent="0.25">
      <c r="A386" t="s">
        <v>1113</v>
      </c>
      <c r="B386" t="s">
        <v>25</v>
      </c>
      <c r="C386" t="s">
        <v>1114</v>
      </c>
      <c r="D386" s="36">
        <v>12.72</v>
      </c>
      <c r="E386" t="s">
        <v>1545</v>
      </c>
      <c r="F386" s="41">
        <v>-9999999999</v>
      </c>
      <c r="G386" s="41">
        <v>-9999999999</v>
      </c>
    </row>
    <row r="387" spans="1:7" x14ac:dyDescent="0.25">
      <c r="A387" t="s">
        <v>1121</v>
      </c>
      <c r="B387" t="s">
        <v>25</v>
      </c>
      <c r="C387" t="s">
        <v>1122</v>
      </c>
      <c r="D387" s="36">
        <v>30.12</v>
      </c>
      <c r="E387" t="s">
        <v>1546</v>
      </c>
      <c r="F387" s="41">
        <v>-9999999999</v>
      </c>
      <c r="G387" s="41">
        <v>-9999999999</v>
      </c>
    </row>
    <row r="388" spans="1:7" x14ac:dyDescent="0.25">
      <c r="A388" t="s">
        <v>1125</v>
      </c>
      <c r="B388" t="s">
        <v>25</v>
      </c>
      <c r="C388" t="s">
        <v>1126</v>
      </c>
      <c r="D388" s="36">
        <v>14.52</v>
      </c>
      <c r="E388" t="s">
        <v>1547</v>
      </c>
      <c r="F388" s="41">
        <v>-9999999999</v>
      </c>
      <c r="G388" s="41">
        <v>-9999999999</v>
      </c>
    </row>
    <row r="389" spans="1:7" x14ac:dyDescent="0.25">
      <c r="A389" t="s">
        <v>1117</v>
      </c>
      <c r="B389" t="s">
        <v>25</v>
      </c>
      <c r="C389" t="s">
        <v>1118</v>
      </c>
      <c r="D389" s="36">
        <v>244.53</v>
      </c>
      <c r="E389" t="s">
        <v>1548</v>
      </c>
      <c r="F389" s="41">
        <v>-9999999999</v>
      </c>
      <c r="G389" s="41">
        <v>-9999999999</v>
      </c>
    </row>
    <row r="390" spans="1:7" x14ac:dyDescent="0.25">
      <c r="A390" t="s">
        <v>652</v>
      </c>
      <c r="B390" t="s">
        <v>25</v>
      </c>
      <c r="C390" t="s">
        <v>653</v>
      </c>
      <c r="D390" s="36">
        <v>206.06</v>
      </c>
      <c r="E390" t="s">
        <v>1549</v>
      </c>
      <c r="F390" s="41">
        <v>0</v>
      </c>
      <c r="G390" s="41">
        <v>0</v>
      </c>
    </row>
    <row r="391" spans="1:7" x14ac:dyDescent="0.25">
      <c r="A391" t="s">
        <v>1133</v>
      </c>
      <c r="B391" t="s">
        <v>25</v>
      </c>
      <c r="C391" t="s">
        <v>1134</v>
      </c>
      <c r="D391" s="36">
        <v>1655.3</v>
      </c>
      <c r="E391" t="s">
        <v>1132</v>
      </c>
      <c r="F391" s="41">
        <v>-9999999999</v>
      </c>
      <c r="G391" s="41">
        <v>-9999999999</v>
      </c>
    </row>
    <row r="392" spans="1:7" x14ac:dyDescent="0.25">
      <c r="A392" t="s">
        <v>1129</v>
      </c>
      <c r="B392" t="s">
        <v>25</v>
      </c>
      <c r="C392" t="s">
        <v>1130</v>
      </c>
      <c r="D392" s="36">
        <v>173.23</v>
      </c>
      <c r="E392" t="s">
        <v>1550</v>
      </c>
      <c r="F392" s="41">
        <v>0</v>
      </c>
      <c r="G392" s="41">
        <v>0</v>
      </c>
    </row>
    <row r="393" spans="1:7" x14ac:dyDescent="0.25">
      <c r="A393" t="s">
        <v>602</v>
      </c>
      <c r="B393" t="s">
        <v>25</v>
      </c>
      <c r="C393" t="s">
        <v>603</v>
      </c>
      <c r="D393" s="36">
        <v>758.68</v>
      </c>
      <c r="E393" t="s">
        <v>1551</v>
      </c>
      <c r="F393" s="41">
        <v>-9999999999</v>
      </c>
      <c r="G393" s="41">
        <v>-9999999999</v>
      </c>
    </row>
    <row r="394" spans="1:7" x14ac:dyDescent="0.25">
      <c r="A394" t="s">
        <v>1137</v>
      </c>
      <c r="B394" t="s">
        <v>25</v>
      </c>
      <c r="C394" t="s">
        <v>1138</v>
      </c>
      <c r="D394" s="36">
        <v>317.63</v>
      </c>
      <c r="E394" t="s">
        <v>1552</v>
      </c>
      <c r="F394" s="41">
        <v>-9999999999</v>
      </c>
      <c r="G394" s="41">
        <v>-9999999999</v>
      </c>
    </row>
    <row r="395" spans="1:7" x14ac:dyDescent="0.25">
      <c r="A395" t="s">
        <v>1140</v>
      </c>
      <c r="B395" t="s">
        <v>25</v>
      </c>
      <c r="C395" t="s">
        <v>1141</v>
      </c>
      <c r="D395" s="36">
        <v>163.65</v>
      </c>
      <c r="E395" t="s">
        <v>1553</v>
      </c>
      <c r="F395" s="41">
        <v>355.67721278001</v>
      </c>
      <c r="G395" s="41">
        <v>7255.8513064090002</v>
      </c>
    </row>
    <row r="396" spans="1:7" x14ac:dyDescent="0.25">
      <c r="A396" t="s">
        <v>1144</v>
      </c>
      <c r="B396" t="s">
        <v>25</v>
      </c>
      <c r="C396" t="s">
        <v>1145</v>
      </c>
      <c r="D396" s="36">
        <v>79.89</v>
      </c>
      <c r="E396" t="s">
        <v>1554</v>
      </c>
      <c r="F396" s="41">
        <v>0.27682599732191998</v>
      </c>
      <c r="G396" s="41">
        <v>4.7096980499513998</v>
      </c>
    </row>
    <row r="397" spans="1:7" x14ac:dyDescent="0.25">
      <c r="A397" t="s">
        <v>1150</v>
      </c>
      <c r="B397" t="s">
        <v>103</v>
      </c>
      <c r="C397" t="s">
        <v>1151</v>
      </c>
      <c r="D397" s="36">
        <v>266.97000000000003</v>
      </c>
      <c r="E397" t="s">
        <v>1555</v>
      </c>
      <c r="F397" s="41">
        <v>-9999999999</v>
      </c>
      <c r="G397" s="41">
        <v>-9999999999</v>
      </c>
    </row>
    <row r="398" spans="1:7" x14ac:dyDescent="0.25">
      <c r="A398" t="s">
        <v>1160</v>
      </c>
      <c r="B398" t="s">
        <v>25</v>
      </c>
      <c r="C398" t="s">
        <v>1161</v>
      </c>
      <c r="D398" s="36">
        <v>2388.44</v>
      </c>
      <c r="E398" t="s">
        <v>1556</v>
      </c>
      <c r="F398" s="41">
        <v>-9999999999</v>
      </c>
      <c r="G398" s="41">
        <v>-9999999999</v>
      </c>
    </row>
    <row r="399" spans="1:7" x14ac:dyDescent="0.25">
      <c r="A399" t="s">
        <v>1166</v>
      </c>
      <c r="B399" t="s">
        <v>25</v>
      </c>
      <c r="C399" t="s">
        <v>1167</v>
      </c>
      <c r="D399" s="36">
        <v>11.13</v>
      </c>
      <c r="E399" t="s">
        <v>1167</v>
      </c>
      <c r="F399" s="41">
        <v>-9999999999</v>
      </c>
      <c r="G399" s="41">
        <v>-9999999999</v>
      </c>
    </row>
    <row r="400" spans="1:7" x14ac:dyDescent="0.25">
      <c r="A400" t="s">
        <v>1175</v>
      </c>
      <c r="B400" t="s">
        <v>15</v>
      </c>
      <c r="C400" t="s">
        <v>1176</v>
      </c>
      <c r="D400" s="36">
        <v>36.49</v>
      </c>
      <c r="E400" t="s">
        <v>1557</v>
      </c>
      <c r="F400" s="41">
        <v>-9999999999</v>
      </c>
      <c r="G400" s="41">
        <v>-9999999999</v>
      </c>
    </row>
    <row r="401" spans="1:7" x14ac:dyDescent="0.25">
      <c r="A401" t="s">
        <v>664</v>
      </c>
      <c r="B401" t="s">
        <v>80</v>
      </c>
      <c r="C401" t="s">
        <v>665</v>
      </c>
      <c r="D401" s="36">
        <v>4.82</v>
      </c>
      <c r="E401" t="s">
        <v>1558</v>
      </c>
      <c r="F401" s="41">
        <v>-9999999999</v>
      </c>
      <c r="G401" s="41">
        <v>-9999999999</v>
      </c>
    </row>
    <row r="402" spans="1:7" x14ac:dyDescent="0.25">
      <c r="A402" t="s">
        <v>613</v>
      </c>
      <c r="B402" t="s">
        <v>18</v>
      </c>
      <c r="C402" t="s">
        <v>614</v>
      </c>
      <c r="D402" s="36">
        <v>5.29</v>
      </c>
      <c r="E402" t="s">
        <v>1559</v>
      </c>
      <c r="F402" s="41">
        <v>1.13845617</v>
      </c>
      <c r="G402" s="41">
        <v>7.7923386266939998</v>
      </c>
    </row>
    <row r="403" spans="1:7" x14ac:dyDescent="0.25">
      <c r="A403" t="s">
        <v>1179</v>
      </c>
      <c r="B403" t="s">
        <v>394</v>
      </c>
      <c r="C403" t="s">
        <v>1180</v>
      </c>
      <c r="D403" s="36">
        <v>288.32</v>
      </c>
      <c r="E403" t="s">
        <v>1560</v>
      </c>
      <c r="F403" s="41">
        <v>2.1806315442256001</v>
      </c>
      <c r="G403" s="41">
        <v>31.377711914997999</v>
      </c>
    </row>
    <row r="404" spans="1:7" x14ac:dyDescent="0.25">
      <c r="A404" t="s">
        <v>683</v>
      </c>
      <c r="B404" t="s">
        <v>25</v>
      </c>
      <c r="C404" t="s">
        <v>362</v>
      </c>
      <c r="D404" s="36">
        <v>98.95</v>
      </c>
      <c r="E404" t="s">
        <v>682</v>
      </c>
      <c r="F404" s="41">
        <v>0</v>
      </c>
      <c r="G404" s="41">
        <v>0</v>
      </c>
    </row>
    <row r="405" spans="1:7" x14ac:dyDescent="0.25">
      <c r="A405" t="s">
        <v>686</v>
      </c>
      <c r="B405" t="s">
        <v>25</v>
      </c>
      <c r="C405" t="s">
        <v>358</v>
      </c>
      <c r="D405" s="36">
        <v>23.68</v>
      </c>
      <c r="E405" t="s">
        <v>685</v>
      </c>
      <c r="F405" s="41">
        <v>0</v>
      </c>
      <c r="G405" s="41">
        <v>0</v>
      </c>
    </row>
    <row r="406" spans="1:7" x14ac:dyDescent="0.25">
      <c r="A406" t="s">
        <v>688</v>
      </c>
      <c r="B406" t="s">
        <v>25</v>
      </c>
      <c r="C406" t="s">
        <v>689</v>
      </c>
      <c r="D406" s="36">
        <v>178.88</v>
      </c>
      <c r="E406" t="s">
        <v>1561</v>
      </c>
      <c r="F406" s="41">
        <v>0</v>
      </c>
      <c r="G406" s="41">
        <v>0</v>
      </c>
    </row>
    <row r="407" spans="1:7" x14ac:dyDescent="0.25">
      <c r="A407" t="s">
        <v>668</v>
      </c>
      <c r="B407" t="s">
        <v>286</v>
      </c>
      <c r="C407" t="s">
        <v>669</v>
      </c>
      <c r="D407" s="36">
        <v>1.71</v>
      </c>
      <c r="E407" t="s">
        <v>1562</v>
      </c>
      <c r="F407" s="41">
        <v>0</v>
      </c>
      <c r="G407" s="41">
        <v>0</v>
      </c>
    </row>
    <row r="408" spans="1:7" x14ac:dyDescent="0.25">
      <c r="A408" t="s">
        <v>670</v>
      </c>
      <c r="B408" t="s">
        <v>286</v>
      </c>
      <c r="C408" t="s">
        <v>671</v>
      </c>
      <c r="D408" s="36">
        <v>10.199999999999999</v>
      </c>
      <c r="E408" t="s">
        <v>1563</v>
      </c>
      <c r="F408" s="41">
        <v>0</v>
      </c>
      <c r="G408" s="41">
        <v>0</v>
      </c>
    </row>
    <row r="409" spans="1:7" x14ac:dyDescent="0.25">
      <c r="A409" t="s">
        <v>678</v>
      </c>
      <c r="B409" t="s">
        <v>286</v>
      </c>
      <c r="C409" t="s">
        <v>679</v>
      </c>
      <c r="D409" s="36">
        <v>93.18</v>
      </c>
      <c r="E409" t="s">
        <v>673</v>
      </c>
      <c r="F409" s="41">
        <v>0</v>
      </c>
      <c r="G409" s="41">
        <v>0</v>
      </c>
    </row>
    <row r="410" spans="1:7" x14ac:dyDescent="0.25">
      <c r="A410" s="28" t="s">
        <v>463</v>
      </c>
    </row>
    <row r="411" spans="1:7" x14ac:dyDescent="0.25">
      <c r="A411" t="s">
        <v>1018</v>
      </c>
      <c r="B411" t="s">
        <v>103</v>
      </c>
      <c r="C411" t="s">
        <v>1019</v>
      </c>
      <c r="D411" s="36">
        <v>0</v>
      </c>
      <c r="E411" t="s">
        <v>1564</v>
      </c>
      <c r="F411" s="41">
        <v>-9999999999</v>
      </c>
      <c r="G411" s="41">
        <v>-9999999999</v>
      </c>
    </row>
    <row r="412" spans="1:7" x14ac:dyDescent="0.25">
      <c r="A412" t="s">
        <v>1028</v>
      </c>
      <c r="B412" t="s">
        <v>103</v>
      </c>
      <c r="C412" t="s">
        <v>1029</v>
      </c>
      <c r="D412" s="36">
        <v>0</v>
      </c>
      <c r="E412" t="s">
        <v>1565</v>
      </c>
      <c r="F412" s="41">
        <v>-9999999999</v>
      </c>
      <c r="G412" s="41">
        <v>-9999999999</v>
      </c>
    </row>
  </sheetData>
  <sheetProtection sheet="1"/>
  <mergeCells count="5">
    <mergeCell ref="A1:D1"/>
    <mergeCell ref="A2:D2"/>
    <mergeCell ref="A3:D3"/>
    <mergeCell ref="A4:D4"/>
    <mergeCell ref="A6:D6"/>
  </mergeCells>
  <pageMargins left="0.75" right="0.75" top="0.75" bottom="0.5" header="0.5" footer="0.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653"/>
  <sheetViews>
    <sheetView workbookViewId="0"/>
  </sheetViews>
  <sheetFormatPr defaultRowHeight="15" x14ac:dyDescent="0.25"/>
  <cols>
    <col min="1" max="1" width="25.7109375" customWidth="1"/>
    <col min="2" max="2" width="3.42578125" customWidth="1"/>
    <col min="3" max="7" width="13.7109375" customWidth="1"/>
    <col min="8" max="8" width="25.7109375" customWidth="1"/>
  </cols>
  <sheetData>
    <row r="1" spans="1:8" x14ac:dyDescent="0.25">
      <c r="E1" s="7" t="s">
        <v>0</v>
      </c>
      <c r="F1" s="7" t="s">
        <v>0</v>
      </c>
      <c r="G1" s="7" t="s">
        <v>0</v>
      </c>
      <c r="H1" s="7" t="s">
        <v>0</v>
      </c>
    </row>
    <row r="2" spans="1:8" x14ac:dyDescent="0.25">
      <c r="E2" s="7" t="s">
        <v>1</v>
      </c>
      <c r="F2" s="7" t="s">
        <v>1</v>
      </c>
      <c r="G2" s="7" t="s">
        <v>1</v>
      </c>
      <c r="H2" s="7" t="s">
        <v>1</v>
      </c>
    </row>
    <row r="3" spans="1:8" x14ac:dyDescent="0.25">
      <c r="E3" s="7"/>
      <c r="F3" s="7"/>
      <c r="G3" s="7"/>
      <c r="H3" s="7"/>
    </row>
    <row r="4" spans="1:8" x14ac:dyDescent="0.25">
      <c r="E4" s="7"/>
      <c r="F4" s="7"/>
      <c r="G4" s="7"/>
      <c r="H4" s="7"/>
    </row>
    <row r="6" spans="1:8" ht="18.75" x14ac:dyDescent="0.3">
      <c r="C6" s="6" t="s">
        <v>1566</v>
      </c>
      <c r="D6" s="6" t="s">
        <v>1566</v>
      </c>
      <c r="E6" s="6" t="s">
        <v>1566</v>
      </c>
      <c r="F6" s="6" t="s">
        <v>1566</v>
      </c>
      <c r="G6" s="6" t="s">
        <v>1566</v>
      </c>
    </row>
    <row r="10" spans="1:8" x14ac:dyDescent="0.25">
      <c r="B10" t="s">
        <v>1567</v>
      </c>
      <c r="C10" s="42" t="s">
        <v>6</v>
      </c>
      <c r="D10" s="43" t="s">
        <v>7</v>
      </c>
      <c r="E10" s="42" t="s">
        <v>8</v>
      </c>
    </row>
    <row r="11" spans="1:8" x14ac:dyDescent="0.25">
      <c r="B11" t="s">
        <v>1567</v>
      </c>
      <c r="C11" s="42" t="s">
        <v>9</v>
      </c>
      <c r="D11" s="43" t="s">
        <v>10</v>
      </c>
      <c r="E11" s="42" t="s">
        <v>11</v>
      </c>
    </row>
    <row r="12" spans="1:8" x14ac:dyDescent="0.25">
      <c r="B12" t="s">
        <v>1567</v>
      </c>
      <c r="C12" s="42" t="s">
        <v>12</v>
      </c>
      <c r="D12" s="43" t="s">
        <v>10</v>
      </c>
      <c r="E12" s="42" t="s">
        <v>11</v>
      </c>
    </row>
    <row r="14" spans="1:8" ht="45" customHeight="1" x14ac:dyDescent="0.25">
      <c r="A14" s="44" t="s">
        <v>1568</v>
      </c>
      <c r="B14" s="44" t="s">
        <v>1569</v>
      </c>
      <c r="C14" s="44" t="s">
        <v>14</v>
      </c>
      <c r="D14" s="45" t="s">
        <v>15</v>
      </c>
      <c r="E14" s="5" t="s">
        <v>16</v>
      </c>
      <c r="F14" s="5" t="s">
        <v>16</v>
      </c>
      <c r="G14" s="46">
        <f>SUM(G15:G15)</f>
        <v>397.82299999999998</v>
      </c>
    </row>
    <row r="15" spans="1:8" x14ac:dyDescent="0.25">
      <c r="A15" s="47" t="s">
        <v>1570</v>
      </c>
      <c r="B15" s="47"/>
      <c r="C15" s="48">
        <v>397.82299999999998</v>
      </c>
      <c r="D15" s="48"/>
      <c r="E15" s="48"/>
      <c r="F15" s="48"/>
      <c r="G15" s="48">
        <f>PRODUCT(C15:F15)</f>
        <v>397.82299999999998</v>
      </c>
    </row>
    <row r="17" spans="1:7" ht="45" customHeight="1" x14ac:dyDescent="0.25">
      <c r="A17" s="44" t="s">
        <v>1571</v>
      </c>
      <c r="B17" s="44" t="s">
        <v>1569</v>
      </c>
      <c r="C17" s="44" t="s">
        <v>17</v>
      </c>
      <c r="D17" s="45" t="s">
        <v>18</v>
      </c>
      <c r="E17" s="5" t="s">
        <v>19</v>
      </c>
      <c r="F17" s="5" t="s">
        <v>19</v>
      </c>
      <c r="G17" s="46">
        <f>SUM(G18:G18)</f>
        <v>104.95</v>
      </c>
    </row>
    <row r="18" spans="1:7" x14ac:dyDescent="0.25">
      <c r="A18" s="47" t="s">
        <v>1572</v>
      </c>
      <c r="B18" s="47"/>
      <c r="C18" s="48">
        <v>104.95</v>
      </c>
      <c r="D18" s="48"/>
      <c r="E18" s="48"/>
      <c r="F18" s="48"/>
      <c r="G18" s="48">
        <f>PRODUCT(C18:F18)</f>
        <v>104.95</v>
      </c>
    </row>
    <row r="20" spans="1:7" x14ac:dyDescent="0.25">
      <c r="B20" t="s">
        <v>1567</v>
      </c>
      <c r="C20" s="42" t="s">
        <v>6</v>
      </c>
      <c r="D20" s="43" t="s">
        <v>7</v>
      </c>
      <c r="E20" s="42" t="s">
        <v>8</v>
      </c>
    </row>
    <row r="21" spans="1:7" x14ac:dyDescent="0.25">
      <c r="B21" t="s">
        <v>1567</v>
      </c>
      <c r="C21" s="42" t="s">
        <v>9</v>
      </c>
      <c r="D21" s="43" t="s">
        <v>7</v>
      </c>
      <c r="E21" s="42" t="s">
        <v>21</v>
      </c>
    </row>
    <row r="22" spans="1:7" x14ac:dyDescent="0.25">
      <c r="B22" t="s">
        <v>1567</v>
      </c>
      <c r="C22" s="42" t="s">
        <v>12</v>
      </c>
      <c r="D22" s="43" t="s">
        <v>10</v>
      </c>
      <c r="E22" s="42" t="s">
        <v>22</v>
      </c>
    </row>
    <row r="24" spans="1:7" ht="45" customHeight="1" x14ac:dyDescent="0.25">
      <c r="A24" s="44" t="s">
        <v>1573</v>
      </c>
      <c r="B24" s="44" t="s">
        <v>1569</v>
      </c>
      <c r="C24" s="44" t="s">
        <v>24</v>
      </c>
      <c r="D24" s="45" t="s">
        <v>25</v>
      </c>
      <c r="E24" s="5" t="s">
        <v>26</v>
      </c>
      <c r="F24" s="5" t="s">
        <v>26</v>
      </c>
      <c r="G24" s="46">
        <f>SUM(G25:G25)</f>
        <v>1</v>
      </c>
    </row>
    <row r="25" spans="1:7" x14ac:dyDescent="0.25">
      <c r="A25" s="47"/>
      <c r="B25" s="47"/>
      <c r="C25" s="48">
        <v>1</v>
      </c>
      <c r="D25" s="48"/>
      <c r="E25" s="48"/>
      <c r="F25" s="48"/>
      <c r="G25" s="48">
        <f>PRODUCT(C25:F25)</f>
        <v>1</v>
      </c>
    </row>
    <row r="27" spans="1:7" ht="45" customHeight="1" x14ac:dyDescent="0.25">
      <c r="A27" s="44" t="s">
        <v>1574</v>
      </c>
      <c r="B27" s="44" t="s">
        <v>1569</v>
      </c>
      <c r="C27" s="44" t="s">
        <v>27</v>
      </c>
      <c r="D27" s="45" t="s">
        <v>25</v>
      </c>
      <c r="E27" s="5" t="s">
        <v>1575</v>
      </c>
      <c r="F27" s="5" t="s">
        <v>1575</v>
      </c>
      <c r="G27" s="46">
        <f>SUM(G28:G28)</f>
        <v>1</v>
      </c>
    </row>
    <row r="28" spans="1:7" x14ac:dyDescent="0.25">
      <c r="A28" s="47"/>
      <c r="B28" s="47"/>
      <c r="C28" s="48">
        <v>1</v>
      </c>
      <c r="D28" s="48"/>
      <c r="E28" s="48"/>
      <c r="F28" s="48"/>
      <c r="G28" s="48">
        <f>PRODUCT(C28:F28)</f>
        <v>1</v>
      </c>
    </row>
    <row r="30" spans="1:7" ht="45" customHeight="1" x14ac:dyDescent="0.25">
      <c r="A30" s="44" t="s">
        <v>1576</v>
      </c>
      <c r="B30" s="44" t="s">
        <v>1569</v>
      </c>
      <c r="C30" s="44" t="s">
        <v>29</v>
      </c>
      <c r="D30" s="45" t="s">
        <v>25</v>
      </c>
      <c r="E30" s="5" t="s">
        <v>30</v>
      </c>
      <c r="F30" s="5" t="s">
        <v>30</v>
      </c>
      <c r="G30" s="46">
        <f>SUM(G31:G31)</f>
        <v>1</v>
      </c>
    </row>
    <row r="31" spans="1:7" x14ac:dyDescent="0.25">
      <c r="A31" s="47"/>
      <c r="B31" s="47"/>
      <c r="C31" s="48">
        <v>1</v>
      </c>
      <c r="D31" s="48"/>
      <c r="E31" s="48"/>
      <c r="F31" s="48"/>
      <c r="G31" s="48">
        <f>PRODUCT(C31:F31)</f>
        <v>1</v>
      </c>
    </row>
    <row r="33" spans="1:7" ht="45" customHeight="1" x14ac:dyDescent="0.25">
      <c r="A33" s="44" t="s">
        <v>1577</v>
      </c>
      <c r="B33" s="44" t="s">
        <v>1569</v>
      </c>
      <c r="C33" s="44" t="s">
        <v>31</v>
      </c>
      <c r="D33" s="45" t="s">
        <v>32</v>
      </c>
      <c r="E33" s="5" t="s">
        <v>1578</v>
      </c>
      <c r="F33" s="5" t="s">
        <v>1578</v>
      </c>
      <c r="G33" s="46">
        <f>SUM(G34:G34)</f>
        <v>1</v>
      </c>
    </row>
    <row r="34" spans="1:7" x14ac:dyDescent="0.25">
      <c r="A34" s="47"/>
      <c r="B34" s="47"/>
      <c r="C34" s="48">
        <v>1</v>
      </c>
      <c r="D34" s="48"/>
      <c r="E34" s="48"/>
      <c r="F34" s="48"/>
      <c r="G34" s="48">
        <f>PRODUCT(C34:F34)</f>
        <v>1</v>
      </c>
    </row>
    <row r="36" spans="1:7" ht="45" customHeight="1" x14ac:dyDescent="0.25">
      <c r="A36" s="44" t="s">
        <v>1579</v>
      </c>
      <c r="B36" s="44" t="s">
        <v>1569</v>
      </c>
      <c r="C36" s="44" t="s">
        <v>34</v>
      </c>
      <c r="D36" s="45" t="s">
        <v>25</v>
      </c>
      <c r="E36" s="5" t="s">
        <v>35</v>
      </c>
      <c r="F36" s="5" t="s">
        <v>35</v>
      </c>
      <c r="G36" s="46">
        <f>SUM(G37:G37)</f>
        <v>10</v>
      </c>
    </row>
    <row r="37" spans="1:7" x14ac:dyDescent="0.25">
      <c r="A37" s="47"/>
      <c r="B37" s="47"/>
      <c r="C37" s="48">
        <v>10</v>
      </c>
      <c r="D37" s="48"/>
      <c r="E37" s="48"/>
      <c r="F37" s="48"/>
      <c r="G37" s="48">
        <f>PRODUCT(C37:F37)</f>
        <v>10</v>
      </c>
    </row>
    <row r="39" spans="1:7" ht="45" customHeight="1" x14ac:dyDescent="0.25">
      <c r="A39" s="44" t="s">
        <v>1580</v>
      </c>
      <c r="B39" s="44" t="s">
        <v>1569</v>
      </c>
      <c r="C39" s="44" t="s">
        <v>36</v>
      </c>
      <c r="D39" s="45" t="s">
        <v>15</v>
      </c>
      <c r="E39" s="5" t="s">
        <v>37</v>
      </c>
      <c r="F39" s="5" t="s">
        <v>37</v>
      </c>
      <c r="G39" s="46">
        <f>SUM(G40:G40)</f>
        <v>20</v>
      </c>
    </row>
    <row r="40" spans="1:7" x14ac:dyDescent="0.25">
      <c r="A40" s="47"/>
      <c r="B40" s="47"/>
      <c r="C40" s="48">
        <v>200</v>
      </c>
      <c r="D40" s="48">
        <v>0.1</v>
      </c>
      <c r="E40" s="48"/>
      <c r="F40" s="48"/>
      <c r="G40" s="48">
        <f>PRODUCT(C40:F40)</f>
        <v>20</v>
      </c>
    </row>
    <row r="42" spans="1:7" x14ac:dyDescent="0.25">
      <c r="B42" t="s">
        <v>1567</v>
      </c>
      <c r="C42" s="42" t="s">
        <v>6</v>
      </c>
      <c r="D42" s="43" t="s">
        <v>7</v>
      </c>
      <c r="E42" s="42" t="s">
        <v>8</v>
      </c>
    </row>
    <row r="43" spans="1:7" x14ac:dyDescent="0.25">
      <c r="B43" t="s">
        <v>1567</v>
      </c>
      <c r="C43" s="42" t="s">
        <v>9</v>
      </c>
      <c r="D43" s="43" t="s">
        <v>38</v>
      </c>
      <c r="E43" s="42" t="s">
        <v>39</v>
      </c>
    </row>
    <row r="44" spans="1:7" x14ac:dyDescent="0.25">
      <c r="B44" t="s">
        <v>1567</v>
      </c>
      <c r="C44" s="42" t="s">
        <v>12</v>
      </c>
      <c r="D44" s="43" t="s">
        <v>7</v>
      </c>
      <c r="E44" s="42" t="s">
        <v>40</v>
      </c>
    </row>
    <row r="46" spans="1:7" ht="45" customHeight="1" x14ac:dyDescent="0.25">
      <c r="A46" s="44" t="s">
        <v>1581</v>
      </c>
      <c r="B46" s="44" t="s">
        <v>1569</v>
      </c>
      <c r="C46" s="44" t="s">
        <v>42</v>
      </c>
      <c r="D46" s="45" t="s">
        <v>18</v>
      </c>
      <c r="E46" s="5" t="s">
        <v>43</v>
      </c>
      <c r="F46" s="5" t="s">
        <v>43</v>
      </c>
      <c r="G46" s="46">
        <f>SUM(G47:G47)</f>
        <v>870.1</v>
      </c>
    </row>
    <row r="47" spans="1:7" x14ac:dyDescent="0.25">
      <c r="A47" s="47" t="s">
        <v>1582</v>
      </c>
      <c r="B47" s="47"/>
      <c r="C47" s="48">
        <v>791</v>
      </c>
      <c r="D47" s="48">
        <v>1.1000000000000001</v>
      </c>
      <c r="E47" s="48"/>
      <c r="F47" s="48"/>
      <c r="G47" s="48">
        <f>PRODUCT(C47:F47)</f>
        <v>870.1</v>
      </c>
    </row>
    <row r="49" spans="1:7" ht="45" customHeight="1" x14ac:dyDescent="0.25">
      <c r="A49" s="44" t="s">
        <v>1583</v>
      </c>
      <c r="B49" s="44" t="s">
        <v>1569</v>
      </c>
      <c r="C49" s="44" t="s">
        <v>44</v>
      </c>
      <c r="D49" s="45" t="s">
        <v>15</v>
      </c>
      <c r="E49" s="5" t="s">
        <v>45</v>
      </c>
      <c r="F49" s="5" t="s">
        <v>45</v>
      </c>
      <c r="G49" s="46">
        <f>SUM(G50:G51)</f>
        <v>1447</v>
      </c>
    </row>
    <row r="50" spans="1:7" x14ac:dyDescent="0.25">
      <c r="A50" s="47" t="s">
        <v>1584</v>
      </c>
      <c r="B50" s="47"/>
      <c r="C50" s="48">
        <v>802</v>
      </c>
      <c r="D50" s="48"/>
      <c r="E50" s="48"/>
      <c r="F50" s="48"/>
      <c r="G50" s="48">
        <f>PRODUCT(C50:F50)</f>
        <v>802</v>
      </c>
    </row>
    <row r="51" spans="1:7" x14ac:dyDescent="0.25">
      <c r="A51" s="47" t="s">
        <v>1585</v>
      </c>
      <c r="B51" s="47"/>
      <c r="C51" s="48">
        <v>645</v>
      </c>
      <c r="D51" s="48"/>
      <c r="E51" s="48"/>
      <c r="F51" s="48"/>
      <c r="G51" s="48">
        <f>PRODUCT(C51:F51)</f>
        <v>645</v>
      </c>
    </row>
    <row r="53" spans="1:7" ht="45" customHeight="1" x14ac:dyDescent="0.25">
      <c r="A53" s="44" t="s">
        <v>1586</v>
      </c>
      <c r="B53" s="44" t="s">
        <v>1569</v>
      </c>
      <c r="C53" s="44" t="s">
        <v>46</v>
      </c>
      <c r="D53" s="45" t="s">
        <v>15</v>
      </c>
      <c r="E53" s="5" t="s">
        <v>47</v>
      </c>
      <c r="F53" s="5" t="s">
        <v>47</v>
      </c>
      <c r="G53" s="46">
        <f>SUM(G54:G54)</f>
        <v>854</v>
      </c>
    </row>
    <row r="54" spans="1:7" x14ac:dyDescent="0.25">
      <c r="A54" s="47" t="s">
        <v>1587</v>
      </c>
      <c r="B54" s="47"/>
      <c r="C54" s="48">
        <v>854</v>
      </c>
      <c r="D54" s="48"/>
      <c r="E54" s="48"/>
      <c r="F54" s="48"/>
      <c r="G54" s="48">
        <f>PRODUCT(C54:F54)</f>
        <v>854</v>
      </c>
    </row>
    <row r="56" spans="1:7" x14ac:dyDescent="0.25">
      <c r="B56" t="s">
        <v>1567</v>
      </c>
      <c r="C56" s="42" t="s">
        <v>6</v>
      </c>
      <c r="D56" s="43" t="s">
        <v>7</v>
      </c>
      <c r="E56" s="42" t="s">
        <v>8</v>
      </c>
    </row>
    <row r="57" spans="1:7" x14ac:dyDescent="0.25">
      <c r="B57" t="s">
        <v>1567</v>
      </c>
      <c r="C57" s="42" t="s">
        <v>9</v>
      </c>
      <c r="D57" s="43" t="s">
        <v>38</v>
      </c>
      <c r="E57" s="42" t="s">
        <v>39</v>
      </c>
    </row>
    <row r="58" spans="1:7" x14ac:dyDescent="0.25">
      <c r="B58" t="s">
        <v>1567</v>
      </c>
      <c r="C58" s="42" t="s">
        <v>12</v>
      </c>
      <c r="D58" s="43" t="s">
        <v>38</v>
      </c>
      <c r="E58" s="42" t="s">
        <v>48</v>
      </c>
    </row>
    <row r="60" spans="1:7" ht="45" customHeight="1" x14ac:dyDescent="0.25">
      <c r="A60" s="44" t="s">
        <v>1588</v>
      </c>
      <c r="B60" s="44" t="s">
        <v>1569</v>
      </c>
      <c r="C60" s="44" t="s">
        <v>50</v>
      </c>
      <c r="D60" s="45" t="s">
        <v>15</v>
      </c>
      <c r="E60" s="5" t="s">
        <v>51</v>
      </c>
      <c r="F60" s="5" t="s">
        <v>51</v>
      </c>
      <c r="G60" s="46">
        <f>SUM(G61:G76)</f>
        <v>93.085000000000008</v>
      </c>
    </row>
    <row r="61" spans="1:7" x14ac:dyDescent="0.25">
      <c r="A61" s="47" t="s">
        <v>1589</v>
      </c>
      <c r="B61" s="47"/>
      <c r="C61" s="48"/>
      <c r="D61" s="48"/>
      <c r="E61" s="48"/>
      <c r="F61" s="48"/>
      <c r="G61" s="48"/>
    </row>
    <row r="62" spans="1:7" x14ac:dyDescent="0.25">
      <c r="A62" s="47"/>
      <c r="B62" s="47"/>
      <c r="C62" s="48">
        <v>31</v>
      </c>
      <c r="D62" s="48">
        <v>0.9</v>
      </c>
      <c r="E62" s="48">
        <v>0.9</v>
      </c>
      <c r="F62" s="48">
        <v>0.5</v>
      </c>
      <c r="G62" s="48">
        <f>PRODUCT(C62:F62)</f>
        <v>12.555000000000001</v>
      </c>
    </row>
    <row r="63" spans="1:7" x14ac:dyDescent="0.25">
      <c r="A63" s="47"/>
      <c r="B63" s="47"/>
      <c r="C63" s="48">
        <v>14</v>
      </c>
      <c r="D63" s="48">
        <v>1.3</v>
      </c>
      <c r="E63" s="48">
        <v>1.3</v>
      </c>
      <c r="F63" s="48">
        <v>0.5</v>
      </c>
      <c r="G63" s="48">
        <f>PRODUCT(C63:F63)</f>
        <v>11.83</v>
      </c>
    </row>
    <row r="64" spans="1:7" x14ac:dyDescent="0.25">
      <c r="A64" s="47" t="s">
        <v>1590</v>
      </c>
      <c r="B64" s="47"/>
      <c r="C64" s="48"/>
      <c r="D64" s="48"/>
      <c r="E64" s="48"/>
      <c r="F64" s="48"/>
      <c r="G64" s="48"/>
    </row>
    <row r="65" spans="1:7" x14ac:dyDescent="0.25">
      <c r="A65" s="47" t="s">
        <v>1591</v>
      </c>
      <c r="B65" s="47"/>
      <c r="C65" s="48">
        <v>14</v>
      </c>
      <c r="D65" s="48">
        <v>1.3</v>
      </c>
      <c r="E65" s="48">
        <v>0.4</v>
      </c>
      <c r="F65" s="48">
        <v>0.5</v>
      </c>
      <c r="G65" s="48">
        <f t="shared" ref="G65:G71" si="0">PRODUCT(C65:F65)</f>
        <v>3.64</v>
      </c>
    </row>
    <row r="66" spans="1:7" x14ac:dyDescent="0.25">
      <c r="A66" s="47"/>
      <c r="B66" s="47"/>
      <c r="C66" s="48">
        <v>2</v>
      </c>
      <c r="D66" s="48">
        <v>4</v>
      </c>
      <c r="E66" s="48">
        <v>0.4</v>
      </c>
      <c r="F66" s="48">
        <v>0.5</v>
      </c>
      <c r="G66" s="48">
        <f t="shared" si="0"/>
        <v>1.6</v>
      </c>
    </row>
    <row r="67" spans="1:7" x14ac:dyDescent="0.25">
      <c r="A67" s="47" t="s">
        <v>1592</v>
      </c>
      <c r="B67" s="47"/>
      <c r="C67" s="48">
        <v>14</v>
      </c>
      <c r="D67" s="48">
        <v>1.3</v>
      </c>
      <c r="E67" s="48">
        <v>0.4</v>
      </c>
      <c r="F67" s="48">
        <v>0.5</v>
      </c>
      <c r="G67" s="48">
        <f t="shared" si="0"/>
        <v>3.64</v>
      </c>
    </row>
    <row r="68" spans="1:7" x14ac:dyDescent="0.25">
      <c r="A68" s="47"/>
      <c r="B68" s="47"/>
      <c r="C68" s="48">
        <v>1</v>
      </c>
      <c r="D68" s="48">
        <v>1.1000000000000001</v>
      </c>
      <c r="E68" s="48">
        <v>0.4</v>
      </c>
      <c r="F68" s="48">
        <v>0.5</v>
      </c>
      <c r="G68" s="48">
        <f t="shared" si="0"/>
        <v>0.22000000000000003</v>
      </c>
    </row>
    <row r="69" spans="1:7" x14ac:dyDescent="0.25">
      <c r="A69" s="47"/>
      <c r="B69" s="47"/>
      <c r="C69" s="48">
        <v>13</v>
      </c>
      <c r="D69" s="48">
        <v>0.9</v>
      </c>
      <c r="E69" s="48">
        <v>0.4</v>
      </c>
      <c r="F69" s="48">
        <v>0.5</v>
      </c>
      <c r="G69" s="48">
        <f t="shared" si="0"/>
        <v>2.3400000000000003</v>
      </c>
    </row>
    <row r="70" spans="1:7" x14ac:dyDescent="0.25">
      <c r="A70" s="47"/>
      <c r="B70" s="47"/>
      <c r="C70" s="48">
        <v>1</v>
      </c>
      <c r="D70" s="48">
        <v>1.1000000000000001</v>
      </c>
      <c r="E70" s="48">
        <v>0.4</v>
      </c>
      <c r="F70" s="48">
        <v>0.5</v>
      </c>
      <c r="G70" s="48">
        <f t="shared" si="0"/>
        <v>0.22000000000000003</v>
      </c>
    </row>
    <row r="71" spans="1:7" x14ac:dyDescent="0.25">
      <c r="A71" s="47" t="s">
        <v>1593</v>
      </c>
      <c r="B71" s="47"/>
      <c r="C71" s="48">
        <v>1</v>
      </c>
      <c r="D71" s="48">
        <v>5.9</v>
      </c>
      <c r="E71" s="48">
        <v>0.4</v>
      </c>
      <c r="F71" s="48">
        <v>0.5</v>
      </c>
      <c r="G71" s="48">
        <f t="shared" si="0"/>
        <v>1.1800000000000002</v>
      </c>
    </row>
    <row r="72" spans="1:7" x14ac:dyDescent="0.25">
      <c r="A72" s="47" t="s">
        <v>98</v>
      </c>
      <c r="B72" s="47"/>
      <c r="C72" s="48"/>
      <c r="D72" s="48"/>
      <c r="E72" s="48"/>
      <c r="F72" s="48"/>
      <c r="G72" s="48"/>
    </row>
    <row r="73" spans="1:7" x14ac:dyDescent="0.25">
      <c r="A73" s="47" t="s">
        <v>1594</v>
      </c>
      <c r="B73" s="47"/>
      <c r="C73" s="48">
        <v>1</v>
      </c>
      <c r="D73" s="48">
        <v>36.9</v>
      </c>
      <c r="E73" s="48">
        <v>1</v>
      </c>
      <c r="F73" s="48">
        <v>0.6</v>
      </c>
      <c r="G73" s="48">
        <f>PRODUCT(C73:F73)</f>
        <v>22.139999999999997</v>
      </c>
    </row>
    <row r="74" spans="1:7" x14ac:dyDescent="0.25">
      <c r="A74" s="47"/>
      <c r="B74" s="47"/>
      <c r="C74" s="48">
        <v>1</v>
      </c>
      <c r="D74" s="48">
        <v>10.9</v>
      </c>
      <c r="E74" s="48">
        <v>1</v>
      </c>
      <c r="F74" s="48">
        <v>0.6</v>
      </c>
      <c r="G74" s="48">
        <f>PRODUCT(C74:F74)</f>
        <v>6.54</v>
      </c>
    </row>
    <row r="75" spans="1:7" x14ac:dyDescent="0.25">
      <c r="A75" s="47"/>
      <c r="B75" s="47"/>
      <c r="C75" s="48">
        <v>1</v>
      </c>
      <c r="D75" s="48">
        <v>38.799999999999997</v>
      </c>
      <c r="E75" s="48">
        <v>1</v>
      </c>
      <c r="F75" s="48">
        <v>0.6</v>
      </c>
      <c r="G75" s="48">
        <f>PRODUCT(C75:F75)</f>
        <v>23.279999999999998</v>
      </c>
    </row>
    <row r="76" spans="1:7" x14ac:dyDescent="0.25">
      <c r="A76" s="47" t="s">
        <v>1595</v>
      </c>
      <c r="B76" s="47"/>
      <c r="C76" s="48">
        <v>1</v>
      </c>
      <c r="D76" s="48">
        <v>6.5</v>
      </c>
      <c r="E76" s="48">
        <v>1</v>
      </c>
      <c r="F76" s="48">
        <v>0.6</v>
      </c>
      <c r="G76" s="48">
        <f>PRODUCT(C76:F76)</f>
        <v>3.9</v>
      </c>
    </row>
    <row r="78" spans="1:7" ht="45" customHeight="1" x14ac:dyDescent="0.25">
      <c r="A78" s="44" t="s">
        <v>1596</v>
      </c>
      <c r="B78" s="44" t="s">
        <v>1569</v>
      </c>
      <c r="C78" s="44" t="s">
        <v>52</v>
      </c>
      <c r="D78" s="45" t="s">
        <v>15</v>
      </c>
      <c r="E78" s="5" t="s">
        <v>53</v>
      </c>
      <c r="F78" s="5" t="s">
        <v>53</v>
      </c>
      <c r="G78" s="46">
        <f>SUM(G79:G80)</f>
        <v>30</v>
      </c>
    </row>
    <row r="79" spans="1:7" x14ac:dyDescent="0.25">
      <c r="A79" s="47" t="s">
        <v>1597</v>
      </c>
      <c r="B79" s="47"/>
      <c r="C79" s="48">
        <v>55</v>
      </c>
      <c r="D79" s="48">
        <v>0.5</v>
      </c>
      <c r="E79" s="48">
        <v>0.8</v>
      </c>
      <c r="F79" s="48"/>
      <c r="G79" s="48">
        <f>PRODUCT(C79:F79)</f>
        <v>22</v>
      </c>
    </row>
    <row r="80" spans="1:7" x14ac:dyDescent="0.25">
      <c r="A80" s="47"/>
      <c r="B80" s="47"/>
      <c r="C80" s="48">
        <v>20</v>
      </c>
      <c r="D80" s="48">
        <v>0.5</v>
      </c>
      <c r="E80" s="48">
        <v>0.8</v>
      </c>
      <c r="F80" s="48"/>
      <c r="G80" s="48">
        <f>PRODUCT(C80:F80)</f>
        <v>8</v>
      </c>
    </row>
    <row r="82" spans="1:7" ht="45" customHeight="1" x14ac:dyDescent="0.25">
      <c r="A82" s="44" t="s">
        <v>1598</v>
      </c>
      <c r="B82" s="44" t="s">
        <v>1569</v>
      </c>
      <c r="C82" s="44" t="s">
        <v>54</v>
      </c>
      <c r="D82" s="45" t="s">
        <v>15</v>
      </c>
      <c r="E82" s="5" t="s">
        <v>55</v>
      </c>
      <c r="F82" s="5" t="s">
        <v>55</v>
      </c>
      <c r="G82" s="46">
        <f>SUM(G83:G83)</f>
        <v>37.5</v>
      </c>
    </row>
    <row r="83" spans="1:7" x14ac:dyDescent="0.25">
      <c r="A83" s="47"/>
      <c r="B83" s="47"/>
      <c r="C83" s="48">
        <v>2.5</v>
      </c>
      <c r="D83" s="48">
        <v>15</v>
      </c>
      <c r="E83" s="48"/>
      <c r="F83" s="48"/>
      <c r="G83" s="48">
        <f>PRODUCT(C83:F83)</f>
        <v>37.5</v>
      </c>
    </row>
    <row r="85" spans="1:7" x14ac:dyDescent="0.25">
      <c r="B85" t="s">
        <v>1567</v>
      </c>
      <c r="C85" s="42" t="s">
        <v>6</v>
      </c>
      <c r="D85" s="43" t="s">
        <v>7</v>
      </c>
      <c r="E85" s="42" t="s">
        <v>8</v>
      </c>
    </row>
    <row r="86" spans="1:7" x14ac:dyDescent="0.25">
      <c r="B86" t="s">
        <v>1567</v>
      </c>
      <c r="C86" s="42" t="s">
        <v>9</v>
      </c>
      <c r="D86" s="43" t="s">
        <v>38</v>
      </c>
      <c r="E86" s="42" t="s">
        <v>39</v>
      </c>
    </row>
    <row r="87" spans="1:7" x14ac:dyDescent="0.25">
      <c r="B87" t="s">
        <v>1567</v>
      </c>
      <c r="C87" s="42" t="s">
        <v>12</v>
      </c>
      <c r="D87" s="43" t="s">
        <v>56</v>
      </c>
      <c r="E87" s="42" t="s">
        <v>57</v>
      </c>
    </row>
    <row r="89" spans="1:7" ht="45" customHeight="1" x14ac:dyDescent="0.25">
      <c r="A89" s="44" t="s">
        <v>1599</v>
      </c>
      <c r="B89" s="44" t="s">
        <v>1569</v>
      </c>
      <c r="C89" s="44" t="s">
        <v>59</v>
      </c>
      <c r="D89" s="45" t="s">
        <v>15</v>
      </c>
      <c r="E89" s="5" t="s">
        <v>60</v>
      </c>
      <c r="F89" s="5" t="s">
        <v>60</v>
      </c>
      <c r="G89" s="46">
        <f>SUM(G90:G92)</f>
        <v>1429</v>
      </c>
    </row>
    <row r="90" spans="1:7" x14ac:dyDescent="0.25">
      <c r="A90" s="47" t="s">
        <v>1600</v>
      </c>
      <c r="B90" s="47"/>
      <c r="C90" s="48">
        <v>115</v>
      </c>
      <c r="D90" s="48">
        <v>0.8</v>
      </c>
      <c r="E90" s="48">
        <v>2</v>
      </c>
      <c r="F90" s="48"/>
      <c r="G90" s="48">
        <f>PRODUCT(C90:F90)</f>
        <v>184</v>
      </c>
    </row>
    <row r="91" spans="1:7" x14ac:dyDescent="0.25">
      <c r="A91" s="47" t="s">
        <v>1601</v>
      </c>
      <c r="B91" s="47"/>
      <c r="C91" s="48">
        <v>471</v>
      </c>
      <c r="D91" s="48">
        <v>1</v>
      </c>
      <c r="E91" s="48"/>
      <c r="F91" s="48"/>
      <c r="G91" s="48">
        <f>PRODUCT(C91:F91)</f>
        <v>471</v>
      </c>
    </row>
    <row r="92" spans="1:7" x14ac:dyDescent="0.25">
      <c r="A92" s="47" t="s">
        <v>1585</v>
      </c>
      <c r="B92" s="47"/>
      <c r="C92" s="48">
        <v>645</v>
      </c>
      <c r="D92" s="48">
        <v>1.2</v>
      </c>
      <c r="E92" s="48"/>
      <c r="F92" s="48"/>
      <c r="G92" s="48">
        <f>PRODUCT(C92:F92)</f>
        <v>774</v>
      </c>
    </row>
    <row r="94" spans="1:7" ht="45" customHeight="1" x14ac:dyDescent="0.25">
      <c r="A94" s="44" t="s">
        <v>1602</v>
      </c>
      <c r="B94" s="44" t="s">
        <v>1569</v>
      </c>
      <c r="C94" s="44" t="s">
        <v>61</v>
      </c>
      <c r="D94" s="45" t="s">
        <v>15</v>
      </c>
      <c r="E94" s="5" t="s">
        <v>62</v>
      </c>
      <c r="F94" s="5" t="s">
        <v>62</v>
      </c>
      <c r="G94" s="46">
        <f>SUM(G95:G95)</f>
        <v>40</v>
      </c>
    </row>
    <row r="95" spans="1:7" x14ac:dyDescent="0.25">
      <c r="A95" s="47" t="s">
        <v>1603</v>
      </c>
      <c r="B95" s="47"/>
      <c r="C95" s="48">
        <v>100</v>
      </c>
      <c r="D95" s="48">
        <v>0.5</v>
      </c>
      <c r="E95" s="48">
        <v>0.8</v>
      </c>
      <c r="F95" s="48"/>
      <c r="G95" s="48">
        <f>PRODUCT(C95:F95)</f>
        <v>40</v>
      </c>
    </row>
    <row r="97" spans="1:7" ht="45" customHeight="1" x14ac:dyDescent="0.25">
      <c r="A97" s="44" t="s">
        <v>1604</v>
      </c>
      <c r="B97" s="44" t="s">
        <v>1569</v>
      </c>
      <c r="C97" s="44" t="s">
        <v>63</v>
      </c>
      <c r="D97" s="45" t="s">
        <v>15</v>
      </c>
      <c r="E97" s="5" t="s">
        <v>64</v>
      </c>
      <c r="F97" s="5" t="s">
        <v>64</v>
      </c>
      <c r="G97" s="46">
        <f>SUM(G98:G98)</f>
        <v>16</v>
      </c>
    </row>
    <row r="98" spans="1:7" x14ac:dyDescent="0.25">
      <c r="A98" s="47"/>
      <c r="B98" s="47"/>
      <c r="C98" s="48">
        <v>100</v>
      </c>
      <c r="D98" s="48">
        <v>0.4</v>
      </c>
      <c r="E98" s="48">
        <v>0.4</v>
      </c>
      <c r="F98" s="48"/>
      <c r="G98" s="48">
        <f>PRODUCT(C98:F98)</f>
        <v>16</v>
      </c>
    </row>
    <row r="100" spans="1:7" ht="45" customHeight="1" x14ac:dyDescent="0.25">
      <c r="A100" s="44" t="s">
        <v>1605</v>
      </c>
      <c r="B100" s="44" t="s">
        <v>1569</v>
      </c>
      <c r="C100" s="44" t="s">
        <v>65</v>
      </c>
      <c r="D100" s="45" t="s">
        <v>18</v>
      </c>
      <c r="E100" s="5" t="s">
        <v>66</v>
      </c>
      <c r="F100" s="5" t="s">
        <v>66</v>
      </c>
      <c r="G100" s="46">
        <f>SUM(G101:G105)</f>
        <v>689.8</v>
      </c>
    </row>
    <row r="101" spans="1:7" x14ac:dyDescent="0.25">
      <c r="A101" s="47" t="s">
        <v>1606</v>
      </c>
      <c r="B101" s="47"/>
      <c r="C101" s="48">
        <v>275.45</v>
      </c>
      <c r="D101" s="48"/>
      <c r="E101" s="48"/>
      <c r="F101" s="48"/>
      <c r="G101" s="48">
        <f>PRODUCT(C101:F101)</f>
        <v>275.45</v>
      </c>
    </row>
    <row r="102" spans="1:7" x14ac:dyDescent="0.25">
      <c r="A102" s="47"/>
      <c r="B102" s="47"/>
      <c r="C102" s="48">
        <v>16.55</v>
      </c>
      <c r="D102" s="48"/>
      <c r="E102" s="48"/>
      <c r="F102" s="48"/>
      <c r="G102" s="48">
        <f>PRODUCT(C102:F102)</f>
        <v>16.55</v>
      </c>
    </row>
    <row r="103" spans="1:7" x14ac:dyDescent="0.25">
      <c r="A103" s="47"/>
      <c r="B103" s="47"/>
      <c r="C103" s="48">
        <v>31.6</v>
      </c>
      <c r="D103" s="48"/>
      <c r="E103" s="48"/>
      <c r="F103" s="48"/>
      <c r="G103" s="48">
        <f>PRODUCT(C103:F103)</f>
        <v>31.6</v>
      </c>
    </row>
    <row r="104" spans="1:7" x14ac:dyDescent="0.25">
      <c r="A104" s="47" t="s">
        <v>1607</v>
      </c>
      <c r="B104" s="47"/>
      <c r="C104" s="48">
        <v>204.2</v>
      </c>
      <c r="D104" s="48"/>
      <c r="E104" s="48"/>
      <c r="F104" s="48"/>
      <c r="G104" s="48">
        <f>PRODUCT(C104:F104)</f>
        <v>204.2</v>
      </c>
    </row>
    <row r="105" spans="1:7" x14ac:dyDescent="0.25">
      <c r="A105" s="47" t="s">
        <v>1608</v>
      </c>
      <c r="B105" s="47"/>
      <c r="C105" s="48">
        <v>162</v>
      </c>
      <c r="D105" s="48"/>
      <c r="E105" s="48"/>
      <c r="F105" s="48"/>
      <c r="G105" s="48">
        <f>PRODUCT(C105:F105)</f>
        <v>162</v>
      </c>
    </row>
    <row r="107" spans="1:7" ht="45" customHeight="1" x14ac:dyDescent="0.25">
      <c r="A107" s="44" t="s">
        <v>1609</v>
      </c>
      <c r="B107" s="44" t="s">
        <v>1569</v>
      </c>
      <c r="C107" s="44" t="s">
        <v>67</v>
      </c>
      <c r="D107" s="45" t="s">
        <v>15</v>
      </c>
      <c r="E107" s="5" t="s">
        <v>68</v>
      </c>
      <c r="F107" s="5" t="s">
        <v>68</v>
      </c>
      <c r="G107" s="46">
        <f>SUM(G108:G108)</f>
        <v>145.79999999999998</v>
      </c>
    </row>
    <row r="108" spans="1:7" x14ac:dyDescent="0.25">
      <c r="A108" s="47" t="s">
        <v>1610</v>
      </c>
      <c r="B108" s="47"/>
      <c r="C108" s="48">
        <v>243</v>
      </c>
      <c r="D108" s="48">
        <v>0.6</v>
      </c>
      <c r="E108" s="48"/>
      <c r="F108" s="48"/>
      <c r="G108" s="48">
        <f>PRODUCT(C108:F108)</f>
        <v>145.79999999999998</v>
      </c>
    </row>
    <row r="110" spans="1:7" x14ac:dyDescent="0.25">
      <c r="B110" t="s">
        <v>1567</v>
      </c>
      <c r="C110" s="42" t="s">
        <v>6</v>
      </c>
      <c r="D110" s="43" t="s">
        <v>7</v>
      </c>
      <c r="E110" s="42" t="s">
        <v>8</v>
      </c>
    </row>
    <row r="111" spans="1:7" x14ac:dyDescent="0.25">
      <c r="B111" t="s">
        <v>1567</v>
      </c>
      <c r="C111" s="42" t="s">
        <v>9</v>
      </c>
      <c r="D111" s="43" t="s">
        <v>38</v>
      </c>
      <c r="E111" s="42" t="s">
        <v>39</v>
      </c>
    </row>
    <row r="112" spans="1:7" x14ac:dyDescent="0.25">
      <c r="B112" t="s">
        <v>1567</v>
      </c>
      <c r="C112" s="42" t="s">
        <v>12</v>
      </c>
      <c r="D112" s="43" t="s">
        <v>69</v>
      </c>
      <c r="E112" s="42" t="s">
        <v>70</v>
      </c>
    </row>
    <row r="114" spans="1:7" ht="45" customHeight="1" x14ac:dyDescent="0.25">
      <c r="A114" s="44" t="s">
        <v>1611</v>
      </c>
      <c r="B114" s="44" t="s">
        <v>1569</v>
      </c>
      <c r="C114" s="44" t="s">
        <v>72</v>
      </c>
      <c r="D114" s="45" t="s">
        <v>15</v>
      </c>
      <c r="E114" s="5" t="s">
        <v>73</v>
      </c>
      <c r="F114" s="5" t="s">
        <v>73</v>
      </c>
      <c r="G114" s="46">
        <f>SUM(G115:G120)</f>
        <v>2977.0499999999997</v>
      </c>
    </row>
    <row r="115" spans="1:7" x14ac:dyDescent="0.25">
      <c r="A115" s="47" t="s">
        <v>1612</v>
      </c>
      <c r="B115" s="47"/>
      <c r="C115" s="48"/>
      <c r="D115" s="48"/>
      <c r="E115" s="48"/>
      <c r="F115" s="48"/>
      <c r="G115" s="48"/>
    </row>
    <row r="116" spans="1:7" x14ac:dyDescent="0.25">
      <c r="A116" s="47" t="s">
        <v>1613</v>
      </c>
      <c r="B116" s="47"/>
      <c r="C116" s="48">
        <v>802</v>
      </c>
      <c r="D116" s="48">
        <v>1.2</v>
      </c>
      <c r="E116" s="48"/>
      <c r="F116" s="48"/>
      <c r="G116" s="48">
        <f>PRODUCT(C116:F116)</f>
        <v>962.4</v>
      </c>
    </row>
    <row r="117" spans="1:7" x14ac:dyDescent="0.25">
      <c r="A117" s="47" t="s">
        <v>1614</v>
      </c>
      <c r="B117" s="47"/>
      <c r="C117" s="48">
        <v>854</v>
      </c>
      <c r="D117" s="48">
        <v>1.2</v>
      </c>
      <c r="E117" s="48"/>
      <c r="F117" s="48"/>
      <c r="G117" s="48">
        <f>PRODUCT(C117:F117)</f>
        <v>1024.8</v>
      </c>
    </row>
    <row r="118" spans="1:7" x14ac:dyDescent="0.25">
      <c r="A118" s="47" t="s">
        <v>1585</v>
      </c>
      <c r="B118" s="47"/>
      <c r="C118" s="48">
        <v>645</v>
      </c>
      <c r="D118" s="48">
        <v>1.2</v>
      </c>
      <c r="E118" s="48"/>
      <c r="F118" s="48"/>
      <c r="G118" s="48">
        <f>PRODUCT(C118:F118)</f>
        <v>774</v>
      </c>
    </row>
    <row r="119" spans="1:7" x14ac:dyDescent="0.25">
      <c r="A119" s="47" t="s">
        <v>75</v>
      </c>
      <c r="B119" s="47"/>
      <c r="C119" s="48">
        <v>92.864999999999995</v>
      </c>
      <c r="D119" s="48">
        <v>1.2</v>
      </c>
      <c r="E119" s="48"/>
      <c r="F119" s="48"/>
      <c r="G119" s="48">
        <f>PRODUCT(C119:F119)</f>
        <v>111.43799999999999</v>
      </c>
    </row>
    <row r="120" spans="1:7" x14ac:dyDescent="0.25">
      <c r="A120" s="47" t="s">
        <v>1615</v>
      </c>
      <c r="B120" s="47"/>
      <c r="C120" s="48">
        <v>870.1</v>
      </c>
      <c r="D120" s="48">
        <v>0.1</v>
      </c>
      <c r="E120" s="48">
        <v>1.2</v>
      </c>
      <c r="F120" s="48"/>
      <c r="G120" s="48">
        <f>PRODUCT(C120:F120)</f>
        <v>104.41200000000001</v>
      </c>
    </row>
    <row r="122" spans="1:7" x14ac:dyDescent="0.25">
      <c r="B122" t="s">
        <v>1567</v>
      </c>
      <c r="C122" s="42" t="s">
        <v>6</v>
      </c>
      <c r="D122" s="43" t="s">
        <v>7</v>
      </c>
      <c r="E122" s="42" t="s">
        <v>8</v>
      </c>
    </row>
    <row r="123" spans="1:7" x14ac:dyDescent="0.25">
      <c r="B123" t="s">
        <v>1567</v>
      </c>
      <c r="C123" s="42" t="s">
        <v>9</v>
      </c>
      <c r="D123" s="43" t="s">
        <v>56</v>
      </c>
      <c r="E123" s="42" t="s">
        <v>74</v>
      </c>
    </row>
    <row r="124" spans="1:7" x14ac:dyDescent="0.25">
      <c r="B124" t="s">
        <v>1567</v>
      </c>
      <c r="C124" s="42" t="s">
        <v>12</v>
      </c>
      <c r="D124" s="43" t="s">
        <v>7</v>
      </c>
      <c r="E124" s="42" t="s">
        <v>75</v>
      </c>
    </row>
    <row r="126" spans="1:7" ht="45" customHeight="1" x14ac:dyDescent="0.25">
      <c r="A126" s="44" t="s">
        <v>1616</v>
      </c>
      <c r="B126" s="44" t="s">
        <v>1569</v>
      </c>
      <c r="C126" s="44" t="s">
        <v>77</v>
      </c>
      <c r="D126" s="45" t="s">
        <v>18</v>
      </c>
      <c r="E126" s="5" t="s">
        <v>78</v>
      </c>
      <c r="F126" s="5" t="s">
        <v>78</v>
      </c>
      <c r="G126" s="46">
        <f>SUM(G127:G143)</f>
        <v>34.635000000000005</v>
      </c>
    </row>
    <row r="127" spans="1:7" x14ac:dyDescent="0.25">
      <c r="A127" s="47" t="s">
        <v>1589</v>
      </c>
      <c r="B127" s="47"/>
      <c r="C127" s="48"/>
      <c r="D127" s="48"/>
      <c r="E127" s="48"/>
      <c r="F127" s="48"/>
      <c r="G127" s="48"/>
    </row>
    <row r="128" spans="1:7" x14ac:dyDescent="0.25">
      <c r="A128" s="47"/>
      <c r="B128" s="47"/>
      <c r="C128" s="48">
        <v>31</v>
      </c>
      <c r="D128" s="48">
        <v>0.9</v>
      </c>
      <c r="E128" s="48">
        <v>0.9</v>
      </c>
      <c r="F128" s="48">
        <v>0.1</v>
      </c>
      <c r="G128" s="48">
        <f>PRODUCT(C128:F128)</f>
        <v>2.5110000000000006</v>
      </c>
    </row>
    <row r="129" spans="1:7" x14ac:dyDescent="0.25">
      <c r="A129" s="47"/>
      <c r="B129" s="47"/>
      <c r="C129" s="48">
        <v>14</v>
      </c>
      <c r="D129" s="48">
        <v>1.3</v>
      </c>
      <c r="E129" s="48">
        <v>1.3</v>
      </c>
      <c r="F129" s="48">
        <v>0.1</v>
      </c>
      <c r="G129" s="48">
        <f>PRODUCT(C129:F129)</f>
        <v>2.3660000000000001</v>
      </c>
    </row>
    <row r="130" spans="1:7" x14ac:dyDescent="0.25">
      <c r="A130" s="47" t="s">
        <v>1590</v>
      </c>
      <c r="B130" s="47"/>
      <c r="C130" s="48"/>
      <c r="D130" s="48"/>
      <c r="E130" s="48"/>
      <c r="F130" s="48"/>
      <c r="G130" s="48"/>
    </row>
    <row r="131" spans="1:7" x14ac:dyDescent="0.25">
      <c r="A131" s="47" t="s">
        <v>1591</v>
      </c>
      <c r="B131" s="47"/>
      <c r="C131" s="48">
        <v>14</v>
      </c>
      <c r="D131" s="48">
        <v>1.3</v>
      </c>
      <c r="E131" s="48">
        <v>0.4</v>
      </c>
      <c r="F131" s="48">
        <v>0.1</v>
      </c>
      <c r="G131" s="48">
        <f t="shared" ref="G131:G137" si="1">PRODUCT(C131:F131)</f>
        <v>0.72800000000000009</v>
      </c>
    </row>
    <row r="132" spans="1:7" x14ac:dyDescent="0.25">
      <c r="A132" s="47"/>
      <c r="B132" s="47"/>
      <c r="C132" s="48">
        <v>2</v>
      </c>
      <c r="D132" s="48">
        <v>4</v>
      </c>
      <c r="E132" s="48">
        <v>0.4</v>
      </c>
      <c r="F132" s="48">
        <v>0.1</v>
      </c>
      <c r="G132" s="48">
        <f t="shared" si="1"/>
        <v>0.32000000000000006</v>
      </c>
    </row>
    <row r="133" spans="1:7" x14ac:dyDescent="0.25">
      <c r="A133" s="47" t="s">
        <v>1592</v>
      </c>
      <c r="B133" s="47"/>
      <c r="C133" s="48">
        <v>14</v>
      </c>
      <c r="D133" s="48">
        <v>1.3</v>
      </c>
      <c r="E133" s="48">
        <v>0.4</v>
      </c>
      <c r="F133" s="48">
        <v>0.1</v>
      </c>
      <c r="G133" s="48">
        <f t="shared" si="1"/>
        <v>0.72800000000000009</v>
      </c>
    </row>
    <row r="134" spans="1:7" x14ac:dyDescent="0.25">
      <c r="A134" s="47"/>
      <c r="B134" s="47"/>
      <c r="C134" s="48">
        <v>1</v>
      </c>
      <c r="D134" s="48">
        <v>1.1000000000000001</v>
      </c>
      <c r="E134" s="48">
        <v>0.4</v>
      </c>
      <c r="F134" s="48">
        <v>0.1</v>
      </c>
      <c r="G134" s="48">
        <f t="shared" si="1"/>
        <v>4.4000000000000011E-2</v>
      </c>
    </row>
    <row r="135" spans="1:7" x14ac:dyDescent="0.25">
      <c r="A135" s="47"/>
      <c r="B135" s="47"/>
      <c r="C135" s="48">
        <v>13</v>
      </c>
      <c r="D135" s="48">
        <v>0.9</v>
      </c>
      <c r="E135" s="48">
        <v>0.4</v>
      </c>
      <c r="F135" s="48">
        <v>0.1</v>
      </c>
      <c r="G135" s="48">
        <f t="shared" si="1"/>
        <v>0.46800000000000008</v>
      </c>
    </row>
    <row r="136" spans="1:7" x14ac:dyDescent="0.25">
      <c r="A136" s="47"/>
      <c r="B136" s="47"/>
      <c r="C136" s="48">
        <v>1</v>
      </c>
      <c r="D136" s="48">
        <v>1.1000000000000001</v>
      </c>
      <c r="E136" s="48">
        <v>0.4</v>
      </c>
      <c r="F136" s="48">
        <v>0.1</v>
      </c>
      <c r="G136" s="48">
        <f t="shared" si="1"/>
        <v>4.4000000000000011E-2</v>
      </c>
    </row>
    <row r="137" spans="1:7" x14ac:dyDescent="0.25">
      <c r="A137" s="47" t="s">
        <v>1593</v>
      </c>
      <c r="B137" s="47"/>
      <c r="C137" s="48">
        <v>1</v>
      </c>
      <c r="D137" s="48">
        <v>5.9</v>
      </c>
      <c r="E137" s="48">
        <v>0.4</v>
      </c>
      <c r="F137" s="48">
        <v>0.1</v>
      </c>
      <c r="G137" s="48">
        <f t="shared" si="1"/>
        <v>0.23600000000000004</v>
      </c>
    </row>
    <row r="138" spans="1:7" x14ac:dyDescent="0.25">
      <c r="A138" s="47" t="s">
        <v>98</v>
      </c>
      <c r="B138" s="47"/>
      <c r="C138" s="48"/>
      <c r="D138" s="48"/>
      <c r="E138" s="48"/>
      <c r="F138" s="48"/>
      <c r="G138" s="48"/>
    </row>
    <row r="139" spans="1:7" x14ac:dyDescent="0.25">
      <c r="A139" s="47" t="s">
        <v>1594</v>
      </c>
      <c r="B139" s="47"/>
      <c r="C139" s="48">
        <v>1</v>
      </c>
      <c r="D139" s="48">
        <v>36.9</v>
      </c>
      <c r="E139" s="48">
        <v>1</v>
      </c>
      <c r="F139" s="48">
        <v>0.1</v>
      </c>
      <c r="G139" s="48">
        <f>PRODUCT(C139:F139)</f>
        <v>3.69</v>
      </c>
    </row>
    <row r="140" spans="1:7" x14ac:dyDescent="0.25">
      <c r="A140" s="47"/>
      <c r="B140" s="47"/>
      <c r="C140" s="48">
        <v>1</v>
      </c>
      <c r="D140" s="48">
        <v>10.9</v>
      </c>
      <c r="E140" s="48">
        <v>1</v>
      </c>
      <c r="F140" s="48">
        <v>0.1</v>
      </c>
      <c r="G140" s="48">
        <f>PRODUCT(C140:F140)</f>
        <v>1.0900000000000001</v>
      </c>
    </row>
    <row r="141" spans="1:7" x14ac:dyDescent="0.25">
      <c r="A141" s="47"/>
      <c r="B141" s="47"/>
      <c r="C141" s="48">
        <v>1</v>
      </c>
      <c r="D141" s="48">
        <v>38.799999999999997</v>
      </c>
      <c r="E141" s="48">
        <v>1</v>
      </c>
      <c r="F141" s="48">
        <v>0.1</v>
      </c>
      <c r="G141" s="48">
        <f>PRODUCT(C141:F141)</f>
        <v>3.88</v>
      </c>
    </row>
    <row r="142" spans="1:7" x14ac:dyDescent="0.25">
      <c r="A142" s="47" t="s">
        <v>1595</v>
      </c>
      <c r="B142" s="47"/>
      <c r="C142" s="48">
        <v>1</v>
      </c>
      <c r="D142" s="48">
        <v>6.5</v>
      </c>
      <c r="E142" s="48">
        <v>1</v>
      </c>
      <c r="F142" s="48">
        <v>0.1</v>
      </c>
      <c r="G142" s="48">
        <f>PRODUCT(C142:F142)</f>
        <v>0.65</v>
      </c>
    </row>
    <row r="143" spans="1:7" x14ac:dyDescent="0.25">
      <c r="A143" s="47" t="s">
        <v>1617</v>
      </c>
      <c r="B143" s="47"/>
      <c r="C143" s="48">
        <v>1</v>
      </c>
      <c r="D143" s="48">
        <v>22.35</v>
      </c>
      <c r="E143" s="48">
        <v>0.8</v>
      </c>
      <c r="F143" s="48"/>
      <c r="G143" s="48">
        <f>PRODUCT(C143:F143)</f>
        <v>17.880000000000003</v>
      </c>
    </row>
    <row r="145" spans="1:7" ht="45" customHeight="1" x14ac:dyDescent="0.25">
      <c r="A145" s="44" t="s">
        <v>1618</v>
      </c>
      <c r="B145" s="44" t="s">
        <v>1569</v>
      </c>
      <c r="C145" s="44" t="s">
        <v>79</v>
      </c>
      <c r="D145" s="45" t="s">
        <v>80</v>
      </c>
      <c r="E145" s="5" t="s">
        <v>81</v>
      </c>
      <c r="F145" s="5" t="s">
        <v>81</v>
      </c>
      <c r="G145" s="46">
        <f>SUM(G146:G156)</f>
        <v>3233.5750000000003</v>
      </c>
    </row>
    <row r="146" spans="1:7" x14ac:dyDescent="0.25">
      <c r="A146" s="47" t="s">
        <v>1589</v>
      </c>
      <c r="B146" s="47"/>
      <c r="C146" s="48"/>
      <c r="D146" s="48"/>
      <c r="E146" s="48"/>
      <c r="F146" s="48"/>
      <c r="G146" s="48"/>
    </row>
    <row r="147" spans="1:7" x14ac:dyDescent="0.25">
      <c r="A147" s="47" t="s">
        <v>1619</v>
      </c>
      <c r="B147" s="47"/>
      <c r="C147" s="48">
        <v>15</v>
      </c>
      <c r="D147" s="48">
        <v>6.03</v>
      </c>
      <c r="E147" s="48"/>
      <c r="F147" s="48"/>
      <c r="G147" s="48">
        <f>PRODUCT(C147:F147)</f>
        <v>90.45</v>
      </c>
    </row>
    <row r="148" spans="1:7" x14ac:dyDescent="0.25">
      <c r="A148" s="47" t="s">
        <v>1620</v>
      </c>
      <c r="B148" s="47"/>
      <c r="C148" s="48">
        <v>13</v>
      </c>
      <c r="D148" s="48">
        <v>22.35</v>
      </c>
      <c r="E148" s="48"/>
      <c r="F148" s="48"/>
      <c r="G148" s="48">
        <f>PRODUCT(C148:F148)</f>
        <v>290.55</v>
      </c>
    </row>
    <row r="149" spans="1:7" x14ac:dyDescent="0.25">
      <c r="A149" s="47" t="s">
        <v>1621</v>
      </c>
      <c r="B149" s="47"/>
      <c r="C149" s="48">
        <v>1</v>
      </c>
      <c r="D149" s="48">
        <v>6.03</v>
      </c>
      <c r="E149" s="48"/>
      <c r="F149" s="48"/>
      <c r="G149" s="48">
        <f>PRODUCT(C149:F149)</f>
        <v>6.03</v>
      </c>
    </row>
    <row r="150" spans="1:7" x14ac:dyDescent="0.25">
      <c r="A150" s="47" t="s">
        <v>1622</v>
      </c>
      <c r="B150" s="47"/>
      <c r="C150" s="48">
        <v>13</v>
      </c>
      <c r="D150" s="48">
        <v>6.03</v>
      </c>
      <c r="E150" s="48"/>
      <c r="F150" s="48"/>
      <c r="G150" s="48">
        <f>PRODUCT(C150:F150)</f>
        <v>78.39</v>
      </c>
    </row>
    <row r="151" spans="1:7" x14ac:dyDescent="0.25">
      <c r="A151" s="47" t="s">
        <v>1623</v>
      </c>
      <c r="B151" s="47"/>
      <c r="C151" s="48"/>
      <c r="D151" s="48"/>
      <c r="E151" s="48"/>
      <c r="F151" s="48"/>
      <c r="G151" s="48"/>
    </row>
    <row r="152" spans="1:7" x14ac:dyDescent="0.25">
      <c r="A152" s="47" t="s">
        <v>1594</v>
      </c>
      <c r="B152" s="47"/>
      <c r="C152" s="48">
        <v>711.88</v>
      </c>
      <c r="D152" s="48"/>
      <c r="E152" s="48"/>
      <c r="F152" s="48"/>
      <c r="G152" s="48">
        <f>PRODUCT(C152:F152)</f>
        <v>711.88</v>
      </c>
    </row>
    <row r="153" spans="1:7" x14ac:dyDescent="0.25">
      <c r="A153" s="47"/>
      <c r="B153" s="47"/>
      <c r="C153" s="48">
        <v>745</v>
      </c>
      <c r="D153" s="48"/>
      <c r="E153" s="48"/>
      <c r="F153" s="48"/>
      <c r="G153" s="48">
        <f>PRODUCT(C153:F153)</f>
        <v>745</v>
      </c>
    </row>
    <row r="154" spans="1:7" x14ac:dyDescent="0.25">
      <c r="A154" s="47" t="s">
        <v>1595</v>
      </c>
      <c r="B154" s="47"/>
      <c r="C154" s="48">
        <v>131.6</v>
      </c>
      <c r="D154" s="48"/>
      <c r="E154" s="48"/>
      <c r="F154" s="48"/>
      <c r="G154" s="48">
        <f>PRODUCT(C154:F154)</f>
        <v>131.6</v>
      </c>
    </row>
    <row r="155" spans="1:7" x14ac:dyDescent="0.25">
      <c r="A155" s="47" t="s">
        <v>1590</v>
      </c>
      <c r="B155" s="47"/>
      <c r="C155" s="48">
        <v>945</v>
      </c>
      <c r="D155" s="48"/>
      <c r="E155" s="48"/>
      <c r="F155" s="48"/>
      <c r="G155" s="48">
        <f>PRODUCT(C155:F155)</f>
        <v>945</v>
      </c>
    </row>
    <row r="156" spans="1:7" x14ac:dyDescent="0.25">
      <c r="A156" s="47" t="s">
        <v>1617</v>
      </c>
      <c r="B156" s="47"/>
      <c r="C156" s="48">
        <v>22.35</v>
      </c>
      <c r="D156" s="48">
        <v>10.5</v>
      </c>
      <c r="E156" s="48"/>
      <c r="F156" s="48"/>
      <c r="G156" s="48">
        <f>PRODUCT(C156:F156)</f>
        <v>234.67500000000001</v>
      </c>
    </row>
    <row r="158" spans="1:7" ht="45" customHeight="1" x14ac:dyDescent="0.25">
      <c r="A158" s="44" t="s">
        <v>1624</v>
      </c>
      <c r="B158" s="44" t="s">
        <v>1569</v>
      </c>
      <c r="C158" s="44" t="s">
        <v>82</v>
      </c>
      <c r="D158" s="45" t="s">
        <v>15</v>
      </c>
      <c r="E158" s="5" t="s">
        <v>83</v>
      </c>
      <c r="F158" s="5" t="s">
        <v>83</v>
      </c>
      <c r="G158" s="46">
        <f>SUM(G159:G175)</f>
        <v>89.757599999999996</v>
      </c>
    </row>
    <row r="159" spans="1:7" x14ac:dyDescent="0.25">
      <c r="A159" s="47" t="s">
        <v>1589</v>
      </c>
      <c r="B159" s="47"/>
      <c r="C159" s="48"/>
      <c r="D159" s="48"/>
      <c r="E159" s="48"/>
      <c r="F159" s="48"/>
      <c r="G159" s="48"/>
    </row>
    <row r="160" spans="1:7" x14ac:dyDescent="0.25">
      <c r="A160" s="47"/>
      <c r="B160" s="47"/>
      <c r="C160" s="48">
        <v>31</v>
      </c>
      <c r="D160" s="48">
        <v>0.9</v>
      </c>
      <c r="E160" s="48">
        <v>0.9</v>
      </c>
      <c r="F160" s="48">
        <v>0.4</v>
      </c>
      <c r="G160" s="48">
        <f>PRODUCT(C160:F160)</f>
        <v>10.044000000000002</v>
      </c>
    </row>
    <row r="161" spans="1:7" x14ac:dyDescent="0.25">
      <c r="A161" s="47"/>
      <c r="B161" s="47"/>
      <c r="C161" s="48">
        <v>14</v>
      </c>
      <c r="D161" s="48">
        <v>1.3</v>
      </c>
      <c r="E161" s="48">
        <v>1.3</v>
      </c>
      <c r="F161" s="48">
        <v>0.4</v>
      </c>
      <c r="G161" s="48">
        <f>PRODUCT(C161:F161)</f>
        <v>9.4640000000000004</v>
      </c>
    </row>
    <row r="162" spans="1:7" x14ac:dyDescent="0.25">
      <c r="A162" s="47" t="s">
        <v>1590</v>
      </c>
      <c r="B162" s="47"/>
      <c r="C162" s="48"/>
      <c r="D162" s="48"/>
      <c r="E162" s="48"/>
      <c r="F162" s="48"/>
      <c r="G162" s="48"/>
    </row>
    <row r="163" spans="1:7" x14ac:dyDescent="0.25">
      <c r="A163" s="47" t="s">
        <v>1591</v>
      </c>
      <c r="B163" s="47"/>
      <c r="C163" s="48">
        <v>14</v>
      </c>
      <c r="D163" s="48">
        <v>1.3</v>
      </c>
      <c r="E163" s="48">
        <v>0.4</v>
      </c>
      <c r="F163" s="48">
        <v>0.4</v>
      </c>
      <c r="G163" s="48">
        <f t="shared" ref="G163:G169" si="2">PRODUCT(C163:F163)</f>
        <v>2.9120000000000004</v>
      </c>
    </row>
    <row r="164" spans="1:7" x14ac:dyDescent="0.25">
      <c r="A164" s="47"/>
      <c r="B164" s="47"/>
      <c r="C164" s="48">
        <v>2</v>
      </c>
      <c r="D164" s="48">
        <v>4</v>
      </c>
      <c r="E164" s="48">
        <v>0.4</v>
      </c>
      <c r="F164" s="48">
        <v>0.4</v>
      </c>
      <c r="G164" s="48">
        <f t="shared" si="2"/>
        <v>1.2800000000000002</v>
      </c>
    </row>
    <row r="165" spans="1:7" x14ac:dyDescent="0.25">
      <c r="A165" s="47" t="s">
        <v>1592</v>
      </c>
      <c r="B165" s="47"/>
      <c r="C165" s="48">
        <v>14</v>
      </c>
      <c r="D165" s="48">
        <v>1.3</v>
      </c>
      <c r="E165" s="48">
        <v>0.4</v>
      </c>
      <c r="F165" s="48">
        <v>0.4</v>
      </c>
      <c r="G165" s="48">
        <f t="shared" si="2"/>
        <v>2.9120000000000004</v>
      </c>
    </row>
    <row r="166" spans="1:7" x14ac:dyDescent="0.25">
      <c r="A166" s="47"/>
      <c r="B166" s="47"/>
      <c r="C166" s="48">
        <v>1</v>
      </c>
      <c r="D166" s="48">
        <v>1.1000000000000001</v>
      </c>
      <c r="E166" s="48">
        <v>0.4</v>
      </c>
      <c r="F166" s="48">
        <v>0.4</v>
      </c>
      <c r="G166" s="48">
        <f t="shared" si="2"/>
        <v>0.17600000000000005</v>
      </c>
    </row>
    <row r="167" spans="1:7" x14ac:dyDescent="0.25">
      <c r="A167" s="47"/>
      <c r="B167" s="47"/>
      <c r="C167" s="48">
        <v>13</v>
      </c>
      <c r="D167" s="48">
        <v>0.9</v>
      </c>
      <c r="E167" s="48">
        <v>0.4</v>
      </c>
      <c r="F167" s="48">
        <v>0.4</v>
      </c>
      <c r="G167" s="48">
        <f t="shared" si="2"/>
        <v>1.8720000000000003</v>
      </c>
    </row>
    <row r="168" spans="1:7" x14ac:dyDescent="0.25">
      <c r="A168" s="47"/>
      <c r="B168" s="47"/>
      <c r="C168" s="48">
        <v>1.1000000000000001</v>
      </c>
      <c r="D168" s="48">
        <v>1.1000000000000001</v>
      </c>
      <c r="E168" s="48">
        <v>0.4</v>
      </c>
      <c r="F168" s="48">
        <v>0.4</v>
      </c>
      <c r="G168" s="48">
        <f t="shared" si="2"/>
        <v>0.19360000000000005</v>
      </c>
    </row>
    <row r="169" spans="1:7" x14ac:dyDescent="0.25">
      <c r="A169" s="47" t="s">
        <v>1593</v>
      </c>
      <c r="B169" s="47"/>
      <c r="C169" s="48">
        <v>1</v>
      </c>
      <c r="D169" s="48">
        <v>5.9</v>
      </c>
      <c r="E169" s="48">
        <v>0.4</v>
      </c>
      <c r="F169" s="48">
        <v>0.4</v>
      </c>
      <c r="G169" s="48">
        <f t="shared" si="2"/>
        <v>0.94400000000000017</v>
      </c>
    </row>
    <row r="170" spans="1:7" x14ac:dyDescent="0.25">
      <c r="A170" s="47" t="s">
        <v>98</v>
      </c>
      <c r="B170" s="47"/>
      <c r="C170" s="48"/>
      <c r="D170" s="48"/>
      <c r="E170" s="48"/>
      <c r="F170" s="48"/>
      <c r="G170" s="48"/>
    </row>
    <row r="171" spans="1:7" x14ac:dyDescent="0.25">
      <c r="A171" s="47" t="s">
        <v>1594</v>
      </c>
      <c r="B171" s="47"/>
      <c r="C171" s="48">
        <v>1</v>
      </c>
      <c r="D171" s="48">
        <v>36.9</v>
      </c>
      <c r="E171" s="48">
        <v>1</v>
      </c>
      <c r="F171" s="48">
        <v>0.5</v>
      </c>
      <c r="G171" s="48">
        <f>PRODUCT(C171:F171)</f>
        <v>18.45</v>
      </c>
    </row>
    <row r="172" spans="1:7" x14ac:dyDescent="0.25">
      <c r="A172" s="47"/>
      <c r="B172" s="47"/>
      <c r="C172" s="48">
        <v>1</v>
      </c>
      <c r="D172" s="48">
        <v>10.9</v>
      </c>
      <c r="E172" s="48">
        <v>1</v>
      </c>
      <c r="F172" s="48">
        <v>0.5</v>
      </c>
      <c r="G172" s="48">
        <f>PRODUCT(C172:F172)</f>
        <v>5.45</v>
      </c>
    </row>
    <row r="173" spans="1:7" x14ac:dyDescent="0.25">
      <c r="A173" s="47"/>
      <c r="B173" s="47"/>
      <c r="C173" s="48">
        <v>1</v>
      </c>
      <c r="D173" s="48">
        <v>38.799999999999997</v>
      </c>
      <c r="E173" s="48">
        <v>1</v>
      </c>
      <c r="F173" s="48">
        <v>0.5</v>
      </c>
      <c r="G173" s="48">
        <f>PRODUCT(C173:F173)</f>
        <v>19.399999999999999</v>
      </c>
    </row>
    <row r="174" spans="1:7" x14ac:dyDescent="0.25">
      <c r="A174" s="47" t="s">
        <v>1595</v>
      </c>
      <c r="B174" s="47"/>
      <c r="C174" s="48">
        <v>1</v>
      </c>
      <c r="D174" s="48">
        <v>6.5</v>
      </c>
      <c r="E174" s="48">
        <v>1</v>
      </c>
      <c r="F174" s="48">
        <v>0.5</v>
      </c>
      <c r="G174" s="48">
        <f>PRODUCT(C174:F174)</f>
        <v>3.25</v>
      </c>
    </row>
    <row r="175" spans="1:7" x14ac:dyDescent="0.25">
      <c r="A175" s="47" t="s">
        <v>1617</v>
      </c>
      <c r="B175" s="47"/>
      <c r="C175" s="48">
        <v>1</v>
      </c>
      <c r="D175" s="48">
        <v>22.35</v>
      </c>
      <c r="E175" s="48">
        <v>1</v>
      </c>
      <c r="F175" s="48">
        <v>0.6</v>
      </c>
      <c r="G175" s="48">
        <f>PRODUCT(C175:F175)</f>
        <v>13.41</v>
      </c>
    </row>
    <row r="177" spans="1:7" ht="45" customHeight="1" x14ac:dyDescent="0.25">
      <c r="A177" s="44" t="s">
        <v>1625</v>
      </c>
      <c r="B177" s="44" t="s">
        <v>1569</v>
      </c>
      <c r="C177" s="44" t="s">
        <v>84</v>
      </c>
      <c r="D177" s="45" t="s">
        <v>18</v>
      </c>
      <c r="E177" s="5" t="s">
        <v>85</v>
      </c>
      <c r="F177" s="5" t="s">
        <v>85</v>
      </c>
      <c r="G177" s="46">
        <f>SUM(G178:G192)</f>
        <v>87.988</v>
      </c>
    </row>
    <row r="178" spans="1:7" x14ac:dyDescent="0.25">
      <c r="A178" s="47" t="s">
        <v>1589</v>
      </c>
      <c r="B178" s="47"/>
      <c r="C178" s="48"/>
      <c r="D178" s="48"/>
      <c r="E178" s="48"/>
      <c r="F178" s="48"/>
      <c r="G178" s="48"/>
    </row>
    <row r="179" spans="1:7" x14ac:dyDescent="0.25">
      <c r="A179" s="47"/>
      <c r="B179" s="47"/>
      <c r="C179" s="48">
        <v>31</v>
      </c>
      <c r="D179" s="48">
        <v>0.9</v>
      </c>
      <c r="E179" s="48">
        <v>0.9</v>
      </c>
      <c r="F179" s="48">
        <v>0.4</v>
      </c>
      <c r="G179" s="48">
        <f>PRODUCT(C179:F179)</f>
        <v>10.044000000000002</v>
      </c>
    </row>
    <row r="180" spans="1:7" x14ac:dyDescent="0.25">
      <c r="A180" s="47"/>
      <c r="B180" s="47"/>
      <c r="C180" s="48">
        <v>14</v>
      </c>
      <c r="D180" s="48">
        <v>1.3</v>
      </c>
      <c r="E180" s="48">
        <v>1.3</v>
      </c>
      <c r="F180" s="48">
        <v>0.4</v>
      </c>
      <c r="G180" s="48">
        <f>PRODUCT(C180:F180)</f>
        <v>9.4640000000000004</v>
      </c>
    </row>
    <row r="181" spans="1:7" x14ac:dyDescent="0.25">
      <c r="A181" s="47" t="s">
        <v>1590</v>
      </c>
      <c r="B181" s="47"/>
      <c r="C181" s="48"/>
      <c r="D181" s="48"/>
      <c r="E181" s="48"/>
      <c r="F181" s="48"/>
      <c r="G181" s="48"/>
    </row>
    <row r="182" spans="1:7" x14ac:dyDescent="0.25">
      <c r="A182" s="47" t="s">
        <v>1591</v>
      </c>
      <c r="B182" s="47"/>
      <c r="C182" s="48">
        <v>14</v>
      </c>
      <c r="D182" s="48">
        <v>1.3</v>
      </c>
      <c r="E182" s="48">
        <v>0.4</v>
      </c>
      <c r="F182" s="48">
        <v>0.5</v>
      </c>
      <c r="G182" s="48">
        <f t="shared" ref="G182:G187" si="3">PRODUCT(C182:F182)</f>
        <v>3.64</v>
      </c>
    </row>
    <row r="183" spans="1:7" x14ac:dyDescent="0.25">
      <c r="A183" s="47"/>
      <c r="B183" s="47"/>
      <c r="C183" s="48">
        <v>2</v>
      </c>
      <c r="D183" s="48">
        <v>4</v>
      </c>
      <c r="E183" s="48">
        <v>0.4</v>
      </c>
      <c r="F183" s="48">
        <v>0.5</v>
      </c>
      <c r="G183" s="48">
        <f t="shared" si="3"/>
        <v>1.6</v>
      </c>
    </row>
    <row r="184" spans="1:7" x14ac:dyDescent="0.25">
      <c r="A184" s="47" t="s">
        <v>1592</v>
      </c>
      <c r="B184" s="47"/>
      <c r="C184" s="48">
        <v>14</v>
      </c>
      <c r="D184" s="48">
        <v>1.3</v>
      </c>
      <c r="E184" s="48">
        <v>0.4</v>
      </c>
      <c r="F184" s="48">
        <v>0.5</v>
      </c>
      <c r="G184" s="48">
        <f t="shared" si="3"/>
        <v>3.64</v>
      </c>
    </row>
    <row r="185" spans="1:7" x14ac:dyDescent="0.25">
      <c r="A185" s="47"/>
      <c r="B185" s="47"/>
      <c r="C185" s="48">
        <v>1</v>
      </c>
      <c r="D185" s="48">
        <v>1.1000000000000001</v>
      </c>
      <c r="E185" s="48">
        <v>0.4</v>
      </c>
      <c r="F185" s="48">
        <v>0.5</v>
      </c>
      <c r="G185" s="48">
        <f t="shared" si="3"/>
        <v>0.22000000000000003</v>
      </c>
    </row>
    <row r="186" spans="1:7" x14ac:dyDescent="0.25">
      <c r="A186" s="47"/>
      <c r="B186" s="47"/>
      <c r="C186" s="48">
        <v>13</v>
      </c>
      <c r="D186" s="48">
        <v>0.9</v>
      </c>
      <c r="E186" s="48">
        <v>0.4</v>
      </c>
      <c r="F186" s="48">
        <v>0.5</v>
      </c>
      <c r="G186" s="48">
        <f t="shared" si="3"/>
        <v>2.3400000000000003</v>
      </c>
    </row>
    <row r="187" spans="1:7" x14ac:dyDescent="0.25">
      <c r="A187" s="47" t="s">
        <v>1593</v>
      </c>
      <c r="B187" s="47"/>
      <c r="C187" s="48">
        <v>1</v>
      </c>
      <c r="D187" s="48">
        <v>5.9</v>
      </c>
      <c r="E187" s="48">
        <v>0.4</v>
      </c>
      <c r="F187" s="48">
        <v>0.5</v>
      </c>
      <c r="G187" s="48">
        <f t="shared" si="3"/>
        <v>1.1800000000000002</v>
      </c>
    </row>
    <row r="188" spans="1:7" x14ac:dyDescent="0.25">
      <c r="A188" s="47" t="s">
        <v>98</v>
      </c>
      <c r="B188" s="47"/>
      <c r="C188" s="48"/>
      <c r="D188" s="48"/>
      <c r="E188" s="48"/>
      <c r="F188" s="48"/>
      <c r="G188" s="48"/>
    </row>
    <row r="189" spans="1:7" x14ac:dyDescent="0.25">
      <c r="A189" s="47" t="s">
        <v>1594</v>
      </c>
      <c r="B189" s="47"/>
      <c r="C189" s="48">
        <v>1</v>
      </c>
      <c r="D189" s="48">
        <v>36.9</v>
      </c>
      <c r="E189" s="48">
        <v>1</v>
      </c>
      <c r="F189" s="48">
        <v>0.6</v>
      </c>
      <c r="G189" s="48">
        <f>PRODUCT(C189:F189)</f>
        <v>22.139999999999997</v>
      </c>
    </row>
    <row r="190" spans="1:7" x14ac:dyDescent="0.25">
      <c r="A190" s="47"/>
      <c r="B190" s="47"/>
      <c r="C190" s="48">
        <v>1</v>
      </c>
      <c r="D190" s="48">
        <v>10.9</v>
      </c>
      <c r="E190" s="48">
        <v>1</v>
      </c>
      <c r="F190" s="48">
        <v>0.6</v>
      </c>
      <c r="G190" s="48">
        <f>PRODUCT(C190:F190)</f>
        <v>6.54</v>
      </c>
    </row>
    <row r="191" spans="1:7" x14ac:dyDescent="0.25">
      <c r="A191" s="47"/>
      <c r="B191" s="47"/>
      <c r="C191" s="48">
        <v>1</v>
      </c>
      <c r="D191" s="48">
        <v>38.799999999999997</v>
      </c>
      <c r="E191" s="48">
        <v>1</v>
      </c>
      <c r="F191" s="48">
        <v>0.6</v>
      </c>
      <c r="G191" s="48">
        <f>PRODUCT(C191:F191)</f>
        <v>23.279999999999998</v>
      </c>
    </row>
    <row r="192" spans="1:7" x14ac:dyDescent="0.25">
      <c r="A192" s="47" t="s">
        <v>1595</v>
      </c>
      <c r="B192" s="47"/>
      <c r="C192" s="48">
        <v>1</v>
      </c>
      <c r="D192" s="48">
        <v>6.5</v>
      </c>
      <c r="E192" s="48">
        <v>1</v>
      </c>
      <c r="F192" s="48">
        <v>0.6</v>
      </c>
      <c r="G192" s="48">
        <f>PRODUCT(C192:F192)</f>
        <v>3.9</v>
      </c>
    </row>
    <row r="194" spans="1:7" x14ac:dyDescent="0.25">
      <c r="B194" t="s">
        <v>1567</v>
      </c>
      <c r="C194" s="42" t="s">
        <v>6</v>
      </c>
      <c r="D194" s="43" t="s">
        <v>7</v>
      </c>
      <c r="E194" s="42" t="s">
        <v>8</v>
      </c>
    </row>
    <row r="195" spans="1:7" x14ac:dyDescent="0.25">
      <c r="B195" t="s">
        <v>1567</v>
      </c>
      <c r="C195" s="42" t="s">
        <v>9</v>
      </c>
      <c r="D195" s="43" t="s">
        <v>56</v>
      </c>
      <c r="E195" s="42" t="s">
        <v>74</v>
      </c>
    </row>
    <row r="196" spans="1:7" x14ac:dyDescent="0.25">
      <c r="B196" t="s">
        <v>1567</v>
      </c>
      <c r="C196" s="42" t="s">
        <v>12</v>
      </c>
      <c r="D196" s="43" t="s">
        <v>38</v>
      </c>
      <c r="E196" s="42" t="s">
        <v>86</v>
      </c>
    </row>
    <row r="198" spans="1:7" ht="45" customHeight="1" x14ac:dyDescent="0.25">
      <c r="A198" s="44" t="s">
        <v>1626</v>
      </c>
      <c r="B198" s="44" t="s">
        <v>1569</v>
      </c>
      <c r="C198" s="44" t="s">
        <v>88</v>
      </c>
      <c r="D198" s="45" t="s">
        <v>80</v>
      </c>
      <c r="E198" s="5" t="s">
        <v>89</v>
      </c>
      <c r="F198" s="5" t="s">
        <v>89</v>
      </c>
      <c r="G198" s="46">
        <f>SUM(G199:G206)</f>
        <v>2660.18</v>
      </c>
    </row>
    <row r="199" spans="1:7" x14ac:dyDescent="0.25">
      <c r="A199" s="47" t="s">
        <v>1627</v>
      </c>
      <c r="B199" s="47"/>
      <c r="C199" s="48"/>
      <c r="D199" s="48"/>
      <c r="E199" s="48"/>
      <c r="F199" s="48"/>
      <c r="G199" s="48"/>
    </row>
    <row r="200" spans="1:7" x14ac:dyDescent="0.25">
      <c r="A200" s="47" t="s">
        <v>1628</v>
      </c>
      <c r="B200" s="47"/>
      <c r="C200" s="48">
        <v>659.9</v>
      </c>
      <c r="D200" s="48"/>
      <c r="E200" s="48"/>
      <c r="F200" s="48"/>
      <c r="G200" s="48">
        <f>PRODUCT(C200:F200)</f>
        <v>659.9</v>
      </c>
    </row>
    <row r="201" spans="1:7" x14ac:dyDescent="0.25">
      <c r="A201" s="47" t="s">
        <v>1629</v>
      </c>
      <c r="B201" s="47"/>
      <c r="C201" s="48"/>
      <c r="D201" s="48"/>
      <c r="E201" s="48"/>
      <c r="F201" s="48"/>
      <c r="G201" s="48"/>
    </row>
    <row r="202" spans="1:7" x14ac:dyDescent="0.25">
      <c r="A202" s="47" t="s">
        <v>1630</v>
      </c>
      <c r="B202" s="47"/>
      <c r="C202" s="48">
        <v>1</v>
      </c>
      <c r="D202" s="48">
        <v>92.85</v>
      </c>
      <c r="E202" s="48"/>
      <c r="F202" s="48"/>
      <c r="G202" s="48">
        <f>PRODUCT(C202:F202)</f>
        <v>92.85</v>
      </c>
    </row>
    <row r="203" spans="1:7" x14ac:dyDescent="0.25">
      <c r="A203" s="47" t="s">
        <v>1631</v>
      </c>
      <c r="B203" s="47"/>
      <c r="C203" s="48"/>
      <c r="D203" s="48"/>
      <c r="E203" s="48"/>
      <c r="F203" s="48"/>
      <c r="G203" s="48"/>
    </row>
    <row r="204" spans="1:7" x14ac:dyDescent="0.25">
      <c r="A204" s="47" t="s">
        <v>1632</v>
      </c>
      <c r="B204" s="47"/>
      <c r="C204" s="48">
        <v>1</v>
      </c>
      <c r="D204" s="48">
        <v>57.56</v>
      </c>
      <c r="E204" s="48"/>
      <c r="F204" s="48"/>
      <c r="G204" s="48">
        <f>PRODUCT(C204:F204)</f>
        <v>57.56</v>
      </c>
    </row>
    <row r="205" spans="1:7" x14ac:dyDescent="0.25">
      <c r="A205" s="47"/>
      <c r="B205" s="47"/>
      <c r="C205" s="48">
        <v>1</v>
      </c>
      <c r="D205" s="48">
        <v>57.37</v>
      </c>
      <c r="E205" s="48"/>
      <c r="F205" s="48"/>
      <c r="G205" s="48">
        <f>PRODUCT(C205:F205)</f>
        <v>57.37</v>
      </c>
    </row>
    <row r="206" spans="1:7" x14ac:dyDescent="0.25">
      <c r="A206" s="47" t="s">
        <v>1633</v>
      </c>
      <c r="B206" s="47"/>
      <c r="C206" s="48">
        <v>75</v>
      </c>
      <c r="D206" s="48">
        <v>23.9</v>
      </c>
      <c r="E206" s="48"/>
      <c r="F206" s="48"/>
      <c r="G206" s="48">
        <f>PRODUCT(C206:F206)</f>
        <v>1792.5</v>
      </c>
    </row>
    <row r="208" spans="1:7" ht="45" customHeight="1" x14ac:dyDescent="0.25">
      <c r="A208" s="44" t="s">
        <v>1634</v>
      </c>
      <c r="B208" s="44" t="s">
        <v>1569</v>
      </c>
      <c r="C208" s="44" t="s">
        <v>90</v>
      </c>
      <c r="D208" s="45" t="s">
        <v>80</v>
      </c>
      <c r="E208" s="5" t="s">
        <v>91</v>
      </c>
      <c r="F208" s="5" t="s">
        <v>91</v>
      </c>
      <c r="G208" s="46">
        <f>SUM(G209:G215)</f>
        <v>10052.069999999998</v>
      </c>
    </row>
    <row r="209" spans="1:7" x14ac:dyDescent="0.25">
      <c r="A209" s="47" t="s">
        <v>1635</v>
      </c>
      <c r="B209" s="47"/>
      <c r="C209" s="48"/>
      <c r="D209" s="48"/>
      <c r="E209" s="48"/>
      <c r="F209" s="48"/>
      <c r="G209" s="48"/>
    </row>
    <row r="210" spans="1:7" x14ac:dyDescent="0.25">
      <c r="A210" s="47" t="s">
        <v>1636</v>
      </c>
      <c r="B210" s="47"/>
      <c r="C210" s="48">
        <v>6</v>
      </c>
      <c r="D210" s="48">
        <v>415.23</v>
      </c>
      <c r="E210" s="48"/>
      <c r="F210" s="48"/>
      <c r="G210" s="48">
        <f>PRODUCT(C210:F210)</f>
        <v>2491.38</v>
      </c>
    </row>
    <row r="211" spans="1:7" x14ac:dyDescent="0.25">
      <c r="A211" s="47" t="s">
        <v>1637</v>
      </c>
      <c r="B211" s="47"/>
      <c r="C211" s="48">
        <v>1</v>
      </c>
      <c r="D211" s="48">
        <v>427.78</v>
      </c>
      <c r="E211" s="48"/>
      <c r="F211" s="48"/>
      <c r="G211" s="48">
        <f>PRODUCT(C211:F211)</f>
        <v>427.78</v>
      </c>
    </row>
    <row r="212" spans="1:7" x14ac:dyDescent="0.25">
      <c r="A212" s="47" t="s">
        <v>1638</v>
      </c>
      <c r="B212" s="47"/>
      <c r="C212" s="48"/>
      <c r="D212" s="48"/>
      <c r="E212" s="48"/>
      <c r="F212" s="48"/>
      <c r="G212" s="48"/>
    </row>
    <row r="213" spans="1:7" x14ac:dyDescent="0.25">
      <c r="A213" s="47" t="s">
        <v>1636</v>
      </c>
      <c r="B213" s="47"/>
      <c r="C213" s="48">
        <v>1</v>
      </c>
      <c r="D213" s="48">
        <v>425.38</v>
      </c>
      <c r="E213" s="48"/>
      <c r="F213" s="48"/>
      <c r="G213" s="48">
        <f>PRODUCT(C213:F213)</f>
        <v>425.38</v>
      </c>
    </row>
    <row r="214" spans="1:7" x14ac:dyDescent="0.25">
      <c r="A214" s="47" t="s">
        <v>1639</v>
      </c>
      <c r="B214" s="47"/>
      <c r="C214" s="48">
        <v>15</v>
      </c>
      <c r="D214" s="48">
        <v>418.81</v>
      </c>
      <c r="E214" s="48"/>
      <c r="F214" s="48"/>
      <c r="G214" s="48">
        <f>PRODUCT(C214:F214)</f>
        <v>6282.15</v>
      </c>
    </row>
    <row r="215" spans="1:7" x14ac:dyDescent="0.25">
      <c r="A215" s="47" t="s">
        <v>1640</v>
      </c>
      <c r="B215" s="47"/>
      <c r="C215" s="48">
        <v>1</v>
      </c>
      <c r="D215" s="48">
        <v>425.38</v>
      </c>
      <c r="E215" s="48"/>
      <c r="F215" s="48"/>
      <c r="G215" s="48">
        <f>PRODUCT(C215:F215)</f>
        <v>425.38</v>
      </c>
    </row>
    <row r="217" spans="1:7" ht="45" customHeight="1" x14ac:dyDescent="0.25">
      <c r="A217" s="44" t="s">
        <v>1641</v>
      </c>
      <c r="B217" s="44" t="s">
        <v>1569</v>
      </c>
      <c r="C217" s="44" t="s">
        <v>92</v>
      </c>
      <c r="D217" s="45" t="s">
        <v>18</v>
      </c>
      <c r="E217" s="5" t="s">
        <v>93</v>
      </c>
      <c r="F217" s="5" t="s">
        <v>93</v>
      </c>
      <c r="G217" s="46">
        <f>SUM(G218:G218)</f>
        <v>200</v>
      </c>
    </row>
    <row r="218" spans="1:7" x14ac:dyDescent="0.25">
      <c r="A218" s="47" t="s">
        <v>1642</v>
      </c>
      <c r="B218" s="47"/>
      <c r="C218" s="48">
        <v>200</v>
      </c>
      <c r="D218" s="48"/>
      <c r="E218" s="48"/>
      <c r="F218" s="48"/>
      <c r="G218" s="48">
        <f>PRODUCT(C218:F218)</f>
        <v>200</v>
      </c>
    </row>
    <row r="220" spans="1:7" ht="45" customHeight="1" x14ac:dyDescent="0.25">
      <c r="A220" s="44" t="s">
        <v>1643</v>
      </c>
      <c r="B220" s="44" t="s">
        <v>1569</v>
      </c>
      <c r="C220" s="44" t="s">
        <v>94</v>
      </c>
      <c r="D220" s="45" t="s">
        <v>15</v>
      </c>
      <c r="E220" s="5" t="s">
        <v>95</v>
      </c>
      <c r="F220" s="5" t="s">
        <v>95</v>
      </c>
      <c r="G220" s="46">
        <f>SUM(G221:G221)</f>
        <v>22</v>
      </c>
    </row>
    <row r="221" spans="1:7" x14ac:dyDescent="0.25">
      <c r="A221" s="47" t="s">
        <v>1642</v>
      </c>
      <c r="B221" s="47"/>
      <c r="C221" s="48">
        <v>200</v>
      </c>
      <c r="D221" s="48">
        <v>0.11</v>
      </c>
      <c r="E221" s="48"/>
      <c r="F221" s="48"/>
      <c r="G221" s="48">
        <f>PRODUCT(C221:F221)</f>
        <v>22</v>
      </c>
    </row>
    <row r="223" spans="1:7" ht="45" customHeight="1" x14ac:dyDescent="0.25">
      <c r="A223" s="44" t="s">
        <v>1644</v>
      </c>
      <c r="B223" s="44" t="s">
        <v>1569</v>
      </c>
      <c r="C223" s="44" t="s">
        <v>96</v>
      </c>
      <c r="D223" s="45" t="s">
        <v>18</v>
      </c>
      <c r="E223" s="5" t="s">
        <v>97</v>
      </c>
      <c r="F223" s="5" t="s">
        <v>97</v>
      </c>
      <c r="G223" s="46">
        <f>SUM(G224:G224)</f>
        <v>220.00000000000003</v>
      </c>
    </row>
    <row r="224" spans="1:7" x14ac:dyDescent="0.25">
      <c r="A224" s="47" t="s">
        <v>1642</v>
      </c>
      <c r="B224" s="47"/>
      <c r="C224" s="48">
        <v>200</v>
      </c>
      <c r="D224" s="48">
        <v>1.1000000000000001</v>
      </c>
      <c r="E224" s="48"/>
      <c r="F224" s="48"/>
      <c r="G224" s="48">
        <f>PRODUCT(C224:F224)</f>
        <v>220.00000000000003</v>
      </c>
    </row>
    <row r="226" spans="1:7" x14ac:dyDescent="0.25">
      <c r="B226" t="s">
        <v>1567</v>
      </c>
      <c r="C226" s="42" t="s">
        <v>6</v>
      </c>
      <c r="D226" s="43" t="s">
        <v>7</v>
      </c>
      <c r="E226" s="42" t="s">
        <v>8</v>
      </c>
    </row>
    <row r="227" spans="1:7" x14ac:dyDescent="0.25">
      <c r="B227" t="s">
        <v>1567</v>
      </c>
      <c r="C227" s="42" t="s">
        <v>9</v>
      </c>
      <c r="D227" s="43" t="s">
        <v>56</v>
      </c>
      <c r="E227" s="42" t="s">
        <v>74</v>
      </c>
    </row>
    <row r="228" spans="1:7" x14ac:dyDescent="0.25">
      <c r="B228" t="s">
        <v>1567</v>
      </c>
      <c r="C228" s="42" t="s">
        <v>12</v>
      </c>
      <c r="D228" s="43" t="s">
        <v>56</v>
      </c>
      <c r="E228" s="42" t="s">
        <v>98</v>
      </c>
    </row>
    <row r="230" spans="1:7" ht="45" customHeight="1" x14ac:dyDescent="0.25">
      <c r="A230" s="44" t="s">
        <v>1645</v>
      </c>
      <c r="B230" s="44" t="s">
        <v>1569</v>
      </c>
      <c r="C230" s="44" t="s">
        <v>100</v>
      </c>
      <c r="D230" s="45" t="s">
        <v>18</v>
      </c>
      <c r="E230" s="5" t="s">
        <v>101</v>
      </c>
      <c r="F230" s="5" t="s">
        <v>101</v>
      </c>
      <c r="G230" s="46">
        <f>SUM(G231:G234)</f>
        <v>279.11250000000001</v>
      </c>
    </row>
    <row r="231" spans="1:7" x14ac:dyDescent="0.25">
      <c r="A231" s="47" t="s">
        <v>1646</v>
      </c>
      <c r="B231" s="47"/>
      <c r="C231" s="48">
        <v>7.25</v>
      </c>
      <c r="D231" s="48">
        <v>3.45</v>
      </c>
      <c r="E231" s="48">
        <v>1</v>
      </c>
      <c r="F231" s="48"/>
      <c r="G231" s="48">
        <f>PRODUCT(C231:F231)</f>
        <v>25.012500000000003</v>
      </c>
    </row>
    <row r="232" spans="1:7" x14ac:dyDescent="0.25">
      <c r="A232" s="47" t="s">
        <v>1647</v>
      </c>
      <c r="B232" s="47"/>
      <c r="C232" s="48">
        <v>44</v>
      </c>
      <c r="D232" s="48">
        <v>3.45</v>
      </c>
      <c r="E232" s="48">
        <v>1</v>
      </c>
      <c r="F232" s="48"/>
      <c r="G232" s="48">
        <f>PRODUCT(C232:F232)</f>
        <v>151.80000000000001</v>
      </c>
    </row>
    <row r="233" spans="1:7" x14ac:dyDescent="0.25">
      <c r="A233" s="47"/>
      <c r="B233" s="47"/>
      <c r="C233" s="48">
        <v>16.2</v>
      </c>
      <c r="D233" s="48">
        <v>2.75</v>
      </c>
      <c r="E233" s="48">
        <v>1</v>
      </c>
      <c r="F233" s="48"/>
      <c r="G233" s="48">
        <f>PRODUCT(C233:F233)</f>
        <v>44.55</v>
      </c>
    </row>
    <row r="234" spans="1:7" x14ac:dyDescent="0.25">
      <c r="A234" s="47"/>
      <c r="B234" s="47"/>
      <c r="C234" s="48">
        <v>38.5</v>
      </c>
      <c r="D234" s="48">
        <v>1.5</v>
      </c>
      <c r="E234" s="48">
        <v>1</v>
      </c>
      <c r="F234" s="48"/>
      <c r="G234" s="48">
        <f>PRODUCT(C234:F234)</f>
        <v>57.75</v>
      </c>
    </row>
    <row r="236" spans="1:7" ht="45" customHeight="1" x14ac:dyDescent="0.25">
      <c r="A236" s="44" t="s">
        <v>1648</v>
      </c>
      <c r="B236" s="44" t="s">
        <v>1569</v>
      </c>
      <c r="C236" s="44" t="s">
        <v>102</v>
      </c>
      <c r="D236" s="45" t="s">
        <v>103</v>
      </c>
      <c r="E236" s="5" t="s">
        <v>104</v>
      </c>
      <c r="F236" s="5" t="s">
        <v>104</v>
      </c>
      <c r="G236" s="46">
        <f>SUM(G237:G237)</f>
        <v>105.96</v>
      </c>
    </row>
    <row r="237" spans="1:7" x14ac:dyDescent="0.25">
      <c r="A237" s="47" t="s">
        <v>1649</v>
      </c>
      <c r="B237" s="47"/>
      <c r="C237" s="48">
        <v>105.96</v>
      </c>
      <c r="D237" s="48"/>
      <c r="E237" s="48"/>
      <c r="F237" s="48"/>
      <c r="G237" s="48">
        <f>PRODUCT(C237:F237)</f>
        <v>105.96</v>
      </c>
    </row>
    <row r="239" spans="1:7" ht="45" customHeight="1" x14ac:dyDescent="0.25">
      <c r="A239" s="44" t="s">
        <v>1650</v>
      </c>
      <c r="B239" s="44" t="s">
        <v>1569</v>
      </c>
      <c r="C239" s="44" t="s">
        <v>105</v>
      </c>
      <c r="D239" s="45" t="s">
        <v>18</v>
      </c>
      <c r="E239" s="5" t="s">
        <v>106</v>
      </c>
      <c r="F239" s="5" t="s">
        <v>106</v>
      </c>
      <c r="G239" s="46">
        <f>SUM(G240:G247)</f>
        <v>343.95249999999999</v>
      </c>
    </row>
    <row r="240" spans="1:7" x14ac:dyDescent="0.25">
      <c r="A240" s="47" t="s">
        <v>1646</v>
      </c>
      <c r="B240" s="47"/>
      <c r="C240" s="48">
        <v>7.25</v>
      </c>
      <c r="D240" s="48">
        <v>3.45</v>
      </c>
      <c r="E240" s="48">
        <v>1</v>
      </c>
      <c r="F240" s="48"/>
      <c r="G240" s="48">
        <f t="shared" ref="G240:G247" si="4">PRODUCT(C240:F240)</f>
        <v>25.012500000000003</v>
      </c>
    </row>
    <row r="241" spans="1:7" x14ac:dyDescent="0.25">
      <c r="A241" s="47" t="s">
        <v>1647</v>
      </c>
      <c r="B241" s="47"/>
      <c r="C241" s="48">
        <v>44</v>
      </c>
      <c r="D241" s="48">
        <v>3.45</v>
      </c>
      <c r="E241" s="48">
        <v>1</v>
      </c>
      <c r="F241" s="48"/>
      <c r="G241" s="48">
        <f t="shared" si="4"/>
        <v>151.80000000000001</v>
      </c>
    </row>
    <row r="242" spans="1:7" x14ac:dyDescent="0.25">
      <c r="A242" s="47"/>
      <c r="B242" s="47"/>
      <c r="C242" s="48">
        <v>16.2</v>
      </c>
      <c r="D242" s="48">
        <v>2.75</v>
      </c>
      <c r="E242" s="48">
        <v>1</v>
      </c>
      <c r="F242" s="48"/>
      <c r="G242" s="48">
        <f t="shared" si="4"/>
        <v>44.55</v>
      </c>
    </row>
    <row r="243" spans="1:7" x14ac:dyDescent="0.25">
      <c r="A243" s="47"/>
      <c r="B243" s="47"/>
      <c r="C243" s="48">
        <v>38.5</v>
      </c>
      <c r="D243" s="48">
        <v>1.5</v>
      </c>
      <c r="E243" s="48">
        <v>1</v>
      </c>
      <c r="F243" s="48"/>
      <c r="G243" s="48">
        <f t="shared" si="4"/>
        <v>57.75</v>
      </c>
    </row>
    <row r="244" spans="1:7" x14ac:dyDescent="0.25">
      <c r="A244" s="47"/>
      <c r="B244" s="47"/>
      <c r="C244" s="48">
        <v>3.2</v>
      </c>
      <c r="D244" s="48"/>
      <c r="E244" s="48"/>
      <c r="F244" s="48"/>
      <c r="G244" s="48">
        <f t="shared" si="4"/>
        <v>3.2</v>
      </c>
    </row>
    <row r="245" spans="1:7" x14ac:dyDescent="0.25">
      <c r="A245" s="47"/>
      <c r="B245" s="47"/>
      <c r="C245" s="48">
        <v>-32</v>
      </c>
      <c r="D245" s="48"/>
      <c r="E245" s="48"/>
      <c r="F245" s="48"/>
      <c r="G245" s="48">
        <f t="shared" si="4"/>
        <v>-32</v>
      </c>
    </row>
    <row r="246" spans="1:7" x14ac:dyDescent="0.25">
      <c r="A246" s="47" t="s">
        <v>1651</v>
      </c>
      <c r="B246" s="47"/>
      <c r="C246" s="48">
        <v>25</v>
      </c>
      <c r="D246" s="48">
        <v>0.8</v>
      </c>
      <c r="E246" s="48">
        <v>2</v>
      </c>
      <c r="F246" s="48"/>
      <c r="G246" s="48">
        <f t="shared" si="4"/>
        <v>40</v>
      </c>
    </row>
    <row r="247" spans="1:7" x14ac:dyDescent="0.25">
      <c r="A247" s="47" t="s">
        <v>1617</v>
      </c>
      <c r="B247" s="47"/>
      <c r="C247" s="48">
        <v>22.35</v>
      </c>
      <c r="D247" s="48">
        <v>1.2</v>
      </c>
      <c r="E247" s="48">
        <v>2</v>
      </c>
      <c r="F247" s="48"/>
      <c r="G247" s="48">
        <f t="shared" si="4"/>
        <v>53.64</v>
      </c>
    </row>
    <row r="249" spans="1:7" ht="45" customHeight="1" x14ac:dyDescent="0.25">
      <c r="A249" s="44" t="s">
        <v>1652</v>
      </c>
      <c r="B249" s="44" t="s">
        <v>1569</v>
      </c>
      <c r="C249" s="44" t="s">
        <v>107</v>
      </c>
      <c r="D249" s="45" t="s">
        <v>18</v>
      </c>
      <c r="E249" s="5" t="s">
        <v>108</v>
      </c>
      <c r="F249" s="5" t="s">
        <v>108</v>
      </c>
      <c r="G249" s="46">
        <f>SUM(G250:G253)</f>
        <v>279.11250000000001</v>
      </c>
    </row>
    <row r="250" spans="1:7" x14ac:dyDescent="0.25">
      <c r="A250" s="47" t="s">
        <v>1646</v>
      </c>
      <c r="B250" s="47"/>
      <c r="C250" s="48">
        <v>7.25</v>
      </c>
      <c r="D250" s="48">
        <v>3.45</v>
      </c>
      <c r="E250" s="48">
        <v>1</v>
      </c>
      <c r="F250" s="48"/>
      <c r="G250" s="48">
        <f>PRODUCT(C250:F250)</f>
        <v>25.012500000000003</v>
      </c>
    </row>
    <row r="251" spans="1:7" x14ac:dyDescent="0.25">
      <c r="A251" s="47" t="s">
        <v>1647</v>
      </c>
      <c r="B251" s="47"/>
      <c r="C251" s="48">
        <v>44</v>
      </c>
      <c r="D251" s="48">
        <v>3.45</v>
      </c>
      <c r="E251" s="48">
        <v>1</v>
      </c>
      <c r="F251" s="48"/>
      <c r="G251" s="48">
        <f>PRODUCT(C251:F251)</f>
        <v>151.80000000000001</v>
      </c>
    </row>
    <row r="252" spans="1:7" x14ac:dyDescent="0.25">
      <c r="A252" s="47"/>
      <c r="B252" s="47"/>
      <c r="C252" s="48">
        <v>16.2</v>
      </c>
      <c r="D252" s="48">
        <v>2.75</v>
      </c>
      <c r="E252" s="48">
        <v>1</v>
      </c>
      <c r="F252" s="48"/>
      <c r="G252" s="48">
        <f>PRODUCT(C252:F252)</f>
        <v>44.55</v>
      </c>
    </row>
    <row r="253" spans="1:7" x14ac:dyDescent="0.25">
      <c r="A253" s="47"/>
      <c r="B253" s="47"/>
      <c r="C253" s="48">
        <v>38.5</v>
      </c>
      <c r="D253" s="48">
        <v>1.5</v>
      </c>
      <c r="E253" s="48">
        <v>1</v>
      </c>
      <c r="F253" s="48"/>
      <c r="G253" s="48">
        <f>PRODUCT(C253:F253)</f>
        <v>57.75</v>
      </c>
    </row>
    <row r="255" spans="1:7" ht="45" customHeight="1" x14ac:dyDescent="0.25">
      <c r="A255" s="44" t="s">
        <v>1653</v>
      </c>
      <c r="B255" s="44" t="s">
        <v>1569</v>
      </c>
      <c r="C255" s="44" t="s">
        <v>109</v>
      </c>
      <c r="D255" s="45" t="s">
        <v>80</v>
      </c>
      <c r="E255" s="5" t="s">
        <v>110</v>
      </c>
      <c r="F255" s="5" t="s">
        <v>110</v>
      </c>
      <c r="G255" s="46">
        <f>SUM(G256:G261)</f>
        <v>13590.85</v>
      </c>
    </row>
    <row r="256" spans="1:7" x14ac:dyDescent="0.25">
      <c r="A256" s="47" t="s">
        <v>1646</v>
      </c>
      <c r="B256" s="47"/>
      <c r="C256" s="48">
        <v>907.2</v>
      </c>
      <c r="D256" s="48"/>
      <c r="E256" s="48"/>
      <c r="F256" s="48"/>
      <c r="G256" s="48">
        <f t="shared" ref="G256:G261" si="5">PRODUCT(C256:F256)</f>
        <v>907.2</v>
      </c>
    </row>
    <row r="257" spans="1:7" x14ac:dyDescent="0.25">
      <c r="A257" s="47" t="s">
        <v>1647</v>
      </c>
      <c r="B257" s="47"/>
      <c r="C257" s="48">
        <v>6476.7</v>
      </c>
      <c r="D257" s="48"/>
      <c r="E257" s="48"/>
      <c r="F257" s="48"/>
      <c r="G257" s="48">
        <f t="shared" si="5"/>
        <v>6476.7</v>
      </c>
    </row>
    <row r="258" spans="1:7" x14ac:dyDescent="0.25">
      <c r="A258" s="47"/>
      <c r="B258" s="47"/>
      <c r="C258" s="48">
        <v>1911.95</v>
      </c>
      <c r="D258" s="48"/>
      <c r="E258" s="48"/>
      <c r="F258" s="48"/>
      <c r="G258" s="48">
        <f t="shared" si="5"/>
        <v>1911.95</v>
      </c>
    </row>
    <row r="259" spans="1:7" x14ac:dyDescent="0.25">
      <c r="A259" s="47"/>
      <c r="B259" s="47"/>
      <c r="C259" s="48">
        <v>2350</v>
      </c>
      <c r="D259" s="48"/>
      <c r="E259" s="48"/>
      <c r="F259" s="48"/>
      <c r="G259" s="48">
        <f t="shared" si="5"/>
        <v>2350</v>
      </c>
    </row>
    <row r="260" spans="1:7" x14ac:dyDescent="0.25">
      <c r="A260" s="47" t="s">
        <v>1651</v>
      </c>
      <c r="B260" s="47"/>
      <c r="C260" s="48">
        <v>940</v>
      </c>
      <c r="D260" s="48"/>
      <c r="E260" s="48"/>
      <c r="F260" s="48"/>
      <c r="G260" s="48">
        <f t="shared" si="5"/>
        <v>940</v>
      </c>
    </row>
    <row r="261" spans="1:7" x14ac:dyDescent="0.25">
      <c r="A261" s="47" t="s">
        <v>1617</v>
      </c>
      <c r="B261" s="47"/>
      <c r="C261" s="48">
        <v>1005</v>
      </c>
      <c r="D261" s="48"/>
      <c r="E261" s="48"/>
      <c r="F261" s="48"/>
      <c r="G261" s="48">
        <f t="shared" si="5"/>
        <v>1005</v>
      </c>
    </row>
    <row r="263" spans="1:7" ht="45" customHeight="1" x14ac:dyDescent="0.25">
      <c r="A263" s="44" t="s">
        <v>1654</v>
      </c>
      <c r="B263" s="44" t="s">
        <v>1569</v>
      </c>
      <c r="C263" s="44" t="s">
        <v>111</v>
      </c>
      <c r="D263" s="45" t="s">
        <v>15</v>
      </c>
      <c r="E263" s="5" t="s">
        <v>112</v>
      </c>
      <c r="F263" s="5" t="s">
        <v>112</v>
      </c>
      <c r="G263" s="46">
        <f>SUM(G264:G271)</f>
        <v>85.116749999999996</v>
      </c>
    </row>
    <row r="264" spans="1:7" x14ac:dyDescent="0.25">
      <c r="A264" s="47" t="s">
        <v>1646</v>
      </c>
      <c r="B264" s="47"/>
      <c r="C264" s="48">
        <v>7.25</v>
      </c>
      <c r="D264" s="48">
        <v>3.45</v>
      </c>
      <c r="E264" s="48">
        <v>0.3</v>
      </c>
      <c r="F264" s="48"/>
      <c r="G264" s="48">
        <f t="shared" ref="G264:G271" si="6">PRODUCT(C264:F264)</f>
        <v>7.5037500000000001</v>
      </c>
    </row>
    <row r="265" spans="1:7" x14ac:dyDescent="0.25">
      <c r="A265" s="47" t="s">
        <v>1647</v>
      </c>
      <c r="B265" s="47"/>
      <c r="C265" s="48">
        <v>44</v>
      </c>
      <c r="D265" s="48">
        <v>3.45</v>
      </c>
      <c r="E265" s="48">
        <v>0.3</v>
      </c>
      <c r="F265" s="48"/>
      <c r="G265" s="48">
        <f t="shared" si="6"/>
        <v>45.54</v>
      </c>
    </row>
    <row r="266" spans="1:7" x14ac:dyDescent="0.25">
      <c r="A266" s="47"/>
      <c r="B266" s="47"/>
      <c r="C266" s="48">
        <v>16.2</v>
      </c>
      <c r="D266" s="48">
        <v>2.75</v>
      </c>
      <c r="E266" s="48">
        <v>0.3</v>
      </c>
      <c r="F266" s="48"/>
      <c r="G266" s="48">
        <f t="shared" si="6"/>
        <v>13.364999999999998</v>
      </c>
    </row>
    <row r="267" spans="1:7" x14ac:dyDescent="0.25">
      <c r="A267" s="47"/>
      <c r="B267" s="47"/>
      <c r="C267" s="48">
        <v>38.5</v>
      </c>
      <c r="D267" s="48">
        <v>1.5</v>
      </c>
      <c r="E267" s="48">
        <v>0.3</v>
      </c>
      <c r="F267" s="48"/>
      <c r="G267" s="48">
        <f t="shared" si="6"/>
        <v>17.324999999999999</v>
      </c>
    </row>
    <row r="268" spans="1:7" x14ac:dyDescent="0.25">
      <c r="A268" s="47"/>
      <c r="B268" s="47"/>
      <c r="C268" s="48">
        <v>3.2</v>
      </c>
      <c r="D268" s="48"/>
      <c r="E268" s="48">
        <v>0.3</v>
      </c>
      <c r="F268" s="48"/>
      <c r="G268" s="48">
        <f t="shared" si="6"/>
        <v>0.96</v>
      </c>
    </row>
    <row r="269" spans="1:7" x14ac:dyDescent="0.25">
      <c r="A269" s="47"/>
      <c r="B269" s="47"/>
      <c r="C269" s="48">
        <v>-32</v>
      </c>
      <c r="D269" s="48"/>
      <c r="E269" s="48">
        <v>0.3</v>
      </c>
      <c r="F269" s="48"/>
      <c r="G269" s="48">
        <f t="shared" si="6"/>
        <v>-9.6</v>
      </c>
    </row>
    <row r="270" spans="1:7" x14ac:dyDescent="0.25">
      <c r="A270" s="47" t="s">
        <v>1655</v>
      </c>
      <c r="B270" s="47"/>
      <c r="C270" s="48">
        <v>25</v>
      </c>
      <c r="D270" s="48">
        <v>0.8</v>
      </c>
      <c r="E270" s="48">
        <v>0.3</v>
      </c>
      <c r="F270" s="48"/>
      <c r="G270" s="48">
        <f t="shared" si="6"/>
        <v>6</v>
      </c>
    </row>
    <row r="271" spans="1:7" x14ac:dyDescent="0.25">
      <c r="A271" s="47" t="s">
        <v>1617</v>
      </c>
      <c r="B271" s="47"/>
      <c r="C271" s="48">
        <v>22.35</v>
      </c>
      <c r="D271" s="48">
        <v>0.15</v>
      </c>
      <c r="E271" s="48">
        <v>1.2</v>
      </c>
      <c r="F271" s="48"/>
      <c r="G271" s="48">
        <f t="shared" si="6"/>
        <v>4.0229999999999997</v>
      </c>
    </row>
    <row r="273" spans="1:7" ht="45" customHeight="1" x14ac:dyDescent="0.25">
      <c r="A273" s="44" t="s">
        <v>1656</v>
      </c>
      <c r="B273" s="44" t="s">
        <v>1569</v>
      </c>
      <c r="C273" s="44" t="s">
        <v>113</v>
      </c>
      <c r="D273" s="45" t="s">
        <v>18</v>
      </c>
      <c r="E273" s="5" t="s">
        <v>114</v>
      </c>
      <c r="F273" s="5" t="s">
        <v>114</v>
      </c>
      <c r="G273" s="46">
        <f>SUM(G274:G274)</f>
        <v>29</v>
      </c>
    </row>
    <row r="274" spans="1:7" x14ac:dyDescent="0.25">
      <c r="A274" s="47" t="s">
        <v>1657</v>
      </c>
      <c r="B274" s="47"/>
      <c r="C274" s="48">
        <v>29</v>
      </c>
      <c r="D274" s="48"/>
      <c r="E274" s="48"/>
      <c r="F274" s="48"/>
      <c r="G274" s="48">
        <f>PRODUCT(C274:F274)</f>
        <v>29</v>
      </c>
    </row>
    <row r="276" spans="1:7" x14ac:dyDescent="0.25">
      <c r="B276" t="s">
        <v>1567</v>
      </c>
      <c r="C276" s="42" t="s">
        <v>6</v>
      </c>
      <c r="D276" s="43" t="s">
        <v>7</v>
      </c>
      <c r="E276" s="42" t="s">
        <v>8</v>
      </c>
    </row>
    <row r="277" spans="1:7" x14ac:dyDescent="0.25">
      <c r="B277" t="s">
        <v>1567</v>
      </c>
      <c r="C277" s="42" t="s">
        <v>9</v>
      </c>
      <c r="D277" s="43" t="s">
        <v>69</v>
      </c>
      <c r="E277" s="42" t="s">
        <v>115</v>
      </c>
    </row>
    <row r="278" spans="1:7" x14ac:dyDescent="0.25">
      <c r="B278" t="s">
        <v>1567</v>
      </c>
      <c r="C278" s="42" t="s">
        <v>12</v>
      </c>
      <c r="D278" s="43" t="s">
        <v>7</v>
      </c>
      <c r="E278" s="42" t="s">
        <v>116</v>
      </c>
    </row>
    <row r="280" spans="1:7" ht="45" customHeight="1" x14ac:dyDescent="0.25">
      <c r="A280" s="44" t="s">
        <v>1658</v>
      </c>
      <c r="B280" s="44" t="s">
        <v>1569</v>
      </c>
      <c r="C280" s="44" t="s">
        <v>118</v>
      </c>
      <c r="D280" s="45" t="s">
        <v>18</v>
      </c>
      <c r="E280" s="5" t="s">
        <v>119</v>
      </c>
      <c r="F280" s="5" t="s">
        <v>119</v>
      </c>
      <c r="G280" s="46">
        <f>SUM(G281:G281)</f>
        <v>200</v>
      </c>
    </row>
    <row r="281" spans="1:7" x14ac:dyDescent="0.25">
      <c r="A281" s="47" t="s">
        <v>1642</v>
      </c>
      <c r="B281" s="47"/>
      <c r="C281" s="48">
        <v>200</v>
      </c>
      <c r="D281" s="48"/>
      <c r="E281" s="48"/>
      <c r="F281" s="48"/>
      <c r="G281" s="48">
        <f>PRODUCT(C281:F281)</f>
        <v>200</v>
      </c>
    </row>
    <row r="283" spans="1:7" ht="45" customHeight="1" x14ac:dyDescent="0.25">
      <c r="A283" s="44" t="s">
        <v>1659</v>
      </c>
      <c r="B283" s="44" t="s">
        <v>1569</v>
      </c>
      <c r="C283" s="44" t="s">
        <v>120</v>
      </c>
      <c r="D283" s="45" t="s">
        <v>18</v>
      </c>
      <c r="E283" s="5" t="s">
        <v>121</v>
      </c>
      <c r="F283" s="5" t="s">
        <v>121</v>
      </c>
      <c r="G283" s="46">
        <f>SUM(G284:G284)</f>
        <v>250</v>
      </c>
    </row>
    <row r="284" spans="1:7" x14ac:dyDescent="0.25">
      <c r="A284" s="47" t="s">
        <v>1660</v>
      </c>
      <c r="B284" s="47"/>
      <c r="C284" s="48">
        <v>250</v>
      </c>
      <c r="D284" s="48"/>
      <c r="E284" s="48"/>
      <c r="F284" s="48"/>
      <c r="G284" s="48">
        <f>PRODUCT(C284:F284)</f>
        <v>250</v>
      </c>
    </row>
    <row r="286" spans="1:7" x14ac:dyDescent="0.25">
      <c r="B286" t="s">
        <v>1567</v>
      </c>
      <c r="C286" s="42" t="s">
        <v>6</v>
      </c>
      <c r="D286" s="43" t="s">
        <v>7</v>
      </c>
      <c r="E286" s="42" t="s">
        <v>8</v>
      </c>
    </row>
    <row r="287" spans="1:7" x14ac:dyDescent="0.25">
      <c r="B287" t="s">
        <v>1567</v>
      </c>
      <c r="C287" s="42" t="s">
        <v>9</v>
      </c>
      <c r="D287" s="43" t="s">
        <v>122</v>
      </c>
      <c r="E287" s="42" t="s">
        <v>123</v>
      </c>
    </row>
    <row r="288" spans="1:7" x14ac:dyDescent="0.25">
      <c r="B288" t="s">
        <v>1567</v>
      </c>
      <c r="C288" s="42" t="s">
        <v>12</v>
      </c>
      <c r="D288" s="43" t="s">
        <v>7</v>
      </c>
      <c r="E288" s="42" t="s">
        <v>124</v>
      </c>
    </row>
    <row r="290" spans="1:7" ht="45" customHeight="1" x14ac:dyDescent="0.25">
      <c r="A290" s="44" t="s">
        <v>1661</v>
      </c>
      <c r="B290" s="44" t="s">
        <v>1569</v>
      </c>
      <c r="C290" s="44" t="s">
        <v>126</v>
      </c>
      <c r="D290" s="45" t="s">
        <v>18</v>
      </c>
      <c r="E290" s="5" t="s">
        <v>127</v>
      </c>
      <c r="F290" s="5" t="s">
        <v>127</v>
      </c>
      <c r="G290" s="46">
        <f>SUM(G291:G292)</f>
        <v>366.2</v>
      </c>
    </row>
    <row r="291" spans="1:7" x14ac:dyDescent="0.25">
      <c r="A291" s="47" t="s">
        <v>1607</v>
      </c>
      <c r="B291" s="47"/>
      <c r="C291" s="48">
        <v>204.2</v>
      </c>
      <c r="D291" s="48"/>
      <c r="E291" s="48"/>
      <c r="F291" s="48"/>
      <c r="G291" s="48">
        <f>PRODUCT(C291:F291)</f>
        <v>204.2</v>
      </c>
    </row>
    <row r="292" spans="1:7" x14ac:dyDescent="0.25">
      <c r="A292" s="47" t="s">
        <v>1608</v>
      </c>
      <c r="B292" s="47"/>
      <c r="C292" s="48">
        <v>162</v>
      </c>
      <c r="D292" s="48"/>
      <c r="E292" s="48"/>
      <c r="F292" s="48"/>
      <c r="G292" s="48">
        <f>PRODUCT(C292:F292)</f>
        <v>162</v>
      </c>
    </row>
    <row r="294" spans="1:7" ht="45" customHeight="1" x14ac:dyDescent="0.25">
      <c r="A294" s="44" t="s">
        <v>1662</v>
      </c>
      <c r="B294" s="44" t="s">
        <v>1569</v>
      </c>
      <c r="C294" s="44" t="s">
        <v>128</v>
      </c>
      <c r="D294" s="45" t="s">
        <v>18</v>
      </c>
      <c r="E294" s="5" t="s">
        <v>129</v>
      </c>
      <c r="F294" s="5" t="s">
        <v>129</v>
      </c>
      <c r="G294" s="46">
        <f>SUM(G295:G297)</f>
        <v>323.60000000000002</v>
      </c>
    </row>
    <row r="295" spans="1:7" x14ac:dyDescent="0.25">
      <c r="A295" s="47" t="s">
        <v>1606</v>
      </c>
      <c r="B295" s="47"/>
      <c r="C295" s="48">
        <v>275.45</v>
      </c>
      <c r="D295" s="48"/>
      <c r="E295" s="48"/>
      <c r="F295" s="48"/>
      <c r="G295" s="48">
        <f>PRODUCT(C295:F295)</f>
        <v>275.45</v>
      </c>
    </row>
    <row r="296" spans="1:7" x14ac:dyDescent="0.25">
      <c r="A296" s="47"/>
      <c r="B296" s="47"/>
      <c r="C296" s="48">
        <v>16.55</v>
      </c>
      <c r="D296" s="48"/>
      <c r="E296" s="48"/>
      <c r="F296" s="48"/>
      <c r="G296" s="48">
        <f>PRODUCT(C296:F296)</f>
        <v>16.55</v>
      </c>
    </row>
    <row r="297" spans="1:7" x14ac:dyDescent="0.25">
      <c r="A297" s="47"/>
      <c r="B297" s="47"/>
      <c r="C297" s="48">
        <v>31.6</v>
      </c>
      <c r="D297" s="48"/>
      <c r="E297" s="48"/>
      <c r="F297" s="48"/>
      <c r="G297" s="48">
        <f>PRODUCT(C297:F297)</f>
        <v>31.6</v>
      </c>
    </row>
    <row r="299" spans="1:7" ht="45" customHeight="1" x14ac:dyDescent="0.25">
      <c r="A299" s="44" t="s">
        <v>1663</v>
      </c>
      <c r="B299" s="44" t="s">
        <v>1569</v>
      </c>
      <c r="C299" s="44" t="s">
        <v>130</v>
      </c>
      <c r="D299" s="45" t="s">
        <v>103</v>
      </c>
      <c r="E299" s="5" t="s">
        <v>131</v>
      </c>
      <c r="F299" s="5" t="s">
        <v>131</v>
      </c>
      <c r="G299" s="46">
        <f>SUM(G300:G300)</f>
        <v>168</v>
      </c>
    </row>
    <row r="300" spans="1:7" x14ac:dyDescent="0.25">
      <c r="A300" s="47" t="s">
        <v>1664</v>
      </c>
      <c r="B300" s="47"/>
      <c r="C300" s="48">
        <v>24</v>
      </c>
      <c r="D300" s="48">
        <v>7</v>
      </c>
      <c r="E300" s="48"/>
      <c r="F300" s="48"/>
      <c r="G300" s="48">
        <f>PRODUCT(C300:F300)</f>
        <v>168</v>
      </c>
    </row>
    <row r="302" spans="1:7" ht="45" customHeight="1" x14ac:dyDescent="0.25">
      <c r="A302" s="44" t="s">
        <v>1665</v>
      </c>
      <c r="B302" s="44" t="s">
        <v>1569</v>
      </c>
      <c r="C302" s="44" t="s">
        <v>132</v>
      </c>
      <c r="D302" s="45" t="s">
        <v>103</v>
      </c>
      <c r="E302" s="5" t="s">
        <v>133</v>
      </c>
      <c r="F302" s="5" t="s">
        <v>133</v>
      </c>
      <c r="G302" s="46">
        <f>SUM(G303:G304)</f>
        <v>50</v>
      </c>
    </row>
    <row r="303" spans="1:7" x14ac:dyDescent="0.25">
      <c r="A303" s="47" t="s">
        <v>1664</v>
      </c>
      <c r="B303" s="47"/>
      <c r="C303" s="48">
        <v>1</v>
      </c>
      <c r="D303" s="48">
        <v>5</v>
      </c>
      <c r="E303" s="48"/>
      <c r="F303" s="48"/>
      <c r="G303" s="48">
        <f>PRODUCT(C303:F303)</f>
        <v>5</v>
      </c>
    </row>
    <row r="304" spans="1:7" x14ac:dyDescent="0.25">
      <c r="A304" s="47"/>
      <c r="B304" s="47"/>
      <c r="C304" s="48">
        <v>1</v>
      </c>
      <c r="D304" s="48">
        <v>45</v>
      </c>
      <c r="E304" s="48"/>
      <c r="F304" s="48"/>
      <c r="G304" s="48">
        <f>PRODUCT(C304:F304)</f>
        <v>45</v>
      </c>
    </row>
    <row r="306" spans="1:7" ht="45" customHeight="1" x14ac:dyDescent="0.25">
      <c r="A306" s="44" t="s">
        <v>1666</v>
      </c>
      <c r="B306" s="44" t="s">
        <v>1569</v>
      </c>
      <c r="C306" s="44" t="s">
        <v>134</v>
      </c>
      <c r="D306" s="45" t="s">
        <v>18</v>
      </c>
      <c r="E306" s="5" t="s">
        <v>135</v>
      </c>
      <c r="F306" s="5" t="s">
        <v>135</v>
      </c>
      <c r="G306" s="46">
        <f>SUM(G307:G307)</f>
        <v>25</v>
      </c>
    </row>
    <row r="307" spans="1:7" x14ac:dyDescent="0.25">
      <c r="A307" s="47"/>
      <c r="B307" s="47"/>
      <c r="C307" s="48">
        <v>25</v>
      </c>
      <c r="D307" s="48"/>
      <c r="E307" s="48"/>
      <c r="F307" s="48"/>
      <c r="G307" s="48">
        <f>PRODUCT(C307:F307)</f>
        <v>25</v>
      </c>
    </row>
    <row r="309" spans="1:7" x14ac:dyDescent="0.25">
      <c r="B309" t="s">
        <v>1567</v>
      </c>
      <c r="C309" s="42" t="s">
        <v>6</v>
      </c>
      <c r="D309" s="43" t="s">
        <v>7</v>
      </c>
      <c r="E309" s="42" t="s">
        <v>8</v>
      </c>
    </row>
    <row r="310" spans="1:7" x14ac:dyDescent="0.25">
      <c r="B310" t="s">
        <v>1567</v>
      </c>
      <c r="C310" s="42" t="s">
        <v>9</v>
      </c>
      <c r="D310" s="43" t="s">
        <v>136</v>
      </c>
      <c r="E310" s="42" t="s">
        <v>137</v>
      </c>
    </row>
    <row r="311" spans="1:7" x14ac:dyDescent="0.25">
      <c r="B311" t="s">
        <v>1567</v>
      </c>
      <c r="C311" s="42" t="s">
        <v>12</v>
      </c>
      <c r="D311" s="43" t="s">
        <v>7</v>
      </c>
      <c r="E311" s="42" t="s">
        <v>138</v>
      </c>
    </row>
    <row r="313" spans="1:7" ht="45" customHeight="1" x14ac:dyDescent="0.25">
      <c r="A313" s="44" t="s">
        <v>1667</v>
      </c>
      <c r="B313" s="44" t="s">
        <v>1569</v>
      </c>
      <c r="C313" s="44" t="s">
        <v>140</v>
      </c>
      <c r="D313" s="45" t="s">
        <v>18</v>
      </c>
      <c r="E313" s="5" t="s">
        <v>141</v>
      </c>
      <c r="F313" s="5" t="s">
        <v>141</v>
      </c>
      <c r="G313" s="46">
        <f>SUM(G314:G315)</f>
        <v>60.884999999999998</v>
      </c>
    </row>
    <row r="314" spans="1:7" x14ac:dyDescent="0.25">
      <c r="A314" s="47" t="s">
        <v>1668</v>
      </c>
      <c r="B314" s="47"/>
      <c r="C314" s="48">
        <v>11</v>
      </c>
      <c r="D314" s="48">
        <v>2.4</v>
      </c>
      <c r="E314" s="48"/>
      <c r="F314" s="48"/>
      <c r="G314" s="48">
        <f>PRODUCT(C314:F314)</f>
        <v>26.4</v>
      </c>
    </row>
    <row r="315" spans="1:7" x14ac:dyDescent="0.25">
      <c r="A315" s="47"/>
      <c r="B315" s="47"/>
      <c r="C315" s="48">
        <v>12.1</v>
      </c>
      <c r="D315" s="48">
        <v>2.85</v>
      </c>
      <c r="E315" s="48"/>
      <c r="F315" s="48"/>
      <c r="G315" s="48">
        <f>PRODUCT(C315:F315)</f>
        <v>34.484999999999999</v>
      </c>
    </row>
    <row r="317" spans="1:7" ht="45" customHeight="1" x14ac:dyDescent="0.25">
      <c r="A317" s="44" t="s">
        <v>1669</v>
      </c>
      <c r="B317" s="44" t="s">
        <v>1569</v>
      </c>
      <c r="C317" s="44" t="s">
        <v>142</v>
      </c>
      <c r="D317" s="45" t="s">
        <v>143</v>
      </c>
      <c r="E317" s="5" t="s">
        <v>144</v>
      </c>
      <c r="F317" s="5" t="s">
        <v>144</v>
      </c>
      <c r="G317" s="46">
        <f>SUM(G318:G320)</f>
        <v>29.049999999999997</v>
      </c>
    </row>
    <row r="318" spans="1:7" x14ac:dyDescent="0.25">
      <c r="A318" s="47" t="s">
        <v>1670</v>
      </c>
      <c r="B318" s="47"/>
      <c r="C318" s="48">
        <v>6.85</v>
      </c>
      <c r="D318" s="48"/>
      <c r="E318" s="48"/>
      <c r="F318" s="48"/>
      <c r="G318" s="48">
        <f>PRODUCT(C318:F318)</f>
        <v>6.85</v>
      </c>
    </row>
    <row r="319" spans="1:7" x14ac:dyDescent="0.25">
      <c r="A319" s="47"/>
      <c r="B319" s="47"/>
      <c r="C319" s="48">
        <v>17.66</v>
      </c>
      <c r="D319" s="48"/>
      <c r="E319" s="48"/>
      <c r="F319" s="48"/>
      <c r="G319" s="48">
        <f>PRODUCT(C319:F319)</f>
        <v>17.66</v>
      </c>
    </row>
    <row r="320" spans="1:7" x14ac:dyDescent="0.25">
      <c r="A320" s="47"/>
      <c r="B320" s="47"/>
      <c r="C320" s="48">
        <v>4.54</v>
      </c>
      <c r="D320" s="48"/>
      <c r="E320" s="48"/>
      <c r="F320" s="48"/>
      <c r="G320" s="48">
        <f>PRODUCT(C320:F320)</f>
        <v>4.54</v>
      </c>
    </row>
    <row r="322" spans="1:7" x14ac:dyDescent="0.25">
      <c r="B322" t="s">
        <v>1567</v>
      </c>
      <c r="C322" s="42" t="s">
        <v>6</v>
      </c>
      <c r="D322" s="43" t="s">
        <v>7</v>
      </c>
      <c r="E322" s="42" t="s">
        <v>8</v>
      </c>
    </row>
    <row r="323" spans="1:7" x14ac:dyDescent="0.25">
      <c r="B323" t="s">
        <v>1567</v>
      </c>
      <c r="C323" s="42" t="s">
        <v>9</v>
      </c>
      <c r="D323" s="43" t="s">
        <v>136</v>
      </c>
      <c r="E323" s="42" t="s">
        <v>137</v>
      </c>
    </row>
    <row r="324" spans="1:7" x14ac:dyDescent="0.25">
      <c r="B324" t="s">
        <v>1567</v>
      </c>
      <c r="C324" s="42" t="s">
        <v>12</v>
      </c>
      <c r="D324" s="43" t="s">
        <v>38</v>
      </c>
      <c r="E324" s="42" t="s">
        <v>145</v>
      </c>
    </row>
    <row r="326" spans="1:7" ht="45" customHeight="1" x14ac:dyDescent="0.25">
      <c r="A326" s="44" t="s">
        <v>1671</v>
      </c>
      <c r="B326" s="44" t="s">
        <v>1569</v>
      </c>
      <c r="C326" s="44" t="s">
        <v>147</v>
      </c>
      <c r="D326" s="45" t="s">
        <v>18</v>
      </c>
      <c r="E326" s="5" t="s">
        <v>148</v>
      </c>
      <c r="F326" s="5" t="s">
        <v>148</v>
      </c>
      <c r="G326" s="46">
        <f>SUM(G327:G331)</f>
        <v>101.4405</v>
      </c>
    </row>
    <row r="327" spans="1:7" x14ac:dyDescent="0.25">
      <c r="A327" s="47" t="s">
        <v>1672</v>
      </c>
      <c r="B327" s="47"/>
      <c r="C327" s="48">
        <v>3.31</v>
      </c>
      <c r="D327" s="48">
        <v>2.5499999999999998</v>
      </c>
      <c r="E327" s="48"/>
      <c r="F327" s="48"/>
      <c r="G327" s="48">
        <f>PRODUCT(C327:F327)</f>
        <v>8.4405000000000001</v>
      </c>
    </row>
    <row r="328" spans="1:7" x14ac:dyDescent="0.25">
      <c r="A328" s="47"/>
      <c r="B328" s="47"/>
      <c r="C328" s="48">
        <v>8.8800000000000008</v>
      </c>
      <c r="D328" s="48">
        <v>2.75</v>
      </c>
      <c r="E328" s="48"/>
      <c r="F328" s="48"/>
      <c r="G328" s="48">
        <f>PRODUCT(C328:F328)</f>
        <v>24.42</v>
      </c>
    </row>
    <row r="329" spans="1:7" x14ac:dyDescent="0.25">
      <c r="A329" s="47"/>
      <c r="B329" s="47"/>
      <c r="C329" s="48">
        <v>6.71</v>
      </c>
      <c r="D329" s="48">
        <v>3</v>
      </c>
      <c r="E329" s="48"/>
      <c r="F329" s="48"/>
      <c r="G329" s="48">
        <f>PRODUCT(C329:F329)</f>
        <v>20.13</v>
      </c>
    </row>
    <row r="330" spans="1:7" x14ac:dyDescent="0.25">
      <c r="A330" s="47"/>
      <c r="B330" s="47"/>
      <c r="C330" s="48">
        <v>8.3000000000000007</v>
      </c>
      <c r="D330" s="48">
        <v>3</v>
      </c>
      <c r="E330" s="48"/>
      <c r="F330" s="48"/>
      <c r="G330" s="48">
        <f>PRODUCT(C330:F330)</f>
        <v>24.900000000000002</v>
      </c>
    </row>
    <row r="331" spans="1:7" x14ac:dyDescent="0.25">
      <c r="A331" s="47"/>
      <c r="B331" s="47"/>
      <c r="C331" s="48">
        <v>7.85</v>
      </c>
      <c r="D331" s="48">
        <v>3</v>
      </c>
      <c r="E331" s="48"/>
      <c r="F331" s="48"/>
      <c r="G331" s="48">
        <f>PRODUCT(C331:F331)</f>
        <v>23.549999999999997</v>
      </c>
    </row>
    <row r="333" spans="1:7" x14ac:dyDescent="0.25">
      <c r="B333" t="s">
        <v>1567</v>
      </c>
      <c r="C333" s="42" t="s">
        <v>6</v>
      </c>
      <c r="D333" s="43" t="s">
        <v>7</v>
      </c>
      <c r="E333" s="42" t="s">
        <v>8</v>
      </c>
    </row>
    <row r="334" spans="1:7" x14ac:dyDescent="0.25">
      <c r="B334" t="s">
        <v>1567</v>
      </c>
      <c r="C334" s="42" t="s">
        <v>9</v>
      </c>
      <c r="D334" s="43" t="s">
        <v>136</v>
      </c>
      <c r="E334" s="42" t="s">
        <v>137</v>
      </c>
    </row>
    <row r="335" spans="1:7" x14ac:dyDescent="0.25">
      <c r="B335" t="s">
        <v>1567</v>
      </c>
      <c r="C335" s="42" t="s">
        <v>12</v>
      </c>
      <c r="D335" s="43" t="s">
        <v>56</v>
      </c>
      <c r="E335" s="42" t="s">
        <v>149</v>
      </c>
    </row>
    <row r="337" spans="1:7" ht="45" customHeight="1" x14ac:dyDescent="0.25">
      <c r="A337" s="44" t="s">
        <v>1673</v>
      </c>
      <c r="B337" s="44" t="s">
        <v>1569</v>
      </c>
      <c r="C337" s="44" t="s">
        <v>151</v>
      </c>
      <c r="D337" s="45" t="s">
        <v>25</v>
      </c>
      <c r="E337" s="5" t="s">
        <v>152</v>
      </c>
      <c r="F337" s="5" t="s">
        <v>152</v>
      </c>
      <c r="G337" s="46">
        <f>SUM(G338:G338)</f>
        <v>2</v>
      </c>
    </row>
    <row r="338" spans="1:7" x14ac:dyDescent="0.25">
      <c r="A338" s="47" t="s">
        <v>1674</v>
      </c>
      <c r="B338" s="47"/>
      <c r="C338" s="48">
        <v>2</v>
      </c>
      <c r="D338" s="48"/>
      <c r="E338" s="48"/>
      <c r="F338" s="48"/>
      <c r="G338" s="48">
        <f>PRODUCT(C338:F338)</f>
        <v>2</v>
      </c>
    </row>
    <row r="340" spans="1:7" ht="45" customHeight="1" x14ac:dyDescent="0.25">
      <c r="A340" s="44" t="s">
        <v>1675</v>
      </c>
      <c r="B340" s="44" t="s">
        <v>1569</v>
      </c>
      <c r="C340" s="44" t="s">
        <v>153</v>
      </c>
      <c r="D340" s="45" t="s">
        <v>25</v>
      </c>
      <c r="E340" s="5" t="s">
        <v>154</v>
      </c>
      <c r="F340" s="5" t="s">
        <v>154</v>
      </c>
      <c r="G340" s="46">
        <f>SUM(G341:G341)</f>
        <v>1</v>
      </c>
    </row>
    <row r="341" spans="1:7" x14ac:dyDescent="0.25">
      <c r="A341" s="47"/>
      <c r="B341" s="47"/>
      <c r="C341" s="48">
        <v>1</v>
      </c>
      <c r="D341" s="48"/>
      <c r="E341" s="48"/>
      <c r="F341" s="48"/>
      <c r="G341" s="48">
        <f>PRODUCT(C341:F341)</f>
        <v>1</v>
      </c>
    </row>
    <row r="343" spans="1:7" ht="45" customHeight="1" x14ac:dyDescent="0.25">
      <c r="A343" s="44" t="s">
        <v>1676</v>
      </c>
      <c r="B343" s="44" t="s">
        <v>1569</v>
      </c>
      <c r="C343" s="44" t="s">
        <v>155</v>
      </c>
      <c r="D343" s="45" t="s">
        <v>25</v>
      </c>
      <c r="E343" s="5" t="s">
        <v>156</v>
      </c>
      <c r="F343" s="5" t="s">
        <v>156</v>
      </c>
      <c r="G343" s="46">
        <f>SUM(G344:G345)</f>
        <v>2</v>
      </c>
    </row>
    <row r="344" spans="1:7" x14ac:dyDescent="0.25">
      <c r="A344" s="47" t="s">
        <v>1677</v>
      </c>
      <c r="B344" s="47"/>
      <c r="C344" s="48">
        <v>1</v>
      </c>
      <c r="D344" s="48"/>
      <c r="E344" s="48"/>
      <c r="F344" s="48"/>
      <c r="G344" s="48">
        <f>PRODUCT(C344:F344)</f>
        <v>1</v>
      </c>
    </row>
    <row r="345" spans="1:7" x14ac:dyDescent="0.25">
      <c r="A345" s="47" t="s">
        <v>1678</v>
      </c>
      <c r="B345" s="47"/>
      <c r="C345" s="48">
        <v>1</v>
      </c>
      <c r="D345" s="48"/>
      <c r="E345" s="48"/>
      <c r="F345" s="48"/>
      <c r="G345" s="48">
        <f>PRODUCT(C345:F345)</f>
        <v>1</v>
      </c>
    </row>
    <row r="347" spans="1:7" ht="45" customHeight="1" x14ac:dyDescent="0.25">
      <c r="A347" s="44" t="s">
        <v>1679</v>
      </c>
      <c r="B347" s="44" t="s">
        <v>1569</v>
      </c>
      <c r="C347" s="44" t="s">
        <v>157</v>
      </c>
      <c r="D347" s="45" t="s">
        <v>25</v>
      </c>
      <c r="E347" s="5" t="s">
        <v>158</v>
      </c>
      <c r="F347" s="5" t="s">
        <v>158</v>
      </c>
      <c r="G347" s="46">
        <f>SUM(G348:G348)</f>
        <v>1</v>
      </c>
    </row>
    <row r="348" spans="1:7" x14ac:dyDescent="0.25">
      <c r="A348" s="47"/>
      <c r="B348" s="47"/>
      <c r="C348" s="48">
        <v>1</v>
      </c>
      <c r="D348" s="48"/>
      <c r="E348" s="48"/>
      <c r="F348" s="48"/>
      <c r="G348" s="48">
        <f>PRODUCT(C348:F348)</f>
        <v>1</v>
      </c>
    </row>
    <row r="350" spans="1:7" ht="45" customHeight="1" x14ac:dyDescent="0.25">
      <c r="A350" s="44" t="s">
        <v>1680</v>
      </c>
      <c r="B350" s="44" t="s">
        <v>1569</v>
      </c>
      <c r="C350" s="44" t="s">
        <v>159</v>
      </c>
      <c r="D350" s="45" t="s">
        <v>25</v>
      </c>
      <c r="E350" s="5" t="s">
        <v>160</v>
      </c>
      <c r="F350" s="5" t="s">
        <v>160</v>
      </c>
      <c r="G350" s="46">
        <f>SUM(G351:G351)</f>
        <v>1</v>
      </c>
    </row>
    <row r="351" spans="1:7" x14ac:dyDescent="0.25">
      <c r="A351" s="47" t="s">
        <v>1681</v>
      </c>
      <c r="B351" s="47"/>
      <c r="C351" s="48">
        <v>1</v>
      </c>
      <c r="D351" s="48"/>
      <c r="E351" s="48"/>
      <c r="F351" s="48"/>
      <c r="G351" s="48">
        <f>PRODUCT(C351:F351)</f>
        <v>1</v>
      </c>
    </row>
    <row r="353" spans="1:7" x14ac:dyDescent="0.25">
      <c r="B353" t="s">
        <v>1567</v>
      </c>
      <c r="C353" s="42" t="s">
        <v>6</v>
      </c>
      <c r="D353" s="43" t="s">
        <v>7</v>
      </c>
      <c r="E353" s="42" t="s">
        <v>8</v>
      </c>
    </row>
    <row r="354" spans="1:7" x14ac:dyDescent="0.25">
      <c r="B354" t="s">
        <v>1567</v>
      </c>
      <c r="C354" s="42" t="s">
        <v>9</v>
      </c>
      <c r="D354" s="43" t="s">
        <v>161</v>
      </c>
      <c r="E354" s="42" t="s">
        <v>162</v>
      </c>
    </row>
    <row r="355" spans="1:7" x14ac:dyDescent="0.25">
      <c r="B355" t="s">
        <v>1567</v>
      </c>
      <c r="C355" s="42" t="s">
        <v>12</v>
      </c>
      <c r="D355" s="43" t="s">
        <v>7</v>
      </c>
      <c r="E355" s="42" t="s">
        <v>163</v>
      </c>
    </row>
    <row r="357" spans="1:7" ht="45" customHeight="1" x14ac:dyDescent="0.25">
      <c r="A357" s="44" t="s">
        <v>1682</v>
      </c>
      <c r="B357" s="44" t="s">
        <v>1569</v>
      </c>
      <c r="C357" s="44" t="s">
        <v>165</v>
      </c>
      <c r="D357" s="45" t="s">
        <v>25</v>
      </c>
      <c r="E357" s="5" t="s">
        <v>166</v>
      </c>
      <c r="F357" s="5" t="s">
        <v>166</v>
      </c>
      <c r="G357" s="46">
        <f>SUM(G358:G358)</f>
        <v>13</v>
      </c>
    </row>
    <row r="358" spans="1:7" x14ac:dyDescent="0.25">
      <c r="A358" s="47" t="s">
        <v>1683</v>
      </c>
      <c r="B358" s="47"/>
      <c r="C358" s="48">
        <v>13</v>
      </c>
      <c r="D358" s="48"/>
      <c r="E358" s="48"/>
      <c r="F358" s="48"/>
      <c r="G358" s="48">
        <f>PRODUCT(C358:F358)</f>
        <v>13</v>
      </c>
    </row>
    <row r="360" spans="1:7" ht="45" customHeight="1" x14ac:dyDescent="0.25">
      <c r="A360" s="44" t="s">
        <v>1684</v>
      </c>
      <c r="B360" s="44" t="s">
        <v>1569</v>
      </c>
      <c r="C360" s="44" t="s">
        <v>167</v>
      </c>
      <c r="D360" s="45" t="s">
        <v>25</v>
      </c>
      <c r="E360" s="5" t="s">
        <v>168</v>
      </c>
      <c r="F360" s="5" t="s">
        <v>168</v>
      </c>
      <c r="G360" s="46">
        <f>SUM(G361:G361)</f>
        <v>1</v>
      </c>
    </row>
    <row r="361" spans="1:7" x14ac:dyDescent="0.25">
      <c r="A361" s="47" t="s">
        <v>1685</v>
      </c>
      <c r="B361" s="47"/>
      <c r="C361" s="48">
        <v>1</v>
      </c>
      <c r="D361" s="48"/>
      <c r="E361" s="48"/>
      <c r="F361" s="48"/>
      <c r="G361" s="48">
        <f>PRODUCT(C361:F361)</f>
        <v>1</v>
      </c>
    </row>
    <row r="363" spans="1:7" ht="45" customHeight="1" x14ac:dyDescent="0.25">
      <c r="A363" s="44" t="s">
        <v>1686</v>
      </c>
      <c r="B363" s="44" t="s">
        <v>1569</v>
      </c>
      <c r="C363" s="44" t="s">
        <v>169</v>
      </c>
      <c r="D363" s="45" t="s">
        <v>18</v>
      </c>
      <c r="E363" s="5" t="s">
        <v>170</v>
      </c>
      <c r="F363" s="5" t="s">
        <v>170</v>
      </c>
      <c r="G363" s="46">
        <f>SUM(G364:G365)</f>
        <v>24.419999999999998</v>
      </c>
    </row>
    <row r="364" spans="1:7" x14ac:dyDescent="0.25">
      <c r="A364" s="47" t="s">
        <v>162</v>
      </c>
      <c r="B364" s="47"/>
      <c r="C364" s="48">
        <v>2</v>
      </c>
      <c r="D364" s="48">
        <v>3.3</v>
      </c>
      <c r="E364" s="48">
        <v>2.2000000000000002</v>
      </c>
      <c r="F364" s="48"/>
      <c r="G364" s="48">
        <f>PRODUCT(C364:F364)</f>
        <v>14.52</v>
      </c>
    </row>
    <row r="365" spans="1:7" x14ac:dyDescent="0.25">
      <c r="A365" s="47"/>
      <c r="B365" s="47"/>
      <c r="C365" s="48">
        <v>3</v>
      </c>
      <c r="D365" s="48">
        <v>3.3</v>
      </c>
      <c r="E365" s="48"/>
      <c r="F365" s="48"/>
      <c r="G365" s="48">
        <f>PRODUCT(C365:F365)</f>
        <v>9.8999999999999986</v>
      </c>
    </row>
    <row r="367" spans="1:7" ht="45" customHeight="1" x14ac:dyDescent="0.25">
      <c r="A367" s="44" t="s">
        <v>1687</v>
      </c>
      <c r="B367" s="44" t="s">
        <v>1569</v>
      </c>
      <c r="C367" s="44" t="s">
        <v>171</v>
      </c>
      <c r="D367" s="45" t="s">
        <v>25</v>
      </c>
      <c r="E367" s="5" t="s">
        <v>172</v>
      </c>
      <c r="F367" s="5" t="s">
        <v>172</v>
      </c>
      <c r="G367" s="46">
        <f>SUM(G368:G368)</f>
        <v>6</v>
      </c>
    </row>
    <row r="368" spans="1:7" x14ac:dyDescent="0.25">
      <c r="A368" s="47"/>
      <c r="B368" s="47"/>
      <c r="C368" s="48">
        <v>6</v>
      </c>
      <c r="D368" s="48"/>
      <c r="E368" s="48"/>
      <c r="F368" s="48"/>
      <c r="G368" s="48">
        <f>PRODUCT(C368:F368)</f>
        <v>6</v>
      </c>
    </row>
    <row r="370" spans="1:7" ht="45" customHeight="1" x14ac:dyDescent="0.25">
      <c r="A370" s="44" t="s">
        <v>1688</v>
      </c>
      <c r="B370" s="44" t="s">
        <v>1569</v>
      </c>
      <c r="C370" s="44" t="s">
        <v>173</v>
      </c>
      <c r="D370" s="45" t="s">
        <v>25</v>
      </c>
      <c r="E370" s="5" t="s">
        <v>174</v>
      </c>
      <c r="F370" s="5" t="s">
        <v>174</v>
      </c>
      <c r="G370" s="46">
        <f>SUM(G371:G371)</f>
        <v>26</v>
      </c>
    </row>
    <row r="371" spans="1:7" x14ac:dyDescent="0.25">
      <c r="A371" s="47" t="s">
        <v>1689</v>
      </c>
      <c r="B371" s="47"/>
      <c r="C371" s="48">
        <v>26</v>
      </c>
      <c r="D371" s="48"/>
      <c r="E371" s="48"/>
      <c r="F371" s="48"/>
      <c r="G371" s="48">
        <f>PRODUCT(C371:F371)</f>
        <v>26</v>
      </c>
    </row>
    <row r="373" spans="1:7" ht="45" customHeight="1" x14ac:dyDescent="0.25">
      <c r="A373" s="44" t="s">
        <v>1690</v>
      </c>
      <c r="B373" s="44" t="s">
        <v>1569</v>
      </c>
      <c r="C373" s="44" t="s">
        <v>175</v>
      </c>
      <c r="D373" s="45" t="s">
        <v>25</v>
      </c>
      <c r="E373" s="5" t="s">
        <v>176</v>
      </c>
      <c r="F373" s="5" t="s">
        <v>176</v>
      </c>
      <c r="G373" s="46">
        <f>SUM(G374:G374)</f>
        <v>6</v>
      </c>
    </row>
    <row r="374" spans="1:7" x14ac:dyDescent="0.25">
      <c r="A374" s="47" t="s">
        <v>1691</v>
      </c>
      <c r="B374" s="47"/>
      <c r="C374" s="48">
        <v>6</v>
      </c>
      <c r="D374" s="48"/>
      <c r="E374" s="48"/>
      <c r="F374" s="48"/>
      <c r="G374" s="48">
        <f>PRODUCT(C374:F374)</f>
        <v>6</v>
      </c>
    </row>
    <row r="376" spans="1:7" x14ac:dyDescent="0.25">
      <c r="B376" t="s">
        <v>1567</v>
      </c>
      <c r="C376" s="42" t="s">
        <v>6</v>
      </c>
      <c r="D376" s="43" t="s">
        <v>7</v>
      </c>
      <c r="E376" s="42" t="s">
        <v>8</v>
      </c>
    </row>
    <row r="377" spans="1:7" x14ac:dyDescent="0.25">
      <c r="B377" t="s">
        <v>1567</v>
      </c>
      <c r="C377" s="42" t="s">
        <v>9</v>
      </c>
      <c r="D377" s="43" t="s">
        <v>161</v>
      </c>
      <c r="E377" s="42" t="s">
        <v>162</v>
      </c>
    </row>
    <row r="378" spans="1:7" x14ac:dyDescent="0.25">
      <c r="B378" t="s">
        <v>1567</v>
      </c>
      <c r="C378" s="42" t="s">
        <v>12</v>
      </c>
      <c r="D378" s="43" t="s">
        <v>38</v>
      </c>
      <c r="E378" s="42" t="s">
        <v>177</v>
      </c>
    </row>
    <row r="380" spans="1:7" ht="45" customHeight="1" x14ac:dyDescent="0.25">
      <c r="A380" s="44" t="s">
        <v>1692</v>
      </c>
      <c r="B380" s="44" t="s">
        <v>1569</v>
      </c>
      <c r="C380" s="44" t="s">
        <v>179</v>
      </c>
      <c r="D380" s="45" t="s">
        <v>18</v>
      </c>
      <c r="E380" s="5" t="s">
        <v>180</v>
      </c>
      <c r="F380" s="5" t="s">
        <v>180</v>
      </c>
      <c r="G380" s="46">
        <f>SUM(G381:G385)</f>
        <v>139.62</v>
      </c>
    </row>
    <row r="381" spans="1:7" x14ac:dyDescent="0.25">
      <c r="A381" s="47" t="s">
        <v>1693</v>
      </c>
      <c r="B381" s="47"/>
      <c r="C381" s="48">
        <v>7</v>
      </c>
      <c r="D381" s="48">
        <v>2.4</v>
      </c>
      <c r="E381" s="48"/>
      <c r="F381" s="48"/>
      <c r="G381" s="48">
        <f>PRODUCT(C381:F381)</f>
        <v>16.8</v>
      </c>
    </row>
    <row r="382" spans="1:7" x14ac:dyDescent="0.25">
      <c r="A382" s="47"/>
      <c r="B382" s="47"/>
      <c r="C382" s="48">
        <v>36</v>
      </c>
      <c r="D382" s="48">
        <v>2.4</v>
      </c>
      <c r="E382" s="48"/>
      <c r="F382" s="48"/>
      <c r="G382" s="48">
        <f>PRODUCT(C382:F382)</f>
        <v>86.399999999999991</v>
      </c>
    </row>
    <row r="383" spans="1:7" x14ac:dyDescent="0.25">
      <c r="A383" s="47"/>
      <c r="B383" s="47"/>
      <c r="C383" s="48">
        <v>5</v>
      </c>
      <c r="D383" s="48">
        <v>2.4</v>
      </c>
      <c r="E383" s="48"/>
      <c r="F383" s="48"/>
      <c r="G383" s="48">
        <f>PRODUCT(C383:F383)</f>
        <v>12</v>
      </c>
    </row>
    <row r="384" spans="1:7" x14ac:dyDescent="0.25">
      <c r="A384" s="47" t="s">
        <v>162</v>
      </c>
      <c r="B384" s="47"/>
      <c r="C384" s="48">
        <v>2</v>
      </c>
      <c r="D384" s="48">
        <v>3.3</v>
      </c>
      <c r="E384" s="48">
        <v>2.2000000000000002</v>
      </c>
      <c r="F384" s="48"/>
      <c r="G384" s="48">
        <f>PRODUCT(C384:F384)</f>
        <v>14.52</v>
      </c>
    </row>
    <row r="385" spans="1:7" x14ac:dyDescent="0.25">
      <c r="A385" s="47"/>
      <c r="B385" s="47"/>
      <c r="C385" s="48">
        <v>3</v>
      </c>
      <c r="D385" s="48">
        <v>3.3</v>
      </c>
      <c r="E385" s="48"/>
      <c r="F385" s="48"/>
      <c r="G385" s="48">
        <f>PRODUCT(C385:F385)</f>
        <v>9.8999999999999986</v>
      </c>
    </row>
    <row r="387" spans="1:7" ht="45" customHeight="1" x14ac:dyDescent="0.25">
      <c r="A387" s="44" t="s">
        <v>1694</v>
      </c>
      <c r="B387" s="44" t="s">
        <v>1569</v>
      </c>
      <c r="C387" s="44" t="s">
        <v>181</v>
      </c>
      <c r="D387" s="45" t="s">
        <v>18</v>
      </c>
      <c r="E387" s="5" t="s">
        <v>182</v>
      </c>
      <c r="F387" s="5" t="s">
        <v>182</v>
      </c>
      <c r="G387" s="46">
        <f>SUM(G388:G389)</f>
        <v>24.419999999999998</v>
      </c>
    </row>
    <row r="388" spans="1:7" x14ac:dyDescent="0.25">
      <c r="A388" s="47" t="s">
        <v>162</v>
      </c>
      <c r="B388" s="47"/>
      <c r="C388" s="48">
        <v>2</v>
      </c>
      <c r="D388" s="48">
        <v>3.3</v>
      </c>
      <c r="E388" s="48">
        <v>2.2000000000000002</v>
      </c>
      <c r="F388" s="48"/>
      <c r="G388" s="48">
        <f>PRODUCT(C388:F388)</f>
        <v>14.52</v>
      </c>
    </row>
    <row r="389" spans="1:7" x14ac:dyDescent="0.25">
      <c r="A389" s="47"/>
      <c r="B389" s="47"/>
      <c r="C389" s="48">
        <v>3</v>
      </c>
      <c r="D389" s="48">
        <v>3.3</v>
      </c>
      <c r="E389" s="48"/>
      <c r="F389" s="48"/>
      <c r="G389" s="48">
        <f>PRODUCT(C389:F389)</f>
        <v>9.8999999999999986</v>
      </c>
    </row>
    <row r="391" spans="1:7" x14ac:dyDescent="0.25">
      <c r="B391" t="s">
        <v>1567</v>
      </c>
      <c r="C391" s="42" t="s">
        <v>6</v>
      </c>
      <c r="D391" s="43" t="s">
        <v>7</v>
      </c>
      <c r="E391" s="42" t="s">
        <v>8</v>
      </c>
    </row>
    <row r="392" spans="1:7" x14ac:dyDescent="0.25">
      <c r="B392" t="s">
        <v>1567</v>
      </c>
      <c r="C392" s="42" t="s">
        <v>9</v>
      </c>
      <c r="D392" s="43" t="s">
        <v>183</v>
      </c>
      <c r="E392" s="42" t="s">
        <v>184</v>
      </c>
    </row>
    <row r="393" spans="1:7" x14ac:dyDescent="0.25">
      <c r="B393" t="s">
        <v>1567</v>
      </c>
      <c r="C393" s="42" t="s">
        <v>12</v>
      </c>
      <c r="D393" s="43" t="s">
        <v>7</v>
      </c>
      <c r="E393" s="42" t="s">
        <v>185</v>
      </c>
    </row>
    <row r="395" spans="1:7" ht="45" customHeight="1" x14ac:dyDescent="0.25">
      <c r="A395" s="44" t="s">
        <v>1695</v>
      </c>
      <c r="B395" s="44" t="s">
        <v>1569</v>
      </c>
      <c r="C395" s="44" t="s">
        <v>187</v>
      </c>
      <c r="D395" s="45" t="s">
        <v>103</v>
      </c>
      <c r="E395" s="5" t="s">
        <v>188</v>
      </c>
      <c r="F395" s="5" t="s">
        <v>188</v>
      </c>
      <c r="G395" s="46">
        <f>SUM(G396:G399)</f>
        <v>131.5</v>
      </c>
    </row>
    <row r="396" spans="1:7" x14ac:dyDescent="0.25">
      <c r="A396" s="47" t="s">
        <v>1696</v>
      </c>
      <c r="B396" s="47"/>
      <c r="C396" s="48">
        <v>55</v>
      </c>
      <c r="D396" s="48"/>
      <c r="E396" s="48"/>
      <c r="F396" s="48"/>
      <c r="G396" s="48">
        <f>PRODUCT(C396:F396)</f>
        <v>55</v>
      </c>
    </row>
    <row r="397" spans="1:7" x14ac:dyDescent="0.25">
      <c r="A397" s="47"/>
      <c r="B397" s="47"/>
      <c r="C397" s="48">
        <v>30</v>
      </c>
      <c r="D397" s="48"/>
      <c r="E397" s="48"/>
      <c r="F397" s="48"/>
      <c r="G397" s="48">
        <f>PRODUCT(C397:F397)</f>
        <v>30</v>
      </c>
    </row>
    <row r="398" spans="1:7" x14ac:dyDescent="0.25">
      <c r="A398" s="47"/>
      <c r="B398" s="47"/>
      <c r="C398" s="48">
        <v>43</v>
      </c>
      <c r="D398" s="48"/>
      <c r="E398" s="48"/>
      <c r="F398" s="48"/>
      <c r="G398" s="48">
        <f>PRODUCT(C398:F398)</f>
        <v>43</v>
      </c>
    </row>
    <row r="399" spans="1:7" x14ac:dyDescent="0.25">
      <c r="A399" s="47"/>
      <c r="B399" s="47"/>
      <c r="C399" s="48">
        <v>3.5</v>
      </c>
      <c r="D399" s="48"/>
      <c r="E399" s="48"/>
      <c r="F399" s="48"/>
      <c r="G399" s="48">
        <f>PRODUCT(C399:F399)</f>
        <v>3.5</v>
      </c>
    </row>
    <row r="401" spans="1:7" ht="45" customHeight="1" x14ac:dyDescent="0.25">
      <c r="A401" s="44" t="s">
        <v>1697</v>
      </c>
      <c r="B401" s="44" t="s">
        <v>1569</v>
      </c>
      <c r="C401" s="44" t="s">
        <v>189</v>
      </c>
      <c r="D401" s="45" t="s">
        <v>103</v>
      </c>
      <c r="E401" s="5" t="s">
        <v>190</v>
      </c>
      <c r="F401" s="5" t="s">
        <v>190</v>
      </c>
      <c r="G401" s="46">
        <f>SUM(G402:G403)</f>
        <v>25</v>
      </c>
    </row>
    <row r="402" spans="1:7" x14ac:dyDescent="0.25">
      <c r="A402" s="47" t="s">
        <v>1698</v>
      </c>
      <c r="B402" s="47"/>
      <c r="C402" s="48">
        <v>8</v>
      </c>
      <c r="D402" s="48">
        <v>2</v>
      </c>
      <c r="E402" s="48"/>
      <c r="F402" s="48"/>
      <c r="G402" s="48">
        <f>PRODUCT(C402:F402)</f>
        <v>16</v>
      </c>
    </row>
    <row r="403" spans="1:7" x14ac:dyDescent="0.25">
      <c r="A403" s="47"/>
      <c r="B403" s="47"/>
      <c r="C403" s="48">
        <v>6</v>
      </c>
      <c r="D403" s="48">
        <v>1.5</v>
      </c>
      <c r="E403" s="48"/>
      <c r="F403" s="48"/>
      <c r="G403" s="48">
        <f>PRODUCT(C403:F403)</f>
        <v>9</v>
      </c>
    </row>
    <row r="405" spans="1:7" ht="45" customHeight="1" x14ac:dyDescent="0.25">
      <c r="A405" s="44" t="s">
        <v>1699</v>
      </c>
      <c r="B405" s="44" t="s">
        <v>1569</v>
      </c>
      <c r="C405" s="44" t="s">
        <v>191</v>
      </c>
      <c r="D405" s="45" t="s">
        <v>103</v>
      </c>
      <c r="E405" s="5" t="s">
        <v>192</v>
      </c>
      <c r="F405" s="5" t="s">
        <v>192</v>
      </c>
      <c r="G405" s="46">
        <f>SUM(G406:G406)</f>
        <v>6</v>
      </c>
    </row>
    <row r="406" spans="1:7" x14ac:dyDescent="0.25">
      <c r="A406" s="47" t="s">
        <v>1700</v>
      </c>
      <c r="B406" s="47"/>
      <c r="C406" s="48">
        <v>6</v>
      </c>
      <c r="D406" s="48"/>
      <c r="E406" s="48"/>
      <c r="F406" s="48"/>
      <c r="G406" s="48">
        <f>PRODUCT(C406:F406)</f>
        <v>6</v>
      </c>
    </row>
    <row r="408" spans="1:7" ht="45" customHeight="1" x14ac:dyDescent="0.25">
      <c r="A408" s="44" t="s">
        <v>1701</v>
      </c>
      <c r="B408" s="44" t="s">
        <v>1569</v>
      </c>
      <c r="C408" s="44" t="s">
        <v>193</v>
      </c>
      <c r="D408" s="45" t="s">
        <v>25</v>
      </c>
      <c r="E408" s="5" t="s">
        <v>194</v>
      </c>
      <c r="F408" s="5" t="s">
        <v>194</v>
      </c>
      <c r="G408" s="46">
        <f>SUM(G409:G409)</f>
        <v>2</v>
      </c>
    </row>
    <row r="409" spans="1:7" x14ac:dyDescent="0.25">
      <c r="A409" s="47"/>
      <c r="B409" s="47"/>
      <c r="C409" s="48">
        <v>2</v>
      </c>
      <c r="D409" s="48"/>
      <c r="E409" s="48"/>
      <c r="F409" s="48"/>
      <c r="G409" s="48">
        <f>PRODUCT(C409:F409)</f>
        <v>2</v>
      </c>
    </row>
    <row r="411" spans="1:7" ht="45" customHeight="1" x14ac:dyDescent="0.25">
      <c r="A411" s="44" t="s">
        <v>1702</v>
      </c>
      <c r="B411" s="44" t="s">
        <v>1569</v>
      </c>
      <c r="C411" s="44" t="s">
        <v>195</v>
      </c>
      <c r="D411" s="45" t="s">
        <v>25</v>
      </c>
      <c r="E411" s="5" t="s">
        <v>196</v>
      </c>
      <c r="F411" s="5" t="s">
        <v>196</v>
      </c>
      <c r="G411" s="46">
        <f>SUM(G412:G412)</f>
        <v>3</v>
      </c>
    </row>
    <row r="412" spans="1:7" x14ac:dyDescent="0.25">
      <c r="A412" s="47"/>
      <c r="B412" s="47"/>
      <c r="C412" s="48">
        <v>3</v>
      </c>
      <c r="D412" s="48"/>
      <c r="E412" s="48"/>
      <c r="F412" s="48"/>
      <c r="G412" s="48">
        <f>PRODUCT(C412:F412)</f>
        <v>3</v>
      </c>
    </row>
    <row r="414" spans="1:7" ht="45" customHeight="1" x14ac:dyDescent="0.25">
      <c r="A414" s="44" t="s">
        <v>1703</v>
      </c>
      <c r="B414" s="44" t="s">
        <v>1569</v>
      </c>
      <c r="C414" s="44" t="s">
        <v>197</v>
      </c>
      <c r="D414" s="45" t="s">
        <v>25</v>
      </c>
      <c r="E414" s="5" t="s">
        <v>198</v>
      </c>
      <c r="F414" s="5" t="s">
        <v>198</v>
      </c>
      <c r="G414" s="46">
        <f>SUM(G415:G421)</f>
        <v>26</v>
      </c>
    </row>
    <row r="415" spans="1:7" x14ac:dyDescent="0.25">
      <c r="A415" s="47" t="s">
        <v>1681</v>
      </c>
      <c r="B415" s="47"/>
      <c r="C415" s="48">
        <v>2</v>
      </c>
      <c r="D415" s="48"/>
      <c r="E415" s="48"/>
      <c r="F415" s="48"/>
      <c r="G415" s="48">
        <f t="shared" ref="G415:G421" si="7">PRODUCT(C415:F415)</f>
        <v>2</v>
      </c>
    </row>
    <row r="416" spans="1:7" x14ac:dyDescent="0.25">
      <c r="A416" s="47" t="s">
        <v>1704</v>
      </c>
      <c r="B416" s="47"/>
      <c r="C416" s="48">
        <v>2</v>
      </c>
      <c r="D416" s="48"/>
      <c r="E416" s="48"/>
      <c r="F416" s="48"/>
      <c r="G416" s="48">
        <f t="shared" si="7"/>
        <v>2</v>
      </c>
    </row>
    <row r="417" spans="1:7" x14ac:dyDescent="0.25">
      <c r="A417" s="47" t="s">
        <v>1677</v>
      </c>
      <c r="B417" s="47"/>
      <c r="C417" s="48">
        <v>1</v>
      </c>
      <c r="D417" s="48"/>
      <c r="E417" s="48"/>
      <c r="F417" s="48"/>
      <c r="G417" s="48">
        <f t="shared" si="7"/>
        <v>1</v>
      </c>
    </row>
    <row r="418" spans="1:7" x14ac:dyDescent="0.25">
      <c r="A418" s="47" t="s">
        <v>1705</v>
      </c>
      <c r="B418" s="47"/>
      <c r="C418" s="48">
        <v>7</v>
      </c>
      <c r="D418" s="48"/>
      <c r="E418" s="48"/>
      <c r="F418" s="48"/>
      <c r="G418" s="48">
        <f t="shared" si="7"/>
        <v>7</v>
      </c>
    </row>
    <row r="419" spans="1:7" x14ac:dyDescent="0.25">
      <c r="A419" s="47" t="s">
        <v>1706</v>
      </c>
      <c r="B419" s="47"/>
      <c r="C419" s="48">
        <v>3</v>
      </c>
      <c r="D419" s="48"/>
      <c r="E419" s="48"/>
      <c r="F419" s="48"/>
      <c r="G419" s="48">
        <f t="shared" si="7"/>
        <v>3</v>
      </c>
    </row>
    <row r="420" spans="1:7" x14ac:dyDescent="0.25">
      <c r="A420" s="47" t="s">
        <v>1707</v>
      </c>
      <c r="B420" s="47"/>
      <c r="C420" s="48">
        <v>7</v>
      </c>
      <c r="D420" s="48"/>
      <c r="E420" s="48"/>
      <c r="F420" s="48"/>
      <c r="G420" s="48">
        <f t="shared" si="7"/>
        <v>7</v>
      </c>
    </row>
    <row r="421" spans="1:7" x14ac:dyDescent="0.25">
      <c r="A421" s="47" t="s">
        <v>1708</v>
      </c>
      <c r="B421" s="47"/>
      <c r="C421" s="48">
        <v>4</v>
      </c>
      <c r="D421" s="48"/>
      <c r="E421" s="48"/>
      <c r="F421" s="48"/>
      <c r="G421" s="48">
        <f t="shared" si="7"/>
        <v>4</v>
      </c>
    </row>
    <row r="423" spans="1:7" ht="45" customHeight="1" x14ac:dyDescent="0.25">
      <c r="A423" s="44" t="s">
        <v>1709</v>
      </c>
      <c r="B423" s="44" t="s">
        <v>1569</v>
      </c>
      <c r="C423" s="44" t="s">
        <v>199</v>
      </c>
      <c r="D423" s="45" t="s">
        <v>103</v>
      </c>
      <c r="E423" s="5" t="s">
        <v>200</v>
      </c>
      <c r="F423" s="5" t="s">
        <v>200</v>
      </c>
      <c r="G423" s="46">
        <f>SUM(G424:G424)</f>
        <v>12</v>
      </c>
    </row>
    <row r="424" spans="1:7" x14ac:dyDescent="0.25">
      <c r="A424" s="47"/>
      <c r="B424" s="47"/>
      <c r="C424" s="48">
        <v>12</v>
      </c>
      <c r="D424" s="48"/>
      <c r="E424" s="48"/>
      <c r="F424" s="48"/>
      <c r="G424" s="48">
        <f>PRODUCT(C424:F424)</f>
        <v>12</v>
      </c>
    </row>
    <row r="426" spans="1:7" x14ac:dyDescent="0.25">
      <c r="B426" t="s">
        <v>1567</v>
      </c>
      <c r="C426" s="42" t="s">
        <v>6</v>
      </c>
      <c r="D426" s="43" t="s">
        <v>7</v>
      </c>
      <c r="E426" s="42" t="s">
        <v>8</v>
      </c>
    </row>
    <row r="427" spans="1:7" x14ac:dyDescent="0.25">
      <c r="B427" t="s">
        <v>1567</v>
      </c>
      <c r="C427" s="42" t="s">
        <v>9</v>
      </c>
      <c r="D427" s="43" t="s">
        <v>183</v>
      </c>
      <c r="E427" s="42" t="s">
        <v>184</v>
      </c>
    </row>
    <row r="428" spans="1:7" x14ac:dyDescent="0.25">
      <c r="B428" t="s">
        <v>1567</v>
      </c>
      <c r="C428" s="42" t="s">
        <v>12</v>
      </c>
      <c r="D428" s="43" t="s">
        <v>38</v>
      </c>
      <c r="E428" s="42" t="s">
        <v>201</v>
      </c>
    </row>
    <row r="430" spans="1:7" ht="45" customHeight="1" x14ac:dyDescent="0.25">
      <c r="A430" s="44" t="s">
        <v>1710</v>
      </c>
      <c r="B430" s="44" t="s">
        <v>1569</v>
      </c>
      <c r="C430" s="44" t="s">
        <v>203</v>
      </c>
      <c r="D430" s="45" t="s">
        <v>103</v>
      </c>
      <c r="E430" s="5" t="s">
        <v>204</v>
      </c>
      <c r="F430" s="5" t="s">
        <v>204</v>
      </c>
      <c r="G430" s="46">
        <f>SUM(G431:G436)</f>
        <v>273</v>
      </c>
    </row>
    <row r="431" spans="1:7" x14ac:dyDescent="0.25">
      <c r="A431" s="47" t="s">
        <v>1711</v>
      </c>
      <c r="B431" s="47"/>
      <c r="C431" s="48">
        <v>60</v>
      </c>
      <c r="D431" s="48">
        <v>2</v>
      </c>
      <c r="E431" s="48"/>
      <c r="F431" s="48"/>
      <c r="G431" s="48">
        <f t="shared" ref="G431:G436" si="8">PRODUCT(C431:F431)</f>
        <v>120</v>
      </c>
    </row>
    <row r="432" spans="1:7" x14ac:dyDescent="0.25">
      <c r="A432" s="47" t="s">
        <v>1712</v>
      </c>
      <c r="B432" s="47"/>
      <c r="C432" s="48">
        <v>12</v>
      </c>
      <c r="D432" s="48">
        <v>2.5</v>
      </c>
      <c r="E432" s="48">
        <v>2</v>
      </c>
      <c r="F432" s="48"/>
      <c r="G432" s="48">
        <f t="shared" si="8"/>
        <v>60</v>
      </c>
    </row>
    <row r="433" spans="1:7" x14ac:dyDescent="0.25">
      <c r="A433" s="47"/>
      <c r="B433" s="47"/>
      <c r="C433" s="48">
        <v>6</v>
      </c>
      <c r="D433" s="48">
        <v>2.5</v>
      </c>
      <c r="E433" s="48"/>
      <c r="F433" s="48"/>
      <c r="G433" s="48">
        <f t="shared" si="8"/>
        <v>15</v>
      </c>
    </row>
    <row r="434" spans="1:7" x14ac:dyDescent="0.25">
      <c r="A434" s="47"/>
      <c r="B434" s="47"/>
      <c r="C434" s="48">
        <v>8</v>
      </c>
      <c r="D434" s="48">
        <v>3.5</v>
      </c>
      <c r="E434" s="48"/>
      <c r="F434" s="48"/>
      <c r="G434" s="48">
        <f t="shared" si="8"/>
        <v>28</v>
      </c>
    </row>
    <row r="435" spans="1:7" x14ac:dyDescent="0.25">
      <c r="A435" s="47"/>
      <c r="B435" s="47"/>
      <c r="C435" s="48">
        <v>15</v>
      </c>
      <c r="D435" s="48"/>
      <c r="E435" s="48"/>
      <c r="F435" s="48"/>
      <c r="G435" s="48">
        <f t="shared" si="8"/>
        <v>15</v>
      </c>
    </row>
    <row r="436" spans="1:7" x14ac:dyDescent="0.25">
      <c r="A436" s="47"/>
      <c r="B436" s="47"/>
      <c r="C436" s="48">
        <v>35</v>
      </c>
      <c r="D436" s="48"/>
      <c r="E436" s="48"/>
      <c r="F436" s="48"/>
      <c r="G436" s="48">
        <f t="shared" si="8"/>
        <v>35</v>
      </c>
    </row>
    <row r="438" spans="1:7" ht="45" customHeight="1" x14ac:dyDescent="0.25">
      <c r="A438" s="44" t="s">
        <v>1713</v>
      </c>
      <c r="B438" s="44" t="s">
        <v>1569</v>
      </c>
      <c r="C438" s="44" t="s">
        <v>205</v>
      </c>
      <c r="D438" s="45" t="s">
        <v>25</v>
      </c>
      <c r="E438" s="5" t="s">
        <v>206</v>
      </c>
      <c r="F438" s="5" t="s">
        <v>206</v>
      </c>
      <c r="G438" s="46">
        <f>SUM(G439:G441)</f>
        <v>26</v>
      </c>
    </row>
    <row r="439" spans="1:7" x14ac:dyDescent="0.25">
      <c r="A439" s="47" t="s">
        <v>1714</v>
      </c>
      <c r="B439" s="47"/>
      <c r="C439" s="48">
        <v>7</v>
      </c>
      <c r="D439" s="48"/>
      <c r="E439" s="48"/>
      <c r="F439" s="48"/>
      <c r="G439" s="48">
        <f>PRODUCT(C439:F439)</f>
        <v>7</v>
      </c>
    </row>
    <row r="440" spans="1:7" x14ac:dyDescent="0.25">
      <c r="A440" s="47"/>
      <c r="B440" s="47"/>
      <c r="C440" s="48">
        <v>12</v>
      </c>
      <c r="D440" s="48"/>
      <c r="E440" s="48"/>
      <c r="F440" s="48"/>
      <c r="G440" s="48">
        <f>PRODUCT(C440:F440)</f>
        <v>12</v>
      </c>
    </row>
    <row r="441" spans="1:7" x14ac:dyDescent="0.25">
      <c r="A441" s="47"/>
      <c r="B441" s="47"/>
      <c r="C441" s="48">
        <v>7</v>
      </c>
      <c r="D441" s="48"/>
      <c r="E441" s="48"/>
      <c r="F441" s="48"/>
      <c r="G441" s="48">
        <f>PRODUCT(C441:F441)</f>
        <v>7</v>
      </c>
    </row>
    <row r="443" spans="1:7" ht="45" customHeight="1" x14ac:dyDescent="0.25">
      <c r="A443" s="44" t="s">
        <v>1715</v>
      </c>
      <c r="B443" s="44" t="s">
        <v>1569</v>
      </c>
      <c r="C443" s="44" t="s">
        <v>207</v>
      </c>
      <c r="D443" s="45" t="s">
        <v>25</v>
      </c>
      <c r="E443" s="5" t="s">
        <v>208</v>
      </c>
      <c r="F443" s="5" t="s">
        <v>208</v>
      </c>
      <c r="G443" s="46">
        <f>SUM(G444:G444)</f>
        <v>7</v>
      </c>
    </row>
    <row r="444" spans="1:7" x14ac:dyDescent="0.25">
      <c r="A444" s="47"/>
      <c r="B444" s="47"/>
      <c r="C444" s="48">
        <v>7</v>
      </c>
      <c r="D444" s="48"/>
      <c r="E444" s="48"/>
      <c r="F444" s="48"/>
      <c r="G444" s="48">
        <f>PRODUCT(C444:F444)</f>
        <v>7</v>
      </c>
    </row>
    <row r="446" spans="1:7" ht="45" customHeight="1" x14ac:dyDescent="0.25">
      <c r="A446" s="44" t="s">
        <v>1716</v>
      </c>
      <c r="B446" s="44" t="s">
        <v>1569</v>
      </c>
      <c r="C446" s="44" t="s">
        <v>209</v>
      </c>
      <c r="D446" s="45" t="s">
        <v>25</v>
      </c>
      <c r="E446" s="5" t="s">
        <v>210</v>
      </c>
      <c r="F446" s="5" t="s">
        <v>210</v>
      </c>
      <c r="G446" s="46">
        <f>SUM(G447:G447)</f>
        <v>7</v>
      </c>
    </row>
    <row r="447" spans="1:7" x14ac:dyDescent="0.25">
      <c r="A447" s="47"/>
      <c r="B447" s="47"/>
      <c r="C447" s="48">
        <v>7</v>
      </c>
      <c r="D447" s="48"/>
      <c r="E447" s="48"/>
      <c r="F447" s="48"/>
      <c r="G447" s="48">
        <f>PRODUCT(C447:F447)</f>
        <v>7</v>
      </c>
    </row>
    <row r="449" spans="1:7" ht="45" customHeight="1" x14ac:dyDescent="0.25">
      <c r="A449" s="44" t="s">
        <v>1717</v>
      </c>
      <c r="B449" s="44" t="s">
        <v>1569</v>
      </c>
      <c r="C449" s="44" t="s">
        <v>211</v>
      </c>
      <c r="D449" s="45" t="s">
        <v>25</v>
      </c>
      <c r="E449" s="5" t="s">
        <v>212</v>
      </c>
      <c r="F449" s="5" t="s">
        <v>212</v>
      </c>
      <c r="G449" s="46">
        <f>SUM(G450:G450)</f>
        <v>8</v>
      </c>
    </row>
    <row r="450" spans="1:7" x14ac:dyDescent="0.25">
      <c r="A450" s="47"/>
      <c r="B450" s="47"/>
      <c r="C450" s="48">
        <v>8</v>
      </c>
      <c r="D450" s="48"/>
      <c r="E450" s="48"/>
      <c r="F450" s="48"/>
      <c r="G450" s="48">
        <f>PRODUCT(C450:F450)</f>
        <v>8</v>
      </c>
    </row>
    <row r="452" spans="1:7" ht="45" customHeight="1" x14ac:dyDescent="0.25">
      <c r="A452" s="44" t="s">
        <v>1718</v>
      </c>
      <c r="B452" s="44" t="s">
        <v>1569</v>
      </c>
      <c r="C452" s="44" t="s">
        <v>213</v>
      </c>
      <c r="D452" s="45" t="s">
        <v>25</v>
      </c>
      <c r="E452" s="5" t="s">
        <v>214</v>
      </c>
      <c r="F452" s="5" t="s">
        <v>214</v>
      </c>
      <c r="G452" s="46">
        <f>SUM(G453:G453)</f>
        <v>9</v>
      </c>
    </row>
    <row r="453" spans="1:7" x14ac:dyDescent="0.25">
      <c r="A453" s="47"/>
      <c r="B453" s="47"/>
      <c r="C453" s="48">
        <v>9</v>
      </c>
      <c r="D453" s="48"/>
      <c r="E453" s="48"/>
      <c r="F453" s="48"/>
      <c r="G453" s="48">
        <f>PRODUCT(C453:F453)</f>
        <v>9</v>
      </c>
    </row>
    <row r="455" spans="1:7" ht="45" customHeight="1" x14ac:dyDescent="0.25">
      <c r="A455" s="44" t="s">
        <v>1719</v>
      </c>
      <c r="B455" s="44" t="s">
        <v>1569</v>
      </c>
      <c r="C455" s="44" t="s">
        <v>215</v>
      </c>
      <c r="D455" s="45" t="s">
        <v>25</v>
      </c>
      <c r="E455" s="5" t="s">
        <v>216</v>
      </c>
      <c r="F455" s="5" t="s">
        <v>216</v>
      </c>
      <c r="G455" s="46">
        <f>SUM(G456:G456)</f>
        <v>6</v>
      </c>
    </row>
    <row r="456" spans="1:7" x14ac:dyDescent="0.25">
      <c r="A456" s="47"/>
      <c r="B456" s="47"/>
      <c r="C456" s="48">
        <v>6</v>
      </c>
      <c r="D456" s="48"/>
      <c r="E456" s="48"/>
      <c r="F456" s="48"/>
      <c r="G456" s="48">
        <f>PRODUCT(C456:F456)</f>
        <v>6</v>
      </c>
    </row>
    <row r="458" spans="1:7" ht="45" customHeight="1" x14ac:dyDescent="0.25">
      <c r="A458" s="44" t="s">
        <v>1720</v>
      </c>
      <c r="B458" s="44" t="s">
        <v>1569</v>
      </c>
      <c r="C458" s="44" t="s">
        <v>217</v>
      </c>
      <c r="D458" s="45" t="s">
        <v>103</v>
      </c>
      <c r="E458" s="5" t="s">
        <v>218</v>
      </c>
      <c r="F458" s="5" t="s">
        <v>218</v>
      </c>
      <c r="G458" s="46">
        <f>SUM(G459:G461)</f>
        <v>10</v>
      </c>
    </row>
    <row r="459" spans="1:7" x14ac:dyDescent="0.25">
      <c r="A459" s="47"/>
      <c r="B459" s="47"/>
      <c r="C459" s="48">
        <v>6</v>
      </c>
      <c r="D459" s="48"/>
      <c r="E459" s="48"/>
      <c r="F459" s="48"/>
      <c r="G459" s="48">
        <f>PRODUCT(C459:F459)</f>
        <v>6</v>
      </c>
    </row>
    <row r="460" spans="1:7" x14ac:dyDescent="0.25">
      <c r="A460" s="47"/>
      <c r="B460" s="47"/>
      <c r="C460" s="48">
        <v>2</v>
      </c>
      <c r="D460" s="48"/>
      <c r="E460" s="48"/>
      <c r="F460" s="48"/>
      <c r="G460" s="48">
        <f>PRODUCT(C460:F460)</f>
        <v>2</v>
      </c>
    </row>
    <row r="461" spans="1:7" x14ac:dyDescent="0.25">
      <c r="A461" s="47"/>
      <c r="B461" s="47"/>
      <c r="C461" s="48">
        <v>2</v>
      </c>
      <c r="D461" s="48"/>
      <c r="E461" s="48"/>
      <c r="F461" s="48"/>
      <c r="G461" s="48">
        <f>PRODUCT(C461:F461)</f>
        <v>2</v>
      </c>
    </row>
    <row r="463" spans="1:7" ht="45" customHeight="1" x14ac:dyDescent="0.25">
      <c r="A463" s="44" t="s">
        <v>1721</v>
      </c>
      <c r="B463" s="44" t="s">
        <v>1569</v>
      </c>
      <c r="C463" s="44" t="s">
        <v>219</v>
      </c>
      <c r="D463" s="45" t="s">
        <v>25</v>
      </c>
      <c r="E463" s="5" t="s">
        <v>220</v>
      </c>
      <c r="F463" s="5" t="s">
        <v>220</v>
      </c>
      <c r="G463" s="46">
        <f>SUM(G464:G464)</f>
        <v>2</v>
      </c>
    </row>
    <row r="464" spans="1:7" x14ac:dyDescent="0.25">
      <c r="A464" s="47"/>
      <c r="B464" s="47"/>
      <c r="C464" s="48">
        <v>2</v>
      </c>
      <c r="D464" s="48"/>
      <c r="E464" s="48"/>
      <c r="F464" s="48"/>
      <c r="G464" s="48">
        <f>PRODUCT(C464:F464)</f>
        <v>2</v>
      </c>
    </row>
    <row r="466" spans="1:7" ht="45" customHeight="1" x14ac:dyDescent="0.25">
      <c r="A466" s="44" t="s">
        <v>1722</v>
      </c>
      <c r="B466" s="44" t="s">
        <v>1569</v>
      </c>
      <c r="C466" s="44" t="s">
        <v>221</v>
      </c>
      <c r="D466" s="45" t="s">
        <v>25</v>
      </c>
      <c r="E466" s="5" t="s">
        <v>222</v>
      </c>
      <c r="F466" s="5" t="s">
        <v>222</v>
      </c>
      <c r="G466" s="46">
        <f>SUM(G467:G467)</f>
        <v>1</v>
      </c>
    </row>
    <row r="467" spans="1:7" x14ac:dyDescent="0.25">
      <c r="A467" s="47"/>
      <c r="B467" s="47"/>
      <c r="C467" s="48">
        <v>1</v>
      </c>
      <c r="D467" s="48"/>
      <c r="E467" s="48"/>
      <c r="F467" s="48"/>
      <c r="G467" s="48">
        <f>PRODUCT(C467:F467)</f>
        <v>1</v>
      </c>
    </row>
    <row r="469" spans="1:7" ht="45" customHeight="1" x14ac:dyDescent="0.25">
      <c r="A469" s="44" t="s">
        <v>1723</v>
      </c>
      <c r="B469" s="44" t="s">
        <v>1569</v>
      </c>
      <c r="C469" s="44" t="s">
        <v>223</v>
      </c>
      <c r="D469" s="45" t="s">
        <v>25</v>
      </c>
      <c r="E469" s="5" t="s">
        <v>224</v>
      </c>
      <c r="F469" s="5" t="s">
        <v>224</v>
      </c>
      <c r="G469" s="46">
        <f>SUM(G470:G470)</f>
        <v>1</v>
      </c>
    </row>
    <row r="470" spans="1:7" x14ac:dyDescent="0.25">
      <c r="A470" s="47"/>
      <c r="B470" s="47"/>
      <c r="C470" s="48">
        <v>1</v>
      </c>
      <c r="D470" s="48"/>
      <c r="E470" s="48"/>
      <c r="F470" s="48"/>
      <c r="G470" s="48">
        <f>PRODUCT(C470:F470)</f>
        <v>1</v>
      </c>
    </row>
    <row r="472" spans="1:7" x14ac:dyDescent="0.25">
      <c r="B472" t="s">
        <v>1567</v>
      </c>
      <c r="C472" s="42" t="s">
        <v>6</v>
      </c>
      <c r="D472" s="43" t="s">
        <v>7</v>
      </c>
      <c r="E472" s="42" t="s">
        <v>8</v>
      </c>
    </row>
    <row r="473" spans="1:7" x14ac:dyDescent="0.25">
      <c r="B473" t="s">
        <v>1567</v>
      </c>
      <c r="C473" s="42" t="s">
        <v>9</v>
      </c>
      <c r="D473" s="43" t="s">
        <v>183</v>
      </c>
      <c r="E473" s="42" t="s">
        <v>184</v>
      </c>
    </row>
    <row r="474" spans="1:7" x14ac:dyDescent="0.25">
      <c r="B474" t="s">
        <v>1567</v>
      </c>
      <c r="C474" s="42" t="s">
        <v>12</v>
      </c>
      <c r="D474" s="43" t="s">
        <v>56</v>
      </c>
      <c r="E474" s="42" t="s">
        <v>225</v>
      </c>
    </row>
    <row r="476" spans="1:7" ht="45" customHeight="1" x14ac:dyDescent="0.25">
      <c r="A476" s="44" t="s">
        <v>1724</v>
      </c>
      <c r="B476" s="44" t="s">
        <v>1569</v>
      </c>
      <c r="C476" s="44" t="s">
        <v>227</v>
      </c>
      <c r="D476" s="45" t="s">
        <v>103</v>
      </c>
      <c r="E476" s="5" t="s">
        <v>228</v>
      </c>
      <c r="F476" s="5" t="s">
        <v>228</v>
      </c>
      <c r="G476" s="46">
        <f>SUM(G477:G482)</f>
        <v>261</v>
      </c>
    </row>
    <row r="477" spans="1:7" x14ac:dyDescent="0.25">
      <c r="A477" s="47"/>
      <c r="B477" s="47"/>
      <c r="C477" s="48">
        <v>35</v>
      </c>
      <c r="D477" s="48">
        <v>2</v>
      </c>
      <c r="E477" s="48"/>
      <c r="F477" s="48"/>
      <c r="G477" s="48">
        <f t="shared" ref="G477:G482" si="9">PRODUCT(C477:F477)</f>
        <v>70</v>
      </c>
    </row>
    <row r="478" spans="1:7" x14ac:dyDescent="0.25">
      <c r="A478" s="47"/>
      <c r="B478" s="47"/>
      <c r="C478" s="48">
        <v>4.5</v>
      </c>
      <c r="D478" s="48">
        <v>12</v>
      </c>
      <c r="E478" s="48"/>
      <c r="F478" s="48"/>
      <c r="G478" s="48">
        <f t="shared" si="9"/>
        <v>54</v>
      </c>
    </row>
    <row r="479" spans="1:7" x14ac:dyDescent="0.25">
      <c r="A479" s="47"/>
      <c r="B479" s="47"/>
      <c r="C479" s="48">
        <v>20</v>
      </c>
      <c r="D479" s="48"/>
      <c r="E479" s="48"/>
      <c r="F479" s="48"/>
      <c r="G479" s="48">
        <f t="shared" si="9"/>
        <v>20</v>
      </c>
    </row>
    <row r="480" spans="1:7" x14ac:dyDescent="0.25">
      <c r="A480" s="47"/>
      <c r="B480" s="47"/>
      <c r="C480" s="48">
        <v>8</v>
      </c>
      <c r="D480" s="48">
        <v>6.5</v>
      </c>
      <c r="E480" s="48"/>
      <c r="F480" s="48"/>
      <c r="G480" s="48">
        <f t="shared" si="9"/>
        <v>52</v>
      </c>
    </row>
    <row r="481" spans="1:7" x14ac:dyDescent="0.25">
      <c r="A481" s="47"/>
      <c r="B481" s="47"/>
      <c r="C481" s="48">
        <v>15</v>
      </c>
      <c r="D481" s="48"/>
      <c r="E481" s="48"/>
      <c r="F481" s="48"/>
      <c r="G481" s="48">
        <f t="shared" si="9"/>
        <v>15</v>
      </c>
    </row>
    <row r="482" spans="1:7" x14ac:dyDescent="0.25">
      <c r="A482" s="47"/>
      <c r="B482" s="47"/>
      <c r="C482" s="48">
        <v>50</v>
      </c>
      <c r="D482" s="48"/>
      <c r="E482" s="48"/>
      <c r="F482" s="48"/>
      <c r="G482" s="48">
        <f t="shared" si="9"/>
        <v>50</v>
      </c>
    </row>
    <row r="484" spans="1:7" ht="45" customHeight="1" x14ac:dyDescent="0.25">
      <c r="A484" s="44" t="s">
        <v>1725</v>
      </c>
      <c r="B484" s="44" t="s">
        <v>1569</v>
      </c>
      <c r="C484" s="44" t="s">
        <v>229</v>
      </c>
      <c r="D484" s="45" t="s">
        <v>103</v>
      </c>
      <c r="E484" s="5" t="s">
        <v>230</v>
      </c>
      <c r="F484" s="5" t="s">
        <v>230</v>
      </c>
      <c r="G484" s="46">
        <f>SUM(G485:G490)</f>
        <v>306</v>
      </c>
    </row>
    <row r="485" spans="1:7" x14ac:dyDescent="0.25">
      <c r="A485" s="47"/>
      <c r="B485" s="47"/>
      <c r="C485" s="48">
        <v>35</v>
      </c>
      <c r="D485" s="48">
        <v>2</v>
      </c>
      <c r="E485" s="48"/>
      <c r="F485" s="48"/>
      <c r="G485" s="48">
        <f t="shared" ref="G485:G490" si="10">PRODUCT(C485:F485)</f>
        <v>70</v>
      </c>
    </row>
    <row r="486" spans="1:7" x14ac:dyDescent="0.25">
      <c r="A486" s="47"/>
      <c r="B486" s="47"/>
      <c r="C486" s="48">
        <v>4.5</v>
      </c>
      <c r="D486" s="48">
        <v>12</v>
      </c>
      <c r="E486" s="48"/>
      <c r="F486" s="48"/>
      <c r="G486" s="48">
        <f t="shared" si="10"/>
        <v>54</v>
      </c>
    </row>
    <row r="487" spans="1:7" x14ac:dyDescent="0.25">
      <c r="A487" s="47"/>
      <c r="B487" s="47"/>
      <c r="C487" s="48">
        <v>30</v>
      </c>
      <c r="D487" s="48"/>
      <c r="E487" s="48"/>
      <c r="F487" s="48"/>
      <c r="G487" s="48">
        <f t="shared" si="10"/>
        <v>30</v>
      </c>
    </row>
    <row r="488" spans="1:7" x14ac:dyDescent="0.25">
      <c r="A488" s="47"/>
      <c r="B488" s="47"/>
      <c r="C488" s="48">
        <v>8</v>
      </c>
      <c r="D488" s="48">
        <v>6.5</v>
      </c>
      <c r="E488" s="48"/>
      <c r="F488" s="48"/>
      <c r="G488" s="48">
        <f t="shared" si="10"/>
        <v>52</v>
      </c>
    </row>
    <row r="489" spans="1:7" x14ac:dyDescent="0.25">
      <c r="A489" s="47"/>
      <c r="B489" s="47"/>
      <c r="C489" s="48">
        <v>50</v>
      </c>
      <c r="D489" s="48"/>
      <c r="E489" s="48"/>
      <c r="F489" s="48"/>
      <c r="G489" s="48">
        <f t="shared" si="10"/>
        <v>50</v>
      </c>
    </row>
    <row r="490" spans="1:7" x14ac:dyDescent="0.25">
      <c r="A490" s="47"/>
      <c r="B490" s="47"/>
      <c r="C490" s="48">
        <v>50</v>
      </c>
      <c r="D490" s="48"/>
      <c r="E490" s="48"/>
      <c r="F490" s="48"/>
      <c r="G490" s="48">
        <f t="shared" si="10"/>
        <v>50</v>
      </c>
    </row>
    <row r="492" spans="1:7" ht="45" customHeight="1" x14ac:dyDescent="0.25">
      <c r="A492" s="44" t="s">
        <v>1726</v>
      </c>
      <c r="B492" s="44" t="s">
        <v>1569</v>
      </c>
      <c r="C492" s="44" t="s">
        <v>231</v>
      </c>
      <c r="D492" s="45" t="s">
        <v>25</v>
      </c>
      <c r="E492" s="5" t="s">
        <v>232</v>
      </c>
      <c r="F492" s="5" t="s">
        <v>232</v>
      </c>
      <c r="G492" s="46">
        <f>SUM(G493:G493)</f>
        <v>1</v>
      </c>
    </row>
    <row r="493" spans="1:7" x14ac:dyDescent="0.25">
      <c r="A493" s="47"/>
      <c r="B493" s="47"/>
      <c r="C493" s="48">
        <v>1</v>
      </c>
      <c r="D493" s="48"/>
      <c r="E493" s="48"/>
      <c r="F493" s="48"/>
      <c r="G493" s="48">
        <f>PRODUCT(C493:F493)</f>
        <v>1</v>
      </c>
    </row>
    <row r="495" spans="1:7" ht="45" customHeight="1" x14ac:dyDescent="0.25">
      <c r="A495" s="44" t="s">
        <v>1727</v>
      </c>
      <c r="B495" s="44" t="s">
        <v>1569</v>
      </c>
      <c r="C495" s="44" t="s">
        <v>233</v>
      </c>
      <c r="D495" s="45" t="s">
        <v>25</v>
      </c>
      <c r="E495" s="5" t="s">
        <v>234</v>
      </c>
      <c r="F495" s="5" t="s">
        <v>234</v>
      </c>
      <c r="G495" s="46">
        <f>SUM(G496:G496)</f>
        <v>5</v>
      </c>
    </row>
    <row r="496" spans="1:7" x14ac:dyDescent="0.25">
      <c r="A496" s="47"/>
      <c r="B496" s="47"/>
      <c r="C496" s="48">
        <v>5</v>
      </c>
      <c r="D496" s="48"/>
      <c r="E496" s="48"/>
      <c r="F496" s="48"/>
      <c r="G496" s="48">
        <f>PRODUCT(C496:F496)</f>
        <v>5</v>
      </c>
    </row>
    <row r="498" spans="1:7" ht="45" customHeight="1" x14ac:dyDescent="0.25">
      <c r="A498" s="44" t="s">
        <v>1728</v>
      </c>
      <c r="B498" s="44" t="s">
        <v>1569</v>
      </c>
      <c r="C498" s="44" t="s">
        <v>235</v>
      </c>
      <c r="D498" s="45" t="s">
        <v>25</v>
      </c>
      <c r="E498" s="5" t="s">
        <v>236</v>
      </c>
      <c r="F498" s="5" t="s">
        <v>236</v>
      </c>
      <c r="G498" s="46">
        <f>SUM(G499:G499)</f>
        <v>4</v>
      </c>
    </row>
    <row r="499" spans="1:7" x14ac:dyDescent="0.25">
      <c r="A499" s="47"/>
      <c r="B499" s="47"/>
      <c r="C499" s="48">
        <v>4</v>
      </c>
      <c r="D499" s="48"/>
      <c r="E499" s="48"/>
      <c r="F499" s="48"/>
      <c r="G499" s="48">
        <f>PRODUCT(C499:F499)</f>
        <v>4</v>
      </c>
    </row>
    <row r="501" spans="1:7" ht="45" customHeight="1" x14ac:dyDescent="0.25">
      <c r="A501" s="44" t="s">
        <v>1729</v>
      </c>
      <c r="B501" s="44" t="s">
        <v>1569</v>
      </c>
      <c r="C501" s="44" t="s">
        <v>237</v>
      </c>
      <c r="D501" s="45" t="s">
        <v>25</v>
      </c>
      <c r="E501" s="5" t="s">
        <v>238</v>
      </c>
      <c r="F501" s="5" t="s">
        <v>238</v>
      </c>
      <c r="G501" s="46">
        <f>SUM(G502:G502)</f>
        <v>1</v>
      </c>
    </row>
    <row r="502" spans="1:7" x14ac:dyDescent="0.25">
      <c r="A502" s="47"/>
      <c r="B502" s="47"/>
      <c r="C502" s="48">
        <v>1</v>
      </c>
      <c r="D502" s="48"/>
      <c r="E502" s="48"/>
      <c r="F502" s="48"/>
      <c r="G502" s="48">
        <f>PRODUCT(C502:F502)</f>
        <v>1</v>
      </c>
    </row>
    <row r="504" spans="1:7" ht="45" customHeight="1" x14ac:dyDescent="0.25">
      <c r="A504" s="44" t="s">
        <v>1730</v>
      </c>
      <c r="B504" s="44" t="s">
        <v>1569</v>
      </c>
      <c r="C504" s="44" t="s">
        <v>239</v>
      </c>
      <c r="D504" s="45" t="s">
        <v>25</v>
      </c>
      <c r="E504" s="5" t="s">
        <v>240</v>
      </c>
      <c r="F504" s="5" t="s">
        <v>240</v>
      </c>
      <c r="G504" s="46">
        <f>SUM(G505:G505)</f>
        <v>16</v>
      </c>
    </row>
    <row r="505" spans="1:7" x14ac:dyDescent="0.25">
      <c r="A505" s="47"/>
      <c r="B505" s="47"/>
      <c r="C505" s="48">
        <v>16</v>
      </c>
      <c r="D505" s="48"/>
      <c r="E505" s="48"/>
      <c r="F505" s="48"/>
      <c r="G505" s="48">
        <f>PRODUCT(C505:F505)</f>
        <v>16</v>
      </c>
    </row>
    <row r="507" spans="1:7" ht="45" customHeight="1" x14ac:dyDescent="0.25">
      <c r="A507" s="44" t="s">
        <v>1731</v>
      </c>
      <c r="B507" s="44" t="s">
        <v>1569</v>
      </c>
      <c r="C507" s="44" t="s">
        <v>241</v>
      </c>
      <c r="D507" s="45" t="s">
        <v>25</v>
      </c>
      <c r="E507" s="5" t="s">
        <v>242</v>
      </c>
      <c r="F507" s="5" t="s">
        <v>242</v>
      </c>
      <c r="G507" s="46">
        <f>SUM(G508:G508)</f>
        <v>5</v>
      </c>
    </row>
    <row r="508" spans="1:7" x14ac:dyDescent="0.25">
      <c r="A508" s="47"/>
      <c r="B508" s="47"/>
      <c r="C508" s="48">
        <v>5</v>
      </c>
      <c r="D508" s="48"/>
      <c r="E508" s="48"/>
      <c r="F508" s="48"/>
      <c r="G508" s="48">
        <f>PRODUCT(C508:F508)</f>
        <v>5</v>
      </c>
    </row>
    <row r="510" spans="1:7" x14ac:dyDescent="0.25">
      <c r="B510" t="s">
        <v>1567</v>
      </c>
      <c r="C510" s="42" t="s">
        <v>6</v>
      </c>
      <c r="D510" s="43" t="s">
        <v>7</v>
      </c>
      <c r="E510" s="42" t="s">
        <v>8</v>
      </c>
    </row>
    <row r="511" spans="1:7" x14ac:dyDescent="0.25">
      <c r="B511" t="s">
        <v>1567</v>
      </c>
      <c r="C511" s="42" t="s">
        <v>9</v>
      </c>
      <c r="D511" s="43" t="s">
        <v>183</v>
      </c>
      <c r="E511" s="42" t="s">
        <v>184</v>
      </c>
    </row>
    <row r="512" spans="1:7" x14ac:dyDescent="0.25">
      <c r="B512" t="s">
        <v>1567</v>
      </c>
      <c r="C512" s="42" t="s">
        <v>12</v>
      </c>
      <c r="D512" s="43" t="s">
        <v>69</v>
      </c>
      <c r="E512" s="42" t="s">
        <v>243</v>
      </c>
    </row>
    <row r="514" spans="1:7" ht="45" customHeight="1" x14ac:dyDescent="0.25">
      <c r="A514" s="44" t="s">
        <v>1732</v>
      </c>
      <c r="B514" s="44" t="s">
        <v>1569</v>
      </c>
      <c r="C514" s="44" t="s">
        <v>245</v>
      </c>
      <c r="D514" s="45" t="s">
        <v>25</v>
      </c>
      <c r="E514" s="5" t="s">
        <v>246</v>
      </c>
      <c r="F514" s="5" t="s">
        <v>246</v>
      </c>
      <c r="G514" s="46">
        <f>SUM(G515:G515)</f>
        <v>19</v>
      </c>
    </row>
    <row r="515" spans="1:7" x14ac:dyDescent="0.25">
      <c r="A515" s="47"/>
      <c r="B515" s="47"/>
      <c r="C515" s="48">
        <v>19</v>
      </c>
      <c r="D515" s="48"/>
      <c r="E515" s="48"/>
      <c r="F515" s="48"/>
      <c r="G515" s="48">
        <f>PRODUCT(C515:F515)</f>
        <v>19</v>
      </c>
    </row>
    <row r="517" spans="1:7" ht="45" customHeight="1" x14ac:dyDescent="0.25">
      <c r="A517" s="44" t="s">
        <v>1733</v>
      </c>
      <c r="B517" s="44" t="s">
        <v>1569</v>
      </c>
      <c r="C517" s="44" t="s">
        <v>247</v>
      </c>
      <c r="D517" s="45" t="s">
        <v>25</v>
      </c>
      <c r="E517" s="5" t="s">
        <v>248</v>
      </c>
      <c r="F517" s="5" t="s">
        <v>248</v>
      </c>
      <c r="G517" s="46">
        <f>SUM(G518:G518)</f>
        <v>53</v>
      </c>
    </row>
    <row r="518" spans="1:7" x14ac:dyDescent="0.25">
      <c r="A518" s="47"/>
      <c r="B518" s="47"/>
      <c r="C518" s="48">
        <v>53</v>
      </c>
      <c r="D518" s="48"/>
      <c r="E518" s="48"/>
      <c r="F518" s="48"/>
      <c r="G518" s="48">
        <f>PRODUCT(C518:F518)</f>
        <v>53</v>
      </c>
    </row>
    <row r="520" spans="1:7" ht="45" customHeight="1" x14ac:dyDescent="0.25">
      <c r="A520" s="44" t="s">
        <v>1734</v>
      </c>
      <c r="B520" s="44" t="s">
        <v>1569</v>
      </c>
      <c r="C520" s="44" t="s">
        <v>249</v>
      </c>
      <c r="D520" s="45" t="s">
        <v>25</v>
      </c>
      <c r="E520" s="5" t="s">
        <v>250</v>
      </c>
      <c r="F520" s="5" t="s">
        <v>250</v>
      </c>
      <c r="G520" s="46">
        <f>SUM(G521:G521)</f>
        <v>6</v>
      </c>
    </row>
    <row r="521" spans="1:7" x14ac:dyDescent="0.25">
      <c r="A521" s="47"/>
      <c r="B521" s="47"/>
      <c r="C521" s="48">
        <v>6</v>
      </c>
      <c r="D521" s="48"/>
      <c r="E521" s="48"/>
      <c r="F521" s="48"/>
      <c r="G521" s="48">
        <f>PRODUCT(C521:F521)</f>
        <v>6</v>
      </c>
    </row>
    <row r="523" spans="1:7" x14ac:dyDescent="0.25">
      <c r="B523" t="s">
        <v>1567</v>
      </c>
      <c r="C523" s="42" t="s">
        <v>6</v>
      </c>
      <c r="D523" s="43" t="s">
        <v>7</v>
      </c>
      <c r="E523" s="42" t="s">
        <v>8</v>
      </c>
    </row>
    <row r="524" spans="1:7" x14ac:dyDescent="0.25">
      <c r="B524" t="s">
        <v>1567</v>
      </c>
      <c r="C524" s="42" t="s">
        <v>9</v>
      </c>
      <c r="D524" s="43" t="s">
        <v>183</v>
      </c>
      <c r="E524" s="42" t="s">
        <v>184</v>
      </c>
    </row>
    <row r="525" spans="1:7" x14ac:dyDescent="0.25">
      <c r="B525" t="s">
        <v>1567</v>
      </c>
      <c r="C525" s="42" t="s">
        <v>12</v>
      </c>
      <c r="D525" s="43" t="s">
        <v>122</v>
      </c>
      <c r="E525" s="42" t="s">
        <v>251</v>
      </c>
    </row>
    <row r="527" spans="1:7" ht="45" customHeight="1" x14ac:dyDescent="0.25">
      <c r="A527" s="44" t="s">
        <v>1735</v>
      </c>
      <c r="B527" s="44" t="s">
        <v>1569</v>
      </c>
      <c r="C527" s="44" t="s">
        <v>253</v>
      </c>
      <c r="D527" s="45" t="s">
        <v>25</v>
      </c>
      <c r="E527" s="5" t="s">
        <v>254</v>
      </c>
      <c r="F527" s="5" t="s">
        <v>254</v>
      </c>
      <c r="G527" s="46">
        <f>SUM(G528:G528)</f>
        <v>4</v>
      </c>
    </row>
    <row r="528" spans="1:7" x14ac:dyDescent="0.25">
      <c r="A528" s="47"/>
      <c r="B528" s="47"/>
      <c r="C528" s="48">
        <v>4</v>
      </c>
      <c r="D528" s="48"/>
      <c r="E528" s="48"/>
      <c r="F528" s="48"/>
      <c r="G528" s="48">
        <f>PRODUCT(C528:F528)</f>
        <v>4</v>
      </c>
    </row>
    <row r="530" spans="1:7" ht="45" customHeight="1" x14ac:dyDescent="0.25">
      <c r="A530" s="44" t="s">
        <v>1736</v>
      </c>
      <c r="B530" s="44" t="s">
        <v>1569</v>
      </c>
      <c r="C530" s="44" t="s">
        <v>255</v>
      </c>
      <c r="D530" s="45" t="s">
        <v>25</v>
      </c>
      <c r="E530" s="5" t="s">
        <v>256</v>
      </c>
      <c r="F530" s="5" t="s">
        <v>256</v>
      </c>
      <c r="G530" s="46">
        <f>SUM(G531:G531)</f>
        <v>4</v>
      </c>
    </row>
    <row r="531" spans="1:7" x14ac:dyDescent="0.25">
      <c r="A531" s="47"/>
      <c r="B531" s="47"/>
      <c r="C531" s="48">
        <v>4</v>
      </c>
      <c r="D531" s="48"/>
      <c r="E531" s="48"/>
      <c r="F531" s="48"/>
      <c r="G531" s="48">
        <f>PRODUCT(C531:F531)</f>
        <v>4</v>
      </c>
    </row>
    <row r="533" spans="1:7" ht="45" customHeight="1" x14ac:dyDescent="0.25">
      <c r="A533" s="44" t="s">
        <v>1737</v>
      </c>
      <c r="B533" s="44" t="s">
        <v>1569</v>
      </c>
      <c r="C533" s="44" t="s">
        <v>257</v>
      </c>
      <c r="D533" s="45" t="s">
        <v>25</v>
      </c>
      <c r="E533" s="5" t="s">
        <v>258</v>
      </c>
      <c r="F533" s="5" t="s">
        <v>258</v>
      </c>
      <c r="G533" s="46">
        <f>SUM(G534:G534)</f>
        <v>7</v>
      </c>
    </row>
    <row r="534" spans="1:7" x14ac:dyDescent="0.25">
      <c r="A534" s="47"/>
      <c r="B534" s="47"/>
      <c r="C534" s="48">
        <v>7</v>
      </c>
      <c r="D534" s="48"/>
      <c r="E534" s="48"/>
      <c r="F534" s="48"/>
      <c r="G534" s="48">
        <f>PRODUCT(C534:F534)</f>
        <v>7</v>
      </c>
    </row>
    <row r="536" spans="1:7" ht="45" customHeight="1" x14ac:dyDescent="0.25">
      <c r="A536" s="44" t="s">
        <v>1738</v>
      </c>
      <c r="B536" s="44" t="s">
        <v>1569</v>
      </c>
      <c r="C536" s="44" t="s">
        <v>259</v>
      </c>
      <c r="D536" s="45" t="s">
        <v>260</v>
      </c>
      <c r="E536" s="5" t="s">
        <v>261</v>
      </c>
      <c r="F536" s="5" t="s">
        <v>261</v>
      </c>
      <c r="G536" s="46">
        <f>SUM(G537:G537)</f>
        <v>5</v>
      </c>
    </row>
    <row r="537" spans="1:7" x14ac:dyDescent="0.25">
      <c r="A537" s="47"/>
      <c r="B537" s="47"/>
      <c r="C537" s="48">
        <v>5</v>
      </c>
      <c r="D537" s="48"/>
      <c r="E537" s="48"/>
      <c r="F537" s="48"/>
      <c r="G537" s="48">
        <f>PRODUCT(C537:F537)</f>
        <v>5</v>
      </c>
    </row>
    <row r="539" spans="1:7" ht="45" customHeight="1" x14ac:dyDescent="0.25">
      <c r="A539" s="44" t="s">
        <v>1739</v>
      </c>
      <c r="B539" s="44" t="s">
        <v>1569</v>
      </c>
      <c r="C539" s="44" t="s">
        <v>262</v>
      </c>
      <c r="D539" s="45" t="s">
        <v>18</v>
      </c>
      <c r="E539" s="5" t="s">
        <v>263</v>
      </c>
      <c r="F539" s="5" t="s">
        <v>263</v>
      </c>
      <c r="G539" s="46">
        <f>SUM(G540:G540)</f>
        <v>1</v>
      </c>
    </row>
    <row r="540" spans="1:7" x14ac:dyDescent="0.25">
      <c r="A540" s="47" t="s">
        <v>1704</v>
      </c>
      <c r="B540" s="47"/>
      <c r="C540" s="48">
        <v>1</v>
      </c>
      <c r="D540" s="48"/>
      <c r="E540" s="48"/>
      <c r="F540" s="48"/>
      <c r="G540" s="48">
        <f>PRODUCT(C540:F540)</f>
        <v>1</v>
      </c>
    </row>
    <row r="542" spans="1:7" ht="45" customHeight="1" x14ac:dyDescent="0.25">
      <c r="A542" s="44" t="s">
        <v>1740</v>
      </c>
      <c r="B542" s="44" t="s">
        <v>1569</v>
      </c>
      <c r="C542" s="44" t="s">
        <v>264</v>
      </c>
      <c r="D542" s="45" t="s">
        <v>25</v>
      </c>
      <c r="E542" s="5" t="s">
        <v>265</v>
      </c>
      <c r="F542" s="5" t="s">
        <v>265</v>
      </c>
      <c r="G542" s="46">
        <f>SUM(G543:G543)</f>
        <v>3</v>
      </c>
    </row>
    <row r="543" spans="1:7" x14ac:dyDescent="0.25">
      <c r="A543" s="47"/>
      <c r="B543" s="47"/>
      <c r="C543" s="48">
        <v>3</v>
      </c>
      <c r="D543" s="48"/>
      <c r="E543" s="48"/>
      <c r="F543" s="48"/>
      <c r="G543" s="48">
        <f>PRODUCT(C543:F543)</f>
        <v>3</v>
      </c>
    </row>
    <row r="545" spans="1:7" x14ac:dyDescent="0.25">
      <c r="B545" t="s">
        <v>1567</v>
      </c>
      <c r="C545" s="42" t="s">
        <v>6</v>
      </c>
      <c r="D545" s="43" t="s">
        <v>7</v>
      </c>
      <c r="E545" s="42" t="s">
        <v>8</v>
      </c>
    </row>
    <row r="546" spans="1:7" x14ac:dyDescent="0.25">
      <c r="B546" t="s">
        <v>1567</v>
      </c>
      <c r="C546" s="42" t="s">
        <v>9</v>
      </c>
      <c r="D546" s="43" t="s">
        <v>266</v>
      </c>
      <c r="E546" s="42" t="s">
        <v>267</v>
      </c>
    </row>
    <row r="547" spans="1:7" x14ac:dyDescent="0.25">
      <c r="B547" t="s">
        <v>1567</v>
      </c>
      <c r="C547" s="42" t="s">
        <v>12</v>
      </c>
      <c r="D547" s="43" t="s">
        <v>7</v>
      </c>
      <c r="E547" s="42" t="s">
        <v>268</v>
      </c>
    </row>
    <row r="549" spans="1:7" ht="45" customHeight="1" x14ac:dyDescent="0.25">
      <c r="A549" s="44" t="s">
        <v>1741</v>
      </c>
      <c r="B549" s="44" t="s">
        <v>1569</v>
      </c>
      <c r="C549" s="44" t="s">
        <v>270</v>
      </c>
      <c r="D549" s="45" t="s">
        <v>15</v>
      </c>
      <c r="E549" s="5" t="s">
        <v>271</v>
      </c>
      <c r="F549" s="5" t="s">
        <v>271</v>
      </c>
      <c r="G549" s="46">
        <f>SUM(G550:G551)</f>
        <v>83.3</v>
      </c>
    </row>
    <row r="550" spans="1:7" x14ac:dyDescent="0.25">
      <c r="A550" s="47" t="s">
        <v>1742</v>
      </c>
      <c r="B550" s="47"/>
      <c r="C550" s="48">
        <v>668</v>
      </c>
      <c r="D550" s="48">
        <v>0.1</v>
      </c>
      <c r="E550" s="48"/>
      <c r="F550" s="48"/>
      <c r="G550" s="48">
        <f>PRODUCT(C550:F550)</f>
        <v>66.8</v>
      </c>
    </row>
    <row r="551" spans="1:7" x14ac:dyDescent="0.25">
      <c r="A551" s="47"/>
      <c r="B551" s="47"/>
      <c r="C551" s="48">
        <v>110</v>
      </c>
      <c r="D551" s="48">
        <v>0.15</v>
      </c>
      <c r="E551" s="48"/>
      <c r="F551" s="48"/>
      <c r="G551" s="48">
        <f>PRODUCT(C551:F551)</f>
        <v>16.5</v>
      </c>
    </row>
    <row r="553" spans="1:7" ht="45" customHeight="1" x14ac:dyDescent="0.25">
      <c r="A553" s="44" t="s">
        <v>1743</v>
      </c>
      <c r="B553" s="44" t="s">
        <v>1569</v>
      </c>
      <c r="C553" s="44" t="s">
        <v>272</v>
      </c>
      <c r="D553" s="45" t="s">
        <v>273</v>
      </c>
      <c r="E553" s="5" t="s">
        <v>274</v>
      </c>
      <c r="F553" s="5" t="s">
        <v>274</v>
      </c>
      <c r="G553" s="46">
        <f>SUM(G554:G554)</f>
        <v>1</v>
      </c>
    </row>
    <row r="554" spans="1:7" x14ac:dyDescent="0.25">
      <c r="A554" s="47"/>
      <c r="B554" s="47"/>
      <c r="C554" s="48">
        <v>1</v>
      </c>
      <c r="D554" s="48"/>
      <c r="E554" s="48"/>
      <c r="F554" s="48"/>
      <c r="G554" s="48">
        <f>PRODUCT(C554:F554)</f>
        <v>1</v>
      </c>
    </row>
    <row r="556" spans="1:7" ht="45" customHeight="1" x14ac:dyDescent="0.25">
      <c r="A556" s="44" t="s">
        <v>1744</v>
      </c>
      <c r="B556" s="44" t="s">
        <v>1569</v>
      </c>
      <c r="C556" s="44" t="s">
        <v>275</v>
      </c>
      <c r="D556" s="45" t="s">
        <v>103</v>
      </c>
      <c r="E556" s="5" t="s">
        <v>276</v>
      </c>
      <c r="F556" s="5" t="s">
        <v>276</v>
      </c>
      <c r="G556" s="46">
        <f>SUM(G557:G557)</f>
        <v>100</v>
      </c>
    </row>
    <row r="557" spans="1:7" x14ac:dyDescent="0.25">
      <c r="A557" s="47"/>
      <c r="B557" s="47"/>
      <c r="C557" s="48">
        <v>100</v>
      </c>
      <c r="D557" s="48"/>
      <c r="E557" s="48"/>
      <c r="F557" s="48"/>
      <c r="G557" s="48">
        <f>PRODUCT(C557:F557)</f>
        <v>100</v>
      </c>
    </row>
    <row r="559" spans="1:7" x14ac:dyDescent="0.25">
      <c r="B559" t="s">
        <v>1567</v>
      </c>
      <c r="C559" s="42" t="s">
        <v>6</v>
      </c>
      <c r="D559" s="43" t="s">
        <v>7</v>
      </c>
      <c r="E559" s="42" t="s">
        <v>8</v>
      </c>
    </row>
    <row r="560" spans="1:7" x14ac:dyDescent="0.25">
      <c r="B560" t="s">
        <v>1567</v>
      </c>
      <c r="C560" s="42" t="s">
        <v>9</v>
      </c>
      <c r="D560" s="43" t="s">
        <v>266</v>
      </c>
      <c r="E560" s="42" t="s">
        <v>267</v>
      </c>
    </row>
    <row r="561" spans="1:7" x14ac:dyDescent="0.25">
      <c r="B561" t="s">
        <v>1567</v>
      </c>
      <c r="C561" s="42" t="s">
        <v>12</v>
      </c>
      <c r="D561" s="43" t="s">
        <v>38</v>
      </c>
      <c r="E561" s="42" t="s">
        <v>277</v>
      </c>
    </row>
    <row r="563" spans="1:7" ht="45" customHeight="1" x14ac:dyDescent="0.25">
      <c r="A563" s="44" t="s">
        <v>1745</v>
      </c>
      <c r="B563" s="44" t="s">
        <v>1569</v>
      </c>
      <c r="C563" s="44" t="s">
        <v>279</v>
      </c>
      <c r="D563" s="45" t="s">
        <v>25</v>
      </c>
      <c r="E563" s="5" t="s">
        <v>280</v>
      </c>
      <c r="F563" s="5" t="s">
        <v>280</v>
      </c>
      <c r="G563" s="46">
        <f>SUM(G564:G564)</f>
        <v>7</v>
      </c>
    </row>
    <row r="564" spans="1:7" x14ac:dyDescent="0.25">
      <c r="A564" s="47"/>
      <c r="B564" s="47"/>
      <c r="C564" s="48">
        <v>7</v>
      </c>
      <c r="D564" s="48"/>
      <c r="E564" s="48"/>
      <c r="F564" s="48"/>
      <c r="G564" s="48">
        <f>PRODUCT(C564:F564)</f>
        <v>7</v>
      </c>
    </row>
    <row r="566" spans="1:7" ht="45" customHeight="1" x14ac:dyDescent="0.25">
      <c r="A566" s="44" t="s">
        <v>1746</v>
      </c>
      <c r="B566" s="44" t="s">
        <v>1569</v>
      </c>
      <c r="C566" s="44" t="s">
        <v>281</v>
      </c>
      <c r="D566" s="45" t="s">
        <v>25</v>
      </c>
      <c r="E566" s="5" t="s">
        <v>282</v>
      </c>
      <c r="F566" s="5" t="s">
        <v>282</v>
      </c>
      <c r="G566" s="46">
        <f>SUM(G567:G568)</f>
        <v>16</v>
      </c>
    </row>
    <row r="567" spans="1:7" x14ac:dyDescent="0.25">
      <c r="A567" s="47"/>
      <c r="B567" s="47"/>
      <c r="C567" s="48">
        <v>7</v>
      </c>
      <c r="D567" s="48"/>
      <c r="E567" s="48"/>
      <c r="F567" s="48"/>
      <c r="G567" s="48">
        <f>PRODUCT(C567:F567)</f>
        <v>7</v>
      </c>
    </row>
    <row r="568" spans="1:7" x14ac:dyDescent="0.25">
      <c r="A568" s="47"/>
      <c r="B568" s="47"/>
      <c r="C568" s="48">
        <v>9</v>
      </c>
      <c r="D568" s="48"/>
      <c r="E568" s="48"/>
      <c r="F568" s="48"/>
      <c r="G568" s="48">
        <f>PRODUCT(C568:F568)</f>
        <v>9</v>
      </c>
    </row>
    <row r="570" spans="1:7" ht="45" customHeight="1" x14ac:dyDescent="0.25">
      <c r="A570" s="44" t="s">
        <v>1747</v>
      </c>
      <c r="B570" s="44" t="s">
        <v>1569</v>
      </c>
      <c r="C570" s="44" t="s">
        <v>283</v>
      </c>
      <c r="D570" s="45" t="s">
        <v>18</v>
      </c>
      <c r="E570" s="5" t="s">
        <v>284</v>
      </c>
      <c r="F570" s="5" t="s">
        <v>284</v>
      </c>
      <c r="G570" s="46">
        <f>SUM(G571:G571)</f>
        <v>400</v>
      </c>
    </row>
    <row r="571" spans="1:7" x14ac:dyDescent="0.25">
      <c r="A571" s="47" t="s">
        <v>1748</v>
      </c>
      <c r="B571" s="47"/>
      <c r="C571" s="48">
        <v>400</v>
      </c>
      <c r="D571" s="48"/>
      <c r="E571" s="48"/>
      <c r="F571" s="48"/>
      <c r="G571" s="48">
        <f>PRODUCT(C571:F571)</f>
        <v>400</v>
      </c>
    </row>
    <row r="573" spans="1:7" ht="45" customHeight="1" x14ac:dyDescent="0.25">
      <c r="A573" s="44" t="s">
        <v>1749</v>
      </c>
      <c r="B573" s="44" t="s">
        <v>1569</v>
      </c>
      <c r="C573" s="44" t="s">
        <v>285</v>
      </c>
      <c r="D573" s="45" t="s">
        <v>286</v>
      </c>
      <c r="E573" s="5" t="s">
        <v>1750</v>
      </c>
      <c r="F573" s="5" t="s">
        <v>1750</v>
      </c>
      <c r="G573" s="46">
        <f>SUM(G574:G574)</f>
        <v>16</v>
      </c>
    </row>
    <row r="574" spans="1:7" x14ac:dyDescent="0.25">
      <c r="A574" s="47"/>
      <c r="B574" s="47"/>
      <c r="C574" s="48">
        <v>16</v>
      </c>
      <c r="D574" s="48"/>
      <c r="E574" s="48"/>
      <c r="F574" s="48"/>
      <c r="G574" s="48">
        <f>PRODUCT(C574:F574)</f>
        <v>16</v>
      </c>
    </row>
    <row r="576" spans="1:7" ht="45" customHeight="1" x14ac:dyDescent="0.25">
      <c r="A576" s="44" t="s">
        <v>1751</v>
      </c>
      <c r="B576" s="44" t="s">
        <v>1569</v>
      </c>
      <c r="C576" s="44" t="s">
        <v>288</v>
      </c>
      <c r="D576" s="45" t="s">
        <v>286</v>
      </c>
      <c r="E576" s="5" t="s">
        <v>1752</v>
      </c>
      <c r="F576" s="5" t="s">
        <v>1752</v>
      </c>
      <c r="G576" s="46">
        <f>SUM(G577:G577)</f>
        <v>1</v>
      </c>
    </row>
    <row r="577" spans="1:7" x14ac:dyDescent="0.25">
      <c r="A577" s="47"/>
      <c r="B577" s="47"/>
      <c r="C577" s="48">
        <v>1</v>
      </c>
      <c r="D577" s="48"/>
      <c r="E577" s="48"/>
      <c r="F577" s="48"/>
      <c r="G577" s="48">
        <f>PRODUCT(C577:F577)</f>
        <v>1</v>
      </c>
    </row>
    <row r="579" spans="1:7" ht="45" customHeight="1" x14ac:dyDescent="0.25">
      <c r="A579" s="44" t="s">
        <v>1753</v>
      </c>
      <c r="B579" s="44" t="s">
        <v>1569</v>
      </c>
      <c r="C579" s="44" t="s">
        <v>290</v>
      </c>
      <c r="D579" s="45" t="s">
        <v>103</v>
      </c>
      <c r="E579" s="5" t="s">
        <v>291</v>
      </c>
      <c r="F579" s="5" t="s">
        <v>291</v>
      </c>
      <c r="G579" s="46">
        <f>SUM(G580:G580)</f>
        <v>180</v>
      </c>
    </row>
    <row r="580" spans="1:7" x14ac:dyDescent="0.25">
      <c r="A580" s="47"/>
      <c r="B580" s="47"/>
      <c r="C580" s="48">
        <v>30</v>
      </c>
      <c r="D580" s="48">
        <v>6</v>
      </c>
      <c r="E580" s="48"/>
      <c r="F580" s="48"/>
      <c r="G580" s="48">
        <f>PRODUCT(C580:F580)</f>
        <v>180</v>
      </c>
    </row>
    <row r="582" spans="1:7" x14ac:dyDescent="0.25">
      <c r="B582" t="s">
        <v>1567</v>
      </c>
      <c r="C582" s="42" t="s">
        <v>6</v>
      </c>
      <c r="D582" s="43" t="s">
        <v>7</v>
      </c>
      <c r="E582" s="42" t="s">
        <v>8</v>
      </c>
    </row>
    <row r="583" spans="1:7" x14ac:dyDescent="0.25">
      <c r="B583" t="s">
        <v>1567</v>
      </c>
      <c r="C583" s="42" t="s">
        <v>9</v>
      </c>
      <c r="D583" s="43" t="s">
        <v>266</v>
      </c>
      <c r="E583" s="42" t="s">
        <v>267</v>
      </c>
    </row>
    <row r="584" spans="1:7" x14ac:dyDescent="0.25">
      <c r="B584" t="s">
        <v>1567</v>
      </c>
      <c r="C584" s="42" t="s">
        <v>12</v>
      </c>
      <c r="D584" s="43" t="s">
        <v>56</v>
      </c>
      <c r="E584" s="42" t="s">
        <v>251</v>
      </c>
    </row>
    <row r="586" spans="1:7" ht="45" customHeight="1" x14ac:dyDescent="0.25">
      <c r="A586" s="44" t="s">
        <v>1754</v>
      </c>
      <c r="B586" s="44" t="s">
        <v>1569</v>
      </c>
      <c r="C586" s="44" t="s">
        <v>293</v>
      </c>
      <c r="D586" s="45" t="s">
        <v>25</v>
      </c>
      <c r="E586" s="5" t="s">
        <v>294</v>
      </c>
      <c r="F586" s="5" t="s">
        <v>294</v>
      </c>
      <c r="G586" s="46">
        <f>SUM(G587:G587)</f>
        <v>4</v>
      </c>
    </row>
    <row r="587" spans="1:7" x14ac:dyDescent="0.25">
      <c r="A587" s="47"/>
      <c r="B587" s="47"/>
      <c r="C587" s="48">
        <v>4</v>
      </c>
      <c r="D587" s="48"/>
      <c r="E587" s="48"/>
      <c r="F587" s="48"/>
      <c r="G587" s="48">
        <f>PRODUCT(C587:F587)</f>
        <v>4</v>
      </c>
    </row>
    <row r="589" spans="1:7" ht="45" customHeight="1" x14ac:dyDescent="0.25">
      <c r="A589" s="44" t="s">
        <v>1755</v>
      </c>
      <c r="B589" s="44" t="s">
        <v>1569</v>
      </c>
      <c r="C589" s="44" t="s">
        <v>295</v>
      </c>
      <c r="D589" s="45" t="s">
        <v>25</v>
      </c>
      <c r="E589" s="5" t="s">
        <v>296</v>
      </c>
      <c r="F589" s="5" t="s">
        <v>296</v>
      </c>
      <c r="G589" s="46">
        <f>SUM(G590:G590)</f>
        <v>1</v>
      </c>
    </row>
    <row r="590" spans="1:7" x14ac:dyDescent="0.25">
      <c r="A590" s="47"/>
      <c r="B590" s="47"/>
      <c r="C590" s="48">
        <v>1</v>
      </c>
      <c r="D590" s="48"/>
      <c r="E590" s="48"/>
      <c r="F590" s="48"/>
      <c r="G590" s="48">
        <f>PRODUCT(C590:F590)</f>
        <v>1</v>
      </c>
    </row>
    <row r="592" spans="1:7" x14ac:dyDescent="0.25">
      <c r="B592" t="s">
        <v>1567</v>
      </c>
      <c r="C592" s="42" t="s">
        <v>6</v>
      </c>
      <c r="D592" s="43" t="s">
        <v>7</v>
      </c>
      <c r="E592" s="42" t="s">
        <v>8</v>
      </c>
    </row>
    <row r="593" spans="1:7" x14ac:dyDescent="0.25">
      <c r="B593" t="s">
        <v>1567</v>
      </c>
      <c r="C593" s="42" t="s">
        <v>9</v>
      </c>
      <c r="D593" s="43" t="s">
        <v>302</v>
      </c>
      <c r="E593" s="42" t="s">
        <v>303</v>
      </c>
    </row>
    <row r="594" spans="1:7" x14ac:dyDescent="0.25">
      <c r="B594" t="s">
        <v>1567</v>
      </c>
      <c r="C594" s="42" t="s">
        <v>12</v>
      </c>
      <c r="D594" s="43" t="s">
        <v>7</v>
      </c>
      <c r="E594" s="42" t="s">
        <v>304</v>
      </c>
    </row>
    <row r="596" spans="1:7" ht="45" customHeight="1" x14ac:dyDescent="0.25">
      <c r="A596" s="44" t="s">
        <v>1756</v>
      </c>
      <c r="B596" s="44" t="s">
        <v>1569</v>
      </c>
      <c r="C596" s="44" t="s">
        <v>308</v>
      </c>
      <c r="D596" s="45" t="s">
        <v>143</v>
      </c>
      <c r="E596" s="5" t="s">
        <v>309</v>
      </c>
      <c r="F596" s="5" t="s">
        <v>309</v>
      </c>
      <c r="G596" s="46">
        <f>SUM(G597:G597)</f>
        <v>65</v>
      </c>
    </row>
    <row r="597" spans="1:7" x14ac:dyDescent="0.25">
      <c r="A597" s="47"/>
      <c r="B597" s="47"/>
      <c r="C597" s="48">
        <v>65</v>
      </c>
      <c r="D597" s="48"/>
      <c r="E597" s="48"/>
      <c r="F597" s="48"/>
      <c r="G597" s="48">
        <f>PRODUCT(C597:F597)</f>
        <v>65</v>
      </c>
    </row>
    <row r="599" spans="1:7" ht="45" customHeight="1" x14ac:dyDescent="0.25">
      <c r="A599" s="44" t="s">
        <v>1757</v>
      </c>
      <c r="B599" s="44" t="s">
        <v>1569</v>
      </c>
      <c r="C599" s="44" t="s">
        <v>310</v>
      </c>
      <c r="D599" s="45" t="s">
        <v>300</v>
      </c>
      <c r="E599" s="5" t="s">
        <v>311</v>
      </c>
      <c r="F599" s="5" t="s">
        <v>311</v>
      </c>
      <c r="G599" s="46">
        <f>SUM(G600:G600)</f>
        <v>1</v>
      </c>
    </row>
    <row r="600" spans="1:7" x14ac:dyDescent="0.25">
      <c r="A600" s="47"/>
      <c r="B600" s="47"/>
      <c r="C600" s="48">
        <v>1</v>
      </c>
      <c r="D600" s="48"/>
      <c r="E600" s="48"/>
      <c r="F600" s="48"/>
      <c r="G600" s="48">
        <f>PRODUCT(C600:F600)</f>
        <v>1</v>
      </c>
    </row>
    <row r="602" spans="1:7" ht="45" customHeight="1" x14ac:dyDescent="0.25">
      <c r="A602" s="44" t="s">
        <v>1758</v>
      </c>
      <c r="B602" s="44" t="s">
        <v>1569</v>
      </c>
      <c r="C602" s="44" t="s">
        <v>312</v>
      </c>
      <c r="D602" s="45" t="s">
        <v>300</v>
      </c>
      <c r="E602" s="5" t="s">
        <v>313</v>
      </c>
      <c r="F602" s="5" t="s">
        <v>313</v>
      </c>
      <c r="G602" s="46">
        <f>SUM(G603:G603)</f>
        <v>1</v>
      </c>
    </row>
    <row r="603" spans="1:7" x14ac:dyDescent="0.25">
      <c r="A603" s="47"/>
      <c r="B603" s="47"/>
      <c r="C603" s="48">
        <v>1</v>
      </c>
      <c r="D603" s="48"/>
      <c r="E603" s="48"/>
      <c r="F603" s="48"/>
      <c r="G603" s="48">
        <f>PRODUCT(C603:F603)</f>
        <v>1</v>
      </c>
    </row>
    <row r="605" spans="1:7" ht="45" customHeight="1" x14ac:dyDescent="0.25">
      <c r="A605" s="44" t="s">
        <v>1759</v>
      </c>
      <c r="B605" s="44" t="s">
        <v>1569</v>
      </c>
      <c r="C605" s="44" t="s">
        <v>314</v>
      </c>
      <c r="D605" s="45" t="s">
        <v>300</v>
      </c>
      <c r="E605" s="5" t="s">
        <v>315</v>
      </c>
      <c r="F605" s="5" t="s">
        <v>315</v>
      </c>
      <c r="G605" s="46">
        <f>SUM(G606:G606)</f>
        <v>1</v>
      </c>
    </row>
    <row r="606" spans="1:7" x14ac:dyDescent="0.25">
      <c r="A606" s="47"/>
      <c r="B606" s="47"/>
      <c r="C606" s="48">
        <v>1</v>
      </c>
      <c r="D606" s="48"/>
      <c r="E606" s="48"/>
      <c r="F606" s="48"/>
      <c r="G606" s="48">
        <f>PRODUCT(C606:F606)</f>
        <v>1</v>
      </c>
    </row>
    <row r="608" spans="1:7" ht="45" customHeight="1" x14ac:dyDescent="0.25">
      <c r="A608" s="44" t="s">
        <v>1760</v>
      </c>
      <c r="B608" s="44" t="s">
        <v>1569</v>
      </c>
      <c r="C608" s="44" t="s">
        <v>316</v>
      </c>
      <c r="D608" s="45" t="s">
        <v>143</v>
      </c>
      <c r="E608" s="5" t="s">
        <v>317</v>
      </c>
      <c r="F608" s="5" t="s">
        <v>317</v>
      </c>
      <c r="G608" s="46">
        <f>SUM(G609:G609)</f>
        <v>40</v>
      </c>
    </row>
    <row r="609" spans="1:7" x14ac:dyDescent="0.25">
      <c r="A609" s="47"/>
      <c r="B609" s="47"/>
      <c r="C609" s="48">
        <v>40</v>
      </c>
      <c r="D609" s="48"/>
      <c r="E609" s="48"/>
      <c r="F609" s="48"/>
      <c r="G609" s="48">
        <f>PRODUCT(C609:F609)</f>
        <v>40</v>
      </c>
    </row>
    <row r="611" spans="1:7" ht="45" customHeight="1" x14ac:dyDescent="0.25">
      <c r="A611" s="44" t="s">
        <v>1761</v>
      </c>
      <c r="B611" s="44" t="s">
        <v>1569</v>
      </c>
      <c r="C611" s="44" t="s">
        <v>318</v>
      </c>
      <c r="D611" s="45" t="s">
        <v>300</v>
      </c>
      <c r="E611" s="5" t="s">
        <v>319</v>
      </c>
      <c r="F611" s="5" t="s">
        <v>319</v>
      </c>
      <c r="G611" s="46">
        <f>SUM(G612:G612)</f>
        <v>4</v>
      </c>
    </row>
    <row r="612" spans="1:7" x14ac:dyDescent="0.25">
      <c r="A612" s="47"/>
      <c r="B612" s="47"/>
      <c r="C612" s="48">
        <v>4</v>
      </c>
      <c r="D612" s="48"/>
      <c r="E612" s="48"/>
      <c r="F612" s="48"/>
      <c r="G612" s="48">
        <f>PRODUCT(C612:F612)</f>
        <v>4</v>
      </c>
    </row>
    <row r="614" spans="1:7" ht="45" customHeight="1" x14ac:dyDescent="0.25">
      <c r="A614" s="44" t="s">
        <v>1762</v>
      </c>
      <c r="B614" s="44" t="s">
        <v>1569</v>
      </c>
      <c r="C614" s="44" t="s">
        <v>320</v>
      </c>
      <c r="D614" s="45" t="s">
        <v>143</v>
      </c>
      <c r="E614" s="5" t="s">
        <v>321</v>
      </c>
      <c r="F614" s="5" t="s">
        <v>321</v>
      </c>
      <c r="G614" s="46">
        <f>SUM(G615:G615)</f>
        <v>115</v>
      </c>
    </row>
    <row r="615" spans="1:7" x14ac:dyDescent="0.25">
      <c r="A615" s="47"/>
      <c r="B615" s="47"/>
      <c r="C615" s="48">
        <v>115</v>
      </c>
      <c r="D615" s="48"/>
      <c r="E615" s="48"/>
      <c r="F615" s="48"/>
      <c r="G615" s="48">
        <f>PRODUCT(C615:F615)</f>
        <v>115</v>
      </c>
    </row>
    <row r="617" spans="1:7" ht="45" customHeight="1" x14ac:dyDescent="0.25">
      <c r="A617" s="44" t="s">
        <v>1763</v>
      </c>
      <c r="B617" s="44" t="s">
        <v>1569</v>
      </c>
      <c r="C617" s="44" t="s">
        <v>322</v>
      </c>
      <c r="D617" s="45" t="s">
        <v>143</v>
      </c>
      <c r="E617" s="5" t="s">
        <v>323</v>
      </c>
      <c r="F617" s="5" t="s">
        <v>323</v>
      </c>
      <c r="G617" s="46">
        <f>SUM(G618:G618)</f>
        <v>120</v>
      </c>
    </row>
    <row r="618" spans="1:7" x14ac:dyDescent="0.25">
      <c r="A618" s="47"/>
      <c r="B618" s="47"/>
      <c r="C618" s="48">
        <v>120</v>
      </c>
      <c r="D618" s="48"/>
      <c r="E618" s="48"/>
      <c r="F618" s="48"/>
      <c r="G618" s="48">
        <f>PRODUCT(C618:F618)</f>
        <v>120</v>
      </c>
    </row>
    <row r="620" spans="1:7" ht="45" customHeight="1" x14ac:dyDescent="0.25">
      <c r="A620" s="44" t="s">
        <v>1764</v>
      </c>
      <c r="B620" s="44" t="s">
        <v>1569</v>
      </c>
      <c r="C620" s="44" t="s">
        <v>324</v>
      </c>
      <c r="D620" s="45" t="s">
        <v>143</v>
      </c>
      <c r="E620" s="5" t="s">
        <v>325</v>
      </c>
      <c r="F620" s="5" t="s">
        <v>325</v>
      </c>
      <c r="G620" s="46">
        <f>SUM(G621:G621)</f>
        <v>118</v>
      </c>
    </row>
    <row r="621" spans="1:7" x14ac:dyDescent="0.25">
      <c r="A621" s="47"/>
      <c r="B621" s="47"/>
      <c r="C621" s="48">
        <v>118</v>
      </c>
      <c r="D621" s="48"/>
      <c r="E621" s="48"/>
      <c r="F621" s="48"/>
      <c r="G621" s="48">
        <f>PRODUCT(C621:F621)</f>
        <v>118</v>
      </c>
    </row>
    <row r="623" spans="1:7" ht="45" customHeight="1" x14ac:dyDescent="0.25">
      <c r="A623" s="44" t="s">
        <v>1765</v>
      </c>
      <c r="B623" s="44" t="s">
        <v>1569</v>
      </c>
      <c r="C623" s="44" t="s">
        <v>326</v>
      </c>
      <c r="D623" s="45" t="s">
        <v>143</v>
      </c>
      <c r="E623" s="5" t="s">
        <v>327</v>
      </c>
      <c r="F623" s="5" t="s">
        <v>327</v>
      </c>
      <c r="G623" s="46">
        <f>SUM(G624:G624)</f>
        <v>118</v>
      </c>
    </row>
    <row r="624" spans="1:7" x14ac:dyDescent="0.25">
      <c r="A624" s="47"/>
      <c r="B624" s="47"/>
      <c r="C624" s="48">
        <v>118</v>
      </c>
      <c r="D624" s="48"/>
      <c r="E624" s="48"/>
      <c r="F624" s="48"/>
      <c r="G624" s="48">
        <f>PRODUCT(C624:F624)</f>
        <v>118</v>
      </c>
    </row>
    <row r="626" spans="1:7" ht="45" customHeight="1" x14ac:dyDescent="0.25">
      <c r="A626" s="44" t="s">
        <v>1766</v>
      </c>
      <c r="B626" s="44" t="s">
        <v>1569</v>
      </c>
      <c r="C626" s="44" t="s">
        <v>328</v>
      </c>
      <c r="D626" s="45" t="s">
        <v>143</v>
      </c>
      <c r="E626" s="5" t="s">
        <v>329</v>
      </c>
      <c r="F626" s="5" t="s">
        <v>329</v>
      </c>
      <c r="G626" s="46">
        <f>SUM(G627:G627)</f>
        <v>120</v>
      </c>
    </row>
    <row r="627" spans="1:7" x14ac:dyDescent="0.25">
      <c r="A627" s="47"/>
      <c r="B627" s="47"/>
      <c r="C627" s="48">
        <v>120</v>
      </c>
      <c r="D627" s="48"/>
      <c r="E627" s="48"/>
      <c r="F627" s="48"/>
      <c r="G627" s="48">
        <f>PRODUCT(C627:F627)</f>
        <v>120</v>
      </c>
    </row>
    <row r="629" spans="1:7" ht="45" customHeight="1" x14ac:dyDescent="0.25">
      <c r="A629" s="44" t="s">
        <v>1767</v>
      </c>
      <c r="B629" s="44" t="s">
        <v>1569</v>
      </c>
      <c r="C629" s="44" t="s">
        <v>330</v>
      </c>
      <c r="D629" s="45" t="s">
        <v>300</v>
      </c>
      <c r="E629" s="5" t="s">
        <v>331</v>
      </c>
      <c r="F629" s="5" t="s">
        <v>331</v>
      </c>
      <c r="G629" s="46">
        <f>SUM(G630:G630)</f>
        <v>1</v>
      </c>
    </row>
    <row r="630" spans="1:7" x14ac:dyDescent="0.25">
      <c r="A630" s="47"/>
      <c r="B630" s="47"/>
      <c r="C630" s="48">
        <v>1</v>
      </c>
      <c r="D630" s="48"/>
      <c r="E630" s="48"/>
      <c r="F630" s="48"/>
      <c r="G630" s="48">
        <f>PRODUCT(C630:F630)</f>
        <v>1</v>
      </c>
    </row>
    <row r="632" spans="1:7" ht="45" customHeight="1" x14ac:dyDescent="0.25">
      <c r="A632" s="44" t="s">
        <v>1768</v>
      </c>
      <c r="B632" s="44" t="s">
        <v>1569</v>
      </c>
      <c r="C632" s="44" t="s">
        <v>332</v>
      </c>
      <c r="D632" s="45" t="s">
        <v>300</v>
      </c>
      <c r="E632" s="5" t="s">
        <v>333</v>
      </c>
      <c r="F632" s="5" t="s">
        <v>333</v>
      </c>
      <c r="G632" s="46">
        <f>SUM(G633:G633)</f>
        <v>1</v>
      </c>
    </row>
    <row r="633" spans="1:7" x14ac:dyDescent="0.25">
      <c r="A633" s="47"/>
      <c r="B633" s="47"/>
      <c r="C633" s="48">
        <v>1</v>
      </c>
      <c r="D633" s="48"/>
      <c r="E633" s="48"/>
      <c r="F633" s="48"/>
      <c r="G633" s="48">
        <f>PRODUCT(C633:F633)</f>
        <v>1</v>
      </c>
    </row>
    <row r="635" spans="1:7" ht="45" customHeight="1" x14ac:dyDescent="0.25">
      <c r="A635" s="44" t="s">
        <v>1769</v>
      </c>
      <c r="B635" s="44" t="s">
        <v>1569</v>
      </c>
      <c r="C635" s="44" t="s">
        <v>334</v>
      </c>
      <c r="D635" s="45" t="s">
        <v>300</v>
      </c>
      <c r="E635" s="5" t="s">
        <v>335</v>
      </c>
      <c r="F635" s="5" t="s">
        <v>335</v>
      </c>
      <c r="G635" s="46">
        <f>SUM(G636:G636)</f>
        <v>1</v>
      </c>
    </row>
    <row r="636" spans="1:7" x14ac:dyDescent="0.25">
      <c r="A636" s="47"/>
      <c r="B636" s="47"/>
      <c r="C636" s="48">
        <v>1</v>
      </c>
      <c r="D636" s="48"/>
      <c r="E636" s="48"/>
      <c r="F636" s="48"/>
      <c r="G636" s="48">
        <f>PRODUCT(C636:F636)</f>
        <v>1</v>
      </c>
    </row>
    <row r="638" spans="1:7" x14ac:dyDescent="0.25">
      <c r="B638" t="s">
        <v>1567</v>
      </c>
      <c r="C638" s="42" t="s">
        <v>6</v>
      </c>
      <c r="D638" s="43" t="s">
        <v>7</v>
      </c>
      <c r="E638" s="42" t="s">
        <v>8</v>
      </c>
    </row>
    <row r="639" spans="1:7" x14ac:dyDescent="0.25">
      <c r="B639" t="s">
        <v>1567</v>
      </c>
      <c r="C639" s="42" t="s">
        <v>9</v>
      </c>
      <c r="D639" s="43" t="s">
        <v>348</v>
      </c>
      <c r="E639" s="42" t="s">
        <v>349</v>
      </c>
    </row>
    <row r="640" spans="1:7" x14ac:dyDescent="0.25">
      <c r="B640" t="s">
        <v>1567</v>
      </c>
      <c r="C640" s="42" t="s">
        <v>12</v>
      </c>
      <c r="D640" s="43" t="s">
        <v>7</v>
      </c>
      <c r="E640" s="42" t="s">
        <v>350</v>
      </c>
    </row>
    <row r="642" spans="1:7" ht="45" customHeight="1" x14ac:dyDescent="0.25">
      <c r="A642" s="44" t="s">
        <v>1770</v>
      </c>
      <c r="B642" s="44" t="s">
        <v>1569</v>
      </c>
      <c r="C642" s="44" t="s">
        <v>352</v>
      </c>
      <c r="D642" s="45" t="s">
        <v>25</v>
      </c>
      <c r="E642" s="5" t="s">
        <v>353</v>
      </c>
      <c r="F642" s="5" t="s">
        <v>353</v>
      </c>
      <c r="G642" s="46">
        <f>SUM(G643:G643)</f>
        <v>1</v>
      </c>
    </row>
    <row r="643" spans="1:7" x14ac:dyDescent="0.25">
      <c r="A643" s="47"/>
      <c r="B643" s="47"/>
      <c r="C643" s="48">
        <v>1</v>
      </c>
      <c r="D643" s="48"/>
      <c r="E643" s="48"/>
      <c r="F643" s="48"/>
      <c r="G643" s="48">
        <f>PRODUCT(C643:F643)</f>
        <v>1</v>
      </c>
    </row>
    <row r="645" spans="1:7" x14ac:dyDescent="0.25">
      <c r="B645" t="s">
        <v>1567</v>
      </c>
      <c r="C645" s="42" t="s">
        <v>6</v>
      </c>
      <c r="D645" s="43" t="s">
        <v>7</v>
      </c>
      <c r="E645" s="42" t="s">
        <v>8</v>
      </c>
    </row>
    <row r="646" spans="1:7" x14ac:dyDescent="0.25">
      <c r="B646" t="s">
        <v>1567</v>
      </c>
      <c r="C646" s="42" t="s">
        <v>9</v>
      </c>
      <c r="D646" s="43" t="s">
        <v>354</v>
      </c>
      <c r="E646" s="42" t="s">
        <v>355</v>
      </c>
    </row>
    <row r="647" spans="1:7" x14ac:dyDescent="0.25">
      <c r="B647" t="s">
        <v>1567</v>
      </c>
      <c r="C647" s="42" t="s">
        <v>12</v>
      </c>
      <c r="D647" s="43" t="s">
        <v>7</v>
      </c>
      <c r="E647" s="42" t="s">
        <v>355</v>
      </c>
    </row>
    <row r="649" spans="1:7" ht="45" customHeight="1" x14ac:dyDescent="0.25">
      <c r="A649" s="44" t="s">
        <v>1771</v>
      </c>
      <c r="B649" s="44" t="s">
        <v>1569</v>
      </c>
      <c r="C649" s="44" t="s">
        <v>357</v>
      </c>
      <c r="D649" s="45" t="s">
        <v>25</v>
      </c>
      <c r="E649" s="5" t="s">
        <v>358</v>
      </c>
      <c r="F649" s="5" t="s">
        <v>358</v>
      </c>
      <c r="G649" s="46">
        <f>SUM(G650:G650)</f>
        <v>30</v>
      </c>
    </row>
    <row r="650" spans="1:7" x14ac:dyDescent="0.25">
      <c r="A650" s="47"/>
      <c r="B650" s="47"/>
      <c r="C650" s="48">
        <v>30</v>
      </c>
      <c r="D650" s="48"/>
      <c r="E650" s="48"/>
      <c r="F650" s="48"/>
      <c r="G650" s="48">
        <f>PRODUCT(C650:F650)</f>
        <v>30</v>
      </c>
    </row>
    <row r="652" spans="1:7" ht="45" customHeight="1" x14ac:dyDescent="0.25">
      <c r="A652" s="44" t="s">
        <v>1772</v>
      </c>
      <c r="B652" s="44" t="s">
        <v>1569</v>
      </c>
      <c r="C652" s="44" t="s">
        <v>359</v>
      </c>
      <c r="D652" s="45" t="s">
        <v>25</v>
      </c>
      <c r="E652" s="5" t="s">
        <v>360</v>
      </c>
      <c r="F652" s="5" t="s">
        <v>360</v>
      </c>
      <c r="G652" s="46">
        <f>SUM(G653:G653)</f>
        <v>3</v>
      </c>
    </row>
    <row r="653" spans="1:7" x14ac:dyDescent="0.25">
      <c r="A653" s="47"/>
      <c r="B653" s="47"/>
      <c r="C653" s="48">
        <v>3</v>
      </c>
      <c r="D653" s="48"/>
      <c r="E653" s="48"/>
      <c r="F653" s="48"/>
      <c r="G653" s="48">
        <f>PRODUCT(C653:F653)</f>
        <v>3</v>
      </c>
    </row>
  </sheetData>
  <sheetProtection sheet="1"/>
  <mergeCells count="127">
    <mergeCell ref="E652:F652"/>
    <mergeCell ref="E617:F617"/>
    <mergeCell ref="E620:F620"/>
    <mergeCell ref="E623:F623"/>
    <mergeCell ref="E626:F626"/>
    <mergeCell ref="E629:F629"/>
    <mergeCell ref="E632:F632"/>
    <mergeCell ref="E635:F635"/>
    <mergeCell ref="E642:F642"/>
    <mergeCell ref="E649:F649"/>
    <mergeCell ref="E586:F586"/>
    <mergeCell ref="E589:F589"/>
    <mergeCell ref="E596:F596"/>
    <mergeCell ref="E599:F599"/>
    <mergeCell ref="E602:F602"/>
    <mergeCell ref="E605:F605"/>
    <mergeCell ref="E608:F608"/>
    <mergeCell ref="E611:F611"/>
    <mergeCell ref="E614:F614"/>
    <mergeCell ref="E549:F549"/>
    <mergeCell ref="E553:F553"/>
    <mergeCell ref="E556:F556"/>
    <mergeCell ref="E563:F563"/>
    <mergeCell ref="E566:F566"/>
    <mergeCell ref="E570:F570"/>
    <mergeCell ref="E573:F573"/>
    <mergeCell ref="E576:F576"/>
    <mergeCell ref="E579:F579"/>
    <mergeCell ref="E514:F514"/>
    <mergeCell ref="E517:F517"/>
    <mergeCell ref="E520:F520"/>
    <mergeCell ref="E527:F527"/>
    <mergeCell ref="E530:F530"/>
    <mergeCell ref="E533:F533"/>
    <mergeCell ref="E536:F536"/>
    <mergeCell ref="E539:F539"/>
    <mergeCell ref="E542:F542"/>
    <mergeCell ref="E469:F469"/>
    <mergeCell ref="E476:F476"/>
    <mergeCell ref="E484:F484"/>
    <mergeCell ref="E492:F492"/>
    <mergeCell ref="E495:F495"/>
    <mergeCell ref="E498:F498"/>
    <mergeCell ref="E501:F501"/>
    <mergeCell ref="E504:F504"/>
    <mergeCell ref="E507:F507"/>
    <mergeCell ref="E438:F438"/>
    <mergeCell ref="E443:F443"/>
    <mergeCell ref="E446:F446"/>
    <mergeCell ref="E449:F449"/>
    <mergeCell ref="E452:F452"/>
    <mergeCell ref="E455:F455"/>
    <mergeCell ref="E458:F458"/>
    <mergeCell ref="E463:F463"/>
    <mergeCell ref="E466:F466"/>
    <mergeCell ref="E387:F387"/>
    <mergeCell ref="E395:F395"/>
    <mergeCell ref="E401:F401"/>
    <mergeCell ref="E405:F405"/>
    <mergeCell ref="E408:F408"/>
    <mergeCell ref="E411:F411"/>
    <mergeCell ref="E414:F414"/>
    <mergeCell ref="E423:F423"/>
    <mergeCell ref="E430:F430"/>
    <mergeCell ref="E347:F347"/>
    <mergeCell ref="E350:F350"/>
    <mergeCell ref="E357:F357"/>
    <mergeCell ref="E360:F360"/>
    <mergeCell ref="E363:F363"/>
    <mergeCell ref="E367:F367"/>
    <mergeCell ref="E370:F370"/>
    <mergeCell ref="E373:F373"/>
    <mergeCell ref="E380:F380"/>
    <mergeCell ref="E299:F299"/>
    <mergeCell ref="E302:F302"/>
    <mergeCell ref="E306:F306"/>
    <mergeCell ref="E313:F313"/>
    <mergeCell ref="E317:F317"/>
    <mergeCell ref="E326:F326"/>
    <mergeCell ref="E337:F337"/>
    <mergeCell ref="E340:F340"/>
    <mergeCell ref="E343:F343"/>
    <mergeCell ref="E239:F239"/>
    <mergeCell ref="E249:F249"/>
    <mergeCell ref="E255:F255"/>
    <mergeCell ref="E263:F263"/>
    <mergeCell ref="E273:F273"/>
    <mergeCell ref="E280:F280"/>
    <mergeCell ref="E283:F283"/>
    <mergeCell ref="E290:F290"/>
    <mergeCell ref="E294:F294"/>
    <mergeCell ref="E158:F158"/>
    <mergeCell ref="E177:F177"/>
    <mergeCell ref="E198:F198"/>
    <mergeCell ref="E208:F208"/>
    <mergeCell ref="E217:F217"/>
    <mergeCell ref="E220:F220"/>
    <mergeCell ref="E223:F223"/>
    <mergeCell ref="E230:F230"/>
    <mergeCell ref="E236:F236"/>
    <mergeCell ref="E82:F82"/>
    <mergeCell ref="E89:F89"/>
    <mergeCell ref="E94:F94"/>
    <mergeCell ref="E97:F97"/>
    <mergeCell ref="E100:F100"/>
    <mergeCell ref="E107:F107"/>
    <mergeCell ref="E114:F114"/>
    <mergeCell ref="E126:F126"/>
    <mergeCell ref="E145:F145"/>
    <mergeCell ref="E30:F30"/>
    <mergeCell ref="E33:F33"/>
    <mergeCell ref="E36:F36"/>
    <mergeCell ref="E39:F39"/>
    <mergeCell ref="E46:F46"/>
    <mergeCell ref="E49:F49"/>
    <mergeCell ref="E53:F53"/>
    <mergeCell ref="E60:F60"/>
    <mergeCell ref="E78:F78"/>
    <mergeCell ref="E1:H1"/>
    <mergeCell ref="E2:H2"/>
    <mergeCell ref="E3:H3"/>
    <mergeCell ref="E4:H4"/>
    <mergeCell ref="C6:G6"/>
    <mergeCell ref="E14:F14"/>
    <mergeCell ref="E17:F17"/>
    <mergeCell ref="E24:F24"/>
    <mergeCell ref="E27:F27"/>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4</vt:i4>
      </vt:variant>
    </vt:vector>
  </HeadingPairs>
  <TitlesOfParts>
    <vt:vector size="4" baseType="lpstr">
      <vt:lpstr>T-PRES</vt:lpstr>
      <vt:lpstr>T-APU</vt:lpstr>
      <vt:lpstr>T-SMP</vt:lpstr>
      <vt:lpstr>T-DIM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RS Arquitectura</cp:lastModifiedBy>
  <dcterms:created xsi:type="dcterms:W3CDTF">2025-02-18T13:44:55Z</dcterms:created>
  <dcterms:modified xsi:type="dcterms:W3CDTF">2025-02-18T13:52:48Z</dcterms:modified>
</cp:coreProperties>
</file>