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U:\LLEI 9-2017 LICITACIONS\C-2023\C-2023-02 AcordM Obra Civil\13 DERIVATS INVITACIO\C-2023-02-20 OC Segregació de Fonts\DOC LICITACIÓ\"/>
    </mc:Choice>
  </mc:AlternateContent>
  <xr:revisionPtr revIDLastSave="0" documentId="13_ncr:1_{D42C333D-F99F-4A6F-B78E-A1595B14210B}" xr6:coauthVersionLast="47" xr6:coauthVersionMax="47" xr10:uidLastSave="{00000000-0000-0000-0000-000000000000}"/>
  <bookViews>
    <workbookView xWindow="-120" yWindow="-120" windowWidth="29040" windowHeight="15840" xr2:uid="{AD9B47BF-8B7B-4CEC-88A5-221DA1DDC745}"/>
  </bookViews>
  <sheets>
    <sheet name="Hoja1" sheetId="1" r:id="rId1"/>
  </sheets>
  <definedNames>
    <definedName name="_xlnm.Print_Area" localSheetId="0">Hoja1!$A$1:$L$214</definedName>
    <definedName name="_xlnm.Print_Titles" localSheetId="0">Hoja1!$1:$3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N33" i="1"/>
  <c r="N34" i="1"/>
  <c r="N35" i="1"/>
  <c r="N36" i="1"/>
  <c r="N37" i="1"/>
  <c r="N38" i="1"/>
  <c r="N39" i="1"/>
  <c r="N40" i="1"/>
  <c r="N41" i="1"/>
  <c r="N42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60" i="1"/>
  <c r="N61" i="1"/>
  <c r="N62" i="1"/>
  <c r="N63" i="1"/>
  <c r="N64" i="1"/>
  <c r="N65" i="1"/>
  <c r="N66" i="1"/>
  <c r="N67" i="1"/>
  <c r="N68" i="1"/>
  <c r="N69" i="1"/>
  <c r="N70" i="1"/>
  <c r="N72" i="1"/>
  <c r="N73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9" i="1"/>
  <c r="N90" i="1"/>
  <c r="N91" i="1"/>
  <c r="N92" i="1"/>
  <c r="N94" i="1"/>
  <c r="N95" i="1"/>
  <c r="N96" i="1"/>
  <c r="N97" i="1"/>
  <c r="N98" i="1"/>
  <c r="N99" i="1"/>
  <c r="N100" i="1"/>
  <c r="N101" i="1"/>
  <c r="N102" i="1"/>
  <c r="N103" i="1"/>
  <c r="N105" i="1"/>
  <c r="N106" i="1"/>
  <c r="N107" i="1"/>
  <c r="N108" i="1"/>
  <c r="N109" i="1"/>
  <c r="N110" i="1"/>
  <c r="N111" i="1"/>
  <c r="N112" i="1"/>
  <c r="N113" i="1"/>
  <c r="N114" i="1"/>
  <c r="N116" i="1"/>
  <c r="N117" i="1"/>
  <c r="N118" i="1"/>
  <c r="N119" i="1"/>
  <c r="N120" i="1"/>
  <c r="N121" i="1"/>
  <c r="N122" i="1"/>
  <c r="N123" i="1"/>
  <c r="N125" i="1"/>
  <c r="N126" i="1"/>
  <c r="N127" i="1"/>
  <c r="N128" i="1"/>
  <c r="N129" i="1"/>
  <c r="N130" i="1"/>
  <c r="N131" i="1"/>
  <c r="N132" i="1"/>
  <c r="N134" i="1"/>
  <c r="N135" i="1"/>
  <c r="N136" i="1"/>
  <c r="N137" i="1"/>
  <c r="N138" i="1"/>
  <c r="N139" i="1"/>
  <c r="N141" i="1"/>
  <c r="N142" i="1"/>
  <c r="N143" i="1"/>
  <c r="N144" i="1"/>
  <c r="N145" i="1"/>
  <c r="N150" i="1"/>
  <c r="N151" i="1"/>
  <c r="N152" i="1"/>
  <c r="N153" i="1"/>
  <c r="N155" i="1"/>
  <c r="N157" i="1"/>
  <c r="N158" i="1"/>
  <c r="N159" i="1"/>
  <c r="N160" i="1"/>
  <c r="N162" i="1"/>
  <c r="N163" i="1"/>
  <c r="N165" i="1"/>
  <c r="N167" i="1"/>
  <c r="N168" i="1"/>
  <c r="N169" i="1"/>
  <c r="N170" i="1"/>
  <c r="N171" i="1"/>
  <c r="N173" i="1"/>
  <c r="N175" i="1"/>
  <c r="N176" i="1"/>
  <c r="N178" i="1"/>
  <c r="N181" i="1"/>
  <c r="N183" i="1"/>
  <c r="N185" i="1"/>
  <c r="N186" i="1"/>
  <c r="N187" i="1"/>
  <c r="N188" i="1"/>
  <c r="N190" i="1"/>
  <c r="N191" i="1"/>
  <c r="N192" i="1"/>
  <c r="N193" i="1"/>
  <c r="N195" i="1"/>
  <c r="N196" i="1"/>
  <c r="N198" i="1"/>
  <c r="N200" i="1"/>
  <c r="N201" i="1"/>
  <c r="N202" i="1"/>
  <c r="N203" i="1"/>
  <c r="N205" i="1"/>
  <c r="N209" i="1"/>
  <c r="N30" i="1"/>
  <c r="K204" i="1"/>
  <c r="K199" i="1" s="1"/>
  <c r="K197" i="1"/>
  <c r="K194" i="1" s="1"/>
  <c r="K182" i="1"/>
  <c r="K177" i="1"/>
  <c r="K172" i="1"/>
  <c r="K166" i="1" s="1"/>
  <c r="K164" i="1"/>
  <c r="K161" i="1" s="1"/>
  <c r="K154" i="1"/>
  <c r="K149" i="1" s="1"/>
  <c r="J148" i="1"/>
  <c r="J204" i="1"/>
  <c r="J199" i="1" s="1"/>
  <c r="I196" i="1"/>
  <c r="J197" i="1" s="1"/>
  <c r="J194" i="1" s="1"/>
  <c r="J192" i="1"/>
  <c r="L192" i="1" s="1"/>
  <c r="L189" i="1" s="1"/>
  <c r="I191" i="1"/>
  <c r="K184" i="1"/>
  <c r="I186" i="1"/>
  <c r="J187" i="1" s="1"/>
  <c r="J179" i="1"/>
  <c r="J182" i="1"/>
  <c r="I181" i="1"/>
  <c r="I176" i="1"/>
  <c r="J177" i="1" s="1"/>
  <c r="J174" i="1" s="1"/>
  <c r="I171" i="1"/>
  <c r="I170" i="1"/>
  <c r="I169" i="1"/>
  <c r="I168" i="1"/>
  <c r="J172" i="1" s="1"/>
  <c r="J166" i="1" s="1"/>
  <c r="I163" i="1"/>
  <c r="J164" i="1" s="1"/>
  <c r="J161" i="1" s="1"/>
  <c r="K156" i="1"/>
  <c r="I158" i="1"/>
  <c r="J159" i="1" s="1"/>
  <c r="I153" i="1"/>
  <c r="I152" i="1"/>
  <c r="I151" i="1"/>
  <c r="J154" i="1" s="1"/>
  <c r="J149" i="1" s="1"/>
  <c r="J4" i="1"/>
  <c r="L144" i="1"/>
  <c r="L140" i="1" s="1"/>
  <c r="J140" i="1"/>
  <c r="J144" i="1"/>
  <c r="K140" i="1"/>
  <c r="J138" i="1"/>
  <c r="L138" i="1" s="1"/>
  <c r="L133" i="1" s="1"/>
  <c r="K133" i="1"/>
  <c r="I137" i="1"/>
  <c r="I136" i="1"/>
  <c r="I135" i="1"/>
  <c r="K124" i="1"/>
  <c r="I130" i="1"/>
  <c r="I129" i="1"/>
  <c r="I128" i="1"/>
  <c r="J131" i="1" s="1"/>
  <c r="K115" i="1"/>
  <c r="I121" i="1"/>
  <c r="I120" i="1"/>
  <c r="I119" i="1"/>
  <c r="J122" i="1" s="1"/>
  <c r="K104" i="1"/>
  <c r="I112" i="1"/>
  <c r="I111" i="1"/>
  <c r="I110" i="1"/>
  <c r="I109" i="1"/>
  <c r="I108" i="1"/>
  <c r="J113" i="1" s="1"/>
  <c r="K93" i="1"/>
  <c r="I101" i="1"/>
  <c r="I100" i="1"/>
  <c r="I99" i="1"/>
  <c r="I98" i="1"/>
  <c r="J102" i="1" s="1"/>
  <c r="I97" i="1"/>
  <c r="J91" i="1"/>
  <c r="L91" i="1" s="1"/>
  <c r="L88" i="1" s="1"/>
  <c r="K88" i="1"/>
  <c r="I90" i="1"/>
  <c r="K83" i="1"/>
  <c r="I85" i="1"/>
  <c r="J86" i="1" s="1"/>
  <c r="K71" i="1"/>
  <c r="I80" i="1"/>
  <c r="I79" i="1"/>
  <c r="I78" i="1"/>
  <c r="I77" i="1"/>
  <c r="I76" i="1"/>
  <c r="J81" i="1" s="1"/>
  <c r="I75" i="1"/>
  <c r="K59" i="1"/>
  <c r="I68" i="1"/>
  <c r="I67" i="1"/>
  <c r="I66" i="1"/>
  <c r="I65" i="1"/>
  <c r="I64" i="1"/>
  <c r="I63" i="1"/>
  <c r="J69" i="1" s="1"/>
  <c r="K43" i="1"/>
  <c r="I56" i="1"/>
  <c r="I55" i="1"/>
  <c r="I54" i="1"/>
  <c r="I53" i="1"/>
  <c r="I52" i="1"/>
  <c r="I51" i="1"/>
  <c r="I50" i="1"/>
  <c r="I49" i="1"/>
  <c r="I48" i="1"/>
  <c r="I47" i="1"/>
  <c r="I46" i="1"/>
  <c r="I45" i="1"/>
  <c r="J57" i="1" s="1"/>
  <c r="K32" i="1"/>
  <c r="I40" i="1"/>
  <c r="I39" i="1"/>
  <c r="I38" i="1"/>
  <c r="I37" i="1"/>
  <c r="J41" i="1" s="1"/>
  <c r="I36" i="1"/>
  <c r="K5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J30" i="1" s="1"/>
  <c r="L86" i="1" l="1"/>
  <c r="L83" i="1" s="1"/>
  <c r="J83" i="1"/>
  <c r="L187" i="1"/>
  <c r="L184" i="1" s="1"/>
  <c r="J184" i="1"/>
  <c r="L30" i="1"/>
  <c r="L5" i="1" s="1"/>
  <c r="J5" i="1"/>
  <c r="J71" i="1"/>
  <c r="L81" i="1"/>
  <c r="L71" i="1" s="1"/>
  <c r="L41" i="1"/>
  <c r="L32" i="1" s="1"/>
  <c r="J32" i="1"/>
  <c r="L122" i="1"/>
  <c r="L115" i="1" s="1"/>
  <c r="J115" i="1"/>
  <c r="L69" i="1"/>
  <c r="L59" i="1" s="1"/>
  <c r="J59" i="1"/>
  <c r="L113" i="1"/>
  <c r="L104" i="1" s="1"/>
  <c r="J104" i="1"/>
  <c r="L57" i="1"/>
  <c r="L43" i="1" s="1"/>
  <c r="J43" i="1"/>
  <c r="L131" i="1"/>
  <c r="L124" i="1" s="1"/>
  <c r="J124" i="1"/>
  <c r="L102" i="1"/>
  <c r="L93" i="1" s="1"/>
  <c r="J93" i="1"/>
  <c r="J156" i="1"/>
  <c r="L159" i="1"/>
  <c r="L156" i="1" s="1"/>
  <c r="J88" i="1"/>
  <c r="J133" i="1"/>
  <c r="J189" i="1"/>
  <c r="L177" i="1"/>
  <c r="L174" i="1" s="1"/>
  <c r="L182" i="1"/>
  <c r="L179" i="1" s="1"/>
  <c r="N164" i="1"/>
  <c r="N204" i="1"/>
  <c r="N197" i="1"/>
  <c r="N182" i="1"/>
  <c r="N177" i="1"/>
  <c r="N172" i="1"/>
  <c r="N154" i="1"/>
  <c r="L204" i="1"/>
  <c r="L199" i="1" s="1"/>
  <c r="L197" i="1"/>
  <c r="L194" i="1" s="1"/>
  <c r="K189" i="1"/>
  <c r="K179" i="1"/>
  <c r="K174" i="1"/>
  <c r="L172" i="1"/>
  <c r="L166" i="1" s="1"/>
  <c r="L164" i="1"/>
  <c r="L161" i="1" s="1"/>
  <c r="L154" i="1"/>
  <c r="L149" i="1" s="1"/>
  <c r="K146" i="1" l="1"/>
  <c r="L146" i="1" s="1"/>
  <c r="L4" i="1" s="1"/>
  <c r="K206" i="1"/>
  <c r="L206" i="1" s="1"/>
  <c r="L148" i="1" s="1"/>
  <c r="K208" i="1" l="1"/>
  <c r="L208" i="1" s="1"/>
  <c r="K4" i="1"/>
  <c r="K1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Moliner</author>
  </authors>
  <commentList>
    <comment ref="A3" authorId="0" shapeId="0" xr:uid="{58D8DDE8-91CE-46FD-960B-F205D6A13DC5}">
      <text>
        <r>
          <rPr>
            <b/>
            <sz val="9"/>
            <color indexed="81"/>
            <rFont val="Tahoma"/>
            <family val="2"/>
          </rPr>
          <t>Código del concepto. Ver colores en "Entorno de trabajo: Apariencia"</t>
        </r>
      </text>
    </comment>
    <comment ref="B3" authorId="0" shapeId="0" xr:uid="{0E2AB716-CD27-444D-A3A7-3825F99179F6}">
      <text>
        <r>
          <rPr>
            <b/>
            <sz val="9"/>
            <color indexed="81"/>
            <rFont val="Tahoma"/>
            <family val="2"/>
          </rPr>
          <t>Unidad principal de medida del concepto</t>
        </r>
      </text>
    </comment>
    <comment ref="C3" authorId="0" shapeId="0" xr:uid="{A015CB7D-1299-4D9F-8AAD-9157918F7A11}">
      <text>
        <r>
          <rPr>
            <b/>
            <sz val="9"/>
            <color indexed="81"/>
            <rFont val="Tahoma"/>
            <family val="2"/>
          </rPr>
          <t>Descripción corta. Ver colores en "Entorno de trabajo: Apariencia"</t>
        </r>
      </text>
    </comment>
    <comment ref="D3" authorId="0" shapeId="0" xr:uid="{2A00B351-258D-44AF-BA84-F740A07ED880}">
      <text>
        <r>
          <rPr>
            <b/>
            <sz val="9"/>
            <color indexed="81"/>
            <rFont val="Tahoma"/>
            <family val="2"/>
          </rPr>
          <t>Descripción corta de la línea de medición</t>
        </r>
      </text>
    </comment>
    <comment ref="E3" authorId="0" shapeId="0" xr:uid="{16002DB9-A58E-4A56-9109-C92E051AAA3B}">
      <text>
        <r>
          <rPr>
            <b/>
            <sz val="9"/>
            <color indexed="81"/>
            <rFont val="Tahoma"/>
            <family val="2"/>
          </rPr>
          <t>Columna A: Número de unidades iguales de la línea de medición</t>
        </r>
      </text>
    </comment>
    <comment ref="F3" authorId="0" shapeId="0" xr:uid="{5662CA72-CB33-4BCE-9CD9-B5D9CDFCA5F3}">
      <text>
        <r>
          <rPr>
            <b/>
            <sz val="9"/>
            <color indexed="81"/>
            <rFont val="Tahoma"/>
            <family val="2"/>
          </rPr>
          <t>Columna B: Longitud de la línea de medición</t>
        </r>
      </text>
    </comment>
    <comment ref="G3" authorId="0" shapeId="0" xr:uid="{9A95E42A-0522-4A84-89DC-E8357FA330A7}">
      <text>
        <r>
          <rPr>
            <b/>
            <sz val="9"/>
            <color indexed="81"/>
            <rFont val="Tahoma"/>
            <family val="2"/>
          </rPr>
          <t>Columna C: Anchura de la línea de medición</t>
        </r>
      </text>
    </comment>
    <comment ref="H3" authorId="0" shapeId="0" xr:uid="{42EA7DC4-D44A-461D-87D2-681EF41205D5}">
      <text>
        <r>
          <rPr>
            <b/>
            <sz val="9"/>
            <color indexed="81"/>
            <rFont val="Tahoma"/>
            <family val="2"/>
          </rPr>
          <t>Columna D: Altura de la línea de medición</t>
        </r>
      </text>
    </comment>
    <comment ref="I3" authorId="0" shapeId="0" xr:uid="{AD9F4B30-FA04-4470-A3F3-1F91A86C7F11}">
      <text>
        <r>
          <rPr>
            <b/>
            <sz val="9"/>
            <color indexed="81"/>
            <rFont val="Tahoma"/>
            <family val="2"/>
          </rPr>
          <t>Cantidad Verde: Referencia a otra partida</t>
        </r>
      </text>
    </comment>
    <comment ref="J3" authorId="0" shapeId="0" xr:uid="{B3668761-033F-4A56-9C3C-B29CFEF93E0D}">
      <text>
        <r>
          <rPr>
            <b/>
            <sz val="9"/>
            <color indexed="81"/>
            <rFont val="Tahoma"/>
            <family val="2"/>
          </rPr>
          <t>Rendimiento o cantidad presupuestada</t>
        </r>
      </text>
    </comment>
    <comment ref="K3" authorId="0" shapeId="0" xr:uid="{4BEFCC63-5722-4DF0-B7B4-12402CD35F80}">
      <text>
        <r>
          <rPr>
            <b/>
            <sz val="9"/>
            <color indexed="81"/>
            <rFont val="Tahoma"/>
            <family val="2"/>
          </rPr>
          <t>Precio unitario en el presupuesto</t>
        </r>
      </text>
    </comment>
    <comment ref="L3" authorId="0" shapeId="0" xr:uid="{25CC4EC4-B149-41D1-8FA5-1C678CCF0BEE}">
      <text>
        <r>
          <rPr>
            <b/>
            <sz val="9"/>
            <color indexed="81"/>
            <rFont val="Tahoma"/>
            <family val="2"/>
          </rPr>
          <t>Importe del presupuesto</t>
        </r>
      </text>
    </comment>
    <comment ref="K154" authorId="0" shapeId="0" xr:uid="{5C94F6BB-FAB5-453C-9B74-B1BB01304F6A}">
      <text>
        <r>
          <rPr>
            <b/>
            <sz val="9"/>
            <color indexed="81"/>
            <rFont val="Tahoma"/>
            <family val="2"/>
          </rPr>
          <t>David Moliner:</t>
        </r>
        <r>
          <rPr>
            <sz val="9"/>
            <color indexed="81"/>
            <rFont val="Tahoma"/>
            <family val="2"/>
          </rPr>
          <t xml:space="preserve">
Idem capítulo 1 presupuesto</t>
        </r>
      </text>
    </comment>
    <comment ref="K164" authorId="0" shapeId="0" xr:uid="{57D94622-4261-49C0-BEC6-9407623816EE}">
      <text>
        <r>
          <rPr>
            <b/>
            <sz val="9"/>
            <color indexed="81"/>
            <rFont val="Tahoma"/>
            <family val="2"/>
          </rPr>
          <t>David Moliner:</t>
        </r>
        <r>
          <rPr>
            <sz val="9"/>
            <color indexed="81"/>
            <rFont val="Tahoma"/>
            <family val="2"/>
          </rPr>
          <t xml:space="preserve">
Idem capítulo 1</t>
        </r>
      </text>
    </comment>
    <comment ref="K172" authorId="0" shapeId="0" xr:uid="{B8A268E4-556C-45DB-9016-BCA50CDCEC27}">
      <text>
        <r>
          <rPr>
            <b/>
            <sz val="9"/>
            <color indexed="81"/>
            <rFont val="Tahoma"/>
            <family val="2"/>
          </rPr>
          <t>David Moliner:</t>
        </r>
        <r>
          <rPr>
            <sz val="9"/>
            <color indexed="81"/>
            <rFont val="Tahoma"/>
            <family val="2"/>
          </rPr>
          <t xml:space="preserve">
Idem capítulo 1</t>
        </r>
      </text>
    </comment>
    <comment ref="K177" authorId="0" shapeId="0" xr:uid="{EBEF8896-A258-4904-9B66-F0740B6A4A90}">
      <text>
        <r>
          <rPr>
            <b/>
            <sz val="9"/>
            <color indexed="81"/>
            <rFont val="Tahoma"/>
            <family val="2"/>
          </rPr>
          <t>David Moliner:</t>
        </r>
        <r>
          <rPr>
            <sz val="9"/>
            <color indexed="81"/>
            <rFont val="Tahoma"/>
            <family val="2"/>
          </rPr>
          <t xml:space="preserve">
Idem capítulo 1</t>
        </r>
      </text>
    </comment>
    <comment ref="K182" authorId="0" shapeId="0" xr:uid="{A5078CA6-411B-4E10-B6DD-473493DAE31B}">
      <text>
        <r>
          <rPr>
            <b/>
            <sz val="9"/>
            <color indexed="81"/>
            <rFont val="Tahoma"/>
            <family val="2"/>
          </rPr>
          <t>David Moliner:</t>
        </r>
        <r>
          <rPr>
            <sz val="9"/>
            <color indexed="81"/>
            <rFont val="Tahoma"/>
            <family val="2"/>
          </rPr>
          <t xml:space="preserve">
Idem capítulo 1</t>
        </r>
      </text>
    </comment>
    <comment ref="K197" authorId="0" shapeId="0" xr:uid="{4B17462D-64F2-4E49-802E-3B8CB4A54CFC}">
      <text>
        <r>
          <rPr>
            <b/>
            <sz val="9"/>
            <color indexed="81"/>
            <rFont val="Tahoma"/>
            <family val="2"/>
          </rPr>
          <t>David Moliner:</t>
        </r>
        <r>
          <rPr>
            <sz val="9"/>
            <color indexed="81"/>
            <rFont val="Tahoma"/>
            <family val="2"/>
          </rPr>
          <t xml:space="preserve">
Idem capítulo 1</t>
        </r>
      </text>
    </comment>
    <comment ref="K204" authorId="0" shapeId="0" xr:uid="{D3DD9A43-956C-46CA-A9DB-41788CAD41F5}">
      <text>
        <r>
          <rPr>
            <b/>
            <sz val="9"/>
            <color indexed="81"/>
            <rFont val="Tahoma"/>
            <family val="2"/>
          </rPr>
          <t>David Moliner:</t>
        </r>
        <r>
          <rPr>
            <sz val="9"/>
            <color indexed="81"/>
            <rFont val="Tahoma"/>
            <family val="2"/>
          </rPr>
          <t xml:space="preserve">
Idem capítulo 1</t>
        </r>
      </text>
    </comment>
  </commentList>
</comments>
</file>

<file path=xl/sharedStrings.xml><?xml version="1.0" encoding="utf-8"?>
<sst xmlns="http://schemas.openxmlformats.org/spreadsheetml/2006/main" count="250" uniqueCount="137">
  <si>
    <t>2010025 A2 OBRA CIVIL NECESSARIA PER REALITZAR SEGREGACIÓ FONTS DE BOCA I INSTAL·LACIÓ BOQUES DE CÀRREGA XANP</t>
  </si>
  <si>
    <t>Presupuesto</t>
  </si>
  <si>
    <t>Código</t>
  </si>
  <si>
    <t>Resumen</t>
  </si>
  <si>
    <t>ImpPres</t>
  </si>
  <si>
    <t>Ud</t>
  </si>
  <si>
    <t>CanPres</t>
  </si>
  <si>
    <t>Pres</t>
  </si>
  <si>
    <t>Comentario</t>
  </si>
  <si>
    <t>N</t>
  </si>
  <si>
    <t>Longitud</t>
  </si>
  <si>
    <t>Anchura</t>
  </si>
  <si>
    <t>Altura</t>
  </si>
  <si>
    <t>Cantidad</t>
  </si>
  <si>
    <t xml:space="preserve">1.                </t>
  </si>
  <si>
    <t>SEGREGACIÓ DE FONTS DE BOCA</t>
  </si>
  <si>
    <t/>
  </si>
  <si>
    <t xml:space="preserve">EOCCATLOCSER      </t>
  </si>
  <si>
    <t>CATA MANUAL PER LOCALITZACIÓ DE SERVEIS EXISTENTS</t>
  </si>
  <si>
    <t>UT</t>
  </si>
  <si>
    <t>Cata manual de 1,00 x 1,00 x 1,00 per localitzar serveis existents. Inclou càrrega de la runa sobre camió.</t>
  </si>
  <si>
    <t>Localització XAP i excavació arquetes</t>
  </si>
  <si>
    <t>---------------------------------------------------------</t>
  </si>
  <si>
    <t>035 FONT AV.REMOLAR/LA GRANJA</t>
  </si>
  <si>
    <t>045 FONT PL. LLUÍS BRAILLE</t>
  </si>
  <si>
    <t>048 FONT RONDA SUD-C/RIU XÚQUER</t>
  </si>
  <si>
    <t>053 FONT PL.PAU CASALS</t>
  </si>
  <si>
    <t>058 FONT PARC FONDO PEIXO-PENEDES</t>
  </si>
  <si>
    <t>059 FONT TORRE MUNTADES</t>
  </si>
  <si>
    <t>070 FONT PLAÇA RAMON ROIGÉ</t>
  </si>
  <si>
    <t>071 FONT HORT DE LA VIRTUDES</t>
  </si>
  <si>
    <t>072 FONT PLAÇA PIRINEUS</t>
  </si>
  <si>
    <t>077 FONT PL. FRANCESC MACIÀ</t>
  </si>
  <si>
    <t>102 FONT PL.D'OVIDI MONTLLOR</t>
  </si>
  <si>
    <t>105 FONT PL.D'ANNA FRANK</t>
  </si>
  <si>
    <t>107 FONT PL.PERE CALDERS</t>
  </si>
  <si>
    <t>108 FONT C.ALCALDE FERRER MONÈS</t>
  </si>
  <si>
    <t>109 FONT PL.GRANJA/AVIC. COLOMINES</t>
  </si>
  <si>
    <t>112 FONT ALCALDE FERRER M.-PATI S</t>
  </si>
  <si>
    <t>113 FONT C.RIU ANOIA</t>
  </si>
  <si>
    <t>115 FONT CTRA.B203/ROTONDA 2</t>
  </si>
  <si>
    <t>137 FONT MÚSIC BLAI CARMONA</t>
  </si>
  <si>
    <t>169 FONT AV. J. ANSELM CLAVÉ</t>
  </si>
  <si>
    <t>188 FONT MASIA CAN COMAS</t>
  </si>
  <si>
    <t>Total EOCCATLOCSER</t>
  </si>
  <si>
    <t xml:space="preserve">EOCTALPAVASF      </t>
  </si>
  <si>
    <t>TALL AMB DISC DE DIAMANT DE PAVIMENT DE PANOT, ASFALT O FORMIGÓ</t>
  </si>
  <si>
    <t>ML</t>
  </si>
  <si>
    <t>Tall amb disc de diamant de paviment de panot, asfalt o formigó.</t>
  </si>
  <si>
    <t>Paviment asfaltic</t>
  </si>
  <si>
    <t>------------------------------------------</t>
  </si>
  <si>
    <t>Total EOCTALPAVASF</t>
  </si>
  <si>
    <t xml:space="preserve">EOSZ3EXRAREP      </t>
  </si>
  <si>
    <t>EXCAVACIÓ I REPLE DE RASA AMB MEDIS MECÀNIC-MANUAL FINS 1,2M DE PROFUNDITAT</t>
  </si>
  <si>
    <t>M3</t>
  </si>
  <si>
    <t>Excavació de rasa mitjançant medis mecànic-manuals, refinat de fons de rasa, subministre estesa i nivellació de capa de 10 cms de sorra al fons de la rasa, reple de sorra fins a 10 cms per sobra la generatriu del tub, rebliment de rasa amb terres procedents de la propia excavació, col·locació de cinta de senyalització.</t>
  </si>
  <si>
    <t>Total EOSZ3EXRAREP</t>
  </si>
  <si>
    <t xml:space="preserve">EOSZ3DEMPA9P      </t>
  </si>
  <si>
    <t>DEMOLICIÓ DE PAVIMENT DE PANOT</t>
  </si>
  <si>
    <t>M2</t>
  </si>
  <si>
    <t xml:space="preserve">Demolició i extracció de paviment de panot i subbase de formigó amb mitjans mecànics-manuals i càrrega de la runa generada sobre camió . </t>
  </si>
  <si>
    <t>Per excavació de rasa</t>
  </si>
  <si>
    <t>Total EOSZ3DEMPA9P</t>
  </si>
  <si>
    <t xml:space="preserve">EOSZ3REPP9P       </t>
  </si>
  <si>
    <t>REPOSICIÓ DE PAVIMENT DE PANOT</t>
  </si>
  <si>
    <t xml:space="preserve">Reposició de paviment de panot de 4 cm de gruix de les mateixes característiques que l'enderrocat amb subbase de formigó. Tot inclòs, completament acabat.
</t>
  </si>
  <si>
    <t>Total EOSZ3REPP9P</t>
  </si>
  <si>
    <t xml:space="preserve">EOCPER040X40      </t>
  </si>
  <si>
    <t>CONSTRUCCIÓ PERICO 40x40</t>
  </si>
  <si>
    <t>Construcció pericó 40x40 cm per ubicació vàlvula de seccionament, clau de registre o altre mecanisme, segons especificacions d' APSA fins 1 m de fondària. Inclou coronació amb marc i tapa subministrats per Aigües del Prat.</t>
  </si>
  <si>
    <t>TOTES. Arqueta clau registre</t>
  </si>
  <si>
    <t>Total EOCPER040X40</t>
  </si>
  <si>
    <t xml:space="preserve">EOCPER060X60      </t>
  </si>
  <si>
    <t>CONSTRUCCIÓ PERICO 60x60</t>
  </si>
  <si>
    <t>Construcció pericó 60x60 cm per ubicació vàlvula de seccionament, clau de registre o altre mecanisme, segons especificacions d' APSA fins 1 m de fondària. Inclou coronació amb marc i tapa subministrats per Aigües del Prat .</t>
  </si>
  <si>
    <t>TOTES. Arqueta comptador</t>
  </si>
  <si>
    <t>Total EOCPER060X60</t>
  </si>
  <si>
    <t xml:space="preserve">EOSZ3DEMPASF      </t>
  </si>
  <si>
    <t>DEMOLICIÓ DE PAVIMENT ASFALTIC</t>
  </si>
  <si>
    <t>Demolició i extracció de paquet de rodadura amb paviment asfaltic i subbase de formigó amb mitjans mecànics  i càrrega sobre camió de la runa generada.</t>
  </si>
  <si>
    <t>Total EOSZ3DEMPASF</t>
  </si>
  <si>
    <t xml:space="preserve">EOSZ3REPASF       </t>
  </si>
  <si>
    <t>REPOSICIÓ DE PAVIMENT ASFALTIC</t>
  </si>
  <si>
    <t>Reposició de paquet de rodadura amb 15cm de formigó i 5cm de paviment asfaltic de les mateixes característiques que l'enderrocat, amb un solapament de 20cm a banda i banda de la rasa. Amb la senyalització viaria horitzontal afectada repintada. (L'amidament és l'ample de rasa sense el solapament).</t>
  </si>
  <si>
    <t>Total EOSZ3REPASF</t>
  </si>
  <si>
    <t xml:space="preserve">EOCDEMPAVLLO      </t>
  </si>
  <si>
    <t>DEMOLICIÓ DE PAVIMENT DE LLOSETES DE FORMIGÓ</t>
  </si>
  <si>
    <t>Demolició i extracció de paviment de llosetes de formigó i subbase de formigó amb mitjans mecànics-manuals  i càrrega de la runa generada sobre camió .</t>
  </si>
  <si>
    <t>Total EOCDEMPAVLLO</t>
  </si>
  <si>
    <t xml:space="preserve">EOCREPPAVLLO      </t>
  </si>
  <si>
    <t>REPOSICIÓ DE PAVIMENT DE LLOSETA DE FORMIGÓ</t>
  </si>
  <si>
    <t xml:space="preserve">Reposició de paviment de lloseta de formigó de les mateixes característiques que l'enderrocat amb base de formigó inclós. Tot inclòs, completament acabat.
</t>
  </si>
  <si>
    <t>Total EOCREPPAVLLO</t>
  </si>
  <si>
    <t xml:space="preserve">EOCAMINVOR        </t>
  </si>
  <si>
    <t>ACTUACIÓ MINAT DE VORADA EXISTENT PER PAS CANONADA</t>
  </si>
  <si>
    <t>Tasques de minat de vorada i rigola existent per pas de nova canonada a instal·lar.</t>
  </si>
  <si>
    <t>Total EOCAMINVOR</t>
  </si>
  <si>
    <t xml:space="preserve">EOSZ3DEPTON       </t>
  </si>
  <si>
    <t>TRANSPORT I DEPOSICIÓ CONTROLADA A DIPOSIT AUTORITZAT</t>
  </si>
  <si>
    <t>TN</t>
  </si>
  <si>
    <t>Transport de residus inerts amb camió i deposició controlada a dipòsit autoritzat. A justificar mitjançant certificats de Gestor de Residus.</t>
  </si>
  <si>
    <t>Excavació pericons</t>
  </si>
  <si>
    <t>1.3</t>
  </si>
  <si>
    <t>Paviment</t>
  </si>
  <si>
    <t>Total EOSZ3DEPTON</t>
  </si>
  <si>
    <t>Total 1.</t>
  </si>
  <si>
    <t xml:space="preserve">2.                </t>
  </si>
  <si>
    <t>BOQUES DE CÀRREGA SOBRE LA XARXA D'AIGUA D'ÚS NO POTABLE</t>
  </si>
  <si>
    <t>Per connexio XAP i nova clau de registre</t>
  </si>
  <si>
    <t>Per arqueta comptador</t>
  </si>
  <si>
    <t>Per arqueta boca de càrrega XANP</t>
  </si>
  <si>
    <t xml:space="preserve">EOSZ3DEMPAAS      </t>
  </si>
  <si>
    <t>DEMOLICIÓ DE PAVIMENT DE FORMIGO</t>
  </si>
  <si>
    <t>Demolició i extracció de paviment de formigó de fins 40cm d'espesor amb mitjans mecànico-manual  i càrrega sobre camió de la runa generada.</t>
  </si>
  <si>
    <t>Rd. del Sud amb Riu Turia (excés rasa)</t>
  </si>
  <si>
    <t>Total EOSZ3DEMPAAS</t>
  </si>
  <si>
    <t>Av. Canal amb A. Mestres</t>
  </si>
  <si>
    <t>Rd. del Sud amb Riu Turia</t>
  </si>
  <si>
    <t>Camí Cal Silet - Barri Palmeres</t>
  </si>
  <si>
    <t>ctra. Platja (Masia Ricarda)</t>
  </si>
  <si>
    <t>Arqueta clau de registre</t>
  </si>
  <si>
    <t>Arqueta per boca de càrrega</t>
  </si>
  <si>
    <t xml:space="preserve">EOCPER120X60      </t>
  </si>
  <si>
    <t>CONSTRUCCIÓ PERICO 120x60</t>
  </si>
  <si>
    <t>Construcció pericó 120x60 cm per ubicació vàlvula de seccionament, clau de registre o altre mecanisme, segons especificacions d' APSA fins 1 m de fondària. Inclou coronació amb marc i tapa subministrats per Aigües del Prat.</t>
  </si>
  <si>
    <t>Arqueta comptador</t>
  </si>
  <si>
    <t>Total EOCPER120X60</t>
  </si>
  <si>
    <t xml:space="preserve">EOSZ3REPPFOR      </t>
  </si>
  <si>
    <t>REPOSICIÓ DE PAVIMENT DE FORMIGÓ</t>
  </si>
  <si>
    <t>Reposició de paviment de formigó de les mateixes característiques que l'enderrocat, en gruix màxim de 20 cm. Tot inclòs, completament acabat.</t>
  </si>
  <si>
    <t>Total EOSZ3REPPFOR</t>
  </si>
  <si>
    <t>Av. Canal amb A. Mestres (excés rasa)</t>
  </si>
  <si>
    <t>Excavació</t>
  </si>
  <si>
    <t>Paviments formigó</t>
  </si>
  <si>
    <t>Paviments llosetes</t>
  </si>
  <si>
    <t>Total 2.</t>
  </si>
  <si>
    <t>Total 2010025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</si>
</sst>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?????????"/>
  </numFmts>
  <fonts count="9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right" vertical="top"/>
    </xf>
    <xf numFmtId="49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4" fontId="3" fillId="2" borderId="0" xfId="0" applyNumberFormat="1" applyFont="1" applyFill="1" applyAlignment="1">
      <alignment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" fontId="2" fillId="2" borderId="0" xfId="0" applyNumberFormat="1" applyFont="1" applyFill="1" applyAlignment="1">
      <alignment vertical="top"/>
    </xf>
    <xf numFmtId="164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0" fontId="2" fillId="4" borderId="0" xfId="0" applyFont="1" applyFill="1" applyAlignment="1">
      <alignment vertical="top"/>
    </xf>
    <xf numFmtId="3" fontId="2" fillId="0" borderId="0" xfId="0" applyNumberFormat="1" applyFont="1" applyAlignment="1">
      <alignment vertical="top"/>
    </xf>
    <xf numFmtId="4" fontId="2" fillId="0" borderId="1" xfId="0" applyNumberFormat="1" applyFont="1" applyBorder="1" applyAlignment="1" applyProtection="1">
      <alignment vertical="top"/>
      <protection locked="0"/>
    </xf>
    <xf numFmtId="0" fontId="8" fillId="0" borderId="0" xfId="0" applyFont="1"/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justify" vertical="top" wrapText="1"/>
    </xf>
    <xf numFmtId="49" fontId="6" fillId="0" borderId="0" xfId="0" applyNumberFormat="1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4" borderId="0" xfId="0" applyFont="1" applyFill="1" applyAlignment="1">
      <alignment horizontal="justify" vertical="top" wrapText="1"/>
    </xf>
    <xf numFmtId="0" fontId="0" fillId="0" borderId="0" xfId="0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5804B59-E596-4D8B-BD7C-B780F1D9BB8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6226F-7B11-436E-B276-5AD8ED1FE94B}">
  <sheetPr>
    <pageSetUpPr fitToPage="1"/>
  </sheetPr>
  <dimension ref="A1:N209"/>
  <sheetViews>
    <sheetView tabSelected="1" view="pageBreakPreview" topLeftCell="A20" zoomScale="145" zoomScaleNormal="100" zoomScaleSheetLayoutView="145" workbookViewId="0">
      <selection activeCell="K30" sqref="K30"/>
    </sheetView>
  </sheetViews>
  <sheetFormatPr baseColWidth="10" defaultRowHeight="15" x14ac:dyDescent="0.25"/>
  <cols>
    <col min="1" max="1" width="13.140625" customWidth="1"/>
    <col min="2" max="2" width="3.7109375" bestFit="1" customWidth="1"/>
    <col min="3" max="3" width="14.42578125" style="27" customWidth="1"/>
    <col min="4" max="4" width="32.140625" style="27" customWidth="1"/>
    <col min="5" max="5" width="11.7109375" bestFit="1" customWidth="1"/>
    <col min="6" max="6" width="8.28515625" bestFit="1" customWidth="1"/>
    <col min="7" max="7" width="7.85546875" bestFit="1" customWidth="1"/>
    <col min="8" max="8" width="6" bestFit="1" customWidth="1"/>
    <col min="9" max="9" width="15.42578125" bestFit="1" customWidth="1"/>
    <col min="10" max="10" width="8" bestFit="1" customWidth="1"/>
    <col min="11" max="12" width="7.85546875" bestFit="1" customWidth="1"/>
    <col min="13" max="13" width="0" hidden="1" customWidth="1"/>
    <col min="14" max="14" width="11.42578125" style="20"/>
  </cols>
  <sheetData>
    <row r="1" spans="1:13" x14ac:dyDescent="0.25">
      <c r="A1" s="1" t="s">
        <v>0</v>
      </c>
      <c r="B1" s="2"/>
      <c r="C1" s="21"/>
      <c r="D1" s="21"/>
      <c r="E1" s="2"/>
      <c r="F1" s="2"/>
      <c r="G1" s="2"/>
      <c r="H1" s="2"/>
      <c r="I1" s="2"/>
      <c r="J1" s="2"/>
      <c r="K1" s="2"/>
      <c r="L1" s="2"/>
    </row>
    <row r="2" spans="1:13" ht="18.75" x14ac:dyDescent="0.25">
      <c r="A2" s="3" t="s">
        <v>1</v>
      </c>
      <c r="B2" s="4"/>
      <c r="C2" s="22"/>
      <c r="D2" s="22"/>
      <c r="E2" s="4"/>
      <c r="F2" s="4"/>
      <c r="G2" s="4"/>
      <c r="H2" s="4"/>
      <c r="I2" s="4"/>
      <c r="J2" s="4"/>
      <c r="K2" s="4"/>
      <c r="L2" s="4"/>
    </row>
    <row r="3" spans="1:13" x14ac:dyDescent="0.25">
      <c r="A3" s="5" t="s">
        <v>2</v>
      </c>
      <c r="B3" s="5" t="s">
        <v>5</v>
      </c>
      <c r="C3" s="23" t="s">
        <v>3</v>
      </c>
      <c r="D3" s="23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6</v>
      </c>
      <c r="K3" s="6" t="s">
        <v>7</v>
      </c>
      <c r="L3" s="6" t="s">
        <v>4</v>
      </c>
      <c r="M3" t="s">
        <v>7</v>
      </c>
    </row>
    <row r="4" spans="1:13" ht="22.5" customHeight="1" x14ac:dyDescent="0.25">
      <c r="A4" s="7" t="s">
        <v>14</v>
      </c>
      <c r="B4" s="7" t="s">
        <v>16</v>
      </c>
      <c r="C4" s="30" t="s">
        <v>15</v>
      </c>
      <c r="D4" s="30"/>
      <c r="E4" s="8"/>
      <c r="F4" s="8"/>
      <c r="G4" s="8"/>
      <c r="H4" s="8"/>
      <c r="I4" s="8"/>
      <c r="J4" s="9">
        <f>J146</f>
        <v>1</v>
      </c>
      <c r="K4" s="10">
        <f>K146</f>
        <v>0</v>
      </c>
      <c r="L4" s="10">
        <f>L146</f>
        <v>0</v>
      </c>
    </row>
    <row r="5" spans="1:13" x14ac:dyDescent="0.25">
      <c r="A5" s="11" t="s">
        <v>17</v>
      </c>
      <c r="B5" s="11" t="s">
        <v>19</v>
      </c>
      <c r="C5" s="29" t="s">
        <v>18</v>
      </c>
      <c r="D5" s="29"/>
      <c r="E5" s="12"/>
      <c r="F5" s="12"/>
      <c r="G5" s="12"/>
      <c r="H5" s="12"/>
      <c r="I5" s="12"/>
      <c r="J5" s="13">
        <f>J30</f>
        <v>42</v>
      </c>
      <c r="K5" s="13">
        <f>K30</f>
        <v>0</v>
      </c>
      <c r="L5" s="13">
        <f>L30</f>
        <v>0</v>
      </c>
    </row>
    <row r="6" spans="1:13" ht="25.5" customHeight="1" x14ac:dyDescent="0.25">
      <c r="A6" s="12"/>
      <c r="B6" s="12"/>
      <c r="C6" s="28" t="s">
        <v>20</v>
      </c>
      <c r="D6" s="28"/>
      <c r="E6" s="12"/>
      <c r="F6" s="12"/>
      <c r="G6" s="12"/>
      <c r="H6" s="12"/>
      <c r="I6" s="12"/>
      <c r="J6" s="12"/>
      <c r="K6" s="12"/>
      <c r="L6" s="12"/>
    </row>
    <row r="7" spans="1:13" x14ac:dyDescent="0.25">
      <c r="A7" s="12"/>
      <c r="B7" s="12"/>
      <c r="C7" s="25"/>
      <c r="D7" s="24" t="s">
        <v>21</v>
      </c>
      <c r="E7" s="14">
        <v>0</v>
      </c>
      <c r="F7" s="15">
        <v>0</v>
      </c>
      <c r="G7" s="15">
        <v>0</v>
      </c>
      <c r="H7" s="15">
        <v>0</v>
      </c>
      <c r="I7" s="15">
        <v>0</v>
      </c>
      <c r="J7" s="12"/>
      <c r="K7" s="12"/>
      <c r="L7" s="12"/>
    </row>
    <row r="8" spans="1:13" x14ac:dyDescent="0.25">
      <c r="A8" s="12"/>
      <c r="B8" s="12"/>
      <c r="C8" s="25"/>
      <c r="D8" s="24" t="s">
        <v>22</v>
      </c>
      <c r="E8" s="14">
        <v>0</v>
      </c>
      <c r="F8" s="15">
        <v>0</v>
      </c>
      <c r="G8" s="15">
        <v>0</v>
      </c>
      <c r="H8" s="15">
        <v>0</v>
      </c>
      <c r="I8" s="15">
        <v>0</v>
      </c>
      <c r="J8" s="12"/>
      <c r="K8" s="12"/>
      <c r="L8" s="12"/>
    </row>
    <row r="9" spans="1:13" x14ac:dyDescent="0.25">
      <c r="A9" s="12"/>
      <c r="B9" s="12"/>
      <c r="C9" s="25"/>
      <c r="D9" s="24" t="s">
        <v>23</v>
      </c>
      <c r="E9" s="14">
        <v>2</v>
      </c>
      <c r="F9" s="15">
        <v>1</v>
      </c>
      <c r="G9" s="15">
        <v>1</v>
      </c>
      <c r="H9" s="15">
        <v>1</v>
      </c>
      <c r="I9" s="13">
        <f t="shared" ref="I9:I29" si="0">OR(E9&lt;&gt;0,F9&lt;&gt;0,G9&lt;&gt;0,H9&lt;&gt;0)*(E9 + (E9 = 0))*(F9 + (F9 = 0))*(G9 + (G9 = 0))*(H9 + (H9 = 0))</f>
        <v>2</v>
      </c>
      <c r="J9" s="12"/>
      <c r="K9" s="12"/>
      <c r="L9" s="12"/>
    </row>
    <row r="10" spans="1:13" x14ac:dyDescent="0.25">
      <c r="A10" s="12"/>
      <c r="B10" s="12"/>
      <c r="C10" s="25"/>
      <c r="D10" s="24" t="s">
        <v>24</v>
      </c>
      <c r="E10" s="14">
        <v>2</v>
      </c>
      <c r="F10" s="15">
        <v>1</v>
      </c>
      <c r="G10" s="15">
        <v>1</v>
      </c>
      <c r="H10" s="15">
        <v>1</v>
      </c>
      <c r="I10" s="13">
        <f t="shared" si="0"/>
        <v>2</v>
      </c>
      <c r="J10" s="12"/>
      <c r="K10" s="12"/>
      <c r="L10" s="12"/>
    </row>
    <row r="11" spans="1:13" x14ac:dyDescent="0.25">
      <c r="A11" s="12"/>
      <c r="B11" s="12"/>
      <c r="C11" s="25"/>
      <c r="D11" s="24" t="s">
        <v>25</v>
      </c>
      <c r="E11" s="14">
        <v>2</v>
      </c>
      <c r="F11" s="15">
        <v>1</v>
      </c>
      <c r="G11" s="15">
        <v>1</v>
      </c>
      <c r="H11" s="15">
        <v>1</v>
      </c>
      <c r="I11" s="13">
        <f t="shared" si="0"/>
        <v>2</v>
      </c>
      <c r="J11" s="12"/>
      <c r="K11" s="12"/>
      <c r="L11" s="12"/>
    </row>
    <row r="12" spans="1:13" x14ac:dyDescent="0.25">
      <c r="A12" s="12"/>
      <c r="B12" s="12"/>
      <c r="C12" s="25"/>
      <c r="D12" s="24" t="s">
        <v>26</v>
      </c>
      <c r="E12" s="14">
        <v>2</v>
      </c>
      <c r="F12" s="15">
        <v>1</v>
      </c>
      <c r="G12" s="15">
        <v>1</v>
      </c>
      <c r="H12" s="15">
        <v>1</v>
      </c>
      <c r="I12" s="13">
        <f t="shared" si="0"/>
        <v>2</v>
      </c>
      <c r="J12" s="12"/>
      <c r="K12" s="12"/>
      <c r="L12" s="12"/>
    </row>
    <row r="13" spans="1:13" x14ac:dyDescent="0.25">
      <c r="A13" s="12"/>
      <c r="B13" s="12"/>
      <c r="C13" s="25"/>
      <c r="D13" s="24" t="s">
        <v>27</v>
      </c>
      <c r="E13" s="14">
        <v>2</v>
      </c>
      <c r="F13" s="15">
        <v>1</v>
      </c>
      <c r="G13" s="15">
        <v>1</v>
      </c>
      <c r="H13" s="15">
        <v>1</v>
      </c>
      <c r="I13" s="13">
        <f t="shared" si="0"/>
        <v>2</v>
      </c>
      <c r="J13" s="12"/>
      <c r="K13" s="12"/>
      <c r="L13" s="12"/>
    </row>
    <row r="14" spans="1:13" x14ac:dyDescent="0.25">
      <c r="A14" s="12"/>
      <c r="B14" s="12"/>
      <c r="C14" s="25"/>
      <c r="D14" s="24" t="s">
        <v>28</v>
      </c>
      <c r="E14" s="14">
        <v>2</v>
      </c>
      <c r="F14" s="15">
        <v>1</v>
      </c>
      <c r="G14" s="15">
        <v>1</v>
      </c>
      <c r="H14" s="15">
        <v>1</v>
      </c>
      <c r="I14" s="13">
        <f t="shared" si="0"/>
        <v>2</v>
      </c>
      <c r="J14" s="12"/>
      <c r="K14" s="12"/>
      <c r="L14" s="12"/>
    </row>
    <row r="15" spans="1:13" x14ac:dyDescent="0.25">
      <c r="A15" s="12"/>
      <c r="B15" s="12"/>
      <c r="C15" s="25"/>
      <c r="D15" s="24" t="s">
        <v>29</v>
      </c>
      <c r="E15" s="14">
        <v>2</v>
      </c>
      <c r="F15" s="15">
        <v>1</v>
      </c>
      <c r="G15" s="15">
        <v>1</v>
      </c>
      <c r="H15" s="15">
        <v>1</v>
      </c>
      <c r="I15" s="13">
        <f t="shared" si="0"/>
        <v>2</v>
      </c>
      <c r="J15" s="12"/>
      <c r="K15" s="12"/>
      <c r="L15" s="12"/>
    </row>
    <row r="16" spans="1:13" x14ac:dyDescent="0.25">
      <c r="A16" s="12"/>
      <c r="B16" s="12"/>
      <c r="C16" s="25"/>
      <c r="D16" s="24" t="s">
        <v>30</v>
      </c>
      <c r="E16" s="14">
        <v>2</v>
      </c>
      <c r="F16" s="15">
        <v>1</v>
      </c>
      <c r="G16" s="15">
        <v>1</v>
      </c>
      <c r="H16" s="15">
        <v>1</v>
      </c>
      <c r="I16" s="13">
        <f t="shared" si="0"/>
        <v>2</v>
      </c>
      <c r="J16" s="12"/>
      <c r="K16" s="12"/>
      <c r="L16" s="12"/>
    </row>
    <row r="17" spans="1:14" x14ac:dyDescent="0.25">
      <c r="A17" s="12"/>
      <c r="B17" s="12"/>
      <c r="C17" s="25"/>
      <c r="D17" s="24" t="s">
        <v>31</v>
      </c>
      <c r="E17" s="14">
        <v>2</v>
      </c>
      <c r="F17" s="15">
        <v>1</v>
      </c>
      <c r="G17" s="15">
        <v>1</v>
      </c>
      <c r="H17" s="15">
        <v>1</v>
      </c>
      <c r="I17" s="13">
        <f t="shared" si="0"/>
        <v>2</v>
      </c>
      <c r="J17" s="12"/>
      <c r="K17" s="12"/>
      <c r="L17" s="12"/>
    </row>
    <row r="18" spans="1:14" x14ac:dyDescent="0.25">
      <c r="A18" s="12"/>
      <c r="B18" s="12"/>
      <c r="C18" s="25"/>
      <c r="D18" s="24" t="s">
        <v>32</v>
      </c>
      <c r="E18" s="14">
        <v>2</v>
      </c>
      <c r="F18" s="15">
        <v>1</v>
      </c>
      <c r="G18" s="15">
        <v>1</v>
      </c>
      <c r="H18" s="15">
        <v>1</v>
      </c>
      <c r="I18" s="13">
        <f t="shared" si="0"/>
        <v>2</v>
      </c>
      <c r="J18" s="12"/>
      <c r="K18" s="12"/>
      <c r="L18" s="12"/>
    </row>
    <row r="19" spans="1:14" x14ac:dyDescent="0.25">
      <c r="A19" s="12"/>
      <c r="B19" s="12"/>
      <c r="C19" s="25"/>
      <c r="D19" s="24" t="s">
        <v>33</v>
      </c>
      <c r="E19" s="14">
        <v>2</v>
      </c>
      <c r="F19" s="15">
        <v>1</v>
      </c>
      <c r="G19" s="15">
        <v>1</v>
      </c>
      <c r="H19" s="15">
        <v>1</v>
      </c>
      <c r="I19" s="13">
        <f t="shared" si="0"/>
        <v>2</v>
      </c>
      <c r="J19" s="12"/>
      <c r="K19" s="12"/>
      <c r="L19" s="12"/>
    </row>
    <row r="20" spans="1:14" x14ac:dyDescent="0.25">
      <c r="A20" s="12"/>
      <c r="B20" s="12"/>
      <c r="C20" s="25"/>
      <c r="D20" s="24" t="s">
        <v>34</v>
      </c>
      <c r="E20" s="14">
        <v>2</v>
      </c>
      <c r="F20" s="15">
        <v>1</v>
      </c>
      <c r="G20" s="15">
        <v>1</v>
      </c>
      <c r="H20" s="15">
        <v>1</v>
      </c>
      <c r="I20" s="13">
        <f t="shared" si="0"/>
        <v>2</v>
      </c>
      <c r="J20" s="12"/>
      <c r="K20" s="12"/>
      <c r="L20" s="12"/>
    </row>
    <row r="21" spans="1:14" x14ac:dyDescent="0.25">
      <c r="A21" s="12"/>
      <c r="B21" s="12"/>
      <c r="C21" s="25"/>
      <c r="D21" s="24" t="s">
        <v>35</v>
      </c>
      <c r="E21" s="14">
        <v>2</v>
      </c>
      <c r="F21" s="15">
        <v>1</v>
      </c>
      <c r="G21" s="15">
        <v>1</v>
      </c>
      <c r="H21" s="15">
        <v>1</v>
      </c>
      <c r="I21" s="13">
        <f t="shared" si="0"/>
        <v>2</v>
      </c>
      <c r="J21" s="12"/>
      <c r="K21" s="12"/>
      <c r="L21" s="12"/>
    </row>
    <row r="22" spans="1:14" x14ac:dyDescent="0.25">
      <c r="A22" s="12"/>
      <c r="B22" s="12"/>
      <c r="C22" s="25"/>
      <c r="D22" s="24" t="s">
        <v>36</v>
      </c>
      <c r="E22" s="14">
        <v>2</v>
      </c>
      <c r="F22" s="15">
        <v>1</v>
      </c>
      <c r="G22" s="15">
        <v>1</v>
      </c>
      <c r="H22" s="15">
        <v>1</v>
      </c>
      <c r="I22" s="13">
        <f t="shared" si="0"/>
        <v>2</v>
      </c>
      <c r="J22" s="12"/>
      <c r="K22" s="12"/>
      <c r="L22" s="12"/>
    </row>
    <row r="23" spans="1:14" x14ac:dyDescent="0.25">
      <c r="A23" s="12"/>
      <c r="B23" s="12"/>
      <c r="C23" s="25"/>
      <c r="D23" s="24" t="s">
        <v>37</v>
      </c>
      <c r="E23" s="14">
        <v>2</v>
      </c>
      <c r="F23" s="15">
        <v>1</v>
      </c>
      <c r="G23" s="15">
        <v>1</v>
      </c>
      <c r="H23" s="15">
        <v>1</v>
      </c>
      <c r="I23" s="13">
        <f t="shared" si="0"/>
        <v>2</v>
      </c>
      <c r="J23" s="12"/>
      <c r="K23" s="12"/>
      <c r="L23" s="12"/>
    </row>
    <row r="24" spans="1:14" x14ac:dyDescent="0.25">
      <c r="A24" s="12"/>
      <c r="B24" s="12"/>
      <c r="C24" s="25"/>
      <c r="D24" s="24" t="s">
        <v>38</v>
      </c>
      <c r="E24" s="14">
        <v>2</v>
      </c>
      <c r="F24" s="15">
        <v>1</v>
      </c>
      <c r="G24" s="15">
        <v>1</v>
      </c>
      <c r="H24" s="15">
        <v>1</v>
      </c>
      <c r="I24" s="13">
        <f t="shared" si="0"/>
        <v>2</v>
      </c>
      <c r="J24" s="12"/>
      <c r="K24" s="12"/>
      <c r="L24" s="12"/>
    </row>
    <row r="25" spans="1:14" x14ac:dyDescent="0.25">
      <c r="A25" s="12"/>
      <c r="B25" s="12"/>
      <c r="C25" s="25"/>
      <c r="D25" s="24" t="s">
        <v>39</v>
      </c>
      <c r="E25" s="14">
        <v>2</v>
      </c>
      <c r="F25" s="15">
        <v>1</v>
      </c>
      <c r="G25" s="15">
        <v>1</v>
      </c>
      <c r="H25" s="15">
        <v>1</v>
      </c>
      <c r="I25" s="13">
        <f t="shared" si="0"/>
        <v>2</v>
      </c>
      <c r="J25" s="12"/>
      <c r="K25" s="12"/>
      <c r="L25" s="12"/>
    </row>
    <row r="26" spans="1:14" x14ac:dyDescent="0.25">
      <c r="A26" s="12"/>
      <c r="B26" s="12"/>
      <c r="C26" s="25"/>
      <c r="D26" s="24" t="s">
        <v>40</v>
      </c>
      <c r="E26" s="14">
        <v>2</v>
      </c>
      <c r="F26" s="15">
        <v>1</v>
      </c>
      <c r="G26" s="15">
        <v>1</v>
      </c>
      <c r="H26" s="15">
        <v>1</v>
      </c>
      <c r="I26" s="13">
        <f t="shared" si="0"/>
        <v>2</v>
      </c>
      <c r="J26" s="12"/>
      <c r="K26" s="12"/>
      <c r="L26" s="12"/>
    </row>
    <row r="27" spans="1:14" x14ac:dyDescent="0.25">
      <c r="A27" s="12"/>
      <c r="B27" s="12"/>
      <c r="C27" s="25"/>
      <c r="D27" s="24" t="s">
        <v>41</v>
      </c>
      <c r="E27" s="14">
        <v>2</v>
      </c>
      <c r="F27" s="15">
        <v>1</v>
      </c>
      <c r="G27" s="15">
        <v>1</v>
      </c>
      <c r="H27" s="15">
        <v>1</v>
      </c>
      <c r="I27" s="13">
        <f t="shared" si="0"/>
        <v>2</v>
      </c>
      <c r="J27" s="12"/>
      <c r="K27" s="12"/>
      <c r="L27" s="12"/>
    </row>
    <row r="28" spans="1:14" x14ac:dyDescent="0.25">
      <c r="A28" s="12"/>
      <c r="B28" s="12"/>
      <c r="C28" s="25"/>
      <c r="D28" s="24" t="s">
        <v>42</v>
      </c>
      <c r="E28" s="14">
        <v>2</v>
      </c>
      <c r="F28" s="15">
        <v>1</v>
      </c>
      <c r="G28" s="15">
        <v>1</v>
      </c>
      <c r="H28" s="15">
        <v>1</v>
      </c>
      <c r="I28" s="13">
        <f t="shared" si="0"/>
        <v>2</v>
      </c>
      <c r="J28" s="12"/>
      <c r="K28" s="12"/>
      <c r="L28" s="12"/>
    </row>
    <row r="29" spans="1:14" ht="15.75" thickBot="1" x14ac:dyDescent="0.3">
      <c r="A29" s="12"/>
      <c r="B29" s="12"/>
      <c r="C29" s="25"/>
      <c r="D29" s="24" t="s">
        <v>43</v>
      </c>
      <c r="E29" s="14">
        <v>2</v>
      </c>
      <c r="F29" s="15">
        <v>1</v>
      </c>
      <c r="G29" s="15">
        <v>1</v>
      </c>
      <c r="H29" s="15">
        <v>1</v>
      </c>
      <c r="I29" s="13">
        <f t="shared" si="0"/>
        <v>2</v>
      </c>
      <c r="J29" s="12"/>
      <c r="K29" s="12"/>
      <c r="L29" s="12"/>
    </row>
    <row r="30" spans="1:14" ht="15.75" thickBot="1" x14ac:dyDescent="0.3">
      <c r="A30" s="12"/>
      <c r="B30" s="12"/>
      <c r="C30" s="25"/>
      <c r="D30" s="25"/>
      <c r="E30" s="12"/>
      <c r="F30" s="12"/>
      <c r="G30" s="12"/>
      <c r="H30" s="12"/>
      <c r="I30" s="16" t="s">
        <v>44</v>
      </c>
      <c r="J30" s="10">
        <f>SUM(I7:I29)</f>
        <v>42</v>
      </c>
      <c r="K30" s="19"/>
      <c r="L30" s="10">
        <f>ROUND(K30*J30,2)</f>
        <v>0</v>
      </c>
      <c r="M30">
        <v>308.93</v>
      </c>
      <c r="N30" s="20" t="str">
        <f>IF(K30&gt;M30,"Cuidado! Precio unitario superior al precio de salida de licitación","")</f>
        <v/>
      </c>
    </row>
    <row r="31" spans="1:14" ht="0.95" customHeight="1" x14ac:dyDescent="0.25">
      <c r="A31" s="17"/>
      <c r="B31" s="17"/>
      <c r="C31" s="26"/>
      <c r="D31" s="26"/>
      <c r="E31" s="17"/>
      <c r="F31" s="17"/>
      <c r="G31" s="17"/>
      <c r="H31" s="17"/>
      <c r="I31" s="17"/>
      <c r="J31" s="17"/>
      <c r="K31" s="17"/>
      <c r="L31" s="17"/>
      <c r="N31" s="20" t="str">
        <f t="shared" ref="N31:N94" si="1">IF(K31&gt;M31,"Cuidado! Precio unitario superior al precio de salida de licitación","")</f>
        <v/>
      </c>
    </row>
    <row r="32" spans="1:14" x14ac:dyDescent="0.25">
      <c r="A32" s="11" t="s">
        <v>45</v>
      </c>
      <c r="B32" s="11" t="s">
        <v>47</v>
      </c>
      <c r="C32" s="28" t="s">
        <v>46</v>
      </c>
      <c r="D32" s="28"/>
      <c r="E32" s="12"/>
      <c r="F32" s="12"/>
      <c r="G32" s="12"/>
      <c r="H32" s="12"/>
      <c r="I32" s="12"/>
      <c r="J32" s="13">
        <f>J41</f>
        <v>110</v>
      </c>
      <c r="K32" s="13">
        <f>K41</f>
        <v>0</v>
      </c>
      <c r="L32" s="13">
        <f>L41</f>
        <v>0</v>
      </c>
    </row>
    <row r="33" spans="1:14" ht="21" customHeight="1" x14ac:dyDescent="0.25">
      <c r="A33" s="12"/>
      <c r="B33" s="12"/>
      <c r="C33" s="28" t="s">
        <v>48</v>
      </c>
      <c r="D33" s="28"/>
      <c r="E33" s="12"/>
      <c r="F33" s="12"/>
      <c r="G33" s="12"/>
      <c r="H33" s="12"/>
      <c r="I33" s="12"/>
      <c r="J33" s="12"/>
      <c r="K33" s="12"/>
      <c r="L33" s="12"/>
      <c r="N33" s="20" t="str">
        <f t="shared" si="1"/>
        <v/>
      </c>
    </row>
    <row r="34" spans="1:14" x14ac:dyDescent="0.25">
      <c r="A34" s="12"/>
      <c r="B34" s="12"/>
      <c r="C34" s="25"/>
      <c r="D34" s="24" t="s">
        <v>49</v>
      </c>
      <c r="E34" s="14">
        <v>0</v>
      </c>
      <c r="F34" s="15">
        <v>0</v>
      </c>
      <c r="G34" s="15">
        <v>0</v>
      </c>
      <c r="H34" s="15">
        <v>0</v>
      </c>
      <c r="I34" s="15">
        <v>0</v>
      </c>
      <c r="J34" s="12"/>
      <c r="K34" s="12"/>
      <c r="L34" s="12"/>
      <c r="N34" s="20" t="str">
        <f t="shared" si="1"/>
        <v/>
      </c>
    </row>
    <row r="35" spans="1:14" x14ac:dyDescent="0.25">
      <c r="A35" s="12"/>
      <c r="B35" s="12"/>
      <c r="C35" s="25"/>
      <c r="D35" s="24" t="s">
        <v>50</v>
      </c>
      <c r="E35" s="14">
        <v>0</v>
      </c>
      <c r="F35" s="15">
        <v>0</v>
      </c>
      <c r="G35" s="15">
        <v>0</v>
      </c>
      <c r="H35" s="15">
        <v>0</v>
      </c>
      <c r="I35" s="15">
        <v>0</v>
      </c>
      <c r="J35" s="12"/>
      <c r="K35" s="12"/>
      <c r="L35" s="12"/>
      <c r="N35" s="20" t="str">
        <f t="shared" si="1"/>
        <v/>
      </c>
    </row>
    <row r="36" spans="1:14" x14ac:dyDescent="0.25">
      <c r="A36" s="12"/>
      <c r="B36" s="12"/>
      <c r="C36" s="25"/>
      <c r="D36" s="24" t="s">
        <v>25</v>
      </c>
      <c r="E36" s="14">
        <v>2</v>
      </c>
      <c r="F36" s="15">
        <v>6</v>
      </c>
      <c r="G36" s="15">
        <v>0</v>
      </c>
      <c r="H36" s="15">
        <v>0</v>
      </c>
      <c r="I36" s="13">
        <f>OR(E36&lt;&gt;0,F36&lt;&gt;0,G36&lt;&gt;0,H36&lt;&gt;0)*(E36 + (E36 = 0))*(F36 + (F36 = 0))*(G36 + (G36 = 0))*(H36 + (H36 = 0))</f>
        <v>12</v>
      </c>
      <c r="J36" s="12"/>
      <c r="K36" s="12"/>
      <c r="L36" s="12"/>
      <c r="N36" s="20" t="str">
        <f t="shared" si="1"/>
        <v/>
      </c>
    </row>
    <row r="37" spans="1:14" x14ac:dyDescent="0.25">
      <c r="A37" s="12"/>
      <c r="B37" s="12"/>
      <c r="C37" s="25"/>
      <c r="D37" s="24" t="s">
        <v>26</v>
      </c>
      <c r="E37" s="14">
        <v>2</v>
      </c>
      <c r="F37" s="15">
        <v>20</v>
      </c>
      <c r="G37" s="15">
        <v>0</v>
      </c>
      <c r="H37" s="15">
        <v>0</v>
      </c>
      <c r="I37" s="13">
        <f>OR(E37&lt;&gt;0,F37&lt;&gt;0,G37&lt;&gt;0,H37&lt;&gt;0)*(E37 + (E37 = 0))*(F37 + (F37 = 0))*(G37 + (G37 = 0))*(H37 + (H37 = 0))</f>
        <v>40</v>
      </c>
      <c r="J37" s="12"/>
      <c r="K37" s="12"/>
      <c r="L37" s="12"/>
      <c r="N37" s="20" t="str">
        <f t="shared" si="1"/>
        <v/>
      </c>
    </row>
    <row r="38" spans="1:14" x14ac:dyDescent="0.25">
      <c r="A38" s="12"/>
      <c r="B38" s="12"/>
      <c r="C38" s="25"/>
      <c r="D38" s="24" t="s">
        <v>29</v>
      </c>
      <c r="E38" s="14">
        <v>2</v>
      </c>
      <c r="F38" s="15">
        <v>10</v>
      </c>
      <c r="G38" s="15">
        <v>0</v>
      </c>
      <c r="H38" s="15">
        <v>0</v>
      </c>
      <c r="I38" s="13">
        <f>OR(E38&lt;&gt;0,F38&lt;&gt;0,G38&lt;&gt;0,H38&lt;&gt;0)*(E38 + (E38 = 0))*(F38 + (F38 = 0))*(G38 + (G38 = 0))*(H38 + (H38 = 0))</f>
        <v>20</v>
      </c>
      <c r="J38" s="12"/>
      <c r="K38" s="12"/>
      <c r="L38" s="12"/>
      <c r="N38" s="20" t="str">
        <f t="shared" si="1"/>
        <v/>
      </c>
    </row>
    <row r="39" spans="1:14" x14ac:dyDescent="0.25">
      <c r="A39" s="12"/>
      <c r="B39" s="12"/>
      <c r="C39" s="25"/>
      <c r="D39" s="24" t="s">
        <v>31</v>
      </c>
      <c r="E39" s="14">
        <v>2</v>
      </c>
      <c r="F39" s="15">
        <v>18</v>
      </c>
      <c r="G39" s="15">
        <v>0</v>
      </c>
      <c r="H39" s="15">
        <v>0</v>
      </c>
      <c r="I39" s="13">
        <f>OR(E39&lt;&gt;0,F39&lt;&gt;0,G39&lt;&gt;0,H39&lt;&gt;0)*(E39 + (E39 = 0))*(F39 + (F39 = 0))*(G39 + (G39 = 0))*(H39 + (H39 = 0))</f>
        <v>36</v>
      </c>
      <c r="J39" s="12"/>
      <c r="K39" s="12"/>
      <c r="L39" s="12"/>
      <c r="N39" s="20" t="str">
        <f t="shared" si="1"/>
        <v/>
      </c>
    </row>
    <row r="40" spans="1:14" ht="15.75" thickBot="1" x14ac:dyDescent="0.3">
      <c r="A40" s="12"/>
      <c r="B40" s="12"/>
      <c r="C40" s="25"/>
      <c r="D40" s="24" t="s">
        <v>40</v>
      </c>
      <c r="E40" s="14">
        <v>2</v>
      </c>
      <c r="F40" s="15">
        <v>1</v>
      </c>
      <c r="G40" s="15">
        <v>0</v>
      </c>
      <c r="H40" s="15">
        <v>0</v>
      </c>
      <c r="I40" s="13">
        <f>OR(E40&lt;&gt;0,F40&lt;&gt;0,G40&lt;&gt;0,H40&lt;&gt;0)*(E40 + (E40 = 0))*(F40 + (F40 = 0))*(G40 + (G40 = 0))*(H40 + (H40 = 0))</f>
        <v>2</v>
      </c>
      <c r="J40" s="12"/>
      <c r="K40" s="12"/>
      <c r="L40" s="12"/>
      <c r="N40" s="20" t="str">
        <f t="shared" si="1"/>
        <v/>
      </c>
    </row>
    <row r="41" spans="1:14" ht="15.75" thickBot="1" x14ac:dyDescent="0.3">
      <c r="A41" s="12"/>
      <c r="B41" s="12"/>
      <c r="C41" s="25"/>
      <c r="D41" s="25"/>
      <c r="E41" s="12"/>
      <c r="F41" s="12"/>
      <c r="G41" s="12"/>
      <c r="H41" s="12"/>
      <c r="I41" s="16" t="s">
        <v>51</v>
      </c>
      <c r="J41" s="10">
        <f>SUM(I34:I40)</f>
        <v>110</v>
      </c>
      <c r="K41" s="19"/>
      <c r="L41" s="10">
        <f>ROUND(K41*J41,2)</f>
        <v>0</v>
      </c>
      <c r="M41">
        <v>6.21</v>
      </c>
      <c r="N41" s="20" t="str">
        <f t="shared" si="1"/>
        <v/>
      </c>
    </row>
    <row r="42" spans="1:14" ht="0.95" customHeight="1" x14ac:dyDescent="0.25">
      <c r="A42" s="17"/>
      <c r="B42" s="17"/>
      <c r="C42" s="26"/>
      <c r="D42" s="26"/>
      <c r="E42" s="17"/>
      <c r="F42" s="17"/>
      <c r="G42" s="17"/>
      <c r="H42" s="17"/>
      <c r="I42" s="17"/>
      <c r="J42" s="17"/>
      <c r="K42" s="17"/>
      <c r="L42" s="17"/>
      <c r="N42" s="20" t="str">
        <f t="shared" si="1"/>
        <v/>
      </c>
    </row>
    <row r="43" spans="1:14" x14ac:dyDescent="0.25">
      <c r="A43" s="11" t="s">
        <v>52</v>
      </c>
      <c r="B43" s="11" t="s">
        <v>54</v>
      </c>
      <c r="C43" s="28" t="s">
        <v>53</v>
      </c>
      <c r="D43" s="28"/>
      <c r="E43" s="12"/>
      <c r="F43" s="12"/>
      <c r="G43" s="12"/>
      <c r="H43" s="12"/>
      <c r="I43" s="12"/>
      <c r="J43" s="13">
        <f>J57</f>
        <v>11.52</v>
      </c>
      <c r="K43" s="13">
        <f>K57</f>
        <v>0</v>
      </c>
      <c r="L43" s="13">
        <f>L57</f>
        <v>0</v>
      </c>
    </row>
    <row r="44" spans="1:14" ht="63" customHeight="1" x14ac:dyDescent="0.25">
      <c r="A44" s="12"/>
      <c r="B44" s="12"/>
      <c r="C44" s="28" t="s">
        <v>55</v>
      </c>
      <c r="D44" s="28"/>
      <c r="E44" s="12"/>
      <c r="F44" s="12"/>
      <c r="G44" s="12"/>
      <c r="H44" s="12"/>
      <c r="I44" s="12"/>
      <c r="J44" s="12"/>
      <c r="K44" s="12"/>
      <c r="L44" s="12"/>
      <c r="N44" s="20" t="str">
        <f t="shared" si="1"/>
        <v/>
      </c>
    </row>
    <row r="45" spans="1:14" x14ac:dyDescent="0.25">
      <c r="A45" s="12"/>
      <c r="B45" s="12"/>
      <c r="C45" s="25"/>
      <c r="D45" s="24" t="s">
        <v>25</v>
      </c>
      <c r="E45" s="14">
        <v>1</v>
      </c>
      <c r="F45" s="15">
        <v>6</v>
      </c>
      <c r="G45" s="15">
        <v>0.3</v>
      </c>
      <c r="H45" s="15">
        <v>0.4</v>
      </c>
      <c r="I45" s="13">
        <f t="shared" ref="I45:I56" si="2">OR(E45&lt;&gt;0,F45&lt;&gt;0,G45&lt;&gt;0,H45&lt;&gt;0)*(E45 + (E45 = 0))*(F45 + (F45 = 0))*(G45 + (G45 = 0))*(H45 + (H45 = 0))</f>
        <v>0.72</v>
      </c>
      <c r="J45" s="12"/>
      <c r="K45" s="12"/>
      <c r="L45" s="12"/>
      <c r="N45" s="20" t="str">
        <f t="shared" si="1"/>
        <v/>
      </c>
    </row>
    <row r="46" spans="1:14" x14ac:dyDescent="0.25">
      <c r="A46" s="12"/>
      <c r="B46" s="12"/>
      <c r="C46" s="25"/>
      <c r="D46" s="24" t="s">
        <v>26</v>
      </c>
      <c r="E46" s="14">
        <v>1</v>
      </c>
      <c r="F46" s="15">
        <v>20</v>
      </c>
      <c r="G46" s="15">
        <v>0.3</v>
      </c>
      <c r="H46" s="15">
        <v>0.4</v>
      </c>
      <c r="I46" s="13">
        <f t="shared" si="2"/>
        <v>2.4</v>
      </c>
      <c r="J46" s="12"/>
      <c r="K46" s="12"/>
      <c r="L46" s="12"/>
      <c r="N46" s="20" t="str">
        <f t="shared" si="1"/>
        <v/>
      </c>
    </row>
    <row r="47" spans="1:14" x14ac:dyDescent="0.25">
      <c r="A47" s="12"/>
      <c r="B47" s="12"/>
      <c r="C47" s="25"/>
      <c r="D47" s="24" t="s">
        <v>28</v>
      </c>
      <c r="E47" s="14">
        <v>1</v>
      </c>
      <c r="F47" s="15">
        <v>13</v>
      </c>
      <c r="G47" s="15">
        <v>0.3</v>
      </c>
      <c r="H47" s="15">
        <v>0.4</v>
      </c>
      <c r="I47" s="13">
        <f t="shared" si="2"/>
        <v>1.56</v>
      </c>
      <c r="J47" s="12"/>
      <c r="K47" s="12"/>
      <c r="L47" s="12"/>
      <c r="N47" s="20" t="str">
        <f t="shared" si="1"/>
        <v/>
      </c>
    </row>
    <row r="48" spans="1:14" x14ac:dyDescent="0.25">
      <c r="A48" s="12"/>
      <c r="B48" s="12"/>
      <c r="C48" s="25"/>
      <c r="D48" s="24" t="s">
        <v>29</v>
      </c>
      <c r="E48" s="14">
        <v>1</v>
      </c>
      <c r="F48" s="15">
        <v>10</v>
      </c>
      <c r="G48" s="15">
        <v>0.3</v>
      </c>
      <c r="H48" s="15">
        <v>0.4</v>
      </c>
      <c r="I48" s="13">
        <f t="shared" si="2"/>
        <v>1.2</v>
      </c>
      <c r="J48" s="12"/>
      <c r="K48" s="12"/>
      <c r="L48" s="12"/>
      <c r="N48" s="20" t="str">
        <f t="shared" si="1"/>
        <v/>
      </c>
    </row>
    <row r="49" spans="1:14" x14ac:dyDescent="0.25">
      <c r="A49" s="12"/>
      <c r="B49" s="12"/>
      <c r="C49" s="25"/>
      <c r="D49" s="24" t="s">
        <v>30</v>
      </c>
      <c r="E49" s="14">
        <v>1</v>
      </c>
      <c r="F49" s="15">
        <v>1</v>
      </c>
      <c r="G49" s="15">
        <v>0.3</v>
      </c>
      <c r="H49" s="15">
        <v>0.4</v>
      </c>
      <c r="I49" s="13">
        <f t="shared" si="2"/>
        <v>0.12</v>
      </c>
      <c r="J49" s="12"/>
      <c r="K49" s="12"/>
      <c r="L49" s="12"/>
      <c r="N49" s="20" t="str">
        <f t="shared" si="1"/>
        <v/>
      </c>
    </row>
    <row r="50" spans="1:14" x14ac:dyDescent="0.25">
      <c r="A50" s="12"/>
      <c r="B50" s="12"/>
      <c r="C50" s="25"/>
      <c r="D50" s="24" t="s">
        <v>31</v>
      </c>
      <c r="E50" s="14">
        <v>1</v>
      </c>
      <c r="F50" s="15">
        <v>18</v>
      </c>
      <c r="G50" s="15">
        <v>0.3</v>
      </c>
      <c r="H50" s="15">
        <v>0.4</v>
      </c>
      <c r="I50" s="13">
        <f t="shared" si="2"/>
        <v>2.16</v>
      </c>
      <c r="J50" s="12"/>
      <c r="K50" s="12"/>
      <c r="L50" s="12"/>
      <c r="N50" s="20" t="str">
        <f t="shared" si="1"/>
        <v/>
      </c>
    </row>
    <row r="51" spans="1:14" x14ac:dyDescent="0.25">
      <c r="A51" s="12"/>
      <c r="B51" s="12"/>
      <c r="C51" s="25"/>
      <c r="D51" s="24" t="s">
        <v>37</v>
      </c>
      <c r="E51" s="14">
        <v>1</v>
      </c>
      <c r="F51" s="15">
        <v>13</v>
      </c>
      <c r="G51" s="15">
        <v>0.3</v>
      </c>
      <c r="H51" s="15">
        <v>0.4</v>
      </c>
      <c r="I51" s="13">
        <f t="shared" si="2"/>
        <v>1.56</v>
      </c>
      <c r="J51" s="12"/>
      <c r="K51" s="12"/>
      <c r="L51" s="12"/>
      <c r="N51" s="20" t="str">
        <f t="shared" si="1"/>
        <v/>
      </c>
    </row>
    <row r="52" spans="1:14" x14ac:dyDescent="0.25">
      <c r="A52" s="12"/>
      <c r="B52" s="12"/>
      <c r="C52" s="25"/>
      <c r="D52" s="24" t="s">
        <v>38</v>
      </c>
      <c r="E52" s="14">
        <v>1</v>
      </c>
      <c r="F52" s="15">
        <v>4</v>
      </c>
      <c r="G52" s="15">
        <v>0.3</v>
      </c>
      <c r="H52" s="15">
        <v>0.4</v>
      </c>
      <c r="I52" s="13">
        <f t="shared" si="2"/>
        <v>0.48</v>
      </c>
      <c r="J52" s="12"/>
      <c r="K52" s="12"/>
      <c r="L52" s="12"/>
      <c r="N52" s="20" t="str">
        <f t="shared" si="1"/>
        <v/>
      </c>
    </row>
    <row r="53" spans="1:14" x14ac:dyDescent="0.25">
      <c r="A53" s="12"/>
      <c r="B53" s="12"/>
      <c r="C53" s="25"/>
      <c r="D53" s="24" t="s">
        <v>39</v>
      </c>
      <c r="E53" s="14">
        <v>1</v>
      </c>
      <c r="F53" s="15">
        <v>1</v>
      </c>
      <c r="G53" s="15">
        <v>0.3</v>
      </c>
      <c r="H53" s="15">
        <v>0.4</v>
      </c>
      <c r="I53" s="13">
        <f t="shared" si="2"/>
        <v>0.12</v>
      </c>
      <c r="J53" s="12"/>
      <c r="K53" s="12"/>
      <c r="L53" s="12"/>
      <c r="N53" s="20" t="str">
        <f t="shared" si="1"/>
        <v/>
      </c>
    </row>
    <row r="54" spans="1:14" x14ac:dyDescent="0.25">
      <c r="A54" s="12"/>
      <c r="B54" s="12"/>
      <c r="C54" s="25"/>
      <c r="D54" s="24" t="s">
        <v>40</v>
      </c>
      <c r="E54" s="14">
        <v>1</v>
      </c>
      <c r="F54" s="15">
        <v>1</v>
      </c>
      <c r="G54" s="15">
        <v>0.3</v>
      </c>
      <c r="H54" s="15">
        <v>0.4</v>
      </c>
      <c r="I54" s="13">
        <f t="shared" si="2"/>
        <v>0.12</v>
      </c>
      <c r="J54" s="12"/>
      <c r="K54" s="12"/>
      <c r="L54" s="12"/>
      <c r="N54" s="20" t="str">
        <f t="shared" si="1"/>
        <v/>
      </c>
    </row>
    <row r="55" spans="1:14" x14ac:dyDescent="0.25">
      <c r="A55" s="12"/>
      <c r="B55" s="12"/>
      <c r="C55" s="25"/>
      <c r="D55" s="24" t="s">
        <v>41</v>
      </c>
      <c r="E55" s="14">
        <v>1</v>
      </c>
      <c r="F55" s="15">
        <v>1</v>
      </c>
      <c r="G55" s="15">
        <v>0.3</v>
      </c>
      <c r="H55" s="15">
        <v>0.4</v>
      </c>
      <c r="I55" s="13">
        <f t="shared" si="2"/>
        <v>0.12</v>
      </c>
      <c r="J55" s="12"/>
      <c r="K55" s="12"/>
      <c r="L55" s="12"/>
      <c r="N55" s="20" t="str">
        <f t="shared" si="1"/>
        <v/>
      </c>
    </row>
    <row r="56" spans="1:14" ht="15.75" thickBot="1" x14ac:dyDescent="0.3">
      <c r="A56" s="12"/>
      <c r="B56" s="12"/>
      <c r="C56" s="25"/>
      <c r="D56" s="24" t="s">
        <v>43</v>
      </c>
      <c r="E56" s="14">
        <v>1</v>
      </c>
      <c r="F56" s="15">
        <v>8</v>
      </c>
      <c r="G56" s="15">
        <v>0.3</v>
      </c>
      <c r="H56" s="15">
        <v>0.4</v>
      </c>
      <c r="I56" s="13">
        <f t="shared" si="2"/>
        <v>0.96</v>
      </c>
      <c r="J56" s="12"/>
      <c r="K56" s="12"/>
      <c r="L56" s="12"/>
      <c r="N56" s="20" t="str">
        <f t="shared" si="1"/>
        <v/>
      </c>
    </row>
    <row r="57" spans="1:14" ht="15.75" thickBot="1" x14ac:dyDescent="0.3">
      <c r="A57" s="12"/>
      <c r="B57" s="12"/>
      <c r="C57" s="25"/>
      <c r="D57" s="25"/>
      <c r="E57" s="12"/>
      <c r="F57" s="12"/>
      <c r="G57" s="12"/>
      <c r="H57" s="12"/>
      <c r="I57" s="16" t="s">
        <v>56</v>
      </c>
      <c r="J57" s="10">
        <f>SUM(I45:I56)</f>
        <v>11.52</v>
      </c>
      <c r="K57" s="19"/>
      <c r="L57" s="10">
        <f>ROUND(K57*J57,2)</f>
        <v>0</v>
      </c>
      <c r="M57">
        <v>78.400000000000006</v>
      </c>
      <c r="N57" s="20" t="str">
        <f t="shared" si="1"/>
        <v/>
      </c>
    </row>
    <row r="58" spans="1:14" ht="0.95" customHeight="1" x14ac:dyDescent="0.25">
      <c r="A58" s="17"/>
      <c r="B58" s="17"/>
      <c r="C58" s="26"/>
      <c r="D58" s="26"/>
      <c r="E58" s="17"/>
      <c r="F58" s="17"/>
      <c r="G58" s="17"/>
      <c r="H58" s="17"/>
      <c r="I58" s="17"/>
      <c r="J58" s="17"/>
      <c r="K58" s="17"/>
      <c r="L58" s="17"/>
      <c r="N58" s="20" t="str">
        <f t="shared" si="1"/>
        <v/>
      </c>
    </row>
    <row r="59" spans="1:14" x14ac:dyDescent="0.25">
      <c r="A59" s="11" t="s">
        <v>57</v>
      </c>
      <c r="B59" s="11" t="s">
        <v>59</v>
      </c>
      <c r="C59" s="28" t="s">
        <v>58</v>
      </c>
      <c r="D59" s="28"/>
      <c r="E59" s="12"/>
      <c r="F59" s="12"/>
      <c r="G59" s="12"/>
      <c r="H59" s="12"/>
      <c r="I59" s="12"/>
      <c r="J59" s="13">
        <f>J69</f>
        <v>20.8</v>
      </c>
      <c r="K59" s="13">
        <f>K69</f>
        <v>0</v>
      </c>
      <c r="L59" s="13">
        <f>L69</f>
        <v>0</v>
      </c>
    </row>
    <row r="60" spans="1:14" ht="39" customHeight="1" x14ac:dyDescent="0.25">
      <c r="A60" s="12"/>
      <c r="B60" s="12"/>
      <c r="C60" s="28" t="s">
        <v>60</v>
      </c>
      <c r="D60" s="28"/>
      <c r="E60" s="12"/>
      <c r="F60" s="12"/>
      <c r="G60" s="12"/>
      <c r="H60" s="12"/>
      <c r="I60" s="12"/>
      <c r="J60" s="12"/>
      <c r="K60" s="12"/>
      <c r="L60" s="12"/>
      <c r="N60" s="20" t="str">
        <f t="shared" si="1"/>
        <v/>
      </c>
    </row>
    <row r="61" spans="1:14" x14ac:dyDescent="0.25">
      <c r="A61" s="12"/>
      <c r="B61" s="12"/>
      <c r="C61" s="25"/>
      <c r="D61" s="24" t="s">
        <v>61</v>
      </c>
      <c r="E61" s="14">
        <v>0</v>
      </c>
      <c r="F61" s="15">
        <v>0</v>
      </c>
      <c r="G61" s="15">
        <v>0</v>
      </c>
      <c r="H61" s="15">
        <v>0</v>
      </c>
      <c r="I61" s="15">
        <v>0</v>
      </c>
      <c r="J61" s="12"/>
      <c r="K61" s="12"/>
      <c r="L61" s="12"/>
      <c r="N61" s="20" t="str">
        <f t="shared" si="1"/>
        <v/>
      </c>
    </row>
    <row r="62" spans="1:14" x14ac:dyDescent="0.25">
      <c r="A62" s="12"/>
      <c r="B62" s="12"/>
      <c r="C62" s="25"/>
      <c r="D62" s="24" t="s">
        <v>50</v>
      </c>
      <c r="E62" s="14">
        <v>0</v>
      </c>
      <c r="F62" s="15">
        <v>0</v>
      </c>
      <c r="G62" s="15">
        <v>0</v>
      </c>
      <c r="H62" s="15">
        <v>0</v>
      </c>
      <c r="I62" s="15">
        <v>0</v>
      </c>
      <c r="J62" s="12"/>
      <c r="K62" s="12"/>
      <c r="L62" s="12"/>
      <c r="N62" s="20" t="str">
        <f t="shared" si="1"/>
        <v/>
      </c>
    </row>
    <row r="63" spans="1:14" x14ac:dyDescent="0.25">
      <c r="A63" s="12"/>
      <c r="B63" s="12"/>
      <c r="C63" s="25"/>
      <c r="D63" s="24" t="s">
        <v>26</v>
      </c>
      <c r="E63" s="14">
        <v>1</v>
      </c>
      <c r="F63" s="15">
        <v>20</v>
      </c>
      <c r="G63" s="15">
        <v>0.4</v>
      </c>
      <c r="H63" s="15">
        <v>0</v>
      </c>
      <c r="I63" s="13">
        <f t="shared" ref="I63:I68" si="3">OR(E63&lt;&gt;0,F63&lt;&gt;0,G63&lt;&gt;0,H63&lt;&gt;0)*(E63 + (E63 = 0))*(F63 + (F63 = 0))*(G63 + (G63 = 0))*(H63 + (H63 = 0))</f>
        <v>8</v>
      </c>
      <c r="J63" s="12"/>
      <c r="K63" s="12"/>
      <c r="L63" s="12"/>
      <c r="N63" s="20" t="str">
        <f t="shared" si="1"/>
        <v/>
      </c>
    </row>
    <row r="64" spans="1:14" x14ac:dyDescent="0.25">
      <c r="A64" s="12"/>
      <c r="B64" s="12"/>
      <c r="C64" s="25"/>
      <c r="D64" s="24" t="s">
        <v>28</v>
      </c>
      <c r="E64" s="14">
        <v>1</v>
      </c>
      <c r="F64" s="15">
        <v>13</v>
      </c>
      <c r="G64" s="15">
        <v>0.4</v>
      </c>
      <c r="H64" s="15">
        <v>0</v>
      </c>
      <c r="I64" s="13">
        <f t="shared" si="3"/>
        <v>5.2</v>
      </c>
      <c r="J64" s="12"/>
      <c r="K64" s="12"/>
      <c r="L64" s="12"/>
      <c r="N64" s="20" t="str">
        <f t="shared" si="1"/>
        <v/>
      </c>
    </row>
    <row r="65" spans="1:14" x14ac:dyDescent="0.25">
      <c r="A65" s="12"/>
      <c r="B65" s="12"/>
      <c r="C65" s="25"/>
      <c r="D65" s="24" t="s">
        <v>37</v>
      </c>
      <c r="E65" s="14">
        <v>1</v>
      </c>
      <c r="F65" s="15">
        <v>13</v>
      </c>
      <c r="G65" s="15">
        <v>0.4</v>
      </c>
      <c r="H65" s="15">
        <v>0</v>
      </c>
      <c r="I65" s="13">
        <f t="shared" si="3"/>
        <v>5.2</v>
      </c>
      <c r="J65" s="12"/>
      <c r="K65" s="12"/>
      <c r="L65" s="12"/>
      <c r="N65" s="20" t="str">
        <f t="shared" si="1"/>
        <v/>
      </c>
    </row>
    <row r="66" spans="1:14" x14ac:dyDescent="0.25">
      <c r="A66" s="12"/>
      <c r="B66" s="12"/>
      <c r="C66" s="25"/>
      <c r="D66" s="24" t="s">
        <v>38</v>
      </c>
      <c r="E66" s="14">
        <v>1</v>
      </c>
      <c r="F66" s="15">
        <v>4</v>
      </c>
      <c r="G66" s="15">
        <v>0.4</v>
      </c>
      <c r="H66" s="15">
        <v>0</v>
      </c>
      <c r="I66" s="13">
        <f t="shared" si="3"/>
        <v>1.6</v>
      </c>
      <c r="J66" s="12"/>
      <c r="K66" s="12"/>
      <c r="L66" s="12"/>
      <c r="N66" s="20" t="str">
        <f t="shared" si="1"/>
        <v/>
      </c>
    </row>
    <row r="67" spans="1:14" x14ac:dyDescent="0.25">
      <c r="A67" s="12"/>
      <c r="B67" s="12"/>
      <c r="C67" s="25"/>
      <c r="D67" s="24" t="s">
        <v>39</v>
      </c>
      <c r="E67" s="14">
        <v>1</v>
      </c>
      <c r="F67" s="15">
        <v>1</v>
      </c>
      <c r="G67" s="15">
        <v>0.4</v>
      </c>
      <c r="H67" s="15">
        <v>0</v>
      </c>
      <c r="I67" s="13">
        <f t="shared" si="3"/>
        <v>0.4</v>
      </c>
      <c r="J67" s="12"/>
      <c r="K67" s="12"/>
      <c r="L67" s="12"/>
      <c r="N67" s="20" t="str">
        <f t="shared" si="1"/>
        <v/>
      </c>
    </row>
    <row r="68" spans="1:14" ht="15.75" thickBot="1" x14ac:dyDescent="0.3">
      <c r="A68" s="12"/>
      <c r="B68" s="12"/>
      <c r="C68" s="25"/>
      <c r="D68" s="24" t="s">
        <v>41</v>
      </c>
      <c r="E68" s="14">
        <v>1</v>
      </c>
      <c r="F68" s="15">
        <v>1</v>
      </c>
      <c r="G68" s="15">
        <v>0.4</v>
      </c>
      <c r="H68" s="15">
        <v>0</v>
      </c>
      <c r="I68" s="13">
        <f t="shared" si="3"/>
        <v>0.4</v>
      </c>
      <c r="J68" s="12"/>
      <c r="K68" s="12"/>
      <c r="L68" s="12"/>
      <c r="N68" s="20" t="str">
        <f t="shared" si="1"/>
        <v/>
      </c>
    </row>
    <row r="69" spans="1:14" ht="15.75" thickBot="1" x14ac:dyDescent="0.3">
      <c r="A69" s="12"/>
      <c r="B69" s="12"/>
      <c r="C69" s="25"/>
      <c r="D69" s="25"/>
      <c r="E69" s="12"/>
      <c r="F69" s="12"/>
      <c r="G69" s="12"/>
      <c r="H69" s="12"/>
      <c r="I69" s="16" t="s">
        <v>62</v>
      </c>
      <c r="J69" s="10">
        <f>SUM(I61:I68)</f>
        <v>20.8</v>
      </c>
      <c r="K69" s="19"/>
      <c r="L69" s="10">
        <f>ROUND(K69*J69,2)</f>
        <v>0</v>
      </c>
      <c r="M69">
        <v>32.409999999999997</v>
      </c>
      <c r="N69" s="20" t="str">
        <f t="shared" si="1"/>
        <v/>
      </c>
    </row>
    <row r="70" spans="1:14" ht="0.95" customHeight="1" x14ac:dyDescent="0.25">
      <c r="A70" s="17"/>
      <c r="B70" s="17"/>
      <c r="C70" s="26"/>
      <c r="D70" s="26"/>
      <c r="E70" s="17"/>
      <c r="F70" s="17"/>
      <c r="G70" s="17"/>
      <c r="H70" s="17"/>
      <c r="I70" s="17"/>
      <c r="J70" s="17"/>
      <c r="K70" s="17"/>
      <c r="L70" s="17"/>
      <c r="N70" s="20" t="str">
        <f t="shared" si="1"/>
        <v/>
      </c>
    </row>
    <row r="71" spans="1:14" x14ac:dyDescent="0.25">
      <c r="A71" s="11" t="s">
        <v>63</v>
      </c>
      <c r="B71" s="11" t="s">
        <v>59</v>
      </c>
      <c r="C71" s="28" t="s">
        <v>64</v>
      </c>
      <c r="D71" s="28"/>
      <c r="E71" s="12"/>
      <c r="F71" s="12"/>
      <c r="G71" s="12"/>
      <c r="H71" s="12"/>
      <c r="I71" s="12"/>
      <c r="J71" s="13">
        <f>J81</f>
        <v>20.8</v>
      </c>
      <c r="K71" s="13">
        <f>K81</f>
        <v>0</v>
      </c>
      <c r="L71" s="13">
        <f>L81</f>
        <v>0</v>
      </c>
    </row>
    <row r="72" spans="1:14" ht="45" customHeight="1" x14ac:dyDescent="0.25">
      <c r="A72" s="12"/>
      <c r="B72" s="12"/>
      <c r="C72" s="28" t="s">
        <v>65</v>
      </c>
      <c r="D72" s="28"/>
      <c r="E72" s="12"/>
      <c r="F72" s="12"/>
      <c r="G72" s="12"/>
      <c r="H72" s="12"/>
      <c r="I72" s="12"/>
      <c r="J72" s="12"/>
      <c r="K72" s="12"/>
      <c r="L72" s="12"/>
      <c r="N72" s="20" t="str">
        <f t="shared" si="1"/>
        <v/>
      </c>
    </row>
    <row r="73" spans="1:14" x14ac:dyDescent="0.25">
      <c r="A73" s="12"/>
      <c r="B73" s="12"/>
      <c r="C73" s="25"/>
      <c r="D73" s="24" t="s">
        <v>61</v>
      </c>
      <c r="E73" s="14">
        <v>0</v>
      </c>
      <c r="F73" s="15">
        <v>0</v>
      </c>
      <c r="G73" s="15">
        <v>0</v>
      </c>
      <c r="H73" s="15">
        <v>0</v>
      </c>
      <c r="I73" s="15">
        <v>0</v>
      </c>
      <c r="J73" s="12"/>
      <c r="K73" s="12"/>
      <c r="L73" s="12"/>
      <c r="N73" s="20" t="str">
        <f t="shared" si="1"/>
        <v/>
      </c>
    </row>
    <row r="74" spans="1:14" x14ac:dyDescent="0.25">
      <c r="A74" s="12"/>
      <c r="B74" s="12"/>
      <c r="C74" s="25"/>
      <c r="D74" s="24" t="s">
        <v>50</v>
      </c>
      <c r="E74" s="14">
        <v>0</v>
      </c>
      <c r="F74" s="15">
        <v>0</v>
      </c>
      <c r="G74" s="15">
        <v>0</v>
      </c>
      <c r="H74" s="15">
        <v>0</v>
      </c>
      <c r="I74" s="15">
        <v>0</v>
      </c>
      <c r="J74" s="12"/>
      <c r="K74" s="12"/>
      <c r="L74" s="12"/>
      <c r="N74" s="20" t="str">
        <f t="shared" si="1"/>
        <v/>
      </c>
    </row>
    <row r="75" spans="1:14" x14ac:dyDescent="0.25">
      <c r="A75" s="12"/>
      <c r="B75" s="12"/>
      <c r="C75" s="25"/>
      <c r="D75" s="24" t="s">
        <v>26</v>
      </c>
      <c r="E75" s="14">
        <v>1</v>
      </c>
      <c r="F75" s="15">
        <v>20</v>
      </c>
      <c r="G75" s="15">
        <v>0.4</v>
      </c>
      <c r="H75" s="15">
        <v>0</v>
      </c>
      <c r="I75" s="13">
        <f t="shared" ref="I75:I80" si="4">OR(E75&lt;&gt;0,F75&lt;&gt;0,G75&lt;&gt;0,H75&lt;&gt;0)*(E75 + (E75 = 0))*(F75 + (F75 = 0))*(G75 + (G75 = 0))*(H75 + (H75 = 0))</f>
        <v>8</v>
      </c>
      <c r="J75" s="12"/>
      <c r="K75" s="12"/>
      <c r="L75" s="12"/>
      <c r="N75" s="20" t="str">
        <f t="shared" si="1"/>
        <v/>
      </c>
    </row>
    <row r="76" spans="1:14" x14ac:dyDescent="0.25">
      <c r="A76" s="12"/>
      <c r="B76" s="12"/>
      <c r="C76" s="25"/>
      <c r="D76" s="24" t="s">
        <v>28</v>
      </c>
      <c r="E76" s="14">
        <v>1</v>
      </c>
      <c r="F76" s="15">
        <v>13</v>
      </c>
      <c r="G76" s="15">
        <v>0.4</v>
      </c>
      <c r="H76" s="15">
        <v>0</v>
      </c>
      <c r="I76" s="13">
        <f t="shared" si="4"/>
        <v>5.2</v>
      </c>
      <c r="J76" s="12"/>
      <c r="K76" s="12"/>
      <c r="L76" s="12"/>
      <c r="N76" s="20" t="str">
        <f t="shared" si="1"/>
        <v/>
      </c>
    </row>
    <row r="77" spans="1:14" x14ac:dyDescent="0.25">
      <c r="A77" s="12"/>
      <c r="B77" s="12"/>
      <c r="C77" s="25"/>
      <c r="D77" s="24" t="s">
        <v>37</v>
      </c>
      <c r="E77" s="14">
        <v>1</v>
      </c>
      <c r="F77" s="15">
        <v>13</v>
      </c>
      <c r="G77" s="15">
        <v>0.4</v>
      </c>
      <c r="H77" s="15">
        <v>0</v>
      </c>
      <c r="I77" s="13">
        <f t="shared" si="4"/>
        <v>5.2</v>
      </c>
      <c r="J77" s="12"/>
      <c r="K77" s="12"/>
      <c r="L77" s="12"/>
      <c r="N77" s="20" t="str">
        <f t="shared" si="1"/>
        <v/>
      </c>
    </row>
    <row r="78" spans="1:14" x14ac:dyDescent="0.25">
      <c r="A78" s="12"/>
      <c r="B78" s="12"/>
      <c r="C78" s="25"/>
      <c r="D78" s="24" t="s">
        <v>38</v>
      </c>
      <c r="E78" s="14">
        <v>1</v>
      </c>
      <c r="F78" s="15">
        <v>4</v>
      </c>
      <c r="G78" s="15">
        <v>0.4</v>
      </c>
      <c r="H78" s="15">
        <v>0</v>
      </c>
      <c r="I78" s="13">
        <f t="shared" si="4"/>
        <v>1.6</v>
      </c>
      <c r="J78" s="12"/>
      <c r="K78" s="12"/>
      <c r="L78" s="12"/>
      <c r="N78" s="20" t="str">
        <f t="shared" si="1"/>
        <v/>
      </c>
    </row>
    <row r="79" spans="1:14" x14ac:dyDescent="0.25">
      <c r="A79" s="12"/>
      <c r="B79" s="12"/>
      <c r="C79" s="25"/>
      <c r="D79" s="24" t="s">
        <v>39</v>
      </c>
      <c r="E79" s="14">
        <v>1</v>
      </c>
      <c r="F79" s="15">
        <v>1</v>
      </c>
      <c r="G79" s="15">
        <v>0.4</v>
      </c>
      <c r="H79" s="15">
        <v>0</v>
      </c>
      <c r="I79" s="13">
        <f t="shared" si="4"/>
        <v>0.4</v>
      </c>
      <c r="J79" s="12"/>
      <c r="K79" s="12"/>
      <c r="L79" s="12"/>
      <c r="N79" s="20" t="str">
        <f t="shared" si="1"/>
        <v/>
      </c>
    </row>
    <row r="80" spans="1:14" ht="15.75" thickBot="1" x14ac:dyDescent="0.3">
      <c r="A80" s="12"/>
      <c r="B80" s="12"/>
      <c r="C80" s="25"/>
      <c r="D80" s="24" t="s">
        <v>41</v>
      </c>
      <c r="E80" s="14">
        <v>1</v>
      </c>
      <c r="F80" s="15">
        <v>1</v>
      </c>
      <c r="G80" s="15">
        <v>0.4</v>
      </c>
      <c r="H80" s="15">
        <v>0</v>
      </c>
      <c r="I80" s="13">
        <f t="shared" si="4"/>
        <v>0.4</v>
      </c>
      <c r="J80" s="12"/>
      <c r="K80" s="12"/>
      <c r="L80" s="12"/>
      <c r="N80" s="20" t="str">
        <f t="shared" si="1"/>
        <v/>
      </c>
    </row>
    <row r="81" spans="1:14" ht="15.75" thickBot="1" x14ac:dyDescent="0.3">
      <c r="A81" s="12"/>
      <c r="B81" s="12"/>
      <c r="C81" s="25"/>
      <c r="D81" s="25"/>
      <c r="E81" s="12"/>
      <c r="F81" s="12"/>
      <c r="G81" s="12"/>
      <c r="H81" s="12"/>
      <c r="I81" s="16" t="s">
        <v>66</v>
      </c>
      <c r="J81" s="10">
        <f>SUM(I73:I80)</f>
        <v>20.8</v>
      </c>
      <c r="K81" s="19"/>
      <c r="L81" s="10">
        <f>ROUND(K81*J81,2)</f>
        <v>0</v>
      </c>
      <c r="M81">
        <v>44.14</v>
      </c>
      <c r="N81" s="20" t="str">
        <f t="shared" si="1"/>
        <v/>
      </c>
    </row>
    <row r="82" spans="1:14" ht="0.95" customHeight="1" x14ac:dyDescent="0.25">
      <c r="A82" s="17"/>
      <c r="B82" s="17"/>
      <c r="C82" s="26"/>
      <c r="D82" s="26"/>
      <c r="E82" s="17"/>
      <c r="F82" s="17"/>
      <c r="G82" s="17"/>
      <c r="H82" s="17"/>
      <c r="I82" s="17"/>
      <c r="J82" s="17"/>
      <c r="K82" s="17"/>
      <c r="L82" s="17"/>
      <c r="N82" s="20" t="str">
        <f t="shared" si="1"/>
        <v/>
      </c>
    </row>
    <row r="83" spans="1:14" x14ac:dyDescent="0.25">
      <c r="A83" s="11" t="s">
        <v>67</v>
      </c>
      <c r="B83" s="11" t="s">
        <v>19</v>
      </c>
      <c r="C83" s="28" t="s">
        <v>68</v>
      </c>
      <c r="D83" s="28"/>
      <c r="E83" s="12"/>
      <c r="F83" s="12"/>
      <c r="G83" s="12"/>
      <c r="H83" s="12"/>
      <c r="I83" s="12"/>
      <c r="J83" s="13">
        <f>J86</f>
        <v>21</v>
      </c>
      <c r="K83" s="13">
        <f>K86</f>
        <v>0</v>
      </c>
      <c r="L83" s="13">
        <f>L86</f>
        <v>0</v>
      </c>
    </row>
    <row r="84" spans="1:14" ht="61.5" customHeight="1" x14ac:dyDescent="0.25">
      <c r="A84" s="12"/>
      <c r="B84" s="12"/>
      <c r="C84" s="28" t="s">
        <v>69</v>
      </c>
      <c r="D84" s="28"/>
      <c r="E84" s="12"/>
      <c r="F84" s="12"/>
      <c r="G84" s="12"/>
      <c r="H84" s="12"/>
      <c r="I84" s="12"/>
      <c r="J84" s="12"/>
      <c r="K84" s="12"/>
      <c r="L84" s="12"/>
      <c r="N84" s="20" t="str">
        <f t="shared" si="1"/>
        <v/>
      </c>
    </row>
    <row r="85" spans="1:14" ht="15.75" thickBot="1" x14ac:dyDescent="0.3">
      <c r="A85" s="12"/>
      <c r="B85" s="12"/>
      <c r="C85" s="25"/>
      <c r="D85" s="24" t="s">
        <v>70</v>
      </c>
      <c r="E85" s="14">
        <v>21</v>
      </c>
      <c r="F85" s="15">
        <v>0</v>
      </c>
      <c r="G85" s="15">
        <v>0</v>
      </c>
      <c r="H85" s="15">
        <v>0</v>
      </c>
      <c r="I85" s="13">
        <f>OR(E85&lt;&gt;0,F85&lt;&gt;0,G85&lt;&gt;0,H85&lt;&gt;0)*(E85 + (E85 = 0))*(F85 + (F85 = 0))*(G85 + (G85 = 0))*(H85 + (H85 = 0))</f>
        <v>21</v>
      </c>
      <c r="J85" s="12"/>
      <c r="K85" s="12"/>
      <c r="L85" s="12"/>
      <c r="N85" s="20" t="str">
        <f t="shared" si="1"/>
        <v/>
      </c>
    </row>
    <row r="86" spans="1:14" ht="15.75" thickBot="1" x14ac:dyDescent="0.3">
      <c r="A86" s="12"/>
      <c r="B86" s="12"/>
      <c r="C86" s="25"/>
      <c r="D86" s="25"/>
      <c r="E86" s="12"/>
      <c r="F86" s="12"/>
      <c r="G86" s="12"/>
      <c r="H86" s="12"/>
      <c r="I86" s="16" t="s">
        <v>71</v>
      </c>
      <c r="J86" s="10">
        <f>SUM(I85:I85)</f>
        <v>21</v>
      </c>
      <c r="K86" s="19"/>
      <c r="L86" s="10">
        <f>ROUND(K86*J86,2)</f>
        <v>0</v>
      </c>
      <c r="M86">
        <v>183.1</v>
      </c>
      <c r="N86" s="20" t="str">
        <f t="shared" si="1"/>
        <v/>
      </c>
    </row>
    <row r="87" spans="1:14" ht="0.95" customHeight="1" x14ac:dyDescent="0.25">
      <c r="A87" s="17"/>
      <c r="B87" s="17"/>
      <c r="C87" s="26"/>
      <c r="D87" s="26"/>
      <c r="E87" s="17"/>
      <c r="F87" s="17"/>
      <c r="G87" s="17"/>
      <c r="H87" s="17"/>
      <c r="I87" s="17"/>
      <c r="J87" s="17"/>
      <c r="K87" s="17"/>
      <c r="L87" s="17"/>
      <c r="N87" s="20" t="str">
        <f t="shared" si="1"/>
        <v/>
      </c>
    </row>
    <row r="88" spans="1:14" x14ac:dyDescent="0.25">
      <c r="A88" s="11" t="s">
        <v>72</v>
      </c>
      <c r="B88" s="11" t="s">
        <v>19</v>
      </c>
      <c r="C88" s="28" t="s">
        <v>73</v>
      </c>
      <c r="D88" s="28"/>
      <c r="E88" s="12"/>
      <c r="F88" s="12"/>
      <c r="G88" s="12"/>
      <c r="H88" s="12"/>
      <c r="I88" s="12"/>
      <c r="J88" s="13">
        <f>J91</f>
        <v>21</v>
      </c>
      <c r="K88" s="13">
        <f>K91</f>
        <v>0</v>
      </c>
      <c r="L88" s="13">
        <f>L91</f>
        <v>0</v>
      </c>
    </row>
    <row r="89" spans="1:14" ht="61.5" customHeight="1" x14ac:dyDescent="0.25">
      <c r="A89" s="12"/>
      <c r="B89" s="12"/>
      <c r="C89" s="28" t="s">
        <v>74</v>
      </c>
      <c r="D89" s="28"/>
      <c r="E89" s="12"/>
      <c r="F89" s="12"/>
      <c r="G89" s="12"/>
      <c r="H89" s="12"/>
      <c r="I89" s="12"/>
      <c r="J89" s="12"/>
      <c r="K89" s="12"/>
      <c r="L89" s="12"/>
      <c r="N89" s="20" t="str">
        <f t="shared" si="1"/>
        <v/>
      </c>
    </row>
    <row r="90" spans="1:14" ht="15.75" thickBot="1" x14ac:dyDescent="0.3">
      <c r="A90" s="12"/>
      <c r="B90" s="12"/>
      <c r="C90" s="25"/>
      <c r="D90" s="24" t="s">
        <v>75</v>
      </c>
      <c r="E90" s="14">
        <v>21</v>
      </c>
      <c r="F90" s="15">
        <v>0</v>
      </c>
      <c r="G90" s="15">
        <v>0</v>
      </c>
      <c r="H90" s="15">
        <v>0</v>
      </c>
      <c r="I90" s="13">
        <f>OR(E90&lt;&gt;0,F90&lt;&gt;0,G90&lt;&gt;0,H90&lt;&gt;0)*(E90 + (E90 = 0))*(F90 + (F90 = 0))*(G90 + (G90 = 0))*(H90 + (H90 = 0))</f>
        <v>21</v>
      </c>
      <c r="J90" s="12"/>
      <c r="K90" s="12"/>
      <c r="L90" s="12"/>
      <c r="N90" s="20" t="str">
        <f t="shared" si="1"/>
        <v/>
      </c>
    </row>
    <row r="91" spans="1:14" ht="15.75" thickBot="1" x14ac:dyDescent="0.3">
      <c r="A91" s="12"/>
      <c r="B91" s="12"/>
      <c r="C91" s="25"/>
      <c r="D91" s="25"/>
      <c r="E91" s="12"/>
      <c r="F91" s="12"/>
      <c r="G91" s="12"/>
      <c r="H91" s="12"/>
      <c r="I91" s="16" t="s">
        <v>76</v>
      </c>
      <c r="J91" s="10">
        <f>SUM(I90:I90)</f>
        <v>21</v>
      </c>
      <c r="K91" s="19"/>
      <c r="L91" s="10">
        <f>ROUND(K91*J91,2)</f>
        <v>0</v>
      </c>
      <c r="M91">
        <v>235.99</v>
      </c>
      <c r="N91" s="20" t="str">
        <f t="shared" si="1"/>
        <v/>
      </c>
    </row>
    <row r="92" spans="1:14" ht="0.95" customHeight="1" x14ac:dyDescent="0.25">
      <c r="A92" s="17"/>
      <c r="B92" s="17"/>
      <c r="C92" s="26"/>
      <c r="D92" s="26"/>
      <c r="E92" s="17"/>
      <c r="F92" s="17"/>
      <c r="G92" s="17"/>
      <c r="H92" s="17"/>
      <c r="I92" s="17"/>
      <c r="J92" s="17"/>
      <c r="K92" s="17"/>
      <c r="L92" s="17"/>
      <c r="N92" s="20" t="str">
        <f t="shared" si="1"/>
        <v/>
      </c>
    </row>
    <row r="93" spans="1:14" x14ac:dyDescent="0.25">
      <c r="A93" s="11" t="s">
        <v>77</v>
      </c>
      <c r="B93" s="11" t="s">
        <v>59</v>
      </c>
      <c r="C93" s="28" t="s">
        <v>78</v>
      </c>
      <c r="D93" s="28"/>
      <c r="E93" s="12"/>
      <c r="F93" s="12"/>
      <c r="G93" s="12"/>
      <c r="H93" s="12"/>
      <c r="I93" s="12"/>
      <c r="J93" s="13">
        <f>J102</f>
        <v>27.5</v>
      </c>
      <c r="K93" s="13">
        <f>K102</f>
        <v>0</v>
      </c>
      <c r="L93" s="13">
        <f>L102</f>
        <v>0</v>
      </c>
    </row>
    <row r="94" spans="1:14" ht="50.25" customHeight="1" x14ac:dyDescent="0.25">
      <c r="A94" s="12"/>
      <c r="B94" s="12"/>
      <c r="C94" s="28" t="s">
        <v>79</v>
      </c>
      <c r="D94" s="28"/>
      <c r="E94" s="12"/>
      <c r="F94" s="12"/>
      <c r="G94" s="12"/>
      <c r="H94" s="12"/>
      <c r="I94" s="12"/>
      <c r="J94" s="12"/>
      <c r="K94" s="12"/>
      <c r="L94" s="12"/>
      <c r="N94" s="20" t="str">
        <f t="shared" si="1"/>
        <v/>
      </c>
    </row>
    <row r="95" spans="1:14" x14ac:dyDescent="0.25">
      <c r="A95" s="12"/>
      <c r="B95" s="12"/>
      <c r="C95" s="25"/>
      <c r="D95" s="24" t="s">
        <v>61</v>
      </c>
      <c r="E95" s="14">
        <v>0</v>
      </c>
      <c r="F95" s="15">
        <v>0</v>
      </c>
      <c r="G95" s="15">
        <v>0</v>
      </c>
      <c r="H95" s="15">
        <v>0</v>
      </c>
      <c r="I95" s="15">
        <v>0</v>
      </c>
      <c r="J95" s="12"/>
      <c r="K95" s="12"/>
      <c r="L95" s="12"/>
      <c r="N95" s="20" t="str">
        <f t="shared" ref="N95:N158" si="5">IF(K95&gt;M95,"Cuidado! Precio unitario superior al precio de salida de licitación","")</f>
        <v/>
      </c>
    </row>
    <row r="96" spans="1:14" x14ac:dyDescent="0.25">
      <c r="A96" s="12"/>
      <c r="B96" s="12"/>
      <c r="C96" s="25"/>
      <c r="D96" s="24" t="s">
        <v>50</v>
      </c>
      <c r="E96" s="14">
        <v>0</v>
      </c>
      <c r="F96" s="15">
        <v>0</v>
      </c>
      <c r="G96" s="15">
        <v>0</v>
      </c>
      <c r="H96" s="15">
        <v>0</v>
      </c>
      <c r="I96" s="15">
        <v>0</v>
      </c>
      <c r="J96" s="12"/>
      <c r="K96" s="12"/>
      <c r="L96" s="12"/>
      <c r="N96" s="20" t="str">
        <f t="shared" si="5"/>
        <v/>
      </c>
    </row>
    <row r="97" spans="1:14" x14ac:dyDescent="0.25">
      <c r="A97" s="12"/>
      <c r="B97" s="12"/>
      <c r="C97" s="25"/>
      <c r="D97" s="24" t="s">
        <v>25</v>
      </c>
      <c r="E97" s="14">
        <v>1</v>
      </c>
      <c r="F97" s="15">
        <v>6</v>
      </c>
      <c r="G97" s="15">
        <v>0.5</v>
      </c>
      <c r="H97" s="15">
        <v>0</v>
      </c>
      <c r="I97" s="13">
        <f>OR(E97&lt;&gt;0,F97&lt;&gt;0,G97&lt;&gt;0,H97&lt;&gt;0)*(E97 + (E97 = 0))*(F97 + (F97 = 0))*(G97 + (G97 = 0))*(H97 + (H97 = 0))</f>
        <v>3</v>
      </c>
      <c r="J97" s="12"/>
      <c r="K97" s="12"/>
      <c r="L97" s="12"/>
      <c r="N97" s="20" t="str">
        <f t="shared" si="5"/>
        <v/>
      </c>
    </row>
    <row r="98" spans="1:14" x14ac:dyDescent="0.25">
      <c r="A98" s="12"/>
      <c r="B98" s="12"/>
      <c r="C98" s="25"/>
      <c r="D98" s="24" t="s">
        <v>26</v>
      </c>
      <c r="E98" s="14">
        <v>1</v>
      </c>
      <c r="F98" s="15">
        <v>20</v>
      </c>
      <c r="G98" s="15">
        <v>0.5</v>
      </c>
      <c r="H98" s="15">
        <v>0</v>
      </c>
      <c r="I98" s="13">
        <f>OR(E98&lt;&gt;0,F98&lt;&gt;0,G98&lt;&gt;0,H98&lt;&gt;0)*(E98 + (E98 = 0))*(F98 + (F98 = 0))*(G98 + (G98 = 0))*(H98 + (H98 = 0))</f>
        <v>10</v>
      </c>
      <c r="J98" s="12"/>
      <c r="K98" s="12"/>
      <c r="L98" s="12"/>
      <c r="N98" s="20" t="str">
        <f t="shared" si="5"/>
        <v/>
      </c>
    </row>
    <row r="99" spans="1:14" x14ac:dyDescent="0.25">
      <c r="A99" s="12"/>
      <c r="B99" s="12"/>
      <c r="C99" s="25"/>
      <c r="D99" s="24" t="s">
        <v>29</v>
      </c>
      <c r="E99" s="14">
        <v>1</v>
      </c>
      <c r="F99" s="15">
        <v>10</v>
      </c>
      <c r="G99" s="15">
        <v>0.5</v>
      </c>
      <c r="H99" s="15">
        <v>0</v>
      </c>
      <c r="I99" s="13">
        <f>OR(E99&lt;&gt;0,F99&lt;&gt;0,G99&lt;&gt;0,H99&lt;&gt;0)*(E99 + (E99 = 0))*(F99 + (F99 = 0))*(G99 + (G99 = 0))*(H99 + (H99 = 0))</f>
        <v>5</v>
      </c>
      <c r="J99" s="12"/>
      <c r="K99" s="12"/>
      <c r="L99" s="12"/>
      <c r="N99" s="20" t="str">
        <f t="shared" si="5"/>
        <v/>
      </c>
    </row>
    <row r="100" spans="1:14" x14ac:dyDescent="0.25">
      <c r="A100" s="12"/>
      <c r="B100" s="12"/>
      <c r="C100" s="25"/>
      <c r="D100" s="24" t="s">
        <v>31</v>
      </c>
      <c r="E100" s="14">
        <v>1</v>
      </c>
      <c r="F100" s="15">
        <v>18</v>
      </c>
      <c r="G100" s="15">
        <v>0.5</v>
      </c>
      <c r="H100" s="15">
        <v>0</v>
      </c>
      <c r="I100" s="13">
        <f>OR(E100&lt;&gt;0,F100&lt;&gt;0,G100&lt;&gt;0,H100&lt;&gt;0)*(E100 + (E100 = 0))*(F100 + (F100 = 0))*(G100 + (G100 = 0))*(H100 + (H100 = 0))</f>
        <v>9</v>
      </c>
      <c r="J100" s="12"/>
      <c r="K100" s="12"/>
      <c r="L100" s="12"/>
      <c r="N100" s="20" t="str">
        <f t="shared" si="5"/>
        <v/>
      </c>
    </row>
    <row r="101" spans="1:14" ht="15.75" thickBot="1" x14ac:dyDescent="0.3">
      <c r="A101" s="12"/>
      <c r="B101" s="12"/>
      <c r="C101" s="25"/>
      <c r="D101" s="24" t="s">
        <v>40</v>
      </c>
      <c r="E101" s="14">
        <v>1</v>
      </c>
      <c r="F101" s="15">
        <v>1</v>
      </c>
      <c r="G101" s="15">
        <v>0.5</v>
      </c>
      <c r="H101" s="15">
        <v>0</v>
      </c>
      <c r="I101" s="13">
        <f>OR(E101&lt;&gt;0,F101&lt;&gt;0,G101&lt;&gt;0,H101&lt;&gt;0)*(E101 + (E101 = 0))*(F101 + (F101 = 0))*(G101 + (G101 = 0))*(H101 + (H101 = 0))</f>
        <v>0.5</v>
      </c>
      <c r="J101" s="12"/>
      <c r="K101" s="12"/>
      <c r="L101" s="12"/>
      <c r="N101" s="20" t="str">
        <f t="shared" si="5"/>
        <v/>
      </c>
    </row>
    <row r="102" spans="1:14" ht="15.75" thickBot="1" x14ac:dyDescent="0.3">
      <c r="A102" s="12"/>
      <c r="B102" s="12"/>
      <c r="C102" s="25"/>
      <c r="D102" s="25"/>
      <c r="E102" s="12"/>
      <c r="F102" s="12"/>
      <c r="G102" s="12"/>
      <c r="H102" s="12"/>
      <c r="I102" s="16" t="s">
        <v>80</v>
      </c>
      <c r="J102" s="10">
        <f>SUM(I95:I101)</f>
        <v>27.5</v>
      </c>
      <c r="K102" s="19"/>
      <c r="L102" s="10">
        <f>ROUND(K102*J102,2)</f>
        <v>0</v>
      </c>
      <c r="M102">
        <v>56.98</v>
      </c>
      <c r="N102" s="20" t="str">
        <f t="shared" si="5"/>
        <v/>
      </c>
    </row>
    <row r="103" spans="1:14" ht="0.95" customHeight="1" x14ac:dyDescent="0.25">
      <c r="A103" s="17"/>
      <c r="B103" s="17"/>
      <c r="C103" s="26"/>
      <c r="D103" s="26"/>
      <c r="E103" s="17"/>
      <c r="F103" s="17"/>
      <c r="G103" s="17"/>
      <c r="H103" s="17"/>
      <c r="I103" s="17"/>
      <c r="J103" s="17"/>
      <c r="K103" s="17"/>
      <c r="L103" s="17"/>
      <c r="N103" s="20" t="str">
        <f t="shared" si="5"/>
        <v/>
      </c>
    </row>
    <row r="104" spans="1:14" x14ac:dyDescent="0.25">
      <c r="A104" s="11" t="s">
        <v>81</v>
      </c>
      <c r="B104" s="11" t="s">
        <v>59</v>
      </c>
      <c r="C104" s="28" t="s">
        <v>82</v>
      </c>
      <c r="D104" s="28"/>
      <c r="E104" s="12"/>
      <c r="F104" s="12"/>
      <c r="G104" s="12"/>
      <c r="H104" s="12"/>
      <c r="I104" s="12"/>
      <c r="J104" s="13">
        <f>J113</f>
        <v>27.5</v>
      </c>
      <c r="K104" s="13">
        <f>K113</f>
        <v>0</v>
      </c>
      <c r="L104" s="13">
        <f>L113</f>
        <v>0</v>
      </c>
    </row>
    <row r="105" spans="1:14" ht="63" customHeight="1" x14ac:dyDescent="0.25">
      <c r="A105" s="12"/>
      <c r="B105" s="12"/>
      <c r="C105" s="28" t="s">
        <v>83</v>
      </c>
      <c r="D105" s="28"/>
      <c r="E105" s="12"/>
      <c r="F105" s="12"/>
      <c r="G105" s="12"/>
      <c r="H105" s="12"/>
      <c r="I105" s="12"/>
      <c r="J105" s="12"/>
      <c r="K105" s="12"/>
      <c r="L105" s="12"/>
      <c r="N105" s="20" t="str">
        <f t="shared" si="5"/>
        <v/>
      </c>
    </row>
    <row r="106" spans="1:14" x14ac:dyDescent="0.25">
      <c r="A106" s="12"/>
      <c r="B106" s="12"/>
      <c r="C106" s="25"/>
      <c r="D106" s="24" t="s">
        <v>61</v>
      </c>
      <c r="E106" s="14">
        <v>0</v>
      </c>
      <c r="F106" s="15">
        <v>0</v>
      </c>
      <c r="G106" s="15">
        <v>0</v>
      </c>
      <c r="H106" s="15">
        <v>0</v>
      </c>
      <c r="I106" s="15">
        <v>0</v>
      </c>
      <c r="J106" s="12"/>
      <c r="K106" s="12"/>
      <c r="L106" s="12"/>
      <c r="N106" s="20" t="str">
        <f t="shared" si="5"/>
        <v/>
      </c>
    </row>
    <row r="107" spans="1:14" x14ac:dyDescent="0.25">
      <c r="A107" s="12"/>
      <c r="B107" s="12"/>
      <c r="C107" s="25"/>
      <c r="D107" s="24" t="s">
        <v>50</v>
      </c>
      <c r="E107" s="14">
        <v>0</v>
      </c>
      <c r="F107" s="15">
        <v>0</v>
      </c>
      <c r="G107" s="15">
        <v>0</v>
      </c>
      <c r="H107" s="15">
        <v>0</v>
      </c>
      <c r="I107" s="15">
        <v>0</v>
      </c>
      <c r="J107" s="12"/>
      <c r="K107" s="12"/>
      <c r="L107" s="12"/>
      <c r="N107" s="20" t="str">
        <f t="shared" si="5"/>
        <v/>
      </c>
    </row>
    <row r="108" spans="1:14" x14ac:dyDescent="0.25">
      <c r="A108" s="12"/>
      <c r="B108" s="12"/>
      <c r="C108" s="25"/>
      <c r="D108" s="24" t="s">
        <v>25</v>
      </c>
      <c r="E108" s="14">
        <v>1</v>
      </c>
      <c r="F108" s="15">
        <v>6</v>
      </c>
      <c r="G108" s="15">
        <v>0.5</v>
      </c>
      <c r="H108" s="15">
        <v>0</v>
      </c>
      <c r="I108" s="13">
        <f>OR(E108&lt;&gt;0,F108&lt;&gt;0,G108&lt;&gt;0,H108&lt;&gt;0)*(E108 + (E108 = 0))*(F108 + (F108 = 0))*(G108 + (G108 = 0))*(H108 + (H108 = 0))</f>
        <v>3</v>
      </c>
      <c r="J108" s="12"/>
      <c r="K108" s="12"/>
      <c r="L108" s="12"/>
      <c r="N108" s="20" t="str">
        <f t="shared" si="5"/>
        <v/>
      </c>
    </row>
    <row r="109" spans="1:14" x14ac:dyDescent="0.25">
      <c r="A109" s="12"/>
      <c r="B109" s="12"/>
      <c r="C109" s="25"/>
      <c r="D109" s="24" t="s">
        <v>26</v>
      </c>
      <c r="E109" s="14">
        <v>1</v>
      </c>
      <c r="F109" s="15">
        <v>20</v>
      </c>
      <c r="G109" s="15">
        <v>0.5</v>
      </c>
      <c r="H109" s="15">
        <v>0</v>
      </c>
      <c r="I109" s="13">
        <f>OR(E109&lt;&gt;0,F109&lt;&gt;0,G109&lt;&gt;0,H109&lt;&gt;0)*(E109 + (E109 = 0))*(F109 + (F109 = 0))*(G109 + (G109 = 0))*(H109 + (H109 = 0))</f>
        <v>10</v>
      </c>
      <c r="J109" s="12"/>
      <c r="K109" s="12"/>
      <c r="L109" s="12"/>
      <c r="N109" s="20" t="str">
        <f t="shared" si="5"/>
        <v/>
      </c>
    </row>
    <row r="110" spans="1:14" x14ac:dyDescent="0.25">
      <c r="A110" s="12"/>
      <c r="B110" s="12"/>
      <c r="C110" s="25"/>
      <c r="D110" s="24" t="s">
        <v>29</v>
      </c>
      <c r="E110" s="14">
        <v>1</v>
      </c>
      <c r="F110" s="15">
        <v>10</v>
      </c>
      <c r="G110" s="15">
        <v>0.5</v>
      </c>
      <c r="H110" s="15">
        <v>0</v>
      </c>
      <c r="I110" s="13">
        <f>OR(E110&lt;&gt;0,F110&lt;&gt;0,G110&lt;&gt;0,H110&lt;&gt;0)*(E110 + (E110 = 0))*(F110 + (F110 = 0))*(G110 + (G110 = 0))*(H110 + (H110 = 0))</f>
        <v>5</v>
      </c>
      <c r="J110" s="12"/>
      <c r="K110" s="12"/>
      <c r="L110" s="12"/>
      <c r="N110" s="20" t="str">
        <f t="shared" si="5"/>
        <v/>
      </c>
    </row>
    <row r="111" spans="1:14" x14ac:dyDescent="0.25">
      <c r="A111" s="12"/>
      <c r="B111" s="12"/>
      <c r="C111" s="25"/>
      <c r="D111" s="24" t="s">
        <v>31</v>
      </c>
      <c r="E111" s="14">
        <v>1</v>
      </c>
      <c r="F111" s="15">
        <v>18</v>
      </c>
      <c r="G111" s="15">
        <v>0.5</v>
      </c>
      <c r="H111" s="15">
        <v>0</v>
      </c>
      <c r="I111" s="13">
        <f>OR(E111&lt;&gt;0,F111&lt;&gt;0,G111&lt;&gt;0,H111&lt;&gt;0)*(E111 + (E111 = 0))*(F111 + (F111 = 0))*(G111 + (G111 = 0))*(H111 + (H111 = 0))</f>
        <v>9</v>
      </c>
      <c r="J111" s="12"/>
      <c r="K111" s="12"/>
      <c r="L111" s="12"/>
      <c r="N111" s="20" t="str">
        <f t="shared" si="5"/>
        <v/>
      </c>
    </row>
    <row r="112" spans="1:14" ht="15.75" thickBot="1" x14ac:dyDescent="0.3">
      <c r="A112" s="12"/>
      <c r="B112" s="12"/>
      <c r="C112" s="25"/>
      <c r="D112" s="24" t="s">
        <v>40</v>
      </c>
      <c r="E112" s="14">
        <v>1</v>
      </c>
      <c r="F112" s="15">
        <v>1</v>
      </c>
      <c r="G112" s="15">
        <v>0.5</v>
      </c>
      <c r="H112" s="15">
        <v>0</v>
      </c>
      <c r="I112" s="13">
        <f>OR(E112&lt;&gt;0,F112&lt;&gt;0,G112&lt;&gt;0,H112&lt;&gt;0)*(E112 + (E112 = 0))*(F112 + (F112 = 0))*(G112 + (G112 = 0))*(H112 + (H112 = 0))</f>
        <v>0.5</v>
      </c>
      <c r="J112" s="12"/>
      <c r="K112" s="12"/>
      <c r="L112" s="12"/>
      <c r="N112" s="20" t="str">
        <f t="shared" si="5"/>
        <v/>
      </c>
    </row>
    <row r="113" spans="1:14" ht="15.75" thickBot="1" x14ac:dyDescent="0.3">
      <c r="A113" s="12"/>
      <c r="B113" s="12"/>
      <c r="C113" s="25"/>
      <c r="D113" s="25"/>
      <c r="E113" s="12"/>
      <c r="F113" s="12"/>
      <c r="G113" s="12"/>
      <c r="H113" s="12"/>
      <c r="I113" s="16" t="s">
        <v>84</v>
      </c>
      <c r="J113" s="10">
        <f>SUM(I106:I112)</f>
        <v>27.5</v>
      </c>
      <c r="K113" s="19"/>
      <c r="L113" s="10">
        <f>ROUND(K113*J113,2)</f>
        <v>0</v>
      </c>
      <c r="M113">
        <v>77</v>
      </c>
      <c r="N113" s="20" t="str">
        <f t="shared" si="5"/>
        <v/>
      </c>
    </row>
    <row r="114" spans="1:14" ht="0.95" customHeight="1" x14ac:dyDescent="0.25">
      <c r="A114" s="17"/>
      <c r="B114" s="17"/>
      <c r="C114" s="26"/>
      <c r="D114" s="26"/>
      <c r="E114" s="17"/>
      <c r="F114" s="17"/>
      <c r="G114" s="17"/>
      <c r="H114" s="17"/>
      <c r="I114" s="17"/>
      <c r="J114" s="17"/>
      <c r="K114" s="17"/>
      <c r="L114" s="17"/>
      <c r="N114" s="20" t="str">
        <f t="shared" si="5"/>
        <v/>
      </c>
    </row>
    <row r="115" spans="1:14" x14ac:dyDescent="0.25">
      <c r="A115" s="11" t="s">
        <v>85</v>
      </c>
      <c r="B115" s="11" t="s">
        <v>59</v>
      </c>
      <c r="C115" s="28" t="s">
        <v>86</v>
      </c>
      <c r="D115" s="28"/>
      <c r="E115" s="12"/>
      <c r="F115" s="12"/>
      <c r="G115" s="12"/>
      <c r="H115" s="12"/>
      <c r="I115" s="12"/>
      <c r="J115" s="13">
        <f>J122</f>
        <v>1.2</v>
      </c>
      <c r="K115" s="13">
        <f>K122</f>
        <v>0</v>
      </c>
      <c r="L115" s="13">
        <f>L122</f>
        <v>0</v>
      </c>
    </row>
    <row r="116" spans="1:14" ht="48" customHeight="1" x14ac:dyDescent="0.25">
      <c r="A116" s="12"/>
      <c r="B116" s="12"/>
      <c r="C116" s="28" t="s">
        <v>87</v>
      </c>
      <c r="D116" s="28"/>
      <c r="E116" s="12"/>
      <c r="F116" s="12"/>
      <c r="G116" s="12"/>
      <c r="H116" s="12"/>
      <c r="I116" s="12"/>
      <c r="J116" s="12"/>
      <c r="K116" s="12"/>
      <c r="L116" s="12"/>
      <c r="N116" s="20" t="str">
        <f t="shared" si="5"/>
        <v/>
      </c>
    </row>
    <row r="117" spans="1:14" x14ac:dyDescent="0.25">
      <c r="A117" s="12"/>
      <c r="B117" s="12"/>
      <c r="C117" s="25"/>
      <c r="D117" s="24" t="s">
        <v>61</v>
      </c>
      <c r="E117" s="14">
        <v>0</v>
      </c>
      <c r="F117" s="15">
        <v>0</v>
      </c>
      <c r="G117" s="15">
        <v>0</v>
      </c>
      <c r="H117" s="15">
        <v>0</v>
      </c>
      <c r="I117" s="15">
        <v>0</v>
      </c>
      <c r="J117" s="12"/>
      <c r="K117" s="12"/>
      <c r="L117" s="12"/>
      <c r="N117" s="20" t="str">
        <f t="shared" si="5"/>
        <v/>
      </c>
    </row>
    <row r="118" spans="1:14" x14ac:dyDescent="0.25">
      <c r="A118" s="12"/>
      <c r="B118" s="12"/>
      <c r="C118" s="25"/>
      <c r="D118" s="24" t="s">
        <v>50</v>
      </c>
      <c r="E118" s="14">
        <v>0</v>
      </c>
      <c r="F118" s="15">
        <v>0</v>
      </c>
      <c r="G118" s="15">
        <v>0</v>
      </c>
      <c r="H118" s="15">
        <v>0</v>
      </c>
      <c r="I118" s="15">
        <v>0</v>
      </c>
      <c r="J118" s="12"/>
      <c r="K118" s="12"/>
      <c r="L118" s="12"/>
      <c r="N118" s="20" t="str">
        <f t="shared" si="5"/>
        <v/>
      </c>
    </row>
    <row r="119" spans="1:14" x14ac:dyDescent="0.25">
      <c r="A119" s="12"/>
      <c r="B119" s="12"/>
      <c r="C119" s="25"/>
      <c r="D119" s="24" t="s">
        <v>27</v>
      </c>
      <c r="E119" s="14">
        <v>1</v>
      </c>
      <c r="F119" s="15">
        <v>1</v>
      </c>
      <c r="G119" s="15">
        <v>0.4</v>
      </c>
      <c r="H119" s="15">
        <v>0</v>
      </c>
      <c r="I119" s="13">
        <f>OR(E119&lt;&gt;0,F119&lt;&gt;0,G119&lt;&gt;0,H119&lt;&gt;0)*(E119 + (E119 = 0))*(F119 + (F119 = 0))*(G119 + (G119 = 0))*(H119 + (H119 = 0))</f>
        <v>0.4</v>
      </c>
      <c r="J119" s="12"/>
      <c r="K119" s="12"/>
      <c r="L119" s="12"/>
      <c r="N119" s="20" t="str">
        <f t="shared" si="5"/>
        <v/>
      </c>
    </row>
    <row r="120" spans="1:14" x14ac:dyDescent="0.25">
      <c r="A120" s="12"/>
      <c r="B120" s="12"/>
      <c r="C120" s="25"/>
      <c r="D120" s="24" t="s">
        <v>30</v>
      </c>
      <c r="E120" s="14">
        <v>1</v>
      </c>
      <c r="F120" s="15">
        <v>1</v>
      </c>
      <c r="G120" s="15">
        <v>0.4</v>
      </c>
      <c r="H120" s="15">
        <v>0</v>
      </c>
      <c r="I120" s="13">
        <f>OR(E120&lt;&gt;0,F120&lt;&gt;0,G120&lt;&gt;0,H120&lt;&gt;0)*(E120 + (E120 = 0))*(F120 + (F120 = 0))*(G120 + (G120 = 0))*(H120 + (H120 = 0))</f>
        <v>0.4</v>
      </c>
      <c r="J120" s="12"/>
      <c r="K120" s="12"/>
      <c r="L120" s="12"/>
      <c r="N120" s="20" t="str">
        <f t="shared" si="5"/>
        <v/>
      </c>
    </row>
    <row r="121" spans="1:14" ht="15.75" thickBot="1" x14ac:dyDescent="0.3">
      <c r="A121" s="12"/>
      <c r="B121" s="12"/>
      <c r="C121" s="25"/>
      <c r="D121" s="24" t="s">
        <v>42</v>
      </c>
      <c r="E121" s="14">
        <v>1</v>
      </c>
      <c r="F121" s="15">
        <v>1</v>
      </c>
      <c r="G121" s="15">
        <v>0.4</v>
      </c>
      <c r="H121" s="15">
        <v>0</v>
      </c>
      <c r="I121" s="13">
        <f>OR(E121&lt;&gt;0,F121&lt;&gt;0,G121&lt;&gt;0,H121&lt;&gt;0)*(E121 + (E121 = 0))*(F121 + (F121 = 0))*(G121 + (G121 = 0))*(H121 + (H121 = 0))</f>
        <v>0.4</v>
      </c>
      <c r="J121" s="12"/>
      <c r="K121" s="12"/>
      <c r="L121" s="12"/>
      <c r="N121" s="20" t="str">
        <f t="shared" si="5"/>
        <v/>
      </c>
    </row>
    <row r="122" spans="1:14" ht="15.75" thickBot="1" x14ac:dyDescent="0.3">
      <c r="A122" s="12"/>
      <c r="B122" s="12"/>
      <c r="C122" s="25"/>
      <c r="D122" s="25"/>
      <c r="E122" s="12"/>
      <c r="F122" s="12"/>
      <c r="G122" s="12"/>
      <c r="H122" s="12"/>
      <c r="I122" s="16" t="s">
        <v>88</v>
      </c>
      <c r="J122" s="10">
        <f>SUM(I117:I121)</f>
        <v>1.2</v>
      </c>
      <c r="K122" s="19"/>
      <c r="L122" s="10">
        <f>ROUND(K122*J122,2)</f>
        <v>0</v>
      </c>
      <c r="M122">
        <v>37.619999999999997</v>
      </c>
      <c r="N122" s="20" t="str">
        <f t="shared" si="5"/>
        <v/>
      </c>
    </row>
    <row r="123" spans="1:14" ht="0.95" customHeight="1" x14ac:dyDescent="0.25">
      <c r="A123" s="17"/>
      <c r="B123" s="17"/>
      <c r="C123" s="26"/>
      <c r="D123" s="26"/>
      <c r="E123" s="17"/>
      <c r="F123" s="17"/>
      <c r="G123" s="17"/>
      <c r="H123" s="17"/>
      <c r="I123" s="17"/>
      <c r="J123" s="17"/>
      <c r="K123" s="17"/>
      <c r="L123" s="17"/>
      <c r="N123" s="20" t="str">
        <f t="shared" si="5"/>
        <v/>
      </c>
    </row>
    <row r="124" spans="1:14" x14ac:dyDescent="0.25">
      <c r="A124" s="11" t="s">
        <v>89</v>
      </c>
      <c r="B124" s="11" t="s">
        <v>59</v>
      </c>
      <c r="C124" s="28" t="s">
        <v>90</v>
      </c>
      <c r="D124" s="28"/>
      <c r="E124" s="12"/>
      <c r="F124" s="12"/>
      <c r="G124" s="12"/>
      <c r="H124" s="12"/>
      <c r="I124" s="12"/>
      <c r="J124" s="13">
        <f>J131</f>
        <v>1.2</v>
      </c>
      <c r="K124" s="13">
        <f>K131</f>
        <v>0</v>
      </c>
      <c r="L124" s="13">
        <f>L131</f>
        <v>0</v>
      </c>
    </row>
    <row r="125" spans="1:14" ht="52.5" customHeight="1" x14ac:dyDescent="0.25">
      <c r="A125" s="12"/>
      <c r="B125" s="12"/>
      <c r="C125" s="28" t="s">
        <v>91</v>
      </c>
      <c r="D125" s="28"/>
      <c r="E125" s="12"/>
      <c r="F125" s="12"/>
      <c r="G125" s="12"/>
      <c r="H125" s="12"/>
      <c r="I125" s="12"/>
      <c r="J125" s="12"/>
      <c r="K125" s="12"/>
      <c r="L125" s="12"/>
      <c r="N125" s="20" t="str">
        <f t="shared" si="5"/>
        <v/>
      </c>
    </row>
    <row r="126" spans="1:14" x14ac:dyDescent="0.25">
      <c r="A126" s="12"/>
      <c r="B126" s="12"/>
      <c r="C126" s="25"/>
      <c r="D126" s="24" t="s">
        <v>61</v>
      </c>
      <c r="E126" s="14">
        <v>0</v>
      </c>
      <c r="F126" s="15">
        <v>0</v>
      </c>
      <c r="G126" s="15">
        <v>0</v>
      </c>
      <c r="H126" s="15">
        <v>0</v>
      </c>
      <c r="I126" s="15">
        <v>0</v>
      </c>
      <c r="J126" s="12"/>
      <c r="K126" s="12"/>
      <c r="L126" s="12"/>
      <c r="N126" s="20" t="str">
        <f t="shared" si="5"/>
        <v/>
      </c>
    </row>
    <row r="127" spans="1:14" x14ac:dyDescent="0.25">
      <c r="A127" s="12"/>
      <c r="B127" s="12"/>
      <c r="C127" s="25"/>
      <c r="D127" s="24" t="s">
        <v>50</v>
      </c>
      <c r="E127" s="14">
        <v>0</v>
      </c>
      <c r="F127" s="15">
        <v>0</v>
      </c>
      <c r="G127" s="15">
        <v>0</v>
      </c>
      <c r="H127" s="15">
        <v>0</v>
      </c>
      <c r="I127" s="15">
        <v>0</v>
      </c>
      <c r="J127" s="12"/>
      <c r="K127" s="12"/>
      <c r="L127" s="12"/>
      <c r="N127" s="20" t="str">
        <f t="shared" si="5"/>
        <v/>
      </c>
    </row>
    <row r="128" spans="1:14" x14ac:dyDescent="0.25">
      <c r="A128" s="12"/>
      <c r="B128" s="12"/>
      <c r="C128" s="25"/>
      <c r="D128" s="24" t="s">
        <v>27</v>
      </c>
      <c r="E128" s="14">
        <v>1</v>
      </c>
      <c r="F128" s="15">
        <v>1</v>
      </c>
      <c r="G128" s="15">
        <v>0.4</v>
      </c>
      <c r="H128" s="15">
        <v>0</v>
      </c>
      <c r="I128" s="13">
        <f>OR(E128&lt;&gt;0,F128&lt;&gt;0,G128&lt;&gt;0,H128&lt;&gt;0)*(E128 + (E128 = 0))*(F128 + (F128 = 0))*(G128 + (G128 = 0))*(H128 + (H128 = 0))</f>
        <v>0.4</v>
      </c>
      <c r="J128" s="12"/>
      <c r="K128" s="12"/>
      <c r="L128" s="12"/>
      <c r="N128" s="20" t="str">
        <f t="shared" si="5"/>
        <v/>
      </c>
    </row>
    <row r="129" spans="1:14" x14ac:dyDescent="0.25">
      <c r="A129" s="12"/>
      <c r="B129" s="12"/>
      <c r="C129" s="25"/>
      <c r="D129" s="24" t="s">
        <v>30</v>
      </c>
      <c r="E129" s="14">
        <v>1</v>
      </c>
      <c r="F129" s="15">
        <v>1</v>
      </c>
      <c r="G129" s="15">
        <v>0.4</v>
      </c>
      <c r="H129" s="15">
        <v>0</v>
      </c>
      <c r="I129" s="13">
        <f>OR(E129&lt;&gt;0,F129&lt;&gt;0,G129&lt;&gt;0,H129&lt;&gt;0)*(E129 + (E129 = 0))*(F129 + (F129 = 0))*(G129 + (G129 = 0))*(H129 + (H129 = 0))</f>
        <v>0.4</v>
      </c>
      <c r="J129" s="12"/>
      <c r="K129" s="12"/>
      <c r="L129" s="12"/>
      <c r="N129" s="20" t="str">
        <f t="shared" si="5"/>
        <v/>
      </c>
    </row>
    <row r="130" spans="1:14" ht="15.75" thickBot="1" x14ac:dyDescent="0.3">
      <c r="A130" s="12"/>
      <c r="B130" s="12"/>
      <c r="C130" s="25"/>
      <c r="D130" s="24" t="s">
        <v>42</v>
      </c>
      <c r="E130" s="14">
        <v>1</v>
      </c>
      <c r="F130" s="15">
        <v>1</v>
      </c>
      <c r="G130" s="15">
        <v>0.4</v>
      </c>
      <c r="H130" s="15">
        <v>0</v>
      </c>
      <c r="I130" s="13">
        <f>OR(E130&lt;&gt;0,F130&lt;&gt;0,G130&lt;&gt;0,H130&lt;&gt;0)*(E130 + (E130 = 0))*(F130 + (F130 = 0))*(G130 + (G130 = 0))*(H130 + (H130 = 0))</f>
        <v>0.4</v>
      </c>
      <c r="J130" s="12"/>
      <c r="K130" s="12"/>
      <c r="L130" s="12"/>
      <c r="N130" s="20" t="str">
        <f t="shared" si="5"/>
        <v/>
      </c>
    </row>
    <row r="131" spans="1:14" ht="15.75" thickBot="1" x14ac:dyDescent="0.3">
      <c r="A131" s="12"/>
      <c r="B131" s="12"/>
      <c r="C131" s="25"/>
      <c r="D131" s="25"/>
      <c r="E131" s="12"/>
      <c r="F131" s="12"/>
      <c r="G131" s="12"/>
      <c r="H131" s="12"/>
      <c r="I131" s="16" t="s">
        <v>92</v>
      </c>
      <c r="J131" s="10">
        <f>SUM(I126:I130)</f>
        <v>1.2</v>
      </c>
      <c r="K131" s="19"/>
      <c r="L131" s="10">
        <f>ROUND(K131*J131,2)</f>
        <v>0</v>
      </c>
      <c r="M131">
        <v>62.4</v>
      </c>
      <c r="N131" s="20" t="str">
        <f t="shared" si="5"/>
        <v/>
      </c>
    </row>
    <row r="132" spans="1:14" ht="0.95" customHeight="1" x14ac:dyDescent="0.25">
      <c r="A132" s="17"/>
      <c r="B132" s="17"/>
      <c r="C132" s="26"/>
      <c r="D132" s="26"/>
      <c r="E132" s="17"/>
      <c r="F132" s="17"/>
      <c r="G132" s="17"/>
      <c r="H132" s="17"/>
      <c r="I132" s="17"/>
      <c r="J132" s="17"/>
      <c r="K132" s="17"/>
      <c r="L132" s="17"/>
      <c r="N132" s="20" t="str">
        <f t="shared" si="5"/>
        <v/>
      </c>
    </row>
    <row r="133" spans="1:14" x14ac:dyDescent="0.25">
      <c r="A133" s="11" t="s">
        <v>93</v>
      </c>
      <c r="B133" s="11" t="s">
        <v>19</v>
      </c>
      <c r="C133" s="28" t="s">
        <v>94</v>
      </c>
      <c r="D133" s="28"/>
      <c r="E133" s="12"/>
      <c r="F133" s="12"/>
      <c r="G133" s="12"/>
      <c r="H133" s="12"/>
      <c r="I133" s="12"/>
      <c r="J133" s="13">
        <f>J138</f>
        <v>4</v>
      </c>
      <c r="K133" s="13">
        <f>K138</f>
        <v>0</v>
      </c>
      <c r="L133" s="13">
        <f>L138</f>
        <v>0</v>
      </c>
    </row>
    <row r="134" spans="1:14" ht="31.5" customHeight="1" x14ac:dyDescent="0.25">
      <c r="A134" s="12"/>
      <c r="B134" s="12"/>
      <c r="C134" s="28" t="s">
        <v>95</v>
      </c>
      <c r="D134" s="28"/>
      <c r="E134" s="12"/>
      <c r="F134" s="12"/>
      <c r="G134" s="12"/>
      <c r="H134" s="12"/>
      <c r="I134" s="12"/>
      <c r="J134" s="12"/>
      <c r="K134" s="12"/>
      <c r="L134" s="12"/>
      <c r="N134" s="20" t="str">
        <f t="shared" si="5"/>
        <v/>
      </c>
    </row>
    <row r="135" spans="1:14" x14ac:dyDescent="0.25">
      <c r="A135" s="12"/>
      <c r="B135" s="12"/>
      <c r="C135" s="25"/>
      <c r="D135" s="24" t="s">
        <v>26</v>
      </c>
      <c r="E135" s="14">
        <v>2</v>
      </c>
      <c r="F135" s="15">
        <v>0</v>
      </c>
      <c r="G135" s="15">
        <v>0</v>
      </c>
      <c r="H135" s="15">
        <v>0</v>
      </c>
      <c r="I135" s="13">
        <f>OR(E135&lt;&gt;0,F135&lt;&gt;0,G135&lt;&gt;0,H135&lt;&gt;0)*(E135 + (E135 = 0))*(F135 + (F135 = 0))*(G135 + (G135 = 0))*(H135 + (H135 = 0))</f>
        <v>2</v>
      </c>
      <c r="J135" s="12"/>
      <c r="K135" s="12"/>
      <c r="L135" s="12"/>
      <c r="N135" s="20" t="str">
        <f t="shared" si="5"/>
        <v/>
      </c>
    </row>
    <row r="136" spans="1:14" x14ac:dyDescent="0.25">
      <c r="A136" s="12"/>
      <c r="B136" s="12"/>
      <c r="C136" s="25"/>
      <c r="D136" s="24" t="s">
        <v>29</v>
      </c>
      <c r="E136" s="14">
        <v>1</v>
      </c>
      <c r="F136" s="15">
        <v>0</v>
      </c>
      <c r="G136" s="15">
        <v>0</v>
      </c>
      <c r="H136" s="15">
        <v>0</v>
      </c>
      <c r="I136" s="13">
        <f>OR(E136&lt;&gt;0,F136&lt;&gt;0,G136&lt;&gt;0,H136&lt;&gt;0)*(E136 + (E136 = 0))*(F136 + (F136 = 0))*(G136 + (G136 = 0))*(H136 + (H136 = 0))</f>
        <v>1</v>
      </c>
      <c r="J136" s="12"/>
      <c r="K136" s="12"/>
      <c r="L136" s="12"/>
      <c r="N136" s="20" t="str">
        <f t="shared" si="5"/>
        <v/>
      </c>
    </row>
    <row r="137" spans="1:14" ht="15.75" thickBot="1" x14ac:dyDescent="0.3">
      <c r="A137" s="12"/>
      <c r="B137" s="12"/>
      <c r="C137" s="25"/>
      <c r="D137" s="24" t="s">
        <v>31</v>
      </c>
      <c r="E137" s="14">
        <v>1</v>
      </c>
      <c r="F137" s="15">
        <v>0</v>
      </c>
      <c r="G137" s="15">
        <v>0</v>
      </c>
      <c r="H137" s="15">
        <v>0</v>
      </c>
      <c r="I137" s="13">
        <f>OR(E137&lt;&gt;0,F137&lt;&gt;0,G137&lt;&gt;0,H137&lt;&gt;0)*(E137 + (E137 = 0))*(F137 + (F137 = 0))*(G137 + (G137 = 0))*(H137 + (H137 = 0))</f>
        <v>1</v>
      </c>
      <c r="J137" s="12"/>
      <c r="K137" s="12"/>
      <c r="L137" s="12"/>
      <c r="N137" s="20" t="str">
        <f t="shared" si="5"/>
        <v/>
      </c>
    </row>
    <row r="138" spans="1:14" ht="15.75" thickBot="1" x14ac:dyDescent="0.3">
      <c r="A138" s="12"/>
      <c r="B138" s="12"/>
      <c r="C138" s="25"/>
      <c r="D138" s="25"/>
      <c r="E138" s="12"/>
      <c r="F138" s="12"/>
      <c r="G138" s="12"/>
      <c r="H138" s="12"/>
      <c r="I138" s="16" t="s">
        <v>96</v>
      </c>
      <c r="J138" s="10">
        <f>SUM(I135:I137)</f>
        <v>4</v>
      </c>
      <c r="K138" s="19"/>
      <c r="L138" s="10">
        <f>ROUND(K138*J138,2)</f>
        <v>0</v>
      </c>
      <c r="M138">
        <v>138.88</v>
      </c>
      <c r="N138" s="20" t="str">
        <f t="shared" si="5"/>
        <v/>
      </c>
    </row>
    <row r="139" spans="1:14" ht="0.95" customHeight="1" x14ac:dyDescent="0.25">
      <c r="A139" s="17"/>
      <c r="B139" s="17"/>
      <c r="C139" s="26"/>
      <c r="D139" s="26"/>
      <c r="E139" s="17"/>
      <c r="F139" s="17"/>
      <c r="G139" s="17"/>
      <c r="H139" s="17"/>
      <c r="I139" s="17"/>
      <c r="J139" s="17"/>
      <c r="K139" s="17"/>
      <c r="L139" s="17"/>
      <c r="N139" s="20" t="str">
        <f t="shared" si="5"/>
        <v/>
      </c>
    </row>
    <row r="140" spans="1:14" x14ac:dyDescent="0.25">
      <c r="A140" s="11" t="s">
        <v>97</v>
      </c>
      <c r="B140" s="11" t="s">
        <v>99</v>
      </c>
      <c r="C140" s="28" t="s">
        <v>98</v>
      </c>
      <c r="D140" s="28"/>
      <c r="E140" s="12"/>
      <c r="F140" s="12"/>
      <c r="G140" s="12"/>
      <c r="H140" s="12"/>
      <c r="I140" s="12"/>
      <c r="J140" s="13">
        <f>J144</f>
        <v>42.74</v>
      </c>
      <c r="K140" s="13">
        <f>K144</f>
        <v>0</v>
      </c>
      <c r="L140" s="13">
        <f>L144</f>
        <v>0</v>
      </c>
    </row>
    <row r="141" spans="1:14" ht="36.75" customHeight="1" x14ac:dyDescent="0.25">
      <c r="A141" s="12"/>
      <c r="B141" s="12"/>
      <c r="C141" s="28" t="s">
        <v>100</v>
      </c>
      <c r="D141" s="28"/>
      <c r="E141" s="12"/>
      <c r="F141" s="12"/>
      <c r="G141" s="12"/>
      <c r="H141" s="12"/>
      <c r="I141" s="12"/>
      <c r="J141" s="12"/>
      <c r="K141" s="12"/>
      <c r="L141" s="12"/>
      <c r="N141" s="20" t="str">
        <f t="shared" si="5"/>
        <v/>
      </c>
    </row>
    <row r="142" spans="1:14" x14ac:dyDescent="0.25">
      <c r="A142" s="12"/>
      <c r="B142" s="12"/>
      <c r="C142" s="25"/>
      <c r="D142" s="24" t="s">
        <v>101</v>
      </c>
      <c r="E142" s="14">
        <v>21</v>
      </c>
      <c r="F142" s="15">
        <v>2</v>
      </c>
      <c r="G142" s="15">
        <v>1</v>
      </c>
      <c r="H142" s="15">
        <v>0.6</v>
      </c>
      <c r="I142" s="15">
        <v>32.76</v>
      </c>
      <c r="J142" s="11" t="s">
        <v>102</v>
      </c>
      <c r="K142" s="12"/>
      <c r="L142" s="12"/>
      <c r="N142" s="20" t="str">
        <f t="shared" si="5"/>
        <v/>
      </c>
    </row>
    <row r="143" spans="1:14" ht="15.75" thickBot="1" x14ac:dyDescent="0.3">
      <c r="A143" s="12"/>
      <c r="B143" s="12"/>
      <c r="C143" s="25"/>
      <c r="D143" s="24" t="s">
        <v>103</v>
      </c>
      <c r="E143" s="14">
        <v>1</v>
      </c>
      <c r="F143" s="15">
        <v>96</v>
      </c>
      <c r="G143" s="15">
        <v>0.4</v>
      </c>
      <c r="H143" s="15">
        <v>0.2</v>
      </c>
      <c r="I143" s="15">
        <v>9.98</v>
      </c>
      <c r="J143" s="11" t="s">
        <v>102</v>
      </c>
      <c r="K143" s="12"/>
      <c r="L143" s="12"/>
      <c r="N143" s="20" t="str">
        <f t="shared" si="5"/>
        <v/>
      </c>
    </row>
    <row r="144" spans="1:14" ht="15.75" thickBot="1" x14ac:dyDescent="0.3">
      <c r="A144" s="12"/>
      <c r="B144" s="12"/>
      <c r="C144" s="25"/>
      <c r="D144" s="25"/>
      <c r="E144" s="12"/>
      <c r="F144" s="12"/>
      <c r="G144" s="12"/>
      <c r="H144" s="12"/>
      <c r="I144" s="16" t="s">
        <v>104</v>
      </c>
      <c r="J144" s="10">
        <f>SUM(I142:I143)</f>
        <v>42.74</v>
      </c>
      <c r="K144" s="19"/>
      <c r="L144" s="10">
        <f>ROUND(K144*J144,2)</f>
        <v>0</v>
      </c>
      <c r="M144">
        <v>42.55</v>
      </c>
      <c r="N144" s="20" t="str">
        <f t="shared" si="5"/>
        <v/>
      </c>
    </row>
    <row r="145" spans="1:14" ht="0.95" customHeight="1" x14ac:dyDescent="0.25">
      <c r="A145" s="17"/>
      <c r="B145" s="17"/>
      <c r="C145" s="26"/>
      <c r="D145" s="26"/>
      <c r="E145" s="17"/>
      <c r="F145" s="17"/>
      <c r="G145" s="17"/>
      <c r="H145" s="17"/>
      <c r="I145" s="17"/>
      <c r="J145" s="17"/>
      <c r="K145" s="17"/>
      <c r="L145" s="17"/>
      <c r="N145" s="20" t="str">
        <f t="shared" si="5"/>
        <v/>
      </c>
    </row>
    <row r="146" spans="1:14" x14ac:dyDescent="0.25">
      <c r="A146" s="12"/>
      <c r="B146" s="12"/>
      <c r="C146" s="25"/>
      <c r="D146" s="25"/>
      <c r="E146" s="12"/>
      <c r="F146" s="12"/>
      <c r="G146" s="12"/>
      <c r="H146" s="12"/>
      <c r="I146" s="16" t="s">
        <v>105</v>
      </c>
      <c r="J146" s="18">
        <v>1</v>
      </c>
      <c r="K146" s="10">
        <f>L5+L32+L43+L59+L71+L83+L88+L93+L104+L115+L124+L133+L140</f>
        <v>0</v>
      </c>
      <c r="L146" s="10">
        <f>ROUND(K146*J146,2)</f>
        <v>0</v>
      </c>
    </row>
    <row r="147" spans="1:14" ht="0.95" customHeight="1" x14ac:dyDescent="0.25">
      <c r="A147" s="17"/>
      <c r="B147" s="17"/>
      <c r="C147" s="26"/>
      <c r="D147" s="26"/>
      <c r="E147" s="17"/>
      <c r="F147" s="17"/>
      <c r="G147" s="17"/>
      <c r="H147" s="17"/>
      <c r="I147" s="17"/>
      <c r="J147" s="17"/>
      <c r="K147" s="17"/>
      <c r="L147" s="17"/>
    </row>
    <row r="148" spans="1:14" ht="25.5" customHeight="1" x14ac:dyDescent="0.25">
      <c r="A148" s="7" t="s">
        <v>106</v>
      </c>
      <c r="B148" s="7" t="s">
        <v>16</v>
      </c>
      <c r="C148" s="31" t="s">
        <v>107</v>
      </c>
      <c r="D148" s="31"/>
      <c r="E148" s="8"/>
      <c r="F148" s="8"/>
      <c r="G148" s="8"/>
      <c r="H148" s="8"/>
      <c r="I148" s="8"/>
      <c r="J148" s="9">
        <f>J206</f>
        <v>1</v>
      </c>
      <c r="K148" s="10">
        <f>K206</f>
        <v>0</v>
      </c>
      <c r="L148" s="10">
        <f>L206</f>
        <v>0</v>
      </c>
    </row>
    <row r="149" spans="1:14" x14ac:dyDescent="0.25">
      <c r="A149" s="11" t="s">
        <v>17</v>
      </c>
      <c r="B149" s="11" t="s">
        <v>19</v>
      </c>
      <c r="C149" s="28" t="s">
        <v>18</v>
      </c>
      <c r="D149" s="28"/>
      <c r="E149" s="12"/>
      <c r="F149" s="12"/>
      <c r="G149" s="12"/>
      <c r="H149" s="12"/>
      <c r="I149" s="12"/>
      <c r="J149" s="13">
        <f>J154</f>
        <v>11.04</v>
      </c>
      <c r="K149" s="13">
        <f>K154</f>
        <v>0</v>
      </c>
      <c r="L149" s="13">
        <f>L154</f>
        <v>0</v>
      </c>
    </row>
    <row r="150" spans="1:14" ht="45" customHeight="1" x14ac:dyDescent="0.25">
      <c r="A150" s="12"/>
      <c r="B150" s="12"/>
      <c r="C150" s="28" t="s">
        <v>20</v>
      </c>
      <c r="D150" s="28"/>
      <c r="E150" s="12"/>
      <c r="F150" s="12"/>
      <c r="G150" s="12"/>
      <c r="H150" s="12"/>
      <c r="I150" s="12"/>
      <c r="J150" s="12"/>
      <c r="K150" s="12"/>
      <c r="L150" s="12"/>
      <c r="N150" s="20" t="str">
        <f t="shared" si="5"/>
        <v/>
      </c>
    </row>
    <row r="151" spans="1:14" x14ac:dyDescent="0.25">
      <c r="A151" s="12"/>
      <c r="B151" s="12"/>
      <c r="C151" s="25"/>
      <c r="D151" s="24" t="s">
        <v>108</v>
      </c>
      <c r="E151" s="14">
        <v>4</v>
      </c>
      <c r="F151" s="15">
        <v>1</v>
      </c>
      <c r="G151" s="15">
        <v>1</v>
      </c>
      <c r="H151" s="15">
        <v>1</v>
      </c>
      <c r="I151" s="13">
        <f>OR(E151&lt;&gt;0,F151&lt;&gt;0,G151&lt;&gt;0,H151&lt;&gt;0)*(E151 + (E151 = 0))*(F151 + (F151 = 0))*(G151 + (G151 = 0))*(H151 + (H151 = 0))</f>
        <v>4</v>
      </c>
      <c r="J151" s="12"/>
      <c r="K151" s="12"/>
      <c r="L151" s="12"/>
      <c r="N151" s="20" t="str">
        <f t="shared" si="5"/>
        <v/>
      </c>
    </row>
    <row r="152" spans="1:14" x14ac:dyDescent="0.25">
      <c r="A152" s="12"/>
      <c r="B152" s="12"/>
      <c r="C152" s="25"/>
      <c r="D152" s="24" t="s">
        <v>109</v>
      </c>
      <c r="E152" s="14">
        <v>4</v>
      </c>
      <c r="F152" s="15">
        <v>1.2</v>
      </c>
      <c r="G152" s="15">
        <v>1</v>
      </c>
      <c r="H152" s="15">
        <v>0.8</v>
      </c>
      <c r="I152" s="13">
        <f>OR(E152&lt;&gt;0,F152&lt;&gt;0,G152&lt;&gt;0,H152&lt;&gt;0)*(E152 + (E152 = 0))*(F152 + (F152 = 0))*(G152 + (G152 = 0))*(H152 + (H152 = 0))</f>
        <v>3.84</v>
      </c>
      <c r="J152" s="12"/>
      <c r="K152" s="12"/>
      <c r="L152" s="12"/>
      <c r="N152" s="20" t="str">
        <f t="shared" si="5"/>
        <v/>
      </c>
    </row>
    <row r="153" spans="1:14" x14ac:dyDescent="0.25">
      <c r="A153" s="12"/>
      <c r="B153" s="12"/>
      <c r="C153" s="25"/>
      <c r="D153" s="24" t="s">
        <v>110</v>
      </c>
      <c r="E153" s="14">
        <v>4</v>
      </c>
      <c r="F153" s="15">
        <v>1</v>
      </c>
      <c r="G153" s="15">
        <v>1</v>
      </c>
      <c r="H153" s="15">
        <v>0.8</v>
      </c>
      <c r="I153" s="13">
        <f>OR(E153&lt;&gt;0,F153&lt;&gt;0,G153&lt;&gt;0,H153&lt;&gt;0)*(E153 + (E153 = 0))*(F153 + (F153 = 0))*(G153 + (G153 = 0))*(H153 + (H153 = 0))</f>
        <v>3.2</v>
      </c>
      <c r="J153" s="12"/>
      <c r="K153" s="12"/>
      <c r="L153" s="12"/>
      <c r="N153" s="20" t="str">
        <f t="shared" si="5"/>
        <v/>
      </c>
    </row>
    <row r="154" spans="1:14" x14ac:dyDescent="0.25">
      <c r="A154" s="12"/>
      <c r="B154" s="12"/>
      <c r="C154" s="25"/>
      <c r="D154" s="25"/>
      <c r="E154" s="12"/>
      <c r="F154" s="12"/>
      <c r="G154" s="12"/>
      <c r="H154" s="12"/>
      <c r="I154" s="16" t="s">
        <v>44</v>
      </c>
      <c r="J154" s="10">
        <f>SUM(I151:I153)</f>
        <v>11.04</v>
      </c>
      <c r="K154" s="15">
        <f>K30</f>
        <v>0</v>
      </c>
      <c r="L154" s="10">
        <f>ROUND(K154*J154,2)</f>
        <v>0</v>
      </c>
      <c r="M154">
        <v>308.93</v>
      </c>
      <c r="N154" s="20" t="str">
        <f t="shared" si="5"/>
        <v/>
      </c>
    </row>
    <row r="155" spans="1:14" ht="0.95" customHeight="1" x14ac:dyDescent="0.25">
      <c r="A155" s="17"/>
      <c r="B155" s="17"/>
      <c r="C155" s="26"/>
      <c r="D155" s="26"/>
      <c r="E155" s="17"/>
      <c r="F155" s="17"/>
      <c r="G155" s="17"/>
      <c r="H155" s="17"/>
      <c r="I155" s="17"/>
      <c r="J155" s="17"/>
      <c r="K155" s="17"/>
      <c r="L155" s="17"/>
      <c r="N155" s="20" t="str">
        <f t="shared" si="5"/>
        <v/>
      </c>
    </row>
    <row r="156" spans="1:14" x14ac:dyDescent="0.25">
      <c r="A156" s="11" t="s">
        <v>111</v>
      </c>
      <c r="B156" s="11" t="s">
        <v>59</v>
      </c>
      <c r="C156" s="28" t="s">
        <v>112</v>
      </c>
      <c r="D156" s="28"/>
      <c r="E156" s="12"/>
      <c r="F156" s="12"/>
      <c r="G156" s="12"/>
      <c r="H156" s="12"/>
      <c r="I156" s="12"/>
      <c r="J156" s="13">
        <f>J159</f>
        <v>1.6</v>
      </c>
      <c r="K156" s="13">
        <f>K159</f>
        <v>0</v>
      </c>
      <c r="L156" s="13">
        <f>L159</f>
        <v>0</v>
      </c>
    </row>
    <row r="157" spans="1:14" ht="40.5" customHeight="1" x14ac:dyDescent="0.25">
      <c r="A157" s="12"/>
      <c r="B157" s="12"/>
      <c r="C157" s="28" t="s">
        <v>113</v>
      </c>
      <c r="D157" s="28"/>
      <c r="E157" s="12"/>
      <c r="F157" s="12"/>
      <c r="G157" s="12"/>
      <c r="H157" s="12"/>
      <c r="I157" s="12"/>
      <c r="J157" s="12"/>
      <c r="K157" s="12"/>
      <c r="L157" s="12"/>
      <c r="N157" s="20" t="str">
        <f t="shared" si="5"/>
        <v/>
      </c>
    </row>
    <row r="158" spans="1:14" ht="15.75" thickBot="1" x14ac:dyDescent="0.3">
      <c r="A158" s="12"/>
      <c r="B158" s="12"/>
      <c r="C158" s="25"/>
      <c r="D158" s="24" t="s">
        <v>114</v>
      </c>
      <c r="E158" s="14">
        <v>1</v>
      </c>
      <c r="F158" s="15">
        <v>2</v>
      </c>
      <c r="G158" s="15">
        <v>0.8</v>
      </c>
      <c r="H158" s="15">
        <v>0</v>
      </c>
      <c r="I158" s="13">
        <f>OR(E158&lt;&gt;0,F158&lt;&gt;0,G158&lt;&gt;0,H158&lt;&gt;0)*(E158 + (E158 = 0))*(F158 + (F158 = 0))*(G158 + (G158 = 0))*(H158 + (H158 = 0))</f>
        <v>1.6</v>
      </c>
      <c r="J158" s="12"/>
      <c r="K158" s="12"/>
      <c r="L158" s="12"/>
      <c r="N158" s="20" t="str">
        <f t="shared" si="5"/>
        <v/>
      </c>
    </row>
    <row r="159" spans="1:14" ht="15.75" thickBot="1" x14ac:dyDescent="0.3">
      <c r="A159" s="12"/>
      <c r="B159" s="12"/>
      <c r="C159" s="25"/>
      <c r="D159" s="25"/>
      <c r="E159" s="12"/>
      <c r="F159" s="12"/>
      <c r="G159" s="12"/>
      <c r="H159" s="12"/>
      <c r="I159" s="16" t="s">
        <v>115</v>
      </c>
      <c r="J159" s="10">
        <f>SUM(I158:I158)</f>
        <v>1.6</v>
      </c>
      <c r="K159" s="19"/>
      <c r="L159" s="10">
        <f>ROUND(K159*J159,2)</f>
        <v>0</v>
      </c>
      <c r="M159">
        <v>66.92</v>
      </c>
      <c r="N159" s="20" t="str">
        <f t="shared" ref="N159:N209" si="6">IF(K159&gt;M159,"Cuidado! Precio unitario superior al precio de salida de licitación","")</f>
        <v/>
      </c>
    </row>
    <row r="160" spans="1:14" ht="0.95" customHeight="1" x14ac:dyDescent="0.25">
      <c r="A160" s="17"/>
      <c r="B160" s="17"/>
      <c r="C160" s="26"/>
      <c r="D160" s="26"/>
      <c r="E160" s="17"/>
      <c r="F160" s="17"/>
      <c r="G160" s="17"/>
      <c r="H160" s="17"/>
      <c r="I160" s="17"/>
      <c r="J160" s="17"/>
      <c r="K160" s="17"/>
      <c r="L160" s="17"/>
      <c r="N160" s="20" t="str">
        <f t="shared" si="6"/>
        <v/>
      </c>
    </row>
    <row r="161" spans="1:14" x14ac:dyDescent="0.25">
      <c r="A161" s="11" t="s">
        <v>85</v>
      </c>
      <c r="B161" s="11" t="s">
        <v>59</v>
      </c>
      <c r="C161" s="28" t="s">
        <v>86</v>
      </c>
      <c r="D161" s="28"/>
      <c r="E161" s="12"/>
      <c r="F161" s="12"/>
      <c r="G161" s="12"/>
      <c r="H161" s="12"/>
      <c r="I161" s="12"/>
      <c r="J161" s="13">
        <f>J164</f>
        <v>3.2</v>
      </c>
      <c r="K161" s="13">
        <f>K164</f>
        <v>0</v>
      </c>
      <c r="L161" s="13">
        <f>L164</f>
        <v>0</v>
      </c>
    </row>
    <row r="162" spans="1:14" ht="42" customHeight="1" x14ac:dyDescent="0.25">
      <c r="A162" s="12"/>
      <c r="B162" s="12"/>
      <c r="C162" s="28" t="s">
        <v>87</v>
      </c>
      <c r="D162" s="28"/>
      <c r="E162" s="12"/>
      <c r="F162" s="12"/>
      <c r="G162" s="12"/>
      <c r="H162" s="12"/>
      <c r="I162" s="12"/>
      <c r="J162" s="12"/>
      <c r="K162" s="12"/>
      <c r="L162" s="12"/>
      <c r="N162" s="20" t="str">
        <f t="shared" si="6"/>
        <v/>
      </c>
    </row>
    <row r="163" spans="1:14" x14ac:dyDescent="0.25">
      <c r="A163" s="12"/>
      <c r="B163" s="12"/>
      <c r="C163" s="25"/>
      <c r="D163" s="24" t="s">
        <v>116</v>
      </c>
      <c r="E163" s="14">
        <v>1</v>
      </c>
      <c r="F163" s="15">
        <v>8</v>
      </c>
      <c r="G163" s="15">
        <v>0.4</v>
      </c>
      <c r="H163" s="15">
        <v>0</v>
      </c>
      <c r="I163" s="13">
        <f>OR(E163&lt;&gt;0,F163&lt;&gt;0,G163&lt;&gt;0,H163&lt;&gt;0)*(E163 + (E163 = 0))*(F163 + (F163 = 0))*(G163 + (G163 = 0))*(H163 + (H163 = 0))</f>
        <v>3.2</v>
      </c>
      <c r="J163" s="12"/>
      <c r="K163" s="12"/>
      <c r="L163" s="12"/>
      <c r="N163" s="20" t="str">
        <f t="shared" si="6"/>
        <v/>
      </c>
    </row>
    <row r="164" spans="1:14" x14ac:dyDescent="0.25">
      <c r="A164" s="12"/>
      <c r="B164" s="12"/>
      <c r="C164" s="25"/>
      <c r="D164" s="25"/>
      <c r="E164" s="12"/>
      <c r="F164" s="12"/>
      <c r="G164" s="12"/>
      <c r="H164" s="12"/>
      <c r="I164" s="16" t="s">
        <v>88</v>
      </c>
      <c r="J164" s="10">
        <f>SUM(I163:I163)</f>
        <v>3.2</v>
      </c>
      <c r="K164" s="15">
        <f>K122</f>
        <v>0</v>
      </c>
      <c r="L164" s="10">
        <f>ROUND(K164*J164,2)</f>
        <v>0</v>
      </c>
      <c r="M164">
        <v>37.619999999999997</v>
      </c>
      <c r="N164" s="20" t="str">
        <f t="shared" si="6"/>
        <v/>
      </c>
    </row>
    <row r="165" spans="1:14" ht="0.95" customHeight="1" x14ac:dyDescent="0.25">
      <c r="A165" s="17"/>
      <c r="B165" s="17"/>
      <c r="C165" s="26"/>
      <c r="D165" s="26"/>
      <c r="E165" s="17"/>
      <c r="F165" s="17"/>
      <c r="G165" s="17"/>
      <c r="H165" s="17"/>
      <c r="I165" s="17"/>
      <c r="J165" s="17"/>
      <c r="K165" s="17"/>
      <c r="L165" s="17"/>
      <c r="N165" s="20" t="str">
        <f t="shared" si="6"/>
        <v/>
      </c>
    </row>
    <row r="166" spans="1:14" x14ac:dyDescent="0.25">
      <c r="A166" s="11" t="s">
        <v>52</v>
      </c>
      <c r="B166" s="11" t="s">
        <v>54</v>
      </c>
      <c r="C166" s="28" t="s">
        <v>53</v>
      </c>
      <c r="D166" s="28"/>
      <c r="E166" s="12"/>
      <c r="F166" s="12"/>
      <c r="G166" s="12"/>
      <c r="H166" s="12"/>
      <c r="I166" s="12"/>
      <c r="J166" s="13">
        <f>J172</f>
        <v>5.76</v>
      </c>
      <c r="K166" s="13">
        <f>K172</f>
        <v>0</v>
      </c>
      <c r="L166" s="13">
        <f>L172</f>
        <v>0</v>
      </c>
    </row>
    <row r="167" spans="1:14" ht="62.25" customHeight="1" x14ac:dyDescent="0.25">
      <c r="A167" s="12"/>
      <c r="B167" s="12"/>
      <c r="C167" s="28" t="s">
        <v>55</v>
      </c>
      <c r="D167" s="28"/>
      <c r="E167" s="12"/>
      <c r="F167" s="12"/>
      <c r="G167" s="12"/>
      <c r="H167" s="12"/>
      <c r="I167" s="12"/>
      <c r="J167" s="12"/>
      <c r="K167" s="12"/>
      <c r="L167" s="12"/>
      <c r="N167" s="20" t="str">
        <f t="shared" si="6"/>
        <v/>
      </c>
    </row>
    <row r="168" spans="1:14" x14ac:dyDescent="0.25">
      <c r="A168" s="12"/>
      <c r="B168" s="12"/>
      <c r="C168" s="25"/>
      <c r="D168" s="24" t="s">
        <v>117</v>
      </c>
      <c r="E168" s="14">
        <v>1</v>
      </c>
      <c r="F168" s="15">
        <v>3</v>
      </c>
      <c r="G168" s="15">
        <v>0.4</v>
      </c>
      <c r="H168" s="15">
        <v>0.6</v>
      </c>
      <c r="I168" s="13">
        <f>OR(E168&lt;&gt;0,F168&lt;&gt;0,G168&lt;&gt;0,H168&lt;&gt;0)*(E168 + (E168 = 0))*(F168 + (F168 = 0))*(G168 + (G168 = 0))*(H168 + (H168 = 0))</f>
        <v>0.72</v>
      </c>
      <c r="J168" s="12"/>
      <c r="K168" s="12"/>
      <c r="L168" s="12"/>
      <c r="N168" s="20" t="str">
        <f t="shared" si="6"/>
        <v/>
      </c>
    </row>
    <row r="169" spans="1:14" x14ac:dyDescent="0.25">
      <c r="A169" s="12"/>
      <c r="B169" s="12"/>
      <c r="C169" s="25"/>
      <c r="D169" s="24" t="s">
        <v>118</v>
      </c>
      <c r="E169" s="14">
        <v>1</v>
      </c>
      <c r="F169" s="15">
        <v>9</v>
      </c>
      <c r="G169" s="15">
        <v>0.4</v>
      </c>
      <c r="H169" s="15">
        <v>0.6</v>
      </c>
      <c r="I169" s="13">
        <f>OR(E169&lt;&gt;0,F169&lt;&gt;0,G169&lt;&gt;0,H169&lt;&gt;0)*(E169 + (E169 = 0))*(F169 + (F169 = 0))*(G169 + (G169 = 0))*(H169 + (H169 = 0))</f>
        <v>2.16</v>
      </c>
      <c r="J169" s="12"/>
      <c r="K169" s="12"/>
      <c r="L169" s="12"/>
      <c r="N169" s="20" t="str">
        <f t="shared" si="6"/>
        <v/>
      </c>
    </row>
    <row r="170" spans="1:14" x14ac:dyDescent="0.25">
      <c r="A170" s="12"/>
      <c r="B170" s="12"/>
      <c r="C170" s="25"/>
      <c r="D170" s="24" t="s">
        <v>119</v>
      </c>
      <c r="E170" s="14">
        <v>1</v>
      </c>
      <c r="F170" s="15">
        <v>2</v>
      </c>
      <c r="G170" s="15">
        <v>0.4</v>
      </c>
      <c r="H170" s="15">
        <v>0.6</v>
      </c>
      <c r="I170" s="13">
        <f>OR(E170&lt;&gt;0,F170&lt;&gt;0,G170&lt;&gt;0,H170&lt;&gt;0)*(E170 + (E170 = 0))*(F170 + (F170 = 0))*(G170 + (G170 = 0))*(H170 + (H170 = 0))</f>
        <v>0.48</v>
      </c>
      <c r="J170" s="12"/>
      <c r="K170" s="12"/>
      <c r="L170" s="12"/>
      <c r="N170" s="20" t="str">
        <f t="shared" si="6"/>
        <v/>
      </c>
    </row>
    <row r="171" spans="1:14" x14ac:dyDescent="0.25">
      <c r="A171" s="12"/>
      <c r="B171" s="12"/>
      <c r="C171" s="25"/>
      <c r="D171" s="24" t="s">
        <v>116</v>
      </c>
      <c r="E171" s="14">
        <v>1</v>
      </c>
      <c r="F171" s="15">
        <v>10</v>
      </c>
      <c r="G171" s="15">
        <v>0.4</v>
      </c>
      <c r="H171" s="15">
        <v>0.6</v>
      </c>
      <c r="I171" s="13">
        <f>OR(E171&lt;&gt;0,F171&lt;&gt;0,G171&lt;&gt;0,H171&lt;&gt;0)*(E171 + (E171 = 0))*(F171 + (F171 = 0))*(G171 + (G171 = 0))*(H171 + (H171 = 0))</f>
        <v>2.4</v>
      </c>
      <c r="J171" s="12"/>
      <c r="K171" s="12"/>
      <c r="L171" s="12"/>
      <c r="N171" s="20" t="str">
        <f t="shared" si="6"/>
        <v/>
      </c>
    </row>
    <row r="172" spans="1:14" x14ac:dyDescent="0.25">
      <c r="A172" s="12"/>
      <c r="B172" s="12"/>
      <c r="C172" s="25"/>
      <c r="D172" s="25"/>
      <c r="E172" s="12"/>
      <c r="F172" s="12"/>
      <c r="G172" s="12"/>
      <c r="H172" s="12"/>
      <c r="I172" s="16" t="s">
        <v>56</v>
      </c>
      <c r="J172" s="10">
        <f>SUM(I168:I171)</f>
        <v>5.76</v>
      </c>
      <c r="K172" s="15">
        <f>K57</f>
        <v>0</v>
      </c>
      <c r="L172" s="10">
        <f>ROUND(K172*J172,2)</f>
        <v>0</v>
      </c>
      <c r="M172">
        <v>78.400000000000006</v>
      </c>
      <c r="N172" s="20" t="str">
        <f t="shared" si="6"/>
        <v/>
      </c>
    </row>
    <row r="173" spans="1:14" ht="0.95" customHeight="1" x14ac:dyDescent="0.25">
      <c r="A173" s="17"/>
      <c r="B173" s="17"/>
      <c r="C173" s="26"/>
      <c r="D173" s="26"/>
      <c r="E173" s="17"/>
      <c r="F173" s="17"/>
      <c r="G173" s="17"/>
      <c r="H173" s="17"/>
      <c r="I173" s="17"/>
      <c r="J173" s="17"/>
      <c r="K173" s="17"/>
      <c r="L173" s="17"/>
      <c r="N173" s="20" t="str">
        <f t="shared" si="6"/>
        <v/>
      </c>
    </row>
    <row r="174" spans="1:14" x14ac:dyDescent="0.25">
      <c r="A174" s="11" t="s">
        <v>67</v>
      </c>
      <c r="B174" s="11" t="s">
        <v>19</v>
      </c>
      <c r="C174" s="28" t="s">
        <v>68</v>
      </c>
      <c r="D174" s="28"/>
      <c r="E174" s="12"/>
      <c r="F174" s="12"/>
      <c r="G174" s="12"/>
      <c r="H174" s="12"/>
      <c r="I174" s="12"/>
      <c r="J174" s="13">
        <f>J177</f>
        <v>4</v>
      </c>
      <c r="K174" s="13">
        <f>K177</f>
        <v>0</v>
      </c>
      <c r="L174" s="13">
        <f>L177</f>
        <v>0</v>
      </c>
    </row>
    <row r="175" spans="1:14" ht="57.75" customHeight="1" x14ac:dyDescent="0.25">
      <c r="A175" s="12"/>
      <c r="B175" s="12"/>
      <c r="C175" s="28" t="s">
        <v>69</v>
      </c>
      <c r="D175" s="28"/>
      <c r="E175" s="12"/>
      <c r="F175" s="12"/>
      <c r="G175" s="12"/>
      <c r="H175" s="12"/>
      <c r="I175" s="12"/>
      <c r="J175" s="12"/>
      <c r="K175" s="12"/>
      <c r="L175" s="12"/>
      <c r="N175" s="20" t="str">
        <f t="shared" si="6"/>
        <v/>
      </c>
    </row>
    <row r="176" spans="1:14" x14ac:dyDescent="0.25">
      <c r="A176" s="12"/>
      <c r="B176" s="12"/>
      <c r="C176" s="25"/>
      <c r="D176" s="24" t="s">
        <v>120</v>
      </c>
      <c r="E176" s="14">
        <v>4</v>
      </c>
      <c r="F176" s="15">
        <v>0</v>
      </c>
      <c r="G176" s="15">
        <v>0</v>
      </c>
      <c r="H176" s="15">
        <v>0</v>
      </c>
      <c r="I176" s="13">
        <f>OR(E176&lt;&gt;0,F176&lt;&gt;0,G176&lt;&gt;0,H176&lt;&gt;0)*(E176 + (E176 = 0))*(F176 + (F176 = 0))*(G176 + (G176 = 0))*(H176 + (H176 = 0))</f>
        <v>4</v>
      </c>
      <c r="J176" s="12"/>
      <c r="K176" s="12"/>
      <c r="L176" s="12"/>
      <c r="N176" s="20" t="str">
        <f t="shared" si="6"/>
        <v/>
      </c>
    </row>
    <row r="177" spans="1:14" x14ac:dyDescent="0.25">
      <c r="A177" s="12"/>
      <c r="B177" s="12"/>
      <c r="C177" s="25"/>
      <c r="D177" s="25"/>
      <c r="E177" s="12"/>
      <c r="F177" s="12"/>
      <c r="G177" s="12"/>
      <c r="H177" s="12"/>
      <c r="I177" s="16" t="s">
        <v>71</v>
      </c>
      <c r="J177" s="10">
        <f>SUM(I176:I176)</f>
        <v>4</v>
      </c>
      <c r="K177" s="15">
        <f>K86</f>
        <v>0</v>
      </c>
      <c r="L177" s="10">
        <f>ROUND(K177*J177,2)</f>
        <v>0</v>
      </c>
      <c r="M177">
        <v>183.1</v>
      </c>
      <c r="N177" s="20" t="str">
        <f t="shared" si="6"/>
        <v/>
      </c>
    </row>
    <row r="178" spans="1:14" ht="0.95" customHeight="1" x14ac:dyDescent="0.25">
      <c r="A178" s="17"/>
      <c r="B178" s="17"/>
      <c r="C178" s="26"/>
      <c r="D178" s="26"/>
      <c r="E178" s="17"/>
      <c r="F178" s="17"/>
      <c r="G178" s="17"/>
      <c r="H178" s="17"/>
      <c r="I178" s="17"/>
      <c r="J178" s="17"/>
      <c r="K178" s="17"/>
      <c r="L178" s="17"/>
      <c r="N178" s="20" t="str">
        <f t="shared" si="6"/>
        <v/>
      </c>
    </row>
    <row r="179" spans="1:14" x14ac:dyDescent="0.25">
      <c r="A179" s="11" t="s">
        <v>72</v>
      </c>
      <c r="B179" s="11" t="s">
        <v>19</v>
      </c>
      <c r="C179" s="28" t="s">
        <v>73</v>
      </c>
      <c r="D179" s="28"/>
      <c r="E179" s="12"/>
      <c r="F179" s="12"/>
      <c r="G179" s="12"/>
      <c r="H179" s="12"/>
      <c r="I179" s="12"/>
      <c r="J179" s="13">
        <f>J182</f>
        <v>4</v>
      </c>
      <c r="K179" s="13">
        <f>K182</f>
        <v>0</v>
      </c>
      <c r="L179" s="13">
        <f>L182</f>
        <v>0</v>
      </c>
    </row>
    <row r="180" spans="1:14" ht="59.25" customHeight="1" x14ac:dyDescent="0.25">
      <c r="A180" s="12"/>
      <c r="B180" s="12"/>
      <c r="C180" s="28" t="s">
        <v>74</v>
      </c>
      <c r="D180" s="28"/>
      <c r="E180" s="12"/>
      <c r="F180" s="12"/>
      <c r="G180" s="12"/>
      <c r="H180" s="12"/>
      <c r="I180" s="12"/>
      <c r="J180" s="12"/>
      <c r="K180" s="12"/>
      <c r="L180" s="12"/>
    </row>
    <row r="181" spans="1:14" x14ac:dyDescent="0.25">
      <c r="A181" s="12"/>
      <c r="B181" s="12"/>
      <c r="C181" s="25"/>
      <c r="D181" s="24" t="s">
        <v>121</v>
      </c>
      <c r="E181" s="14">
        <v>4</v>
      </c>
      <c r="F181" s="15">
        <v>0</v>
      </c>
      <c r="G181" s="15">
        <v>0</v>
      </c>
      <c r="H181" s="15">
        <v>0</v>
      </c>
      <c r="I181" s="13">
        <f>OR(E181&lt;&gt;0,F181&lt;&gt;0,G181&lt;&gt;0,H181&lt;&gt;0)*(E181 + (E181 = 0))*(F181 + (F181 = 0))*(G181 + (G181 = 0))*(H181 + (H181 = 0))</f>
        <v>4</v>
      </c>
      <c r="J181" s="12"/>
      <c r="K181" s="12"/>
      <c r="L181" s="12"/>
      <c r="N181" s="20" t="str">
        <f t="shared" si="6"/>
        <v/>
      </c>
    </row>
    <row r="182" spans="1:14" x14ac:dyDescent="0.25">
      <c r="A182" s="12"/>
      <c r="B182" s="12"/>
      <c r="C182" s="25"/>
      <c r="D182" s="25"/>
      <c r="E182" s="12"/>
      <c r="F182" s="12"/>
      <c r="G182" s="12"/>
      <c r="H182" s="12"/>
      <c r="I182" s="16" t="s">
        <v>76</v>
      </c>
      <c r="J182" s="10">
        <f>SUM(I181:I181)</f>
        <v>4</v>
      </c>
      <c r="K182" s="15">
        <f>K91</f>
        <v>0</v>
      </c>
      <c r="L182" s="10">
        <f>ROUND(K182*J182,2)</f>
        <v>0</v>
      </c>
      <c r="M182">
        <v>235.99</v>
      </c>
      <c r="N182" s="20" t="str">
        <f t="shared" si="6"/>
        <v/>
      </c>
    </row>
    <row r="183" spans="1:14" ht="0.95" customHeight="1" x14ac:dyDescent="0.25">
      <c r="A183" s="17"/>
      <c r="B183" s="17"/>
      <c r="C183" s="26"/>
      <c r="D183" s="26"/>
      <c r="E183" s="17"/>
      <c r="F183" s="17"/>
      <c r="G183" s="17"/>
      <c r="H183" s="17"/>
      <c r="I183" s="17"/>
      <c r="J183" s="17"/>
      <c r="K183" s="17"/>
      <c r="L183" s="17"/>
      <c r="N183" s="20" t="str">
        <f t="shared" si="6"/>
        <v/>
      </c>
    </row>
    <row r="184" spans="1:14" x14ac:dyDescent="0.25">
      <c r="A184" s="11" t="s">
        <v>122</v>
      </c>
      <c r="B184" s="11" t="s">
        <v>19</v>
      </c>
      <c r="C184" s="28" t="s">
        <v>123</v>
      </c>
      <c r="D184" s="28"/>
      <c r="E184" s="12"/>
      <c r="F184" s="12"/>
      <c r="G184" s="12"/>
      <c r="H184" s="12"/>
      <c r="I184" s="12"/>
      <c r="J184" s="13">
        <f>J187</f>
        <v>4</v>
      </c>
      <c r="K184" s="13">
        <f>K187</f>
        <v>0</v>
      </c>
      <c r="L184" s="13">
        <f>L187</f>
        <v>0</v>
      </c>
    </row>
    <row r="185" spans="1:14" ht="57" customHeight="1" x14ac:dyDescent="0.25">
      <c r="A185" s="12"/>
      <c r="B185" s="12"/>
      <c r="C185" s="28" t="s">
        <v>124</v>
      </c>
      <c r="D185" s="28"/>
      <c r="E185" s="12"/>
      <c r="F185" s="12"/>
      <c r="G185" s="12"/>
      <c r="H185" s="12"/>
      <c r="I185" s="12"/>
      <c r="J185" s="12"/>
      <c r="K185" s="12"/>
      <c r="L185" s="12"/>
      <c r="N185" s="20" t="str">
        <f t="shared" si="6"/>
        <v/>
      </c>
    </row>
    <row r="186" spans="1:14" ht="15.75" thickBot="1" x14ac:dyDescent="0.3">
      <c r="A186" s="12"/>
      <c r="B186" s="12"/>
      <c r="C186" s="25"/>
      <c r="D186" s="24" t="s">
        <v>125</v>
      </c>
      <c r="E186" s="14">
        <v>4</v>
      </c>
      <c r="F186" s="15">
        <v>0</v>
      </c>
      <c r="G186" s="15">
        <v>0</v>
      </c>
      <c r="H186" s="15">
        <v>0</v>
      </c>
      <c r="I186" s="13">
        <f>OR(E186&lt;&gt;0,F186&lt;&gt;0,G186&lt;&gt;0,H186&lt;&gt;0)*(E186 + (E186 = 0))*(F186 + (F186 = 0))*(G186 + (G186 = 0))*(H186 + (H186 = 0))</f>
        <v>4</v>
      </c>
      <c r="J186" s="12"/>
      <c r="K186" s="12"/>
      <c r="L186" s="12"/>
      <c r="N186" s="20" t="str">
        <f t="shared" si="6"/>
        <v/>
      </c>
    </row>
    <row r="187" spans="1:14" ht="15.75" thickBot="1" x14ac:dyDescent="0.3">
      <c r="A187" s="12"/>
      <c r="B187" s="12"/>
      <c r="C187" s="25"/>
      <c r="D187" s="25"/>
      <c r="E187" s="12"/>
      <c r="F187" s="12"/>
      <c r="G187" s="12"/>
      <c r="H187" s="12"/>
      <c r="I187" s="16" t="s">
        <v>126</v>
      </c>
      <c r="J187" s="10">
        <f>SUM(I186:I186)</f>
        <v>4</v>
      </c>
      <c r="K187" s="19"/>
      <c r="L187" s="10">
        <f>ROUND(K187*J187,2)</f>
        <v>0</v>
      </c>
      <c r="M187">
        <v>600</v>
      </c>
      <c r="N187" s="20" t="str">
        <f t="shared" si="6"/>
        <v/>
      </c>
    </row>
    <row r="188" spans="1:14" ht="0.95" customHeight="1" x14ac:dyDescent="0.25">
      <c r="A188" s="17"/>
      <c r="B188" s="17"/>
      <c r="C188" s="26"/>
      <c r="D188" s="26"/>
      <c r="E188" s="17"/>
      <c r="F188" s="17"/>
      <c r="G188" s="17"/>
      <c r="H188" s="17"/>
      <c r="I188" s="17"/>
      <c r="J188" s="17"/>
      <c r="K188" s="17"/>
      <c r="L188" s="17"/>
      <c r="N188" s="20" t="str">
        <f t="shared" si="6"/>
        <v/>
      </c>
    </row>
    <row r="189" spans="1:14" x14ac:dyDescent="0.25">
      <c r="A189" s="11" t="s">
        <v>127</v>
      </c>
      <c r="B189" s="11" t="s">
        <v>59</v>
      </c>
      <c r="C189" s="28" t="s">
        <v>128</v>
      </c>
      <c r="D189" s="28"/>
      <c r="E189" s="12"/>
      <c r="F189" s="12"/>
      <c r="G189" s="12"/>
      <c r="H189" s="12"/>
      <c r="I189" s="12"/>
      <c r="J189" s="13">
        <f>J192</f>
        <v>1</v>
      </c>
      <c r="K189" s="13">
        <f>K192</f>
        <v>0</v>
      </c>
      <c r="L189" s="13">
        <f>L192</f>
        <v>0</v>
      </c>
    </row>
    <row r="190" spans="1:14" ht="46.5" customHeight="1" x14ac:dyDescent="0.25">
      <c r="A190" s="12"/>
      <c r="B190" s="12"/>
      <c r="C190" s="28" t="s">
        <v>129</v>
      </c>
      <c r="D190" s="28"/>
      <c r="E190" s="12"/>
      <c r="F190" s="12"/>
      <c r="G190" s="12"/>
      <c r="H190" s="12"/>
      <c r="I190" s="12"/>
      <c r="J190" s="12"/>
      <c r="K190" s="12"/>
      <c r="L190" s="12"/>
      <c r="N190" s="20" t="str">
        <f t="shared" si="6"/>
        <v/>
      </c>
    </row>
    <row r="191" spans="1:14" ht="15.75" thickBot="1" x14ac:dyDescent="0.3">
      <c r="A191" s="12"/>
      <c r="B191" s="12"/>
      <c r="C191" s="25"/>
      <c r="D191" s="24" t="s">
        <v>117</v>
      </c>
      <c r="E191" s="14">
        <v>1</v>
      </c>
      <c r="F191" s="15">
        <v>1</v>
      </c>
      <c r="G191" s="15">
        <v>1</v>
      </c>
      <c r="H191" s="15">
        <v>0</v>
      </c>
      <c r="I191" s="13">
        <f>OR(E191&lt;&gt;0,F191&lt;&gt;0,G191&lt;&gt;0,H191&lt;&gt;0)*(E191 + (E191 = 0))*(F191 + (F191 = 0))*(G191 + (G191 = 0))*(H191 + (H191 = 0))</f>
        <v>1</v>
      </c>
      <c r="J191" s="12"/>
      <c r="K191" s="12"/>
      <c r="L191" s="12"/>
      <c r="N191" s="20" t="str">
        <f t="shared" si="6"/>
        <v/>
      </c>
    </row>
    <row r="192" spans="1:14" ht="15.75" thickBot="1" x14ac:dyDescent="0.3">
      <c r="A192" s="12"/>
      <c r="B192" s="12"/>
      <c r="C192" s="25"/>
      <c r="D192" s="25"/>
      <c r="E192" s="12"/>
      <c r="F192" s="12"/>
      <c r="G192" s="12"/>
      <c r="H192" s="12"/>
      <c r="I192" s="16" t="s">
        <v>130</v>
      </c>
      <c r="J192" s="10">
        <f>SUM(I191:I191)</f>
        <v>1</v>
      </c>
      <c r="K192" s="19"/>
      <c r="L192" s="10">
        <f>ROUND(K192*J192,2)</f>
        <v>0</v>
      </c>
      <c r="M192">
        <v>44.42</v>
      </c>
      <c r="N192" s="20" t="str">
        <f t="shared" si="6"/>
        <v/>
      </c>
    </row>
    <row r="193" spans="1:14" ht="0.95" customHeight="1" x14ac:dyDescent="0.25">
      <c r="A193" s="17"/>
      <c r="B193" s="17"/>
      <c r="C193" s="26"/>
      <c r="D193" s="26"/>
      <c r="E193" s="17"/>
      <c r="F193" s="17"/>
      <c r="G193" s="17"/>
      <c r="H193" s="17"/>
      <c r="I193" s="17"/>
      <c r="J193" s="17"/>
      <c r="K193" s="17"/>
      <c r="L193" s="17"/>
      <c r="N193" s="20" t="str">
        <f t="shared" si="6"/>
        <v/>
      </c>
    </row>
    <row r="194" spans="1:14" x14ac:dyDescent="0.25">
      <c r="A194" s="11" t="s">
        <v>89</v>
      </c>
      <c r="B194" s="11" t="s">
        <v>59</v>
      </c>
      <c r="C194" s="28" t="s">
        <v>90</v>
      </c>
      <c r="D194" s="28"/>
      <c r="E194" s="12"/>
      <c r="F194" s="12"/>
      <c r="G194" s="12"/>
      <c r="H194" s="12"/>
      <c r="I194" s="12"/>
      <c r="J194" s="13">
        <f>J197</f>
        <v>3.2</v>
      </c>
      <c r="K194" s="13">
        <f>K197</f>
        <v>0</v>
      </c>
      <c r="L194" s="13">
        <f>L197</f>
        <v>0</v>
      </c>
    </row>
    <row r="195" spans="1:14" ht="48.75" customHeight="1" x14ac:dyDescent="0.25">
      <c r="A195" s="12"/>
      <c r="B195" s="12"/>
      <c r="C195" s="28" t="s">
        <v>91</v>
      </c>
      <c r="D195" s="28"/>
      <c r="E195" s="12"/>
      <c r="F195" s="12"/>
      <c r="G195" s="12"/>
      <c r="H195" s="12"/>
      <c r="I195" s="12"/>
      <c r="J195" s="12"/>
      <c r="K195" s="12"/>
      <c r="L195" s="12"/>
      <c r="N195" s="20" t="str">
        <f t="shared" si="6"/>
        <v/>
      </c>
    </row>
    <row r="196" spans="1:14" x14ac:dyDescent="0.25">
      <c r="A196" s="12"/>
      <c r="B196" s="12"/>
      <c r="C196" s="25"/>
      <c r="D196" s="24" t="s">
        <v>131</v>
      </c>
      <c r="E196" s="14">
        <v>1</v>
      </c>
      <c r="F196" s="15">
        <v>8</v>
      </c>
      <c r="G196" s="15">
        <v>0.4</v>
      </c>
      <c r="H196" s="15">
        <v>0</v>
      </c>
      <c r="I196" s="13">
        <f>OR(E196&lt;&gt;0,F196&lt;&gt;0,G196&lt;&gt;0,H196&lt;&gt;0)*(E196 + (E196 = 0))*(F196 + (F196 = 0))*(G196 + (G196 = 0))*(H196 + (H196 = 0))</f>
        <v>3.2</v>
      </c>
      <c r="J196" s="12"/>
      <c r="K196" s="12"/>
      <c r="L196" s="12"/>
      <c r="N196" s="20" t="str">
        <f t="shared" si="6"/>
        <v/>
      </c>
    </row>
    <row r="197" spans="1:14" x14ac:dyDescent="0.25">
      <c r="A197" s="12"/>
      <c r="B197" s="12"/>
      <c r="C197" s="25"/>
      <c r="D197" s="25"/>
      <c r="E197" s="12"/>
      <c r="F197" s="12"/>
      <c r="G197" s="12"/>
      <c r="H197" s="12"/>
      <c r="I197" s="16" t="s">
        <v>92</v>
      </c>
      <c r="J197" s="10">
        <f>SUM(I196:I196)</f>
        <v>3.2</v>
      </c>
      <c r="K197" s="15">
        <f>K131</f>
        <v>0</v>
      </c>
      <c r="L197" s="10">
        <f>ROUND(K197*J197,2)</f>
        <v>0</v>
      </c>
      <c r="M197">
        <v>62.4</v>
      </c>
      <c r="N197" s="20" t="str">
        <f t="shared" si="6"/>
        <v/>
      </c>
    </row>
    <row r="198" spans="1:14" ht="0.95" customHeight="1" x14ac:dyDescent="0.25">
      <c r="A198" s="17"/>
      <c r="B198" s="17"/>
      <c r="C198" s="26"/>
      <c r="D198" s="26"/>
      <c r="E198" s="17"/>
      <c r="F198" s="17"/>
      <c r="G198" s="17"/>
      <c r="H198" s="17"/>
      <c r="I198" s="17"/>
      <c r="J198" s="17"/>
      <c r="K198" s="17"/>
      <c r="L198" s="17"/>
      <c r="N198" s="20" t="str">
        <f t="shared" si="6"/>
        <v/>
      </c>
    </row>
    <row r="199" spans="1:14" x14ac:dyDescent="0.25">
      <c r="A199" s="11" t="s">
        <v>97</v>
      </c>
      <c r="B199" s="11" t="s">
        <v>99</v>
      </c>
      <c r="C199" s="28" t="s">
        <v>98</v>
      </c>
      <c r="D199" s="28"/>
      <c r="E199" s="12"/>
      <c r="F199" s="12"/>
      <c r="G199" s="12"/>
      <c r="H199" s="12"/>
      <c r="I199" s="12"/>
      <c r="J199" s="13">
        <f>J204</f>
        <v>17.420000000000002</v>
      </c>
      <c r="K199" s="13">
        <f>K204</f>
        <v>0</v>
      </c>
      <c r="L199" s="13">
        <f>L204</f>
        <v>0</v>
      </c>
    </row>
    <row r="200" spans="1:14" ht="31.5" customHeight="1" x14ac:dyDescent="0.25">
      <c r="A200" s="12"/>
      <c r="B200" s="12"/>
      <c r="C200" s="28" t="s">
        <v>100</v>
      </c>
      <c r="D200" s="28"/>
      <c r="E200" s="12"/>
      <c r="F200" s="12"/>
      <c r="G200" s="12"/>
      <c r="H200" s="12"/>
      <c r="I200" s="12"/>
      <c r="J200" s="12"/>
      <c r="K200" s="12"/>
      <c r="L200" s="12"/>
      <c r="N200" s="20" t="str">
        <f t="shared" si="6"/>
        <v/>
      </c>
    </row>
    <row r="201" spans="1:14" x14ac:dyDescent="0.25">
      <c r="A201" s="12"/>
      <c r="B201" s="12"/>
      <c r="C201" s="25"/>
      <c r="D201" s="24" t="s">
        <v>132</v>
      </c>
      <c r="E201" s="14">
        <v>1</v>
      </c>
      <c r="F201" s="15">
        <v>11.04</v>
      </c>
      <c r="G201" s="15">
        <v>0</v>
      </c>
      <c r="H201" s="15">
        <v>0</v>
      </c>
      <c r="I201" s="15">
        <v>14.35</v>
      </c>
      <c r="J201" s="11" t="s">
        <v>102</v>
      </c>
      <c r="K201" s="12"/>
      <c r="L201" s="12"/>
      <c r="N201" s="20" t="str">
        <f t="shared" si="6"/>
        <v/>
      </c>
    </row>
    <row r="202" spans="1:14" x14ac:dyDescent="0.25">
      <c r="A202" s="12"/>
      <c r="B202" s="12"/>
      <c r="C202" s="25"/>
      <c r="D202" s="24" t="s">
        <v>133</v>
      </c>
      <c r="E202" s="14">
        <v>1</v>
      </c>
      <c r="F202" s="15">
        <v>1.6</v>
      </c>
      <c r="G202" s="15">
        <v>0</v>
      </c>
      <c r="H202" s="15">
        <v>0.2</v>
      </c>
      <c r="I202" s="15">
        <v>0.42</v>
      </c>
      <c r="J202" s="11" t="s">
        <v>102</v>
      </c>
      <c r="K202" s="12"/>
      <c r="L202" s="12"/>
      <c r="N202" s="20" t="str">
        <f t="shared" si="6"/>
        <v/>
      </c>
    </row>
    <row r="203" spans="1:14" x14ac:dyDescent="0.25">
      <c r="A203" s="12"/>
      <c r="B203" s="12"/>
      <c r="C203" s="25"/>
      <c r="D203" s="24" t="s">
        <v>134</v>
      </c>
      <c r="E203" s="14">
        <v>1</v>
      </c>
      <c r="F203" s="15">
        <v>10.199999999999999</v>
      </c>
      <c r="G203" s="15">
        <v>0</v>
      </c>
      <c r="H203" s="15">
        <v>0.2</v>
      </c>
      <c r="I203" s="15">
        <v>2.65</v>
      </c>
      <c r="J203" s="11" t="s">
        <v>102</v>
      </c>
      <c r="K203" s="12"/>
      <c r="L203" s="12"/>
      <c r="N203" s="20" t="str">
        <f t="shared" si="6"/>
        <v/>
      </c>
    </row>
    <row r="204" spans="1:14" x14ac:dyDescent="0.25">
      <c r="A204" s="12"/>
      <c r="B204" s="12"/>
      <c r="C204" s="25"/>
      <c r="D204" s="25"/>
      <c r="E204" s="12"/>
      <c r="F204" s="12"/>
      <c r="G204" s="12"/>
      <c r="H204" s="12"/>
      <c r="I204" s="16" t="s">
        <v>104</v>
      </c>
      <c r="J204" s="10">
        <f>SUM(I201:I203)</f>
        <v>17.420000000000002</v>
      </c>
      <c r="K204" s="15">
        <f>K144</f>
        <v>0</v>
      </c>
      <c r="L204" s="10">
        <f>ROUND(K204*J204,2)</f>
        <v>0</v>
      </c>
      <c r="M204">
        <v>42.55</v>
      </c>
      <c r="N204" s="20" t="str">
        <f t="shared" si="6"/>
        <v/>
      </c>
    </row>
    <row r="205" spans="1:14" ht="0.95" customHeight="1" x14ac:dyDescent="0.25">
      <c r="A205" s="17"/>
      <c r="B205" s="17"/>
      <c r="C205" s="26"/>
      <c r="D205" s="26"/>
      <c r="E205" s="17"/>
      <c r="F205" s="17"/>
      <c r="G205" s="17"/>
      <c r="H205" s="17"/>
      <c r="I205" s="17"/>
      <c r="J205" s="17"/>
      <c r="K205" s="17"/>
      <c r="L205" s="17"/>
      <c r="N205" s="20" t="str">
        <f t="shared" si="6"/>
        <v/>
      </c>
    </row>
    <row r="206" spans="1:14" x14ac:dyDescent="0.25">
      <c r="A206" s="12"/>
      <c r="B206" s="12"/>
      <c r="C206" s="25"/>
      <c r="D206" s="25"/>
      <c r="E206" s="12"/>
      <c r="F206" s="12"/>
      <c r="G206" s="12"/>
      <c r="H206" s="12"/>
      <c r="I206" s="16" t="s">
        <v>135</v>
      </c>
      <c r="J206" s="18">
        <v>1</v>
      </c>
      <c r="K206" s="10">
        <f>L149+L156+L161+L166+L174+L179+L184+L189+L194+L199</f>
        <v>0</v>
      </c>
      <c r="L206" s="10">
        <f>ROUND(K206*J206,2)</f>
        <v>0</v>
      </c>
    </row>
    <row r="207" spans="1:14" ht="0.95" customHeight="1" x14ac:dyDescent="0.25">
      <c r="A207" s="17"/>
      <c r="B207" s="17"/>
      <c r="C207" s="26"/>
      <c r="D207" s="26"/>
      <c r="E207" s="17"/>
      <c r="F207" s="17"/>
      <c r="G207" s="17"/>
      <c r="H207" s="17"/>
      <c r="I207" s="17"/>
      <c r="J207" s="17"/>
      <c r="K207" s="17"/>
      <c r="L207" s="17"/>
    </row>
    <row r="208" spans="1:14" x14ac:dyDescent="0.25">
      <c r="A208" s="12"/>
      <c r="B208" s="12"/>
      <c r="C208" s="25"/>
      <c r="D208" s="25"/>
      <c r="E208" s="12"/>
      <c r="F208" s="12"/>
      <c r="G208" s="12"/>
      <c r="H208" s="12"/>
      <c r="I208" s="16" t="s">
        <v>136</v>
      </c>
      <c r="J208" s="15">
        <v>1</v>
      </c>
      <c r="K208" s="10">
        <f>L4+L148</f>
        <v>0</v>
      </c>
      <c r="L208" s="10">
        <f>ROUND(K208*J208,2)</f>
        <v>0</v>
      </c>
    </row>
    <row r="209" spans="1:14" x14ac:dyDescent="0.25">
      <c r="A209" s="12"/>
      <c r="B209" s="12"/>
      <c r="C209" s="25"/>
      <c r="D209" s="25"/>
      <c r="E209" s="12"/>
      <c r="F209" s="12"/>
      <c r="G209" s="12"/>
      <c r="H209" s="12"/>
      <c r="I209" s="12"/>
      <c r="J209" s="12"/>
      <c r="K209" s="12"/>
      <c r="L209" s="12"/>
      <c r="N209" s="20" t="str">
        <f t="shared" si="6"/>
        <v/>
      </c>
    </row>
  </sheetData>
  <sheetProtection algorithmName="SHA-512" hashValue="nS64ID6q1asdYWGpKD0lTsGuimNx20B2TXhrFUsS625XkiLjXkjplQ61j50KUAG/Cz8e9JHcxA14hmDxCD0OBw==" saltValue="5nDL3MLcw4VZnheHEdNeXw==" spinCount="100000" sheet="1" objects="1" scenarios="1"/>
  <mergeCells count="48">
    <mergeCell ref="C194:D194"/>
    <mergeCell ref="C195:D195"/>
    <mergeCell ref="C199:D199"/>
    <mergeCell ref="C200:D200"/>
    <mergeCell ref="C4:D4"/>
    <mergeCell ref="C148:D148"/>
    <mergeCell ref="C179:D179"/>
    <mergeCell ref="C180:D180"/>
    <mergeCell ref="C184:D184"/>
    <mergeCell ref="C185:D185"/>
    <mergeCell ref="C189:D189"/>
    <mergeCell ref="C190:D190"/>
    <mergeCell ref="C161:D161"/>
    <mergeCell ref="C162:D162"/>
    <mergeCell ref="C166:D166"/>
    <mergeCell ref="C167:D167"/>
    <mergeCell ref="C174:D174"/>
    <mergeCell ref="C175:D175"/>
    <mergeCell ref="C140:D140"/>
    <mergeCell ref="C141:D141"/>
    <mergeCell ref="C149:D149"/>
    <mergeCell ref="C150:D150"/>
    <mergeCell ref="C156:D156"/>
    <mergeCell ref="C157:D157"/>
    <mergeCell ref="C134:D134"/>
    <mergeCell ref="C88:D88"/>
    <mergeCell ref="C89:D89"/>
    <mergeCell ref="C93:D93"/>
    <mergeCell ref="C94:D94"/>
    <mergeCell ref="C104:D104"/>
    <mergeCell ref="C105:D105"/>
    <mergeCell ref="C115:D115"/>
    <mergeCell ref="C116:D116"/>
    <mergeCell ref="C124:D124"/>
    <mergeCell ref="C125:D125"/>
    <mergeCell ref="C133:D133"/>
    <mergeCell ref="C84:D84"/>
    <mergeCell ref="C6:D6"/>
    <mergeCell ref="C5:D5"/>
    <mergeCell ref="C32:D32"/>
    <mergeCell ref="C33:D33"/>
    <mergeCell ref="C43:D43"/>
    <mergeCell ref="C44:D44"/>
    <mergeCell ref="C59:D59"/>
    <mergeCell ref="C60:D60"/>
    <mergeCell ref="C71:D71"/>
    <mergeCell ref="C72:D72"/>
    <mergeCell ref="C83:D83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3" manualBreakCount="3">
    <brk id="70" max="11" man="1"/>
    <brk id="123" max="11" man="1"/>
    <brk id="183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Moliner</dc:creator>
  <cp:lastModifiedBy>Mónica Jovellanos</cp:lastModifiedBy>
  <cp:lastPrinted>2024-10-22T10:14:06Z</cp:lastPrinted>
  <dcterms:created xsi:type="dcterms:W3CDTF">2024-10-22T09:02:26Z</dcterms:created>
  <dcterms:modified xsi:type="dcterms:W3CDTF">2025-01-15T09:42:33Z</dcterms:modified>
</cp:coreProperties>
</file>