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Català\"/>
    </mc:Choice>
  </mc:AlternateContent>
  <xr:revisionPtr revIDLastSave="0" documentId="13_ncr:1_{D85DD17A-42AE-46FD-8E5D-7A58147A80E4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Lot 1 Transport comb 2000 kg" sheetId="3" r:id="rId1"/>
    <sheet name="Auxiliar" sheetId="4" state="hidden" r:id="rId2"/>
  </sheets>
  <definedNames>
    <definedName name="ABCDNo">Auxiliar!$B$2:$B$6</definedName>
    <definedName name="ABCNo">Auxiliar!$C$2:$C$5</definedName>
    <definedName name="ABNo">Auxiliar!$D$2:$D$4</definedName>
    <definedName name="_xlnm.Print_Area" localSheetId="0">'Lot 1 Transport comb 2000 kg'!$A$1:$H$37</definedName>
    <definedName name="boolea">'Lot 1 Transport comb 2000 kg'!#REF!</definedName>
    <definedName name="ClassifEner">'Lot 1 Transport comb 2000 kg'!#REF!</definedName>
    <definedName name="climatitzador">'Lot 1 Transport comb 2000 kg'!#REF!</definedName>
    <definedName name="EstrellesNCAP">'Lot 1 Transport comb 2000 kg'!#REF!</definedName>
    <definedName name="Propulsio">'Lot 1 Transport comb 2000 kg'!#REF!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G33" i="3"/>
  <c r="G26" i="3"/>
  <c r="G25" i="3"/>
  <c r="G24" i="3"/>
  <c r="G34" i="3" l="1"/>
  <c r="G32" i="3"/>
  <c r="G31" i="3"/>
  <c r="G30" i="3"/>
  <c r="G29" i="3"/>
  <c r="G28" i="3"/>
  <c r="G27" i="3"/>
  <c r="G23" i="3"/>
  <c r="G22" i="3"/>
  <c r="G21" i="3"/>
  <c r="G20" i="3"/>
  <c r="G19" i="3"/>
  <c r="G18" i="3"/>
  <c r="G17" i="3"/>
  <c r="G16" i="3"/>
  <c r="G36" i="3" l="1"/>
</calcChain>
</file>

<file path=xl/sharedStrings.xml><?xml version="1.0" encoding="utf-8"?>
<sst xmlns="http://schemas.openxmlformats.org/spreadsheetml/2006/main" count="84" uniqueCount="58">
  <si>
    <t>CRITERI</t>
  </si>
  <si>
    <t>SUBCRITERI</t>
  </si>
  <si>
    <t>PARÀMETRES A VALORAR. VALORS ATORGATS (PUNTS)</t>
  </si>
  <si>
    <t>Coixins de seguretat lateral tòrax</t>
  </si>
  <si>
    <t>Coixins de seguretat lateral pel cap</t>
  </si>
  <si>
    <t>Generalitat de Catalunya</t>
  </si>
  <si>
    <t>Comissió Central de Subministraments</t>
  </si>
  <si>
    <t>PLEC DE CLÀUSULES ADMINISTRATIVES PARTICULARS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</si>
  <si>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</si>
  <si>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</si>
  <si>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Punts</t>
  </si>
  <si>
    <t>Compliment criteris del model presentat (omplir per l'empresa)</t>
  </si>
  <si>
    <t>Coixins de seguretat als genolls</t>
  </si>
  <si>
    <t>T O T A L</t>
  </si>
  <si>
    <t>Indiqueu en les cel·les amb fons groc el grau de compliment dels criteris i subcriteris aplicables al lot que tot seguit es detallen (S/N/Valor) :</t>
  </si>
  <si>
    <t>Nom de l'empresa</t>
  </si>
  <si>
    <t xml:space="preserve">Control de manteniment de carril </t>
  </si>
  <si>
    <t xml:space="preserve">Sistema de reconeixement de senyals de trànsit </t>
  </si>
  <si>
    <t>Sistema de sensors de llums i de pluja</t>
  </si>
  <si>
    <t>La millor oferta obtindrà 15 punts i la resta s'avaluaran proporcionalment.</t>
  </si>
  <si>
    <r>
      <t>Posar els grams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/km</t>
    </r>
  </si>
  <si>
    <t>Consum del vehicle en litres/100 km</t>
  </si>
  <si>
    <t>Posar els litres/100 km</t>
  </si>
  <si>
    <t>SEGURETAT (15)</t>
  </si>
  <si>
    <t>Sistema antibloqueig de frens amb distribució electrònica de la força de frenada i assistència a la frenada d'emergència.</t>
  </si>
  <si>
    <t>Control d'estabilitat</t>
  </si>
  <si>
    <t>Control d'angle mort en sortida marxa enrera per a detectar vehicles que circulen transversalment</t>
  </si>
  <si>
    <t>Indicador de cinturó no cordat a les places posteriors</t>
  </si>
  <si>
    <t>Fre electrònic amb assistent d'arrancada amb desnivell</t>
  </si>
  <si>
    <t>Neumàtics reforçats</t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</si>
  <si>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</si>
  <si>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</si>
  <si>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Neumàtics com a mínim amb classificació B respecte a adherència en carretera segons distància de frenada en ferm mullat i com a mínim amb classificació B en eficiència de combustible</t>
  </si>
  <si>
    <t>Climatització de l'habitacle del vehicle</t>
  </si>
  <si>
    <t xml:space="preserve">(+A) Amb climatitzador d'una zona: 0,5
(+B) Amb climatitzador de dues o tres zones: 1                                            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</si>
  <si>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disposa de climatitzador d'una zona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disposa de climatitzador de dues o tres zones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</si>
  <si>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Seient del conductor ajustable en alçada</t>
  </si>
  <si>
    <t>Control de creuer</t>
  </si>
  <si>
    <t>EQUIPAMENT I CONFORT (5)</t>
  </si>
  <si>
    <t>CONSUM I EMISSIONS (30)</t>
  </si>
  <si>
    <t>Sino</t>
  </si>
  <si>
    <t>ABCDNo</t>
  </si>
  <si>
    <t>ABCNo</t>
  </si>
  <si>
    <t>ABNo</t>
  </si>
  <si>
    <t>Sí</t>
  </si>
  <si>
    <t>A</t>
  </si>
  <si>
    <t>No</t>
  </si>
  <si>
    <t>B</t>
  </si>
  <si>
    <t>C</t>
  </si>
  <si>
    <t>D</t>
  </si>
  <si>
    <t>Detector de fatiga</t>
  </si>
  <si>
    <t>OBJECTE DEL CONTRACTE: ARRENDAMENT CENTRALITZAT DE VEHICLES SENSE OPCIÓ DE COMPRA - CCS 2025 VEH</t>
  </si>
  <si>
    <t>Control d'angle mort avançat amb indicador de llum i so</t>
  </si>
  <si>
    <t>Departament d'Economia i Finances</t>
  </si>
  <si>
    <t>Alarma antirobatori del vehicle</t>
  </si>
  <si>
    <r>
      <t>Emissions de CO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segons el protocol WLTP de la fitxa tècnica del vehicle (no catàleg comercial)</t>
    </r>
  </si>
  <si>
    <t>Assistència a la frenada d'emergència per tal de reduir la distància de frenada en reconeixement de vianant.</t>
  </si>
  <si>
    <t>ANNEX 10 - COMPLIMENT CRITERIS VALORACIÓ VEHICLES OFERTS -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</si>
</sst>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vertAlign val="subscript"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5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2" fontId="0" fillId="0" borderId="13" xfId="0" applyNumberFormat="1" applyBorder="1" applyAlignment="1" applyProtection="1">
      <alignment horizontal="right" vertical="center"/>
    </xf>
    <xf numFmtId="2" fontId="0" fillId="0" borderId="14" xfId="0" applyNumberFormat="1" applyBorder="1" applyAlignment="1" applyProtection="1">
      <alignment horizontal="right" vertical="center"/>
    </xf>
    <xf numFmtId="0" fontId="2" fillId="0" borderId="5" xfId="0" quotePrefix="1" applyFont="1" applyBorder="1" applyAlignment="1" applyProtection="1">
      <alignment vertical="center" wrapText="1"/>
    </xf>
    <xf numFmtId="2" fontId="0" fillId="0" borderId="16" xfId="0" applyNumberFormat="1" applyBorder="1" applyAlignment="1" applyProtection="1">
      <alignment horizontal="right" vertical="center"/>
    </xf>
    <xf numFmtId="0" fontId="8" fillId="2" borderId="17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quotePrefix="1" applyFont="1" applyBorder="1" applyAlignment="1" applyProtection="1">
      <alignment vertical="center" wrapText="1"/>
    </xf>
    <xf numFmtId="2" fontId="0" fillId="0" borderId="4" xfId="0" applyNumberFormat="1" applyBorder="1" applyAlignment="1" applyProtection="1">
      <alignment horizontal="right" vertical="center"/>
    </xf>
    <xf numFmtId="0" fontId="2" fillId="0" borderId="20" xfId="0" quotePrefix="1" applyFont="1" applyFill="1" applyBorder="1" applyAlignment="1" applyProtection="1">
      <alignment horizontal="left" vertical="center" wrapText="1"/>
    </xf>
    <xf numFmtId="0" fontId="2" fillId="0" borderId="15" xfId="0" quotePrefix="1" applyFont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16" xfId="0" quotePrefix="1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1" xfId="0" quotePrefix="1" applyFont="1" applyFill="1" applyBorder="1" applyAlignment="1" applyProtection="1">
      <alignment horizontal="left" vertical="center" wrapText="1"/>
    </xf>
    <xf numFmtId="0" fontId="2" fillId="0" borderId="13" xfId="0" quotePrefix="1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4" xfId="0" quotePrefix="1" applyFont="1" applyBorder="1" applyAlignment="1" applyProtection="1">
      <alignment vertical="center" wrapText="1"/>
    </xf>
    <xf numFmtId="0" fontId="2" fillId="0" borderId="8" xfId="0" quotePrefix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2" fontId="0" fillId="0" borderId="6" xfId="0" applyNumberFormat="1" applyBorder="1" applyAlignment="1" applyProtection="1">
      <alignment horizontal="right" vertical="center"/>
    </xf>
    <xf numFmtId="0" fontId="16" fillId="0" borderId="0" xfId="0" applyFont="1"/>
    <xf numFmtId="2" fontId="16" fillId="0" borderId="13" xfId="0" applyNumberFormat="1" applyFont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6"/>
  <sheetViews>
    <sheetView tabSelected="1" view="pageBreakPreview" zoomScale="85" zoomScaleNormal="70" zoomScaleSheetLayoutView="85" workbookViewId="0">
      <selection activeCell="D7" sqref="D7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23046875" style="3" customWidth="1"/>
    <col min="4" max="4" width="42.23046875" style="3" customWidth="1"/>
    <col min="5" max="5" width="33.4609375" style="3" customWidth="1"/>
    <col min="6" max="6" width="49" style="3" bestFit="1" customWidth="1"/>
    <col min="7" max="7" width="20" style="3" customWidth="1"/>
    <col min="8" max="8" width="3.8437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5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6" t="s">
        <v>5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6" t="s">
        <v>53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7" t="s">
        <v>6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4"/>
      <c r="C5" s="12"/>
      <c r="D5" s="62" t="s">
        <v>15</v>
      </c>
      <c r="E5" s="63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7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51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5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6" t="s">
        <v>57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7" t="s">
        <v>14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20.6" thickBot="1">
      <c r="B12" s="8"/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42" customHeight="1" thickBot="1">
      <c r="B13" s="11" t="s">
        <v>0</v>
      </c>
      <c r="C13" s="24" t="s">
        <v>1</v>
      </c>
      <c r="D13" s="11" t="s">
        <v>2</v>
      </c>
      <c r="E13" s="24" t="s">
        <v>11</v>
      </c>
      <c r="F13" s="24" t="s">
        <v>8</v>
      </c>
      <c r="G13" s="24" t="s">
        <v>10</v>
      </c>
    </row>
    <row r="14" spans="2:13" ht="32.25" customHeight="1">
      <c r="B14" s="59" t="s">
        <v>39</v>
      </c>
      <c r="C14" s="57" t="s">
        <v>55</v>
      </c>
      <c r="D14" s="25" t="s">
        <v>19</v>
      </c>
      <c r="E14" s="51"/>
      <c r="F14" s="26" t="s">
        <v>20</v>
      </c>
      <c r="G14" s="27">
        <v>0</v>
      </c>
    </row>
    <row r="15" spans="2:13" ht="29.25" customHeight="1" thickBot="1">
      <c r="B15" s="60"/>
      <c r="C15" s="58" t="s">
        <v>21</v>
      </c>
      <c r="D15" s="19" t="s">
        <v>19</v>
      </c>
      <c r="E15" s="52"/>
      <c r="F15" s="22" t="s">
        <v>22</v>
      </c>
      <c r="G15" s="43">
        <v>0</v>
      </c>
    </row>
    <row r="16" spans="2:13" ht="40.5" customHeight="1">
      <c r="B16" s="59" t="s">
        <v>23</v>
      </c>
      <c r="C16" s="46" t="s">
        <v>24</v>
      </c>
      <c r="D16" s="28">
        <v>1</v>
      </c>
      <c r="E16" s="53"/>
      <c r="F16" s="29" t="s">
        <v>9</v>
      </c>
      <c r="G16" s="23">
        <f>IF(E16="sí",1,0)</f>
        <v>0</v>
      </c>
    </row>
    <row r="17" spans="2:7" ht="31.5" customHeight="1">
      <c r="B17" s="60"/>
      <c r="C17" s="30" t="s">
        <v>56</v>
      </c>
      <c r="D17" s="28">
        <v>1</v>
      </c>
      <c r="E17" s="54"/>
      <c r="F17" s="31" t="s">
        <v>9</v>
      </c>
      <c r="G17" s="20">
        <f>IF(E17="sí",1,0)</f>
        <v>0</v>
      </c>
    </row>
    <row r="18" spans="2:7" ht="25.5" customHeight="1">
      <c r="B18" s="60"/>
      <c r="C18" s="30" t="s">
        <v>25</v>
      </c>
      <c r="D18" s="28">
        <v>1</v>
      </c>
      <c r="E18" s="54"/>
      <c r="F18" s="31" t="s">
        <v>9</v>
      </c>
      <c r="G18" s="20">
        <f>IF(E18="sí",1,0)</f>
        <v>0</v>
      </c>
    </row>
    <row r="19" spans="2:7" ht="27" customHeight="1">
      <c r="B19" s="60"/>
      <c r="C19" s="32" t="s">
        <v>16</v>
      </c>
      <c r="D19" s="33">
        <v>1</v>
      </c>
      <c r="E19" s="54"/>
      <c r="F19" s="31" t="s">
        <v>9</v>
      </c>
      <c r="G19" s="20">
        <f>IF(E19="sí",1,0)</f>
        <v>0</v>
      </c>
    </row>
    <row r="20" spans="2:7" ht="28.5" customHeight="1">
      <c r="B20" s="60"/>
      <c r="C20" s="32" t="s">
        <v>52</v>
      </c>
      <c r="D20" s="33">
        <v>1</v>
      </c>
      <c r="E20" s="54"/>
      <c r="F20" s="31" t="s">
        <v>9</v>
      </c>
      <c r="G20" s="20">
        <f t="shared" ref="G20:G21" si="0">IF(E20="sí",1,0)</f>
        <v>0</v>
      </c>
    </row>
    <row r="21" spans="2:7" ht="30" customHeight="1">
      <c r="B21" s="60"/>
      <c r="C21" s="32" t="s">
        <v>26</v>
      </c>
      <c r="D21" s="33">
        <v>1</v>
      </c>
      <c r="E21" s="54"/>
      <c r="F21" s="31" t="s">
        <v>9</v>
      </c>
      <c r="G21" s="20">
        <f t="shared" si="0"/>
        <v>0</v>
      </c>
    </row>
    <row r="22" spans="2:7" ht="28.5" customHeight="1">
      <c r="B22" s="60"/>
      <c r="C22" s="32" t="s">
        <v>27</v>
      </c>
      <c r="D22" s="33">
        <v>0.5</v>
      </c>
      <c r="E22" s="54"/>
      <c r="F22" s="31" t="s">
        <v>9</v>
      </c>
      <c r="G22" s="20">
        <f>IF(E22="sí",0.5,0)</f>
        <v>0</v>
      </c>
    </row>
    <row r="23" spans="2:7" ht="30" customHeight="1">
      <c r="B23" s="60"/>
      <c r="C23" s="47" t="s">
        <v>17</v>
      </c>
      <c r="D23" s="33">
        <v>1</v>
      </c>
      <c r="E23" s="54"/>
      <c r="F23" s="34" t="s">
        <v>9</v>
      </c>
      <c r="G23" s="20">
        <f>IF(E23="sí",1,0)</f>
        <v>0</v>
      </c>
    </row>
    <row r="24" spans="2:7" ht="30" customHeight="1">
      <c r="B24" s="60"/>
      <c r="C24" s="47" t="s">
        <v>50</v>
      </c>
      <c r="D24" s="33">
        <v>1</v>
      </c>
      <c r="E24" s="54"/>
      <c r="F24" s="34" t="s">
        <v>9</v>
      </c>
      <c r="G24" s="20">
        <f>IF(E24="sí",1,0)</f>
        <v>0</v>
      </c>
    </row>
    <row r="25" spans="2:7" ht="32.25" customHeight="1">
      <c r="B25" s="60"/>
      <c r="C25" s="32" t="s">
        <v>28</v>
      </c>
      <c r="D25" s="33">
        <v>1</v>
      </c>
      <c r="E25" s="54"/>
      <c r="F25" s="31" t="s">
        <v>9</v>
      </c>
      <c r="G25" s="20">
        <f>IF(E25="sí",1,0)</f>
        <v>0</v>
      </c>
    </row>
    <row r="26" spans="2:7" ht="30" customHeight="1">
      <c r="B26" s="60"/>
      <c r="C26" s="32" t="s">
        <v>54</v>
      </c>
      <c r="D26" s="33">
        <v>1</v>
      </c>
      <c r="E26" s="54"/>
      <c r="F26" s="31" t="s">
        <v>9</v>
      </c>
      <c r="G26" s="20">
        <f>IF(E26="sí",1,0)</f>
        <v>0</v>
      </c>
    </row>
    <row r="27" spans="2:7" ht="102.75" customHeight="1">
      <c r="B27" s="60"/>
      <c r="C27" s="47" t="s">
        <v>29</v>
      </c>
      <c r="D27" s="35" t="s">
        <v>30</v>
      </c>
      <c r="E27" s="54"/>
      <c r="F27" s="34" t="s">
        <v>31</v>
      </c>
      <c r="G27" s="45">
        <f>IF(E27="A",0.3,IF(E27="B",0.5,0))</f>
        <v>0</v>
      </c>
    </row>
    <row r="28" spans="2:7" ht="52.5" customHeight="1">
      <c r="B28" s="60"/>
      <c r="C28" s="48" t="s">
        <v>32</v>
      </c>
      <c r="D28" s="33">
        <v>1</v>
      </c>
      <c r="E28" s="55"/>
      <c r="F28" s="31" t="s">
        <v>9</v>
      </c>
      <c r="G28" s="20">
        <f>IF(E28="Sí",1,0)</f>
        <v>0</v>
      </c>
    </row>
    <row r="29" spans="2:7" ht="30.75" customHeight="1">
      <c r="B29" s="60"/>
      <c r="C29" s="36" t="s">
        <v>3</v>
      </c>
      <c r="D29" s="35">
        <v>1</v>
      </c>
      <c r="E29" s="54"/>
      <c r="F29" s="34" t="s">
        <v>9</v>
      </c>
      <c r="G29" s="20">
        <f>IF(E29="sí",1,0)</f>
        <v>0</v>
      </c>
    </row>
    <row r="30" spans="2:7" ht="29.25" customHeight="1">
      <c r="B30" s="60"/>
      <c r="C30" s="36" t="s">
        <v>12</v>
      </c>
      <c r="D30" s="35">
        <v>1</v>
      </c>
      <c r="E30" s="54"/>
      <c r="F30" s="34" t="s">
        <v>9</v>
      </c>
      <c r="G30" s="20">
        <f>IF(E30="sí",1,0)</f>
        <v>0</v>
      </c>
    </row>
    <row r="31" spans="2:7" ht="30" customHeight="1" thickBot="1">
      <c r="B31" s="61"/>
      <c r="C31" s="37" t="s">
        <v>4</v>
      </c>
      <c r="D31" s="38">
        <v>1</v>
      </c>
      <c r="E31" s="56"/>
      <c r="F31" s="39" t="s">
        <v>9</v>
      </c>
      <c r="G31" s="21">
        <f>IF(E31="sí",1,0)</f>
        <v>0</v>
      </c>
    </row>
    <row r="32" spans="2:7" ht="36.65" customHeight="1">
      <c r="B32" s="59" t="s">
        <v>38</v>
      </c>
      <c r="C32" s="49" t="s">
        <v>33</v>
      </c>
      <c r="D32" s="50" t="s">
        <v>34</v>
      </c>
      <c r="E32" s="53"/>
      <c r="F32" s="40" t="s">
        <v>35</v>
      </c>
      <c r="G32" s="23">
        <f>IF(E32="A",0.5,IF(E32="B",1,0))</f>
        <v>0</v>
      </c>
    </row>
    <row r="33" spans="2:7" ht="28.5" customHeight="1">
      <c r="B33" s="60"/>
      <c r="C33" s="41" t="s">
        <v>18</v>
      </c>
      <c r="D33" s="18">
        <v>1.5</v>
      </c>
      <c r="E33" s="54"/>
      <c r="F33" s="22" t="s">
        <v>9</v>
      </c>
      <c r="G33" s="20">
        <f>IF(E33="sí",1.5,0)</f>
        <v>0</v>
      </c>
    </row>
    <row r="34" spans="2:7" ht="25.5" customHeight="1">
      <c r="B34" s="60"/>
      <c r="C34" s="41" t="s">
        <v>36</v>
      </c>
      <c r="D34" s="18">
        <v>1</v>
      </c>
      <c r="E34" s="54"/>
      <c r="F34" s="22" t="s">
        <v>9</v>
      </c>
      <c r="G34" s="20">
        <f>IF(E34="sí",1,0)</f>
        <v>0</v>
      </c>
    </row>
    <row r="35" spans="2:7" ht="28.5" customHeight="1" thickBot="1">
      <c r="B35" s="61"/>
      <c r="C35" s="42" t="s">
        <v>37</v>
      </c>
      <c r="D35" s="19">
        <v>1.5</v>
      </c>
      <c r="E35" s="56"/>
      <c r="F35" s="22" t="s">
        <v>9</v>
      </c>
      <c r="G35" s="20">
        <f>IF(E35="sí",1.5,0)</f>
        <v>0</v>
      </c>
    </row>
    <row r="36" spans="2:7" ht="12.9" thickBot="1">
      <c r="F36" s="9" t="s">
        <v>13</v>
      </c>
      <c r="G36" s="10">
        <f>SUM(G14:G35)</f>
        <v>0</v>
      </c>
    </row>
  </sheetData>
  <sheetProtection algorithmName="SHA-512" hashValue="UaypPonCHQinUvhn7zyBqI08LTcqKG1OPDoXDs6v0MWOhfvgf63O2l7jDEpuRrDJXEwMpBQaS9PY+9XfPKEY2w==" saltValue="s3OBe3W6Eg6zXRyD3krPoQ==" spinCount="100000" sheet="1" objects="1" scenarios="1"/>
  <mergeCells count="4">
    <mergeCell ref="B32:B35"/>
    <mergeCell ref="D5:E5"/>
    <mergeCell ref="B14:B15"/>
    <mergeCell ref="B16:B31"/>
  </mergeCells>
  <dataValidations count="5">
    <dataValidation operator="greaterThan" allowBlank="1" showInputMessage="1" showErrorMessage="1" sqref="E14:E15" xr:uid="{00000000-0002-0000-0000-000000000000}"/>
    <dataValidation type="list" allowBlank="1" showInputMessage="1" showErrorMessage="1" sqref="E32" xr:uid="{00000000-0002-0000-0000-000001000000}">
      <formula1>ABNo</formula1>
    </dataValidation>
    <dataValidation type="list" allowBlank="1" showInputMessage="1" showErrorMessage="1" sqref="E33:E35 E29:E31" xr:uid="{00000000-0002-0000-0000-000002000000}">
      <formula1>Sino</formula1>
    </dataValidation>
    <dataValidation type="list" allowBlank="1" showInputMessage="1" showErrorMessage="1" error="No és un valor previst._x000a_" sqref="E28 E16:E26" xr:uid="{00000000-0002-0000-0000-000003000000}">
      <formula1>Sino</formula1>
    </dataValidation>
    <dataValidation type="list" allowBlank="1" showInputMessage="1" showErrorMessage="1" error="No és un valor previst._x000a_" sqref="E27" xr:uid="{00000000-0002-0000-0000-000004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F28" sqref="F28"/>
    </sheetView>
  </sheetViews>
  <sheetFormatPr defaultRowHeight="12.45"/>
  <sheetData>
    <row r="1" spans="1:4">
      <c r="A1" t="s">
        <v>40</v>
      </c>
      <c r="B1" t="s">
        <v>41</v>
      </c>
      <c r="C1" t="s">
        <v>42</v>
      </c>
      <c r="D1" s="44" t="s">
        <v>43</v>
      </c>
    </row>
    <row r="2" spans="1:4">
      <c r="A2" t="s">
        <v>44</v>
      </c>
      <c r="B2" t="s">
        <v>45</v>
      </c>
      <c r="C2" t="s">
        <v>45</v>
      </c>
      <c r="D2" s="44" t="s">
        <v>45</v>
      </c>
    </row>
    <row r="3" spans="1:4">
      <c r="A3" t="s">
        <v>46</v>
      </c>
      <c r="B3" t="s">
        <v>47</v>
      </c>
      <c r="C3" t="s">
        <v>47</v>
      </c>
      <c r="D3" s="44" t="s">
        <v>47</v>
      </c>
    </row>
    <row r="4" spans="1:4">
      <c r="B4" t="s">
        <v>48</v>
      </c>
      <c r="C4" t="s">
        <v>48</v>
      </c>
      <c r="D4" s="44" t="s">
        <v>46</v>
      </c>
    </row>
    <row r="5" spans="1:4">
      <c r="B5" t="s">
        <v>49</v>
      </c>
      <c r="C5" t="s">
        <v>46</v>
      </c>
    </row>
    <row r="6" spans="1:4">
      <c r="B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5</vt:i4>
      </vt:variant>
    </vt:vector>
  </HeadingPairs>
  <TitlesOfParts>
    <vt:vector size="7" baseType="lpstr">
      <vt:lpstr>Lot 1 Transport comb 2000 kg</vt:lpstr>
      <vt:lpstr>Auxiliar</vt:lpstr>
      <vt:lpstr>ABCDNo</vt:lpstr>
      <vt:lpstr>ABCNo</vt:lpstr>
      <vt:lpstr>ABNo</vt:lpstr>
      <vt:lpstr>'Lot 1 Transport comb 2000 kg'!Àrea_d'impressió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2025-01-21T07:20:03Z</dcterms:modified>
</cp:coreProperties>
</file>