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7881B91A-3DFE-4B8E-B61C-465445FE8570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G32" i="1"/>
  <c r="G33" i="1"/>
  <c r="L20" i="1"/>
  <c r="L22" i="1"/>
  <c r="G31" i="1" l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<sst xmlns="http://schemas.openxmlformats.org/spreadsheetml/2006/main" count="60" uniqueCount="52">
  <si>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</si>
  <si>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</si>
  <si>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</si>
  <si>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</si>
  <si>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</si>
  <si>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</si>
  <si>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</si>
  <si>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</si>
  <si>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</si>
  <si>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</si>
  <si>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</si>
  <si>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</si>
  <si>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</si>
  <si>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</si>
  <si>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</si>
  <si>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</si>
  <si>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</si>
  <si>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</si>
  <si>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</si>
  <si>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</si>
  <si>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</si>
  <si>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</si>
  <si>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</si>
  <si>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</si>
  <si>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</si>
  <si>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</si>
  <si>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</si>
  <si>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</si>
  <si>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</si>
  <si>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</si>
  <si>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</si>
  <si>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</si>
  <si>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</si>
  <si>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</si>
  <si>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</si>
  <si>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</si>
  <si>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OBJECTE DEL CONTRACTE: ARRENDAMENT CENTRALITZAT DE VEHICLES SENSE OPCIÓ DE COMPRA - CCS 2025 VEH</t>
  </si>
  <si>
    <t>Departament d'Economia i Finances</t>
  </si>
  <si>
    <t>Codis de vehicle segons Annex 11 PCAP</t>
  </si>
  <si>
    <t>V039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</si>
  <si>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</si>
  <si>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</si>
  <si>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</si>
  <si>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</si>
  <si>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</si>
  <si>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</si>
  <si>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</si>
  <si>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</si>
  <si>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</si>
  <si>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Quota total arrendament màxima  (€/mes) segons annex 11 PCAP</t>
  </si>
  <si>
    <t>Preu km excés o defecte màxim (€) segons annex 11 PCAP</t>
  </si>
  <si>
    <t>ANNEX 9 - OFERTA ECONÒMICA - 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</si>
</sst>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4" fontId="1" fillId="3" borderId="6" xfId="0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9"/>
  <sheetViews>
    <sheetView tabSelected="1" zoomScale="70" zoomScaleNormal="70" workbookViewId="0">
      <selection activeCell="G43" sqref="G43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37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36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51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4" t="s">
        <v>35</v>
      </c>
      <c r="C12" s="25"/>
      <c r="D12" s="25"/>
      <c r="E12" s="25"/>
      <c r="F12" s="25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5"/>
      <c r="C13" s="25"/>
      <c r="D13" s="25"/>
      <c r="E13" s="25"/>
      <c r="F13" s="25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5"/>
      <c r="C14" s="25"/>
      <c r="D14" s="25"/>
      <c r="E14" s="25"/>
      <c r="F14" s="25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5"/>
      <c r="C15" s="25"/>
      <c r="D15" s="25"/>
      <c r="E15" s="25"/>
      <c r="F15" s="25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28" t="s">
        <v>3</v>
      </c>
      <c r="C20" s="29"/>
      <c r="D20" s="29"/>
      <c r="E20" s="29"/>
      <c r="F20" s="29"/>
      <c r="G20" s="29"/>
      <c r="H20" s="29"/>
      <c r="I20" s="29"/>
      <c r="J20" s="29"/>
      <c r="K20" s="29"/>
      <c r="L20" s="30" t="str">
        <f>IF(COUNTBLANK(B24:B31)+COUNTBLANK(D24:F31)+COUNTBLANK(I24:I31)=0,"Tots els valors estan omplerts","")</f>
        <v/>
      </c>
      <c r="M20" s="30"/>
      <c r="P20" s="4"/>
      <c r="Q20" s="4"/>
      <c r="R20" s="4"/>
    </row>
    <row r="21" spans="2:18" ht="17.2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30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1" t="str">
        <f>IF(COUNTBLANK(B24:B31)+COUNTBLANK(D24:F31)+COUNTBLANK(I24:I31)&gt;0,"Falten valors per omplir","")</f>
        <v>Falten valors per omplir</v>
      </c>
      <c r="M22" s="32"/>
      <c r="N22" s="4"/>
      <c r="O22" s="4"/>
      <c r="P22" s="4"/>
      <c r="Q22" s="4"/>
      <c r="R22" s="4"/>
    </row>
    <row r="23" spans="2:18" ht="50.15" thickBot="1">
      <c r="B23" s="12" t="s">
        <v>4</v>
      </c>
      <c r="C23" s="13" t="s">
        <v>38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49</v>
      </c>
      <c r="I23" s="13" t="s">
        <v>9</v>
      </c>
      <c r="J23" s="13" t="s">
        <v>50</v>
      </c>
    </row>
    <row r="24" spans="2:18" ht="12.9" thickBot="1">
      <c r="B24" s="19"/>
      <c r="C24" s="22" t="s">
        <v>39</v>
      </c>
      <c r="D24" s="20"/>
      <c r="E24" s="20"/>
      <c r="F24" s="20"/>
      <c r="G24" s="14">
        <f>D24+E24+F24</f>
        <v>0</v>
      </c>
      <c r="H24" s="14">
        <v>1300</v>
      </c>
      <c r="I24" s="21"/>
      <c r="J24" s="14">
        <v>0.04</v>
      </c>
    </row>
    <row r="25" spans="2:18" ht="12.9" thickBot="1">
      <c r="B25" s="19"/>
      <c r="C25" s="22" t="s">
        <v>40</v>
      </c>
      <c r="D25" s="20"/>
      <c r="E25" s="20"/>
      <c r="F25" s="20"/>
      <c r="G25" s="14">
        <f t="shared" ref="G25:G33" si="0">D25+E25+F25</f>
        <v>0</v>
      </c>
      <c r="H25" s="14">
        <v>1300</v>
      </c>
      <c r="I25" s="21"/>
      <c r="J25" s="14">
        <v>0.04</v>
      </c>
    </row>
    <row r="26" spans="2:18" ht="12.9" thickBot="1">
      <c r="B26" s="19"/>
      <c r="C26" s="22" t="s">
        <v>41</v>
      </c>
      <c r="D26" s="20"/>
      <c r="E26" s="20"/>
      <c r="F26" s="20"/>
      <c r="G26" s="14">
        <f t="shared" si="0"/>
        <v>0</v>
      </c>
      <c r="H26" s="14">
        <v>1300</v>
      </c>
      <c r="I26" s="21"/>
      <c r="J26" s="14">
        <v>0.04</v>
      </c>
    </row>
    <row r="27" spans="2:18" ht="12.9" thickBot="1">
      <c r="B27" s="19"/>
      <c r="C27" s="22" t="s">
        <v>42</v>
      </c>
      <c r="D27" s="20"/>
      <c r="E27" s="20"/>
      <c r="F27" s="20"/>
      <c r="G27" s="14">
        <f t="shared" si="0"/>
        <v>0</v>
      </c>
      <c r="H27" s="14">
        <v>1300</v>
      </c>
      <c r="I27" s="21"/>
      <c r="J27" s="14">
        <v>0.04</v>
      </c>
    </row>
    <row r="28" spans="2:18" ht="12.9" thickBot="1">
      <c r="B28" s="19"/>
      <c r="C28" s="22" t="s">
        <v>43</v>
      </c>
      <c r="D28" s="20"/>
      <c r="E28" s="20"/>
      <c r="F28" s="20"/>
      <c r="G28" s="14">
        <f t="shared" si="0"/>
        <v>0</v>
      </c>
      <c r="H28" s="14">
        <v>1300</v>
      </c>
      <c r="I28" s="21"/>
      <c r="J28" s="14">
        <v>0.04</v>
      </c>
    </row>
    <row r="29" spans="2:18" ht="12.9" thickBot="1">
      <c r="B29" s="19"/>
      <c r="C29" s="22" t="s">
        <v>44</v>
      </c>
      <c r="D29" s="20"/>
      <c r="E29" s="20"/>
      <c r="F29" s="20"/>
      <c r="G29" s="14">
        <f t="shared" si="0"/>
        <v>0</v>
      </c>
      <c r="H29" s="14">
        <v>1300</v>
      </c>
      <c r="I29" s="21"/>
      <c r="J29" s="14">
        <v>0.04</v>
      </c>
    </row>
    <row r="30" spans="2:18" ht="12.9" thickBot="1">
      <c r="B30" s="19"/>
      <c r="C30" s="22" t="s">
        <v>45</v>
      </c>
      <c r="D30" s="20"/>
      <c r="E30" s="20"/>
      <c r="F30" s="20"/>
      <c r="G30" s="14">
        <f t="shared" si="0"/>
        <v>0</v>
      </c>
      <c r="H30" s="14">
        <v>1300</v>
      </c>
      <c r="I30" s="21"/>
      <c r="J30" s="14">
        <v>0.04</v>
      </c>
    </row>
    <row r="31" spans="2:18" ht="12.9" thickBot="1">
      <c r="B31" s="19"/>
      <c r="C31" s="22" t="s">
        <v>46</v>
      </c>
      <c r="D31" s="20"/>
      <c r="E31" s="20"/>
      <c r="F31" s="20"/>
      <c r="G31" s="14">
        <f t="shared" si="0"/>
        <v>0</v>
      </c>
      <c r="H31" s="14">
        <v>1300</v>
      </c>
      <c r="I31" s="21"/>
      <c r="J31" s="14">
        <v>0.04</v>
      </c>
    </row>
    <row r="32" spans="2:18" ht="12.9" thickBot="1">
      <c r="B32" s="19"/>
      <c r="C32" s="22" t="s">
        <v>47</v>
      </c>
      <c r="D32" s="23"/>
      <c r="E32" s="20"/>
      <c r="F32" s="20"/>
      <c r="G32" s="14">
        <f t="shared" si="0"/>
        <v>0</v>
      </c>
      <c r="H32" s="14">
        <v>1300</v>
      </c>
      <c r="I32" s="21"/>
      <c r="J32" s="14">
        <v>0.04</v>
      </c>
    </row>
    <row r="33" spans="2:15" ht="12.9" thickBot="1">
      <c r="B33" s="19"/>
      <c r="C33" s="22" t="s">
        <v>48</v>
      </c>
      <c r="D33" s="23"/>
      <c r="E33" s="20"/>
      <c r="F33" s="20"/>
      <c r="G33" s="14">
        <f t="shared" si="0"/>
        <v>0</v>
      </c>
      <c r="H33" s="14">
        <v>1300</v>
      </c>
      <c r="I33" s="21"/>
      <c r="J33" s="14">
        <v>0.04</v>
      </c>
    </row>
    <row r="34" spans="2:15" ht="15" thickBot="1">
      <c r="B34" s="33" t="s">
        <v>10</v>
      </c>
      <c r="C34" s="34"/>
      <c r="D34" s="35"/>
      <c r="E34" s="35"/>
      <c r="F34" s="36"/>
      <c r="G34" s="14">
        <f>SUM(G24:G33)</f>
        <v>0</v>
      </c>
      <c r="H34" s="14">
        <f>SUM(H24:H33)</f>
        <v>13000</v>
      </c>
      <c r="I34" s="14"/>
      <c r="J34" s="14"/>
    </row>
    <row r="36" spans="2:15" hidden="1">
      <c r="B36" s="2" t="s">
        <v>11</v>
      </c>
      <c r="C36" s="15" t="s">
        <v>12</v>
      </c>
      <c r="D36" s="15"/>
      <c r="E36" s="15" t="s">
        <v>13</v>
      </c>
      <c r="F36" s="15"/>
      <c r="G36" s="2" t="s">
        <v>14</v>
      </c>
      <c r="J36" s="2" t="s">
        <v>15</v>
      </c>
      <c r="L36" s="2" t="s">
        <v>16</v>
      </c>
      <c r="M36" s="2" t="s">
        <v>17</v>
      </c>
      <c r="N36" s="2" t="s">
        <v>16</v>
      </c>
      <c r="O36" s="2" t="s">
        <v>17</v>
      </c>
    </row>
    <row r="37" spans="2:15" ht="24.9" hidden="1">
      <c r="B37" s="2" t="s">
        <v>18</v>
      </c>
      <c r="C37" s="15" t="s">
        <v>19</v>
      </c>
      <c r="D37" s="15"/>
      <c r="E37" s="15" t="s">
        <v>20</v>
      </c>
      <c r="F37" s="15"/>
      <c r="G37" s="2" t="s">
        <v>21</v>
      </c>
      <c r="J37" s="2" t="s">
        <v>22</v>
      </c>
      <c r="L37" s="15" t="s">
        <v>23</v>
      </c>
      <c r="M37" s="2" t="s">
        <v>24</v>
      </c>
      <c r="N37" s="15" t="s">
        <v>23</v>
      </c>
      <c r="O37" s="2" t="s">
        <v>24</v>
      </c>
    </row>
    <row r="38" spans="2:15" hidden="1">
      <c r="G38" s="2" t="s">
        <v>25</v>
      </c>
      <c r="J38" s="2" t="s">
        <v>26</v>
      </c>
      <c r="L38" s="16" t="s">
        <v>27</v>
      </c>
      <c r="M38" s="2" t="s">
        <v>28</v>
      </c>
      <c r="N38" s="16" t="s">
        <v>27</v>
      </c>
      <c r="O38" s="2" t="s">
        <v>28</v>
      </c>
    </row>
    <row r="39" spans="2:15" hidden="1">
      <c r="L39" s="16" t="s">
        <v>29</v>
      </c>
      <c r="M39" s="2" t="s">
        <v>30</v>
      </c>
      <c r="N39" s="16" t="s">
        <v>29</v>
      </c>
      <c r="O39" s="2" t="s">
        <v>30</v>
      </c>
    </row>
    <row r="40" spans="2:15">
      <c r="B40" s="26" t="s">
        <v>31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59" spans="6:6">
      <c r="F59" s="2" t="s">
        <v>32</v>
      </c>
    </row>
  </sheetData>
  <sheetProtection algorithmName="SHA-512" hashValue="ddGuYnWG0irTg6L/ggooyVSS8jk/UjrGlx3wKrrZAvepMRINJIJH8htaL+HfNhSIO0iL36EF26hTRki8NxHzbw==" saltValue="WwVqfQcFZvkfmdTI4+9gzA==" spinCount="100000" sheet="1" objects="1" scenarios="1"/>
  <mergeCells count="7">
    <mergeCell ref="B12:F15"/>
    <mergeCell ref="B40:L40"/>
    <mergeCell ref="B20:K21"/>
    <mergeCell ref="L20:M20"/>
    <mergeCell ref="L21:M21"/>
    <mergeCell ref="L22:M22"/>
    <mergeCell ref="B34:F34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33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33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33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33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4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2025-01-14T10:40:54Z</dcterms:modified>
</cp:coreProperties>
</file>