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ITACIONS 2025\011-2025-SSC-PORH Xeringues precarregades\6. Plataforma\1. Licitació\"/>
    </mc:Choice>
  </mc:AlternateContent>
  <bookViews>
    <workbookView xWindow="0" yWindow="0" windowWidth="28800" windowHeight="12345"/>
  </bookViews>
  <sheets>
    <sheet name="ANEXO PE" sheetId="1" r:id="rId1"/>
  </sheets>
  <definedNames>
    <definedName name="_xlnm.Print_Area" localSheetId="0">'ANEXO PE'!$A$5:$K$16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  <c r="I13" i="1" s="1"/>
  <c r="K13" i="1" s="1"/>
  <c r="H12" i="1"/>
  <c r="F12" i="1"/>
  <c r="I12" i="1" s="1"/>
  <c r="K12" i="1" s="1"/>
  <c r="K7" i="1"/>
  <c r="J7" i="1"/>
  <c r="I7" i="1"/>
  <c r="H7" i="1"/>
  <c r="G7" i="1"/>
  <c r="F7" i="1"/>
  <c r="F14" i="1" l="1"/>
  <c r="F16" i="1" s="1"/>
  <c r="G12" i="1"/>
  <c r="G13" i="1"/>
  <c r="J13" i="1" s="1"/>
  <c r="J12" i="1"/>
  <c r="R16" i="1"/>
  <c r="R20" i="1" s="1"/>
  <c r="Q16" i="1"/>
  <c r="Q20" i="1" s="1"/>
  <c r="P16" i="1"/>
  <c r="P20" i="1" s="1"/>
  <c r="O16" i="1"/>
  <c r="N16" i="1"/>
  <c r="M16" i="1"/>
  <c r="I14" i="1"/>
  <c r="K14" i="1"/>
  <c r="K16" i="1" s="1"/>
  <c r="F8" i="1"/>
  <c r="I8" i="1"/>
  <c r="H8" i="1"/>
  <c r="G8" i="1" l="1"/>
  <c r="J8" i="1"/>
  <c r="I16" i="1"/>
  <c r="J14" i="1"/>
  <c r="H14" i="1"/>
  <c r="H16" i="1" s="1"/>
  <c r="G14" i="1"/>
  <c r="K8" i="1"/>
  <c r="P18" i="1" l="1"/>
  <c r="G16" i="1"/>
  <c r="R18" i="1"/>
  <c r="J16" i="1"/>
  <c r="Q18" i="1" l="1"/>
</calcChain>
</file>

<file path=xl/sharedStrings.xml><?xml version="1.0" encoding="utf-8"?>
<sst xmlns="http://schemas.openxmlformats.org/spreadsheetml/2006/main" count="38" uniqueCount="28">
  <si>
    <t>FPA121</t>
  </si>
  <si>
    <t>FPA122</t>
  </si>
  <si>
    <t>FPA124</t>
  </si>
  <si>
    <t>Pròrroga 3 anys</t>
  </si>
  <si>
    <t>20% MODIFIC.</t>
  </si>
  <si>
    <t>TOTAL Lot 1:</t>
  </si>
  <si>
    <t>TOTAL Lot 2:</t>
  </si>
  <si>
    <t>TOTAL Lots:</t>
  </si>
  <si>
    <t>ANEXO PE</t>
  </si>
  <si>
    <t>Código</t>
  </si>
  <si>
    <t>Descripción</t>
  </si>
  <si>
    <t>Consumos anuales</t>
  </si>
  <si>
    <t>Precio unitario sin IVA</t>
  </si>
  <si>
    <t>Precio unitario con IVA</t>
  </si>
  <si>
    <t>Importe anual sin IVA</t>
  </si>
  <si>
    <t>Importe anual con IVA</t>
  </si>
  <si>
    <t>Importe 2 años sin IVA</t>
  </si>
  <si>
    <t>Import 2 años sin IVA</t>
  </si>
  <si>
    <t>Importe 2 años con IVA</t>
  </si>
  <si>
    <t>IVA 21%
2 años</t>
  </si>
  <si>
    <t>LOTE NÚM.  1: JERINGAS PRECARGADAS CON CLORURO SÓDICO ESTÉRIL Y ENVASE UNITARIO ESTÉRIL</t>
  </si>
  <si>
    <t>LOTE NÚM. 2: JERINGAS PRECARGADAS CON CLORURO SÓDICO ESTÉRIL Y ENVASE UNITARIO NO ESTÉRIL.</t>
  </si>
  <si>
    <t>Jeringa precargada con 10 ml de Cloruro Sódico estéril (NaCl 0,9%). Fabricada en polipropileno. Conexión Luer-Lock. Con tapón protector. Apirógeno. Envase unitario estéril. Libre de látex.</t>
  </si>
  <si>
    <t>Jeringa precargada con 5 ml de Cloruro Sódico estéril (NaCl 0,9%). Fabricada en polipropileno. Conexión Luer-Lock. Con tapón protector. Apirógeno. Envase unitario no estéril. Libre de látex.</t>
  </si>
  <si>
    <t>Jeringa precargada con 10 ml de Cloruro Sódico estéril (NaCl 0,9%). Fabricada en polipropileno. Conexión Luer-Lock. Con tapón protector. Apirógeno. Envase unitario no estéril. Libre de látex.</t>
  </si>
  <si>
    <t>IVA 21%</t>
  </si>
  <si>
    <t>* Se facilitan fórmulas de cálculo, aunque es responsabilidad del licitador verificar que los importes resultantes se ajustan a su oferta, así como revisar que éstos no superan el presupuesto base de licitación.</t>
  </si>
  <si>
    <t xml:space="preserve">Contratación del suministro sucesivo y continuado de jeringas precargadas con cloruro sódico estéril con envase estéril y no estéril, con destino a todos los centros del Consorci Mar Parc de Salut de Barcelona (exp. 011/2025-SSC-PORH)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</si>
</sst>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3" fontId="2" fillId="0" borderId="2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3" fillId="0" borderId="0" xfId="0" applyFont="1"/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abSelected="1" zoomScaleNormal="100" zoomScaleSheetLayoutView="115" workbookViewId="0">
      <selection activeCell="B5" sqref="B5"/>
    </sheetView>
  </sheetViews>
  <sheetFormatPr baseColWidth="10" defaultRowHeight="12.75" x14ac:dyDescent="0.2"/>
  <cols>
    <col min="1" max="1" width="7.42578125" style="2" bestFit="1" customWidth="1"/>
    <col min="2" max="2" width="35.5703125" style="2" customWidth="1"/>
    <col min="3" max="3" width="11" style="2" customWidth="1"/>
    <col min="4" max="4" width="9.42578125" style="2" customWidth="1"/>
    <col min="5" max="5" width="9.85546875" style="2" bestFit="1" customWidth="1"/>
    <col min="6" max="6" width="10.28515625" style="2" customWidth="1"/>
    <col min="7" max="7" width="10" style="2" bestFit="1" customWidth="1"/>
    <col min="8" max="8" width="9.85546875" style="2" customWidth="1"/>
    <col min="9" max="9" width="11.140625" style="2" bestFit="1" customWidth="1"/>
    <col min="10" max="10" width="10" style="2" bestFit="1" customWidth="1"/>
    <col min="11" max="11" width="11.140625" style="2" bestFit="1" customWidth="1"/>
    <col min="12" max="12" width="11.42578125" style="2"/>
    <col min="13" max="15" width="11.42578125" style="2" hidden="1" customWidth="1"/>
    <col min="16" max="16" width="12.140625" style="2" hidden="1" customWidth="1"/>
    <col min="17" max="17" width="11.42578125" style="2" hidden="1" customWidth="1"/>
    <col min="18" max="18" width="12.140625" style="2" hidden="1" customWidth="1"/>
    <col min="19" max="16384" width="11.42578125" style="2"/>
  </cols>
  <sheetData>
    <row r="2" spans="1:18" ht="38.25" customHeight="1" x14ac:dyDescent="0.2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8" x14ac:dyDescent="0.2">
      <c r="E3" s="19" t="s">
        <v>8</v>
      </c>
    </row>
    <row r="5" spans="1:18" ht="51.75" customHeight="1" x14ac:dyDescent="0.2">
      <c r="A5" s="17" t="s">
        <v>9</v>
      </c>
      <c r="B5" s="17" t="s">
        <v>10</v>
      </c>
      <c r="C5" s="17" t="s">
        <v>11</v>
      </c>
      <c r="D5" s="18" t="s">
        <v>12</v>
      </c>
      <c r="E5" s="18" t="s">
        <v>13</v>
      </c>
      <c r="F5" s="18" t="s">
        <v>14</v>
      </c>
      <c r="G5" s="18" t="s">
        <v>25</v>
      </c>
      <c r="H5" s="18" t="s">
        <v>15</v>
      </c>
      <c r="I5" s="18" t="s">
        <v>16</v>
      </c>
      <c r="J5" s="18" t="s">
        <v>19</v>
      </c>
      <c r="K5" s="18" t="s">
        <v>18</v>
      </c>
      <c r="M5" s="20"/>
      <c r="N5" s="20"/>
      <c r="O5" s="20"/>
      <c r="P5" s="20"/>
      <c r="Q5" s="20"/>
      <c r="R5" s="20"/>
    </row>
    <row r="6" spans="1:18" x14ac:dyDescent="0.2">
      <c r="A6" s="21" t="s">
        <v>20</v>
      </c>
      <c r="B6" s="21"/>
      <c r="C6" s="21"/>
      <c r="D6" s="21"/>
      <c r="E6" s="21"/>
      <c r="F6" s="1"/>
      <c r="G6" s="1"/>
      <c r="M6" s="20"/>
      <c r="N6" s="20"/>
      <c r="O6" s="20"/>
      <c r="P6" s="20"/>
      <c r="Q6" s="20"/>
      <c r="R6" s="20"/>
    </row>
    <row r="7" spans="1:18" ht="67.5" customHeight="1" x14ac:dyDescent="0.2">
      <c r="A7" s="3" t="s">
        <v>0</v>
      </c>
      <c r="B7" s="4" t="s">
        <v>22</v>
      </c>
      <c r="C7" s="5">
        <v>36400</v>
      </c>
      <c r="D7" s="6"/>
      <c r="E7" s="6"/>
      <c r="F7" s="7">
        <f>+C7*D7</f>
        <v>0</v>
      </c>
      <c r="G7" s="7">
        <f>+F7*21%</f>
        <v>0</v>
      </c>
      <c r="H7" s="7">
        <f>+C7*E7</f>
        <v>0</v>
      </c>
      <c r="I7" s="7">
        <f>+F7*2</f>
        <v>0</v>
      </c>
      <c r="J7" s="7">
        <f>+G7*2</f>
        <v>0</v>
      </c>
      <c r="K7" s="7">
        <f>+I7*2</f>
        <v>0</v>
      </c>
      <c r="M7" s="22">
        <v>22800</v>
      </c>
      <c r="N7" s="23">
        <v>4788</v>
      </c>
      <c r="O7" s="22">
        <v>27588</v>
      </c>
      <c r="P7" s="22">
        <v>45600</v>
      </c>
      <c r="Q7" s="22">
        <v>9576</v>
      </c>
      <c r="R7" s="22">
        <v>55176</v>
      </c>
    </row>
    <row r="8" spans="1:18" x14ac:dyDescent="0.2">
      <c r="A8" s="8"/>
      <c r="B8" s="9"/>
      <c r="C8" s="10"/>
      <c r="D8" s="11"/>
      <c r="E8" s="12" t="s">
        <v>5</v>
      </c>
      <c r="F8" s="13">
        <f>F7</f>
        <v>0</v>
      </c>
      <c r="G8" s="13">
        <f t="shared" ref="G8:K8" si="0">G7</f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M8" s="22"/>
      <c r="N8" s="23"/>
      <c r="O8" s="22"/>
      <c r="P8" s="22"/>
      <c r="Q8" s="22"/>
      <c r="R8" s="22"/>
    </row>
    <row r="10" spans="1:18" ht="51.75" customHeight="1" x14ac:dyDescent="0.2">
      <c r="A10" s="17" t="s">
        <v>9</v>
      </c>
      <c r="B10" s="17" t="s">
        <v>10</v>
      </c>
      <c r="C10" s="17" t="s">
        <v>11</v>
      </c>
      <c r="D10" s="18" t="s">
        <v>12</v>
      </c>
      <c r="E10" s="18" t="s">
        <v>13</v>
      </c>
      <c r="F10" s="18" t="s">
        <v>14</v>
      </c>
      <c r="G10" s="18" t="s">
        <v>25</v>
      </c>
      <c r="H10" s="18" t="s">
        <v>15</v>
      </c>
      <c r="I10" s="18" t="s">
        <v>17</v>
      </c>
      <c r="J10" s="18" t="s">
        <v>19</v>
      </c>
      <c r="K10" s="18" t="s">
        <v>18</v>
      </c>
      <c r="M10" s="20"/>
      <c r="N10" s="20"/>
      <c r="O10" s="20"/>
      <c r="P10" s="20"/>
      <c r="Q10" s="20"/>
      <c r="R10" s="20"/>
    </row>
    <row r="11" spans="1:18" x14ac:dyDescent="0.2">
      <c r="A11" s="24" t="s">
        <v>21</v>
      </c>
      <c r="B11" s="25"/>
      <c r="C11" s="15"/>
      <c r="M11" s="20"/>
      <c r="N11" s="20"/>
      <c r="O11" s="20"/>
      <c r="P11" s="20"/>
      <c r="Q11" s="20"/>
      <c r="R11" s="20"/>
    </row>
    <row r="12" spans="1:18" ht="67.5" customHeight="1" x14ac:dyDescent="0.2">
      <c r="A12" s="3" t="s">
        <v>1</v>
      </c>
      <c r="B12" s="4" t="s">
        <v>23</v>
      </c>
      <c r="C12" s="5">
        <v>4230</v>
      </c>
      <c r="D12" s="6"/>
      <c r="E12" s="6"/>
      <c r="F12" s="7">
        <f>+C12*D12</f>
        <v>0</v>
      </c>
      <c r="G12" s="7">
        <f>+F12*21%</f>
        <v>0</v>
      </c>
      <c r="H12" s="7">
        <f>+C12*E12</f>
        <v>0</v>
      </c>
      <c r="I12" s="7">
        <f>+F12*2</f>
        <v>0</v>
      </c>
      <c r="J12" s="7">
        <f>+G12*2</f>
        <v>0</v>
      </c>
      <c r="K12" s="7">
        <f>+I12*2</f>
        <v>0</v>
      </c>
      <c r="M12" s="26">
        <v>44083.200000000004</v>
      </c>
      <c r="N12" s="27">
        <v>9257.4699999999993</v>
      </c>
      <c r="O12" s="26">
        <v>53340.67</v>
      </c>
      <c r="P12" s="26">
        <v>88166.400000000009</v>
      </c>
      <c r="Q12" s="26">
        <v>18514.939999999999</v>
      </c>
      <c r="R12" s="26">
        <v>106681.34</v>
      </c>
    </row>
    <row r="13" spans="1:18" ht="67.5" customHeight="1" x14ac:dyDescent="0.2">
      <c r="A13" s="3" t="s">
        <v>2</v>
      </c>
      <c r="B13" s="4" t="s">
        <v>24</v>
      </c>
      <c r="C13" s="5">
        <v>405840</v>
      </c>
      <c r="D13" s="6"/>
      <c r="E13" s="6"/>
      <c r="F13" s="7">
        <f>+C13*D13</f>
        <v>0</v>
      </c>
      <c r="G13" s="7">
        <f>+F13*21%</f>
        <v>0</v>
      </c>
      <c r="H13" s="7">
        <f>+C13*E13</f>
        <v>0</v>
      </c>
      <c r="I13" s="7">
        <f>+F13*2</f>
        <v>0</v>
      </c>
      <c r="J13" s="7">
        <f>+G13*2</f>
        <v>0</v>
      </c>
      <c r="K13" s="7">
        <f>+I13*2</f>
        <v>0</v>
      </c>
      <c r="M13" s="26">
        <v>30743.999999999996</v>
      </c>
      <c r="N13" s="27">
        <v>6456.2399999999989</v>
      </c>
      <c r="O13" s="26">
        <v>37200.239999999998</v>
      </c>
      <c r="P13" s="26">
        <v>61487.999999999993</v>
      </c>
      <c r="Q13" s="26">
        <v>12912.479999999998</v>
      </c>
      <c r="R13" s="26">
        <v>74400.479999999996</v>
      </c>
    </row>
    <row r="14" spans="1:18" s="16" customFormat="1" x14ac:dyDescent="0.25">
      <c r="A14" s="14"/>
      <c r="B14" s="14"/>
      <c r="C14" s="15"/>
      <c r="E14" s="12" t="s">
        <v>6</v>
      </c>
      <c r="F14" s="13">
        <f>SUM(F12:F13)</f>
        <v>0</v>
      </c>
      <c r="G14" s="13">
        <f t="shared" ref="G14:K14" si="1">SUM(G12:G13)</f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</row>
    <row r="15" spans="1:18" ht="9.75" customHeight="1" x14ac:dyDescent="0.2">
      <c r="A15" s="25"/>
      <c r="B15" s="25"/>
      <c r="C15" s="15"/>
      <c r="M15" s="20"/>
      <c r="N15" s="20"/>
      <c r="O15" s="20"/>
      <c r="P15" s="20"/>
      <c r="Q15" s="20"/>
      <c r="R15" s="20"/>
    </row>
    <row r="16" spans="1:18" ht="18.75" customHeight="1" x14ac:dyDescent="0.2">
      <c r="A16" s="25"/>
      <c r="B16" s="28"/>
      <c r="C16" s="15"/>
      <c r="D16" s="29" t="s">
        <v>7</v>
      </c>
      <c r="E16" s="30"/>
      <c r="F16" s="13">
        <f>+F14+F8</f>
        <v>0</v>
      </c>
      <c r="G16" s="13">
        <f t="shared" ref="G16:J16" si="2">+G14+G8</f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>+K14+K8</f>
        <v>0</v>
      </c>
      <c r="M16" s="23">
        <f t="shared" ref="M16:R16" si="3">SUM(M7:M13)</f>
        <v>97627.200000000012</v>
      </c>
      <c r="N16" s="23">
        <f t="shared" si="3"/>
        <v>20501.71</v>
      </c>
      <c r="O16" s="23">
        <f t="shared" si="3"/>
        <v>118128.91</v>
      </c>
      <c r="P16" s="23">
        <f t="shared" si="3"/>
        <v>195254.40000000002</v>
      </c>
      <c r="Q16" s="23">
        <f t="shared" si="3"/>
        <v>41003.42</v>
      </c>
      <c r="R16" s="23">
        <f t="shared" si="3"/>
        <v>236257.82</v>
      </c>
    </row>
    <row r="17" spans="1:18" ht="13.5" thickBot="1" x14ac:dyDescent="0.25">
      <c r="A17" s="25"/>
      <c r="B17" s="25"/>
      <c r="C17" s="15"/>
    </row>
    <row r="18" spans="1:18" ht="26.25" thickBot="1" x14ac:dyDescent="0.25">
      <c r="A18" s="25"/>
      <c r="B18" s="25"/>
      <c r="C18" s="15"/>
      <c r="O18" s="31" t="s">
        <v>3</v>
      </c>
      <c r="P18" s="32">
        <f>+F16+I16</f>
        <v>0</v>
      </c>
      <c r="Q18" s="32">
        <f>+G16+J16</f>
        <v>0</v>
      </c>
      <c r="R18" s="33">
        <f>+H16+K16</f>
        <v>0</v>
      </c>
    </row>
    <row r="19" spans="1:18" ht="43.5" customHeight="1" thickBot="1" x14ac:dyDescent="0.25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M19" s="20"/>
      <c r="N19" s="20"/>
      <c r="O19" s="20"/>
      <c r="P19" s="20"/>
      <c r="Q19" s="20"/>
      <c r="R19" s="20"/>
    </row>
    <row r="20" spans="1:18" ht="26.25" thickBot="1" x14ac:dyDescent="0.25">
      <c r="A20" s="25"/>
      <c r="B20" s="25"/>
      <c r="C20" s="15"/>
      <c r="M20" s="20"/>
      <c r="N20" s="20"/>
      <c r="O20" s="31" t="s">
        <v>4</v>
      </c>
      <c r="P20" s="32">
        <f>+P16*20%</f>
        <v>39050.880000000005</v>
      </c>
      <c r="Q20" s="32">
        <f>+Q16*20%</f>
        <v>8200.6839999999993</v>
      </c>
      <c r="R20" s="33">
        <f>+R16*20%</f>
        <v>47251.564000000006</v>
      </c>
    </row>
    <row r="21" spans="1:18" x14ac:dyDescent="0.2">
      <c r="M21" s="20"/>
      <c r="N21" s="20"/>
      <c r="P21" s="20"/>
      <c r="Q21" s="20"/>
      <c r="R21" s="20"/>
    </row>
  </sheetData>
  <mergeCells count="3">
    <mergeCell ref="D16:E16"/>
    <mergeCell ref="A19:K19"/>
    <mergeCell ref="A2:K2"/>
  </mergeCells>
  <pageMargins left="0.70866141732283472" right="0.23622047244094491" top="1.1458333333333333" bottom="1.21875" header="0.31496062992125984" footer="0.31496062992125984"/>
  <pageSetup paperSize="9" orientation="landscape" r:id="rId1"/>
  <headerFooter>
    <oddHeader>&amp;L&amp;G&amp;CSUBMINISTRAMENT SUCCESSIU I CONTINUAT DE XERINGUES 
PRECARREGADES AMB CLORUR SÒDIC ESTÈRIL AMB ENVÀS ESTÈRIL I NO ESTÈRIL 
DESTINAT A TOTS ELS CENTRES DEL CONSORCI MAR PARC DE SALUT DE BARCELONA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PE</vt:lpstr>
      <vt:lpstr>'ANEXO PE'!Área_de_impresión</vt:lpstr>
    </vt:vector>
  </TitlesOfParts>
  <Company>CMPSB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CMPSB</dc:creator>
  <cp:lastModifiedBy>Esther Lozano Moledo</cp:lastModifiedBy>
  <cp:lastPrinted>2024-07-16T08:03:52Z</cp:lastPrinted>
  <dcterms:created xsi:type="dcterms:W3CDTF">2024-07-11T09:07:20Z</dcterms:created>
  <dcterms:modified xsi:type="dcterms:W3CDTF">2025-02-10T16:26:37Z</dcterms:modified>
</cp:coreProperties>
</file>