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3. EQUIPAMENTS\00 - HABITATGES SOCIALS\11 - EDIF C CARME 14\BBTT edif carrer Carrme 14\"/>
    </mc:Choice>
  </mc:AlternateContent>
  <xr:revisionPtr revIDLastSave="0" documentId="13_ncr:1_{AAED64FE-5877-4A27-898F-8F19DD38A5D2}" xr6:coauthVersionLast="47" xr6:coauthVersionMax="47" xr10:uidLastSave="{00000000-0000-0000-0000-000000000000}"/>
  <bookViews>
    <workbookView xWindow="-120" yWindow="-120" windowWidth="29040" windowHeight="15840" xr2:uid="{5850FF43-3B8F-4F6C-B1A6-B57DE30E729E}"/>
  </bookViews>
  <sheets>
    <sheet name="pressupost general" sheetId="11" r:id="rId1"/>
  </sheets>
  <definedNames>
    <definedName name="_xlnm.Print_Area" localSheetId="0">'pressupost general'!$A$1:$E$668</definedName>
    <definedName name="_xlnm.Print_Titles" localSheetId="0">'pressupost general'!$1:$3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5" i="11" l="1"/>
  <c r="E564" i="11"/>
  <c r="E515" i="11"/>
  <c r="E464" i="11"/>
  <c r="E413" i="11"/>
  <c r="E362" i="11"/>
  <c r="E311" i="11"/>
  <c r="E260" i="11"/>
  <c r="E209" i="11"/>
  <c r="E158" i="11"/>
  <c r="E107" i="11"/>
  <c r="E56" i="11"/>
  <c r="C17" i="11"/>
  <c r="E17" i="11" s="1"/>
  <c r="E611" i="11"/>
  <c r="E560" i="11"/>
  <c r="E511" i="11"/>
  <c r="E460" i="11"/>
  <c r="E409" i="11"/>
  <c r="E358" i="11"/>
  <c r="E307" i="11"/>
  <c r="E256" i="11"/>
  <c r="E205" i="11"/>
  <c r="E154" i="11"/>
  <c r="E103" i="11"/>
  <c r="E52" i="11"/>
  <c r="E8" i="11"/>
  <c r="E13" i="11"/>
  <c r="E11" i="11"/>
  <c r="E588" i="11"/>
  <c r="E539" i="11"/>
  <c r="E488" i="11"/>
  <c r="E437" i="11"/>
  <c r="E386" i="11"/>
  <c r="E335" i="11"/>
  <c r="E284" i="11"/>
  <c r="E233" i="11"/>
  <c r="E182" i="11"/>
  <c r="E131" i="11"/>
  <c r="E80" i="11"/>
  <c r="E30" i="11"/>
  <c r="E625" i="11"/>
  <c r="E574" i="11"/>
  <c r="E525" i="11"/>
  <c r="E474" i="11"/>
  <c r="E423" i="11"/>
  <c r="E372" i="11"/>
  <c r="E321" i="11"/>
  <c r="E270" i="11"/>
  <c r="E219" i="11"/>
  <c r="E168" i="11"/>
  <c r="E117" i="11"/>
  <c r="E66" i="11"/>
  <c r="E587" i="11"/>
  <c r="E538" i="11"/>
  <c r="E487" i="11"/>
  <c r="E436" i="11"/>
  <c r="E385" i="11"/>
  <c r="E334" i="11"/>
  <c r="E283" i="11"/>
  <c r="E232" i="11"/>
  <c r="E181" i="11"/>
  <c r="E130" i="11"/>
  <c r="E79" i="11"/>
  <c r="E29" i="11"/>
  <c r="E586" i="11"/>
  <c r="E537" i="11"/>
  <c r="E486" i="11"/>
  <c r="E435" i="11"/>
  <c r="E384" i="11"/>
  <c r="E333" i="11"/>
  <c r="E282" i="11"/>
  <c r="E231" i="11"/>
  <c r="E180" i="11"/>
  <c r="E129" i="11"/>
  <c r="E78" i="11"/>
  <c r="E82" i="11"/>
  <c r="E28" i="11"/>
  <c r="E12" i="11"/>
  <c r="E20" i="11"/>
  <c r="B657" i="11"/>
  <c r="B656" i="11"/>
  <c r="B655" i="11"/>
  <c r="B654" i="11"/>
  <c r="B653" i="11"/>
  <c r="B652" i="11"/>
  <c r="B651" i="11"/>
  <c r="B650" i="11"/>
  <c r="B649" i="11"/>
  <c r="B648" i="11"/>
  <c r="B647" i="11"/>
  <c r="B646" i="11"/>
  <c r="B645" i="11"/>
  <c r="B644" i="11"/>
  <c r="E637" i="11"/>
  <c r="E636" i="11"/>
  <c r="E630" i="11"/>
  <c r="E629" i="11"/>
  <c r="E579" i="11"/>
  <c r="E578" i="11"/>
  <c r="E530" i="11"/>
  <c r="E529" i="11"/>
  <c r="E479" i="11"/>
  <c r="E478" i="11"/>
  <c r="E428" i="11"/>
  <c r="E427" i="11"/>
  <c r="E377" i="11"/>
  <c r="E376" i="11"/>
  <c r="E326" i="11"/>
  <c r="E325" i="11"/>
  <c r="E275" i="11"/>
  <c r="E274" i="11"/>
  <c r="E224" i="11"/>
  <c r="E223" i="11"/>
  <c r="E173" i="11"/>
  <c r="E172" i="11"/>
  <c r="E122" i="11"/>
  <c r="E121" i="11"/>
  <c r="E71" i="11"/>
  <c r="E70" i="11"/>
  <c r="E21" i="11"/>
  <c r="E18" i="11"/>
  <c r="E597" i="11"/>
  <c r="E497" i="11"/>
  <c r="E446" i="11"/>
  <c r="E395" i="11"/>
  <c r="E344" i="11"/>
  <c r="E293" i="11"/>
  <c r="E242" i="11"/>
  <c r="E191" i="11"/>
  <c r="E89" i="11"/>
  <c r="E140" i="11"/>
  <c r="E627" i="11"/>
  <c r="E626" i="11"/>
  <c r="E623" i="11"/>
  <c r="E622" i="11"/>
  <c r="E621" i="11"/>
  <c r="E620" i="11"/>
  <c r="E619" i="11"/>
  <c r="E618" i="11"/>
  <c r="E617" i="11"/>
  <c r="E614" i="11"/>
  <c r="E612" i="11"/>
  <c r="E610" i="11"/>
  <c r="E609" i="11"/>
  <c r="E608" i="11"/>
  <c r="E607" i="11"/>
  <c r="E605" i="11"/>
  <c r="E604" i="11"/>
  <c r="E603" i="11"/>
  <c r="E601" i="11"/>
  <c r="E600" i="11"/>
  <c r="E599" i="11"/>
  <c r="E598" i="11"/>
  <c r="E596" i="11"/>
  <c r="E595" i="11"/>
  <c r="E593" i="11"/>
  <c r="E592" i="11"/>
  <c r="E591" i="11"/>
  <c r="E590" i="11"/>
  <c r="E576" i="11"/>
  <c r="E575" i="11"/>
  <c r="E572" i="11"/>
  <c r="E571" i="11"/>
  <c r="E570" i="11"/>
  <c r="E569" i="11"/>
  <c r="E568" i="11"/>
  <c r="E567" i="11"/>
  <c r="E566" i="11"/>
  <c r="E563" i="11"/>
  <c r="E561" i="11"/>
  <c r="E559" i="11"/>
  <c r="E558" i="11"/>
  <c r="E557" i="11"/>
  <c r="E555" i="11"/>
  <c r="E554" i="11"/>
  <c r="E553" i="11"/>
  <c r="E551" i="11"/>
  <c r="E550" i="11"/>
  <c r="E549" i="11"/>
  <c r="E548" i="11"/>
  <c r="E547" i="11"/>
  <c r="E546" i="11"/>
  <c r="E544" i="11"/>
  <c r="E543" i="11"/>
  <c r="E542" i="11"/>
  <c r="E541" i="11"/>
  <c r="E527" i="11"/>
  <c r="E526" i="11"/>
  <c r="E523" i="11"/>
  <c r="E522" i="11"/>
  <c r="E521" i="11"/>
  <c r="E520" i="11"/>
  <c r="E519" i="11"/>
  <c r="E518" i="11"/>
  <c r="E517" i="11"/>
  <c r="E514" i="11"/>
  <c r="E512" i="11"/>
  <c r="E510" i="11"/>
  <c r="E509" i="11"/>
  <c r="E508" i="11"/>
  <c r="E507" i="11"/>
  <c r="E505" i="11"/>
  <c r="E504" i="11"/>
  <c r="E503" i="11"/>
  <c r="E501" i="11"/>
  <c r="E500" i="11"/>
  <c r="E499" i="11"/>
  <c r="E498" i="11"/>
  <c r="E496" i="11"/>
  <c r="E495" i="11"/>
  <c r="E493" i="11"/>
  <c r="E492" i="11"/>
  <c r="E491" i="11"/>
  <c r="E490" i="11"/>
  <c r="E476" i="11"/>
  <c r="E475" i="11"/>
  <c r="E472" i="11"/>
  <c r="E471" i="11"/>
  <c r="E470" i="11"/>
  <c r="E469" i="11"/>
  <c r="E468" i="11"/>
  <c r="E467" i="11"/>
  <c r="E466" i="11"/>
  <c r="E463" i="11"/>
  <c r="E461" i="11"/>
  <c r="E459" i="11"/>
  <c r="E458" i="11"/>
  <c r="E457" i="11"/>
  <c r="E456" i="11"/>
  <c r="E454" i="11"/>
  <c r="E453" i="11"/>
  <c r="E452" i="11"/>
  <c r="E450" i="11"/>
  <c r="E449" i="11"/>
  <c r="E448" i="11"/>
  <c r="E447" i="11"/>
  <c r="E445" i="11"/>
  <c r="E444" i="11"/>
  <c r="E442" i="11"/>
  <c r="E441" i="11"/>
  <c r="E440" i="11"/>
  <c r="E439" i="11"/>
  <c r="E425" i="11"/>
  <c r="E424" i="11"/>
  <c r="E421" i="11"/>
  <c r="E420" i="11"/>
  <c r="E419" i="11"/>
  <c r="E418" i="11"/>
  <c r="E417" i="11"/>
  <c r="E416" i="11"/>
  <c r="E415" i="11"/>
  <c r="E412" i="11"/>
  <c r="E410" i="11"/>
  <c r="E408" i="11"/>
  <c r="E407" i="11"/>
  <c r="E406" i="11"/>
  <c r="E405" i="11"/>
  <c r="E403" i="11"/>
  <c r="E402" i="11"/>
  <c r="E401" i="11"/>
  <c r="E399" i="11"/>
  <c r="E398" i="11"/>
  <c r="E397" i="11"/>
  <c r="E396" i="11"/>
  <c r="E394" i="11"/>
  <c r="E393" i="11"/>
  <c r="E391" i="11"/>
  <c r="E390" i="11"/>
  <c r="E389" i="11"/>
  <c r="E388" i="11"/>
  <c r="E374" i="11"/>
  <c r="E373" i="11"/>
  <c r="E370" i="11"/>
  <c r="E369" i="11"/>
  <c r="E368" i="11"/>
  <c r="E367" i="11"/>
  <c r="E366" i="11"/>
  <c r="E365" i="11"/>
  <c r="E364" i="11"/>
  <c r="E361" i="11"/>
  <c r="E359" i="11"/>
  <c r="E357" i="11"/>
  <c r="E356" i="11"/>
  <c r="E355" i="11"/>
  <c r="E354" i="11"/>
  <c r="E352" i="11"/>
  <c r="E351" i="11"/>
  <c r="E350" i="11"/>
  <c r="E348" i="11"/>
  <c r="E347" i="11"/>
  <c r="E346" i="11"/>
  <c r="E345" i="11"/>
  <c r="E343" i="11"/>
  <c r="E342" i="11"/>
  <c r="E340" i="11"/>
  <c r="E339" i="11"/>
  <c r="E338" i="11"/>
  <c r="E337" i="11"/>
  <c r="E323" i="11"/>
  <c r="E322" i="11"/>
  <c r="E319" i="11"/>
  <c r="E318" i="11"/>
  <c r="E317" i="11"/>
  <c r="E316" i="11"/>
  <c r="E315" i="11"/>
  <c r="E314" i="11"/>
  <c r="E313" i="11"/>
  <c r="E310" i="11"/>
  <c r="E308" i="11"/>
  <c r="E306" i="11"/>
  <c r="E305" i="11"/>
  <c r="E304" i="11"/>
  <c r="E303" i="11"/>
  <c r="E301" i="11"/>
  <c r="E300" i="11"/>
  <c r="E299" i="11"/>
  <c r="E297" i="11"/>
  <c r="E296" i="11"/>
  <c r="E295" i="11"/>
  <c r="E294" i="11"/>
  <c r="E292" i="11"/>
  <c r="E291" i="11"/>
  <c r="E289" i="11"/>
  <c r="E288" i="11"/>
  <c r="E287" i="11"/>
  <c r="E286" i="11"/>
  <c r="E272" i="11"/>
  <c r="E271" i="11"/>
  <c r="E268" i="11"/>
  <c r="E267" i="11"/>
  <c r="E266" i="11"/>
  <c r="E265" i="11"/>
  <c r="E264" i="11"/>
  <c r="E263" i="11"/>
  <c r="E262" i="11"/>
  <c r="E259" i="11"/>
  <c r="E257" i="11"/>
  <c r="E255" i="11"/>
  <c r="E254" i="11"/>
  <c r="E253" i="11"/>
  <c r="E252" i="11"/>
  <c r="E250" i="11"/>
  <c r="E249" i="11"/>
  <c r="E248" i="11"/>
  <c r="E246" i="11"/>
  <c r="E245" i="11"/>
  <c r="E244" i="11"/>
  <c r="E243" i="11"/>
  <c r="E241" i="11"/>
  <c r="E240" i="11"/>
  <c r="E238" i="11"/>
  <c r="E237" i="11"/>
  <c r="E236" i="11"/>
  <c r="E235" i="11"/>
  <c r="E221" i="11"/>
  <c r="E220" i="11"/>
  <c r="E217" i="11"/>
  <c r="E216" i="11"/>
  <c r="E215" i="11"/>
  <c r="E214" i="11"/>
  <c r="E213" i="11"/>
  <c r="E212" i="11"/>
  <c r="E211" i="11"/>
  <c r="E208" i="11"/>
  <c r="E206" i="11"/>
  <c r="E204" i="11"/>
  <c r="E203" i="11"/>
  <c r="E202" i="11"/>
  <c r="E201" i="11"/>
  <c r="E199" i="11"/>
  <c r="E198" i="11"/>
  <c r="E197" i="11"/>
  <c r="E195" i="11"/>
  <c r="E194" i="11"/>
  <c r="E193" i="11"/>
  <c r="E192" i="11"/>
  <c r="E190" i="11"/>
  <c r="E189" i="11"/>
  <c r="E187" i="11"/>
  <c r="E186" i="11"/>
  <c r="E185" i="11"/>
  <c r="E184" i="11"/>
  <c r="E170" i="11"/>
  <c r="E169" i="11"/>
  <c r="E166" i="11"/>
  <c r="E165" i="11"/>
  <c r="E164" i="11"/>
  <c r="E163" i="11"/>
  <c r="E162" i="11"/>
  <c r="E161" i="11"/>
  <c r="E160" i="11"/>
  <c r="E157" i="11"/>
  <c r="E155" i="11"/>
  <c r="E153" i="11"/>
  <c r="E152" i="11"/>
  <c r="E151" i="11"/>
  <c r="E150" i="11"/>
  <c r="E148" i="11"/>
  <c r="E147" i="11"/>
  <c r="E146" i="11"/>
  <c r="E144" i="11"/>
  <c r="E143" i="11"/>
  <c r="E142" i="11"/>
  <c r="E141" i="11"/>
  <c r="E139" i="11"/>
  <c r="E138" i="11"/>
  <c r="E136" i="11"/>
  <c r="E135" i="11"/>
  <c r="E134" i="11"/>
  <c r="E133" i="11"/>
  <c r="E119" i="11"/>
  <c r="E118" i="11"/>
  <c r="E115" i="11"/>
  <c r="E114" i="11"/>
  <c r="E113" i="11"/>
  <c r="E112" i="11"/>
  <c r="E111" i="11"/>
  <c r="E110" i="11"/>
  <c r="E109" i="11"/>
  <c r="E106" i="11"/>
  <c r="E104" i="11"/>
  <c r="E102" i="11"/>
  <c r="E101" i="11"/>
  <c r="E100" i="11"/>
  <c r="E99" i="11"/>
  <c r="E97" i="11"/>
  <c r="E96" i="11"/>
  <c r="E95" i="11"/>
  <c r="E93" i="11"/>
  <c r="E92" i="11"/>
  <c r="E91" i="11"/>
  <c r="E90" i="11"/>
  <c r="E88" i="11"/>
  <c r="E87" i="11"/>
  <c r="E85" i="11"/>
  <c r="E84" i="11"/>
  <c r="E83" i="11"/>
  <c r="E19" i="11"/>
  <c r="E16" i="11"/>
  <c r="E68" i="11"/>
  <c r="E67" i="11"/>
  <c r="E58" i="11"/>
  <c r="E59" i="11"/>
  <c r="E60" i="11"/>
  <c r="E61" i="11"/>
  <c r="E62" i="11"/>
  <c r="E63" i="11"/>
  <c r="E64" i="11"/>
  <c r="E48" i="11"/>
  <c r="E49" i="11"/>
  <c r="E50" i="11"/>
  <c r="E51" i="11"/>
  <c r="E53" i="11"/>
  <c r="E55" i="11"/>
  <c r="E45" i="11"/>
  <c r="E46" i="11"/>
  <c r="E32" i="11"/>
  <c r="E33" i="11"/>
  <c r="E34" i="11"/>
  <c r="E35" i="11"/>
  <c r="E37" i="11"/>
  <c r="E38" i="11"/>
  <c r="E39" i="11"/>
  <c r="E40" i="11"/>
  <c r="E44" i="11"/>
  <c r="E42" i="11"/>
  <c r="E41" i="11"/>
  <c r="E15" i="11"/>
  <c r="E14" i="11"/>
  <c r="E10" i="11"/>
  <c r="E9" i="11"/>
  <c r="E632" i="11" l="1"/>
  <c r="E73" i="11"/>
  <c r="E645" i="11" s="1"/>
  <c r="E124" i="11"/>
  <c r="E646" i="11" s="1"/>
  <c r="E328" i="11"/>
  <c r="E650" i="11" s="1"/>
  <c r="E532" i="11"/>
  <c r="E277" i="11"/>
  <c r="E649" i="11" s="1"/>
  <c r="E430" i="11"/>
  <c r="E652" i="11" s="1"/>
  <c r="E226" i="11"/>
  <c r="E648" i="11" s="1"/>
  <c r="E581" i="11"/>
  <c r="E175" i="11"/>
  <c r="E647" i="11" s="1"/>
  <c r="E481" i="11"/>
  <c r="E653" i="11" s="1"/>
  <c r="E23" i="11"/>
  <c r="E644" i="11" s="1"/>
  <c r="E654" i="11"/>
  <c r="E656" i="11"/>
  <c r="E379" i="11"/>
  <c r="E651" i="11" s="1"/>
  <c r="E655" i="11"/>
  <c r="E639" i="11"/>
  <c r="E657" i="11" s="1"/>
  <c r="E659" i="11" l="1"/>
  <c r="E662" i="11" s="1"/>
  <c r="E661" i="11" l="1"/>
  <c r="E664" i="11" s="1"/>
  <c r="E666" i="11" s="1"/>
  <c r="E668" i="11" s="1"/>
</calcChain>
</file>

<file path=xl/sharedStrings.xml><?xml version="1.0" encoding="utf-8"?>
<sst xmlns="http://schemas.openxmlformats.org/spreadsheetml/2006/main" count="1064" uniqueCount="118">
  <si>
    <t>Ut</t>
  </si>
  <si>
    <t>Descripció</t>
  </si>
  <si>
    <t>Amid</t>
  </si>
  <si>
    <t>Subministrament i instal·lació d'aigüera de planxa d'acer inoxidable amb dues piques, de 80 a 90 cm de llargària, acabat brillant i 50 cm d'amplària, per encastar, inclou el subministrament i muntatge del sifó registrable, la connexió a la xarxa de sanejament i la part proporcional d'elements necessaris per deixar la partida completament acabada.</t>
  </si>
  <si>
    <t>ml</t>
  </si>
  <si>
    <t>m2</t>
  </si>
  <si>
    <t xml:space="preserve">preu </t>
  </si>
  <si>
    <t>import</t>
  </si>
  <si>
    <t>DESPESES GENERALS 13%</t>
  </si>
  <si>
    <t>BENEFICI INDUSTRIAL 6%</t>
  </si>
  <si>
    <t>IVA 21%</t>
  </si>
  <si>
    <t>TOTAL PEM</t>
  </si>
  <si>
    <t>TOTAL PEC</t>
  </si>
  <si>
    <t>TOTAL IMPORT IVA INCLÒS</t>
  </si>
  <si>
    <t>u</t>
  </si>
  <si>
    <t xml:space="preserve">u </t>
  </si>
  <si>
    <t>Subministrament i instal·lació d'aplics o plafons de superfície tipus  downlight LED  IP65 model a definir per a diferents estances de l'habitatge.</t>
  </si>
  <si>
    <t>Subministrament i muntatge de taulell de silestone o similar de color a definir de 20 mm de gruix, col·locat sobre el mobiliari de cuina i encastat al parament, inclou la part proporcional de sòcol perimetral de 100 mm d'alçada i 10 mm de gruix col·locat adherit sobre el parament així com la part proporcional de forats per l'aigüera, la cuina, i griferia, necessaris per deixar la partida d'obra completament acabada.</t>
  </si>
  <si>
    <t>Subministrament i muntatge d'aixeta de cuina de classe monocomandament per a aigüeral per a muntar superficialment a sobre del taulell, de llautó, preu mitjà, amb broc giratori de tub, amb dues entrades de 1/2"</t>
  </si>
  <si>
    <t>Desmuntatge, càrrega manual i transport de porta antiocupa fins a dependències municipals.</t>
  </si>
  <si>
    <t>Subministrament d'aixeta per a lavabo model L20 de Roca ref. 5A3J09C00 o equivalent.</t>
  </si>
  <si>
    <t>Subministrament i instal.lació de forn Marca  Zanussi ZOB20301XKO o equivalent, d' acer inoxidable, antihuella, multifunció 4, 1 safata + 1 parrilla. Classificació minima energètica A o superior.</t>
  </si>
  <si>
    <t>Subministrament i col.locació de placa vitroceràmica Zanussi ZEV-6330fba o equivalent. Classificació mínima energètica A o superior.</t>
  </si>
  <si>
    <t>Desmuntatge, càrrega manual i transport fins a deixalleria municipal o abocador de portes de fusta de distribució interior i porta d'entrada. Inclou el desmuntatge de la porta, de les tapetes i el rebaix del bastiment per rebre les portes noves sense perdre mida de pas.</t>
  </si>
  <si>
    <t>Ajudes de paleta per a les instal.lacions d'electricitat.</t>
  </si>
  <si>
    <t xml:space="preserve">Subministrament i muntatge de mobiliari de cuina (mobles alts i mobles baixos) per mòduls, de dimensions i distribució similar a l'existent, amb portes d'aglomerat amb laminat estratificat, de preu mig, sobre peus regulables de PVC, amb tiradors, ferretages, sòcols i remats necessaris per deixar la partida completament acabada, mobiliari col·locat recolzat sobre el terra i fixat a la paret. </t>
  </si>
  <si>
    <t>Subministrament i muntatge Block de porta exterior d'entrada a habitatge, cuirassada normalitzada, de fusta, d'una fulla, de 100x203x8 cm, compost per Ànima formada per una planxa plegada d'acer electrogalvanitzat, soldada en ambdues cares a planxes d'acer de 0,8 mm d'espessor i reforçada per perfils omega verticals, d'acer, acabat amb tauler llis en ambdues cares de fusta de pi país, bastidor de tub d'acer i marc d'acer galvanitzat, amb pany de seguretat amb tres punts frontals de tancament (10 pestells); sobre bastiment de base d'acer galvanitzat pintat amb pols de polièster de 160 mm d'espessor, amb 8 grapes d'acer antipalanca. Inclús tapajunts en ambdues cares, frontisses fabricades en perfil d'acer, rivet de goma i feltre amb tancament automàtic al terra, pern i esfera d'acer inoxidable amb rodaments, espiell, pom i tirador, tallavents ocult en la part inferior de la porta, ferraments de penjar i de seguretat, i escuma de poliuretà per a reomplert de la folgança entre bastiment de base i bloc de porta. El preu  inclou el rebut en obra del bastiment de base.</t>
  </si>
  <si>
    <t>Subministrament i muntatge de moble de lavabo complert amb pica porcellana esmaltada de 75 a 100 cm d'amplària, preu mitjà. Inclòs el mirall a conjunt.</t>
  </si>
  <si>
    <t>Subministrament i muntatge d'Inodor de porcellana esmaltada, de sortida vertical, amb seient i tapa, cisterna i mecanismes de descàrrega i alimentació incorporats, de color blanc, preu mitjà, col·locat sobre el paviment i connectat a la xarxa d'evacuació.</t>
  </si>
  <si>
    <t>Subminisrament i muntatge d'escalfador elèctric instantani per al servei d'A.C.S., mural vertical, potència 2 kW, capacitat de 80 lt,  eficiència energètica classe A, perfil de consum XXS, alimentació monofàsica (230V/50Hz), de 235x141x100 mm. Inclús suport i ancoratges de fixació a parament, claus de tall d'esfera i tirantets flexibles, tant a l'entrada d'aigua com a la sortida. Totalment muntat, connexionat i provat.</t>
  </si>
  <si>
    <t>Subministrament i col.locació de campana extractora decorativa d' acer inoxidable d'acer  Inoxidable. Classificació energètica  A o superior.</t>
  </si>
  <si>
    <t>Arrencada de lavabo, inodor i bidet, suport, aixetes, sifó, desguassos i desconnexió de les xarxes d'aigua i d'evacuació, amb mitjans manuals i càrrega manual i transport  de runa fins a la planta de tractament de residus o deixalleria municipal.</t>
  </si>
  <si>
    <t>Subministrament e instal•lació de mampara de vidre per dutxa formada per dos vidres fixes i una porta corredissa d'accés, ancorada amb fixacions mecàniques, inclou perfileria d' hacer inoxible, segellat amb masilla de poliuretà, completament acabat.</t>
  </si>
  <si>
    <t>ARRANJAMENT ESPAIS COMUNS</t>
  </si>
  <si>
    <t xml:space="preserve">Demolició de tapia interior de fàbrica, formada per maó buit doble de 7/9 cm d'espessor, amb mitjans manuals, i càrrega manual d'enderrocs sobre camió o contenidor, inclou el transport fins a la deixalleria municipal o abocador. </t>
  </si>
  <si>
    <t>Fusteries interiors</t>
  </si>
  <si>
    <t>Repas i comprobació del  funcionament  d'instal.lació interior d'aigua per a habitatge amb  cuina i 1 bany , amb dotació per a: inodor, lavbo senzill, dutxa, pica i presa i clau de pas per a rentaplats i rentadora. s'inclouen totes aquelles feines necessàries per deixar la instal.lació totalment acabada, segons normativa vigent. Inclosa la col.locació dels sanitaris i de tots els elements que els integren, per al seu correcte funcionament. Inclou butlletí de la instal.lació.</t>
  </si>
  <si>
    <t>Subministrament i instal.lació d'aixeta monocomandament per a dutxa o banyera, mural per a muntar superficialment, de llautó, de preu mitjà, amb dues entrades de 1/2".</t>
  </si>
  <si>
    <t>Instal·lacions aigua</t>
  </si>
  <si>
    <t>Ajudes de paleta fer a les instal.lacions d'aigua. S'inclouen totes aquelles feines per deixar les instal.lacions d'aigua en servei, aixi com la reposicio de l'enrajolat d'aquells espais que estigui malmès.</t>
  </si>
  <si>
    <t>Subministrament i muntatge de bidet de porcellana esmaltada, de sortida vertical, , de color blanc, preu mitjà, col·locat sobre el paviment i connectat a la xarxa d'evacuació.</t>
  </si>
  <si>
    <t xml:space="preserve">pa </t>
  </si>
  <si>
    <t>Reparació i pintat de paraments verticals i horitzontals de l'interior de l'habitatge amb pintura blanca tixotròpica amb una ma de segelladora i dues d'acabat.</t>
  </si>
  <si>
    <t>neteja intensiva de l'habitatge, feines consistents en la neteja de paviments, vidres, i totes les superficies de l'habitatge per deixar-lo llest per entrar a viure.</t>
  </si>
  <si>
    <t>pa</t>
  </si>
  <si>
    <t>Desmuntatge, càrrega i transport fins a l'abocador autoritzat o deixalleria de conjunt de mobiliari de cuina existent, mobles alts i mobles baixos, inclosos els electrodomèstics així com  tots els elements necessaris per deixar la cuina preparada per instal·lar el nou mobiliari i els nous electrodomèstics. inclou el desmuntatge del taulell de cuina.</t>
  </si>
  <si>
    <t>Subministrament d'aixeta per a bidet model L20 de Roca o equivalent.</t>
  </si>
  <si>
    <t>total import capitol 12 - habitatge 3er 4a</t>
  </si>
  <si>
    <t>total import capitol 11 -  habitatge 3er 3a</t>
  </si>
  <si>
    <t>total import capitol 9 - habitatge 3er 1a</t>
  </si>
  <si>
    <t>total import capitol 8 - habitage 2on 4a</t>
  </si>
  <si>
    <t>total import capitol 6 - habitatge 2on 2a</t>
  </si>
  <si>
    <t>total import capitol 5 - habitatge 2on 1a</t>
  </si>
  <si>
    <t>total import capitol 4 - habitatge 1er 3a</t>
  </si>
  <si>
    <t>total import capitol 2 - habitatge 1r er 1a</t>
  </si>
  <si>
    <t>instal·lacions elèctriques</t>
  </si>
  <si>
    <t>Instal.lacions de climatització</t>
  </si>
  <si>
    <t>Arranjaments de cuina</t>
  </si>
  <si>
    <t>Sanitaris</t>
  </si>
  <si>
    <t>Fusteries exteriors</t>
  </si>
  <si>
    <t>Instal·lacions elèctriques</t>
  </si>
  <si>
    <t>Total import  capitol 3 - habitatge 1er 2a</t>
  </si>
  <si>
    <t>Instal·lacions electriques</t>
  </si>
  <si>
    <t>Total import capitol 7 -  habitatge 2on 3a</t>
  </si>
  <si>
    <t>Total import capitol 10 - habitatge 3er 2a</t>
  </si>
  <si>
    <t>Iinstal.lacions de climatització</t>
  </si>
  <si>
    <t>total import capitol 13 -  habitatge 4art 1a</t>
  </si>
  <si>
    <t>CAPITOL 14 - Control de qualitat i seguretat i salut</t>
  </si>
  <si>
    <t>total import capitol 14 - Control de qualitat i S i S</t>
  </si>
  <si>
    <t>capitol 1 ACTUACIONS PRÈVIES i ELEMENTS COMUNITARIS</t>
  </si>
  <si>
    <t>total import capitol 1 - Actuacions prèvies i elements comunitaris</t>
  </si>
  <si>
    <t xml:space="preserve">Aplec, càrrega i transport fins a la deixalleria municipal o abocador de, mobiliari, sofàs, llits, electrodomèstics, roba, etc, tots tipus de d'objectes ubicats a l'interior dels habitatges. Aquesta partida inclou les feines necessàries per deixar els habitatges lliures d'objectes, diàfans. </t>
  </si>
  <si>
    <t>treballs previs</t>
  </si>
  <si>
    <t>falsos sostres Pintura, revestiments i acabats</t>
  </si>
  <si>
    <t>import en previsio per a la reparació de falsos sostres malmesos</t>
  </si>
  <si>
    <t>RESUM DE PRESSUPOST- HABITATGES CARRER DEL CARME</t>
  </si>
  <si>
    <t>CAPITOL 2 -  habitatge 1er 1a (54,5 m2 útils)</t>
  </si>
  <si>
    <t>CAPITOL 3 - habitatge 1er 2a (87 m2 útils)</t>
  </si>
  <si>
    <t>CAPITOL 4 - habitatge 1er 3ª (50,6 m2 útils)</t>
  </si>
  <si>
    <t>CAPITOL 5 - habitatge 2on 1a (38,6 m2 útils)</t>
  </si>
  <si>
    <t>capitol 6 - habitatge 2on 2a (47,95m2 útils)</t>
  </si>
  <si>
    <t>capitol 8 - habitatge 2on 4a (46,80 m2 útils)</t>
  </si>
  <si>
    <t>capitol 9 - habitatge 3er 1a (32,10 m2 útils)</t>
  </si>
  <si>
    <t>capitol 10 - habitatge 3er 2a (45,15 m2 útils)</t>
  </si>
  <si>
    <t>capitol 11 - habitatge 3er 3a ( 74,60 m2 útils) duplex</t>
  </si>
  <si>
    <t>capitol 12 - habitatge 3er 4a (46,70 m2 útils)</t>
  </si>
  <si>
    <t>capitol 13 - habitatge 4rt 1a (73,25 m2 útils)</t>
  </si>
  <si>
    <t>Aplicació de tractament insecticida en l'interior de l'edifici, inclou habitatge part proporcional deis espais comuns.</t>
  </si>
  <si>
    <t>capitol 7 - habitatge 2on 3a (52,40 m2 útils)</t>
  </si>
  <si>
    <t>Subministrament i muntatge d'escalfador elèctric instantani per al servei d'A.C.S., mural vertical, potència 2 kW, capacitat de 80 lt,  eficiència energètica classe A, perfil de consum XXS, alimentació monofàsica (230V/50Hz), de 235x141x100 mm. Inclús suport i ancoratges de fixació a parament, claus de tall d'esfera i tirantets flexibles, tant a l'entrada d'aigua com a la sortida. Totalment muntat, connexionat i provat.</t>
  </si>
  <si>
    <t xml:space="preserve">Import en previsió per a la posada en marxa les instal.lacions electriques comunes, centralització de comptadors, reposició en el cas que sigui necessari de les derivacions individuals, instal.lacions elèctriques de zones comunes i ascensor, aixi com butlletins i legalitzacions. </t>
  </si>
  <si>
    <t>Subministrament i instal.lació de centralització de comptadors en habitació de comptadors formada per: mòdul d'interruptor general de maniobra de 250 A; 1 mòdul d'embarrat general; 1 mòdul de fusibles de seguretat; 4 mòduls de comtadors; mòduls de comptadors monofàsics; 1 mòdul de comptadors trifàsics; mòdul de serveis generals amb seccionament; mòdul de rellotge commutador per canvi de tarifa i 1 mòdul d'embarrat de protecció, borns de sortida i connexió a terra. Completament instal.lat, inclou el desmuntatge i retirada del modul vell.</t>
  </si>
  <si>
    <t>Subministrament i instal.lació d'agrupació de bústies disposades a l'interior, col.locade sobre parament verical, formada per 12 bústies en total, sent cada un d'elles una bústia interior metàl.lica, tipus vertical amb obertura lateral, de 240x80x300 mm, cos de xapa d'acer inoxidable i porta d'acer inoxidable AISI 304 acabat mate, agrupats en 6 files i 2 columnes.</t>
  </si>
  <si>
    <t>Aplicació manual de dues mans d'esmalt sintètic d'assecat ràpid, a base de resines alquídiques, color a definir, acabat brillant, (rendiment: 0,077 l/m² cada mà); prèvia aplicació d'una mà d'emprimació sintètica antioxidant d'assecat ràpid, a base de resines alquídiques, color gris, acabat mat (rendiment: 0,125 l/m²), sobre barana interior amb clavenda de barrots, d'acer. Inclou les feines prèvies de preparació de la barana. Paritda d'obra completament acabada. aquesta partida inclou les feines de preparació necessàries per deixar la partida d'obra completament acabada.</t>
  </si>
  <si>
    <t>Import en previsio per dur a terme proves de control de qualitat. Proves d'estainqueitat de cobertes i terrasses, proves de pressió en instal.lacions d'aigua, proves de  de funcionament i continuïtat en cablejats en instal.lacions electriques, etc</t>
  </si>
  <si>
    <t>Subministrament i muntatge de porta tipus block de fulla batent de fusta per a interior, batent de 35 mm de gruix, amb una llum de pas de fins a  80 cm d''amplada i 210 cm d'alçada, per a aun gruix de marc de 10 cm com a màxim, acabat HPL, amb fulla de cares llises de fusta de tauler aglomerat hidròfug xapat, galces i tapajunts de MDF xapat, burlet de goma, ferratges, pany amb joc de manetes, acer inoxidables AISI 304, amb placa petita, preu mig.</t>
  </si>
  <si>
    <t xml:space="preserve">Arranjament de xarxa elèctrica de distribució interior d'un habitatge en edifici plurifamiliar, amb electrificació bàsica, amb la distribució definida a la documentació gràfica. Composta de quadre de comandament i protecció, circuits interiors amb cablejat sota tub protector de pvc flexible i mecanismes de gamma bàsica tipus SIMON 75 o equivalent, de color blanc. Potència de 6,75 KW. Totalment acabada i connexionada, donant compliment a la normativa de Baixa tensió. La instal.lació comptarà amb: -preses de corrent, interruptors, interruptors conmutats, interruptors de creuament, punts de llum, punts de TV i TL, timbre, escalfador, campana extractora, vitroceramica, forn. s'inclouen totes les tasques necessàries per posar en marxa la instal.lació, tots els elements que en depenen, així com el butlletí de la instal.lació. </t>
  </si>
  <si>
    <t xml:space="preserve">Equip d'aire condicionat, sistema aire-aire split 1x1, per a gas R-32, bomba de calor, alimentació a la unitat exterior monofàsica (230V/50Hz), potència frigorífica nominal 2,5 kW (temperatura de bulb sec en l'interior 27°C, temperatura de bulb humit en l'interior 19°C, temperatura de bulb sec en l'exterior 35°C, temperatura de bulb humit en l'exterior 24°C), potència calorífica nominal 3,4 kW (temperatura de bulb sec en l'interior 20°C, temperatura de bulb humit en l'exterior 6°C), SEER 6,2 (classe A), SCOP 4 (classe A), EER 4,31 (classe A++), COP 4,53 (classe A), format per una unitat interior amb distribució per conducte rectangular, de 230x740x455 mm, nivell sonor (velocitat baixa) 29 dBA, cabal d'aire (velocitat ultra alta) 510 m³/h, pressió d'aire (estàndard) 40 Pa, control sense fil, i una unitat exterior, de 595x780x290 mm, nivell sonor 47 dBA i cabal d'aire 1770 m³/h, amb control de condensació. Inclús elements antivibratoris i suports de paret per a recolzament de la unitat exterior i elements per a suspensió del sostre per a la unitat interior. </t>
  </si>
  <si>
    <t>Equip d'aire condicionat, sistema aire-aire split 1x1, per a gas R-32, bomba de calor, alimentació a la unitat exterior monofàsica (230V/50Hz), potència frigorífica nominal 2,5 kW (temperatura de bulb sec en l'interior 27°C, temperatura de bulb humit en l'interior 19°C, temperatura de bulb sec en l'exterior 35°C, temperatura de bulb humit en l'exterior 24°C), potència calorífica nominal 3,4 kW (temperatura de bulb sec en l'interior 20°C, temperatura de bulb humit en l'exterior 6°C), SEER 6,2 (classe A), SCOP 4 (classe A), EER 4,31 (classe A++), COP 4,53 (classe A), format per una unitat interior amb distribució per conducte rectangular, de 230x740x455 mm, nivell sonor (velocitat baixa) 29 dBA, cabal d'aire (velocitat ultra alta) 510 m³/h, pressió d'aire (estàndard) 40 Pa, control sense fil, i una unitat exterior, de 595x780x290 mm, nivell sonor 47 dBA i cabal d'aire 1770 m³/h, amb control de condensació. Inclús elements antivibratoris i suports de paret per a recolzament de la unitat exterior i elements per a suspensió del sostre per a la unitat interior.</t>
  </si>
  <si>
    <t>Partida alçada a justificar per a la instal.lació o reposició de l'enllumenat comunitari, subministrament i col.locació de  downlights, aplics i enllumenat d'emergència aixi com la instal.lació de la senyalització de planta, de pis, de portes i altra senyalització necessària per deixar l'equipament perfectament acabat i  en funcionament.</t>
  </si>
  <si>
    <t>Subministrament i instal.lació de bateria de comptadors divisionaris per proveïment d'aigua potable. Bateria de polipropilè copolímenr random (PP-R), de 75 mm de diàmetre i soritdes amb connexió embridada, per centralització d'un màxim de 16 comptadors de 3/4" DN 20 mm en dues files, amb clau de tall, claus d'entrada,  aixetes de comprovació, vàlvules de retenció, claus de sortida, tirantets i quadre de classificació. Inclús supors per al col.lector i material auxiliar.</t>
  </si>
  <si>
    <t>Partida alçada a justificar  per a les feines de fusteria per canviar, pintar o reparar les portes dels armaris d'instal.lacions de les zones comunes.</t>
  </si>
  <si>
    <t>Reparació i esmaltat de banyera. Les feines consistiran en la neteja a fons  de la banyera per eliminar les restes de sabó, geix, etc, eliminació de les juntes de silicona, segellat d'esquerdes i reparació de les parts que stiguin malemes i aplicació de produectes neutralitzants de l'oxid. Es pulira la pasta aplicada amb un alija fina per nivellar tota la superficie, un cop nivellada la superficie es tornarà a netjar la la banyera per eleiminar les restes de pols. Finalment s'aplicaran les dues mans de  l'esmalt sintètic a pistola.</t>
  </si>
  <si>
    <t>Subministrament e instal•lació de mampara de vidre per a banyera formada per dos vidres fixes i una porta corredissa d'accés, ancorada amb fixacions mecàniques, inclou perfileria d' hacer inoxible, segellat amb masilla de poliuretà, completament acabat.</t>
  </si>
  <si>
    <t>Subministrament e instal•lació de mampara de banyera per dutxa formada per dos vidres fixes i una porta corredissa d'accés, ancorada amb fixacions mecàniques, inclou perfileria d' hacer inoxible, segellat amb masilla de poliuretà, completament acabat.</t>
  </si>
  <si>
    <t>Subministrament e instal•lació de mampara de vidre per a  banyera formada per dos vidres fixes i una porta corredissa d'accés, ancorada amb fixacions mecàniques, inclou perfileria d' hacer inoxible, segellat amb masilla de poliuretà, completament acabat.</t>
  </si>
  <si>
    <t>partida alçada d'abonament integre per a l'aplicació de les mesures de seguretat i salut previstes pel pla de seguretat i salut.</t>
  </si>
  <si>
    <t>Amidaments i pressupost obres d'adequació edifici plurifamiliar carrer del Carme, 14</t>
  </si>
  <si>
    <t>Reparació i esmaltat de banyera. Les feines consistiran en la neteja a fons  de la banyera per eliminar les restes de sabó, geix, etc, eliminació de les juntes de silicona, segellat d'esquerdes i reparació de les parts que estiguin malmeses i aplicació de productes neutralitzants de l'òxid. Es pulirà la pasta aplicada amb una lija fina per nivellar tota la superficie, un cop nivellada la superficie es tornarà a netejar la la banyera per eliminar les restes de pols. Finalment s'aplicaran les dues mans de  l'esmalt sintètic a pistola.</t>
  </si>
  <si>
    <t>Partida alçada a justificar  per a la posada en funcionament de la instal.lacions d'aigua comunitàries, centralització de comptadors, derivacions individuals, butlletins i legalitzacions necessaris. Aquest import inclou la substitució de la centralització de compatdors en cas que sigui necesssari, aixi com les lines de derivacio individual dels habitatges que no estiguin en bon estat.</t>
  </si>
  <si>
    <t>repercussió per m2 de superficie construïda d'obra, d'ajudes de qualsevol ram de platea, necessàries per a la correcta execució i arranjament dels desperfectes en zones comunes, arranjament de l'entrada, escales comunitàries i altres elements comunitaris.</t>
  </si>
  <si>
    <t xml:space="preserve">Partida alçada d'abonament integre per a les feines de reparació i pintat de paraments verticals i horitzontals de l'escala i  les zones comunitàries de l'interior de l'edifici amb pintura blanca tixotròpica amb una ma de segelladora i dues d'acabat. </t>
  </si>
  <si>
    <t>partida alçada a justificar per a les feines de restitució dels aparells de climatització, posada en marxa i funcionament dels aparells existents de climatització, reposició de líquid refrigerant, reposició de l'aillament tèrmic ques estigui en mal estat, repàs, desinfecció i revisió dels conductes i sistemes d'impulsió, així com la reposició de les reixetes de ventilació que estiguin en mal estat.</t>
  </si>
  <si>
    <t>substitució de finestra d'alumini, gamma mitja amb trencament de pont tèrmic, dues fulles practicables oscilobatent, amb obertura cap a l'interior, dimensions 1600x1500 mm, acabat lacat RAL, amb el segell QUALICOAT, que garanteix el gruix i la qualitat del procés de lacat, composta de fulla de 68 mm i marc de 60 mm, rivets, galze, junts d'estanquitat d'EPDM, maneta i ferraments, segons UNE-EN 14351-1; transmitància tèrmica del marc: Uh,m = des de 2,8 W/(m²K); gruix màxim de l'envidriament: 46 mm, amb classificació a la permeabilitat a l'aire classe 4, segons UNE-EN 12207, classificació a l'estanquitat a l'aigua classe E1650, segons UNE-EN 12208, i classificació a la resistència a la força del vent classe C5, segons UNE-EN 12210, sense bastiment de base i amb persiana. Inclús patilles d'ancoratge per a la fixació de la fusteria, segellador adhesiu i silicona neutra per a segellat perimetral dels junts exterior i interior, entre la fusteria i l'obra. Aquesta partida inclou la retirda de la fusteria d'alumini exsitent, aixi com totes les feines complemetàries per deixar la fusteria completament instal.lada i rematada aixi com la persiana i la part proporcional d'alumini per integrar la caixa de persiana i els seus mecanismes. Doble envidriament trempat, de baixa emissió tèrmica i seguretat (laminar), de color blau 6/6/4+4, conjunt format per vidre exterior trempat de color blau 6 mm cambra d'aire deshidratada amb perfil separador d'alumini i doble segellat perimetral, de 6 mm, i vidre interior laminar de baixa emissió tèrmica 4+4 mm compost per dues llunes de vidre de 4 mm, unides mitjançant una làmina incolor de butiral de polivinil; espessor total 20 mm, fixat sobre fusteria amb sola mitjançant falques de recolzament perimetrals i laterals, segellat en fred amb silicona sintètica incolora, compatible amb el material suport.</t>
  </si>
  <si>
    <t>substitució de balconera  d'alumini, gamma mitja amb trencament de pont tèrmic, dues fulles practicables oscilobatent, amb obertura cap a l'interior, dimensions 2000x2200 mm, acabat lacat RAL, amb el segell QUALICOAT, que garanteix el gruix i la qualitat del procés de lacat, composta de fulla de 68 mm i marc de 60 mm, rivets, galze, junts d'estanquitat d'EPDM, maneta i ferraments, segons UNE-EN 14351-1; transmitància tèrmica del marc: Uh,m = des de 2,8 W/(m²K); gruix màxim de l'envidriament: 46 mm, amb classificació a la permeabilitat a l'aire classe 4, segons UNE-EN 12207, classificació a l'estanquitat a l'aigua classe E1650, segons UNE-EN 12208, i classificació a la resistència a la força del vent classe C5, segons UNE-EN 12210, sense bastiment de base i amb persiana. Inclús patilles d'ancoratge per a la fixació de la fusteria, segellador adhesiu i silicona neutra per a segellat perimetral dels junts exterior i interior, entre la fusteria i l'obra.Aquesta partida inclou la retirda de la fusteria d'alumini exsitent, aixi com totes les feines complemetàries per deixar la fusteria completament instal.lada i rematada aixi com la persiana i la part proporcional d'alumini per integrar la caixa de persiana i els seus mecanismes. Doble envidriament trempat, de baixa emissió tèrmica i seguretat (laminar), de color blau 6/6/4+4, conjunt format per vidre exterior trempat de color blau 6 mm cambra d'aire deshidratada amb perfil separador d'alumini i doble segellat perimetral, de 6 mm, i vidre interior laminar de baixa emissió tèrmica 4+4 mm compost per dues llunes de vidre de 4 mm, unides mitjançant una làmina incolor de butiral de polivinil; espessor total 20 mm, fixat sobre fusteria amb sola mitjançant falques de recolzament perimetrals i laterals, segellat en fred amb silicona sintètica incolora, compatible amb el material suport.</t>
  </si>
  <si>
    <t>Subministrament i muntatge de porta d'entrada a habitatge, d'alumini termolacat en pols, bloc de seguretat, de 90x210 cm, amb fix superior, estampació a una cara, acabat en color Ral a definir, pany especial amb tres punts de tancament i bastiment de base, inclòs el vidre laminar de seguretat 6+6 mm. Aquesta partida inclou el desmuntatge i transport fins a la deixalleria de la porta existent. Partida d'obra completament acabada.</t>
  </si>
  <si>
    <t>Partida alçada a justificar per a la posada en marxa i funcionament de les instal.lacions de telecomunicacions  i TV de l'edifici d'acord amb el projecte de telecomunicacions de l'edifici.</t>
  </si>
  <si>
    <t>Partida alçada a justificar per a la posada en funcionament de les instal.lacions de contraincendis de les zones comunitaries. Subministrament i col.locació dels extintors previstos per planta així com la retolació necessària.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</si>
</sst>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quot;€&quot;"/>
  </numFmts>
  <fonts count="18" x14ac:knownFonts="1">
    <font>
      <sz val="11"/>
      <color theme="1"/>
      <name val="Calibri"/>
      <family val="2"/>
      <scheme val="minor"/>
    </font>
    <font>
      <sz val="9"/>
      <color theme="1"/>
      <name val="Arial"/>
      <family val="2"/>
    </font>
    <font>
      <sz val="9"/>
      <name val="Arial"/>
      <family val="2"/>
    </font>
    <font>
      <sz val="11"/>
      <color rgb="FF0070C0"/>
      <name val="Calibri"/>
      <family val="2"/>
      <scheme val="minor"/>
    </font>
    <font>
      <sz val="11"/>
      <color rgb="FF00B050"/>
      <name val="Calibri"/>
      <family val="2"/>
      <scheme val="minor"/>
    </font>
    <font>
      <sz val="11"/>
      <color rgb="FF00B0F0"/>
      <name val="Calibri"/>
      <family val="2"/>
      <scheme val="minor"/>
    </font>
    <font>
      <sz val="11"/>
      <name val="Calibri"/>
      <family val="2"/>
      <scheme val="minor"/>
    </font>
    <font>
      <b/>
      <sz val="11"/>
      <color rgb="FF00B050"/>
      <name val="Calibri"/>
      <family val="2"/>
      <scheme val="minor"/>
    </font>
    <font>
      <b/>
      <sz val="11"/>
      <color theme="1"/>
      <name val="Calibri"/>
      <family val="2"/>
      <scheme val="minor"/>
    </font>
    <font>
      <sz val="9"/>
      <color rgb="FF000000"/>
      <name val="Arial"/>
      <family val="2"/>
    </font>
    <font>
      <sz val="8"/>
      <name val="Calibri"/>
      <family val="2"/>
      <scheme val="minor"/>
    </font>
    <font>
      <sz val="9"/>
      <name val="Calibri"/>
      <family val="2"/>
      <scheme val="minor"/>
    </font>
    <font>
      <b/>
      <sz val="12"/>
      <name val="Calibri"/>
      <family val="2"/>
      <scheme val="minor"/>
    </font>
    <font>
      <b/>
      <sz val="9"/>
      <name val="Calibri"/>
      <family val="2"/>
      <scheme val="minor"/>
    </font>
    <font>
      <sz val="9"/>
      <color rgb="FF000000"/>
      <name val="Calibri"/>
      <family val="2"/>
      <scheme val="minor"/>
    </font>
    <font>
      <sz val="9"/>
      <color theme="1"/>
      <name val="Calibri"/>
      <family val="2"/>
      <scheme val="minor"/>
    </font>
    <font>
      <sz val="9"/>
      <color rgb="FF00B0F0"/>
      <name val="Calibri"/>
      <family val="2"/>
      <scheme val="minor"/>
    </font>
    <font>
      <b/>
      <sz val="9"/>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CC"/>
        <bgColor indexed="64"/>
      </patternFill>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96">
    <xf numFmtId="0" fontId="0" fillId="0" borderId="0" xfId="0"/>
    <xf numFmtId="0" fontId="1" fillId="0" borderId="0" xfId="0" applyFont="1" applyFill="1"/>
    <xf numFmtId="0" fontId="0" fillId="0" borderId="0" xfId="0" applyFill="1"/>
    <xf numFmtId="0" fontId="3" fillId="0" borderId="0" xfId="0" applyFont="1" applyFill="1"/>
    <xf numFmtId="0" fontId="4" fillId="0" borderId="0" xfId="0" applyFont="1" applyFill="1"/>
    <xf numFmtId="0" fontId="4" fillId="0" borderId="0" xfId="0" applyFont="1" applyFill="1" applyAlignment="1">
      <alignment wrapText="1"/>
    </xf>
    <xf numFmtId="0" fontId="5" fillId="0" borderId="0" xfId="0" applyFont="1" applyFill="1"/>
    <xf numFmtId="0" fontId="2" fillId="0" borderId="0" xfId="0" applyFont="1" applyFill="1"/>
    <xf numFmtId="0" fontId="6" fillId="0" borderId="0" xfId="0" applyFont="1" applyFill="1"/>
    <xf numFmtId="0" fontId="2" fillId="0" borderId="0" xfId="0" applyFont="1" applyFill="1" applyAlignment="1">
      <alignment horizontal="right" vertical="top"/>
    </xf>
    <xf numFmtId="0" fontId="6" fillId="0" borderId="0" xfId="0" applyFont="1" applyFill="1" applyAlignment="1">
      <alignment horizontal="right" vertical="top"/>
    </xf>
    <xf numFmtId="0" fontId="7" fillId="0" borderId="0" xfId="0" applyFont="1" applyFill="1" applyAlignment="1">
      <alignment horizontal="right" wrapText="1"/>
    </xf>
    <xf numFmtId="0" fontId="8" fillId="0" borderId="0" xfId="0" applyFont="1" applyFill="1"/>
    <xf numFmtId="0" fontId="9" fillId="0" borderId="0" xfId="0" applyFont="1" applyAlignment="1">
      <alignment horizontal="left" wrapText="1"/>
    </xf>
    <xf numFmtId="4" fontId="4" fillId="0" borderId="0" xfId="0" applyNumberFormat="1" applyFont="1" applyFill="1" applyAlignment="1">
      <alignment wrapText="1"/>
    </xf>
    <xf numFmtId="0" fontId="0" fillId="0" borderId="0" xfId="0" applyFont="1" applyFill="1"/>
    <xf numFmtId="0" fontId="0" fillId="0" borderId="0" xfId="0" applyFill="1" applyAlignment="1">
      <alignment vertical="top"/>
    </xf>
    <xf numFmtId="0" fontId="3" fillId="0"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vertical="top" wrapText="1"/>
    </xf>
    <xf numFmtId="0" fontId="7" fillId="0" borderId="0" xfId="0" applyFont="1" applyFill="1" applyAlignment="1">
      <alignment horizontal="right" vertical="top" wrapText="1"/>
    </xf>
    <xf numFmtId="0" fontId="5" fillId="0" borderId="0" xfId="0" applyFont="1" applyFill="1" applyAlignment="1">
      <alignment vertical="top"/>
    </xf>
    <xf numFmtId="0" fontId="0" fillId="0" borderId="0" xfId="0" applyFont="1" applyFill="1" applyAlignment="1">
      <alignment vertical="top"/>
    </xf>
    <xf numFmtId="0" fontId="8" fillId="0" borderId="0" xfId="0" applyFont="1" applyFill="1" applyAlignment="1">
      <alignment vertical="top"/>
    </xf>
    <xf numFmtId="0" fontId="11" fillId="0" borderId="0" xfId="0" applyFont="1" applyFill="1" applyAlignment="1">
      <alignment vertical="top" wrapText="1"/>
    </xf>
    <xf numFmtId="0" fontId="11" fillId="0" borderId="0" xfId="0" applyFont="1" applyAlignment="1">
      <alignment vertical="top" wrapText="1"/>
    </xf>
    <xf numFmtId="0" fontId="11" fillId="0" borderId="0" xfId="0" applyFont="1" applyFill="1" applyAlignment="1">
      <alignment vertical="top"/>
    </xf>
    <xf numFmtId="0" fontId="13" fillId="0" borderId="0" xfId="0" applyFont="1" applyFill="1" applyAlignment="1">
      <alignment vertical="top"/>
    </xf>
    <xf numFmtId="4" fontId="11" fillId="0" borderId="0" xfId="0" applyNumberFormat="1" applyFont="1" applyFill="1" applyAlignment="1">
      <alignment vertical="top"/>
    </xf>
    <xf numFmtId="4" fontId="11" fillId="0" borderId="0" xfId="0" applyNumberFormat="1" applyFont="1" applyFill="1" applyAlignment="1">
      <alignment horizontal="right" vertical="top"/>
    </xf>
    <xf numFmtId="0" fontId="13" fillId="3" borderId="0" xfId="0" applyFont="1" applyFill="1" applyAlignment="1">
      <alignment vertical="top"/>
    </xf>
    <xf numFmtId="4" fontId="13" fillId="3" borderId="0" xfId="0" applyNumberFormat="1" applyFont="1" applyFill="1" applyAlignment="1">
      <alignment vertical="top"/>
    </xf>
    <xf numFmtId="4" fontId="11" fillId="3" borderId="0" xfId="0" applyNumberFormat="1" applyFont="1" applyFill="1" applyAlignment="1">
      <alignment vertical="top"/>
    </xf>
    <xf numFmtId="0" fontId="13" fillId="2" borderId="1" xfId="0" applyFont="1" applyFill="1" applyBorder="1" applyAlignment="1">
      <alignment vertical="top"/>
    </xf>
    <xf numFmtId="4" fontId="13" fillId="2" borderId="1" xfId="0" applyNumberFormat="1" applyFont="1" applyFill="1" applyBorder="1" applyAlignment="1">
      <alignment vertical="top"/>
    </xf>
    <xf numFmtId="4" fontId="13" fillId="0" borderId="0" xfId="0" applyNumberFormat="1" applyFont="1" applyFill="1" applyAlignment="1">
      <alignment vertical="top"/>
    </xf>
    <xf numFmtId="4" fontId="11" fillId="0" borderId="0" xfId="0" applyNumberFormat="1" applyFont="1" applyFill="1" applyAlignment="1">
      <alignment vertical="top" wrapText="1"/>
    </xf>
    <xf numFmtId="0" fontId="11" fillId="0" borderId="0" xfId="0" applyFont="1" applyAlignment="1">
      <alignment horizontal="left" vertical="top" wrapText="1"/>
    </xf>
    <xf numFmtId="0" fontId="14" fillId="0" borderId="0" xfId="0" applyFont="1" applyAlignment="1">
      <alignment vertical="top" wrapText="1"/>
    </xf>
    <xf numFmtId="0" fontId="13" fillId="7" borderId="0" xfId="0" applyFont="1" applyFill="1" applyAlignment="1">
      <alignment horizontal="right" vertical="top" wrapText="1"/>
    </xf>
    <xf numFmtId="4" fontId="13" fillId="7" borderId="0" xfId="0" applyNumberFormat="1" applyFont="1" applyFill="1" applyAlignment="1">
      <alignment horizontal="right" vertical="top" wrapText="1"/>
    </xf>
    <xf numFmtId="4" fontId="13" fillId="7" borderId="0" xfId="0" applyNumberFormat="1" applyFont="1" applyFill="1" applyAlignment="1">
      <alignment horizontal="right" vertical="top"/>
    </xf>
    <xf numFmtId="0" fontId="13" fillId="0" borderId="0" xfId="0" applyFont="1" applyFill="1" applyAlignment="1">
      <alignment vertical="top" wrapText="1"/>
    </xf>
    <xf numFmtId="0" fontId="13" fillId="0" borderId="0" xfId="0" applyFont="1" applyAlignment="1">
      <alignment vertical="top" wrapText="1"/>
    </xf>
    <xf numFmtId="0" fontId="15" fillId="0" borderId="0" xfId="0" applyFont="1" applyAlignment="1">
      <alignment vertical="top" wrapText="1"/>
    </xf>
    <xf numFmtId="0" fontId="11" fillId="7" borderId="0" xfId="0" applyFont="1" applyFill="1" applyAlignment="1">
      <alignment vertical="top"/>
    </xf>
    <xf numFmtId="4" fontId="11" fillId="7" borderId="0" xfId="0" applyNumberFormat="1" applyFont="1" applyFill="1" applyAlignment="1">
      <alignment vertical="top"/>
    </xf>
    <xf numFmtId="0" fontId="13" fillId="0" borderId="0" xfId="0" applyFont="1" applyFill="1" applyAlignment="1">
      <alignment horizontal="right" vertical="top" wrapText="1"/>
    </xf>
    <xf numFmtId="4" fontId="13" fillId="0" borderId="0" xfId="0" applyNumberFormat="1" applyFont="1" applyFill="1" applyAlignment="1">
      <alignment horizontal="right" vertical="top"/>
    </xf>
    <xf numFmtId="0" fontId="16" fillId="0" borderId="0" xfId="0" applyFont="1" applyFill="1" applyAlignment="1">
      <alignment vertical="top"/>
    </xf>
    <xf numFmtId="0" fontId="16" fillId="0" borderId="0" xfId="0" applyFont="1" applyFill="1" applyAlignment="1">
      <alignment vertical="top" wrapText="1"/>
    </xf>
    <xf numFmtId="4" fontId="16" fillId="0" borderId="0" xfId="0" applyNumberFormat="1" applyFont="1" applyFill="1" applyAlignment="1">
      <alignment vertical="top"/>
    </xf>
    <xf numFmtId="0" fontId="16" fillId="7" borderId="0" xfId="0" applyFont="1" applyFill="1" applyAlignment="1">
      <alignment vertical="top"/>
    </xf>
    <xf numFmtId="4" fontId="16" fillId="7" borderId="0" xfId="0" applyNumberFormat="1" applyFont="1" applyFill="1" applyAlignment="1">
      <alignment vertical="top"/>
    </xf>
    <xf numFmtId="0" fontId="13" fillId="5" borderId="1" xfId="0" applyFont="1" applyFill="1" applyBorder="1" applyAlignment="1">
      <alignment vertical="top"/>
    </xf>
    <xf numFmtId="4" fontId="13" fillId="5" borderId="1" xfId="0" applyNumberFormat="1" applyFont="1" applyFill="1" applyBorder="1" applyAlignment="1">
      <alignment vertical="top"/>
    </xf>
    <xf numFmtId="0" fontId="11" fillId="7" borderId="0" xfId="0" applyFont="1" applyFill="1" applyAlignment="1">
      <alignment vertical="top" wrapText="1"/>
    </xf>
    <xf numFmtId="0" fontId="13" fillId="4" borderId="1" xfId="0" applyFont="1" applyFill="1" applyBorder="1" applyAlignment="1">
      <alignment vertical="top"/>
    </xf>
    <xf numFmtId="4" fontId="13" fillId="4" borderId="1" xfId="0" applyNumberFormat="1" applyFont="1" applyFill="1" applyBorder="1" applyAlignment="1">
      <alignment vertical="top"/>
    </xf>
    <xf numFmtId="0" fontId="13" fillId="0" borderId="0" xfId="0" applyFont="1" applyFill="1" applyBorder="1" applyAlignment="1">
      <alignment vertical="top"/>
    </xf>
    <xf numFmtId="4" fontId="13" fillId="0" borderId="0" xfId="0" applyNumberFormat="1" applyFont="1" applyFill="1" applyBorder="1" applyAlignment="1">
      <alignment vertical="top"/>
    </xf>
    <xf numFmtId="0" fontId="11" fillId="0" borderId="0" xfId="0" applyFont="1" applyFill="1" applyBorder="1" applyAlignment="1">
      <alignment vertical="top"/>
    </xf>
    <xf numFmtId="0" fontId="11" fillId="0" borderId="0" xfId="0" applyFont="1" applyFill="1" applyBorder="1" applyAlignment="1">
      <alignment vertical="top" wrapText="1"/>
    </xf>
    <xf numFmtId="4" fontId="11" fillId="0" borderId="0" xfId="0" applyNumberFormat="1" applyFont="1" applyFill="1" applyBorder="1" applyAlignment="1">
      <alignment vertical="top"/>
    </xf>
    <xf numFmtId="0" fontId="11" fillId="0" borderId="0" xfId="0" applyFont="1" applyFill="1" applyBorder="1" applyAlignment="1">
      <alignment wrapText="1"/>
    </xf>
    <xf numFmtId="0" fontId="11" fillId="5" borderId="1" xfId="0" applyFont="1" applyFill="1" applyBorder="1" applyAlignment="1">
      <alignment vertical="top" wrapText="1"/>
    </xf>
    <xf numFmtId="0" fontId="13" fillId="5" borderId="1" xfId="0" applyFont="1" applyFill="1" applyBorder="1" applyAlignment="1">
      <alignment horizontal="right" vertical="top" wrapText="1"/>
    </xf>
    <xf numFmtId="4" fontId="16" fillId="5" borderId="1" xfId="0" applyNumberFormat="1" applyFont="1" applyFill="1" applyBorder="1" applyAlignment="1">
      <alignment vertical="top"/>
    </xf>
    <xf numFmtId="4" fontId="11" fillId="5" borderId="1" xfId="0" applyNumberFormat="1" applyFont="1" applyFill="1" applyBorder="1" applyAlignment="1">
      <alignment vertical="top"/>
    </xf>
    <xf numFmtId="4" fontId="13" fillId="5" borderId="1" xfId="0" applyNumberFormat="1" applyFont="1" applyFill="1" applyBorder="1" applyAlignment="1">
      <alignment horizontal="right" vertical="top"/>
    </xf>
    <xf numFmtId="4" fontId="13" fillId="0" borderId="0" xfId="0" applyNumberFormat="1" applyFont="1" applyFill="1" applyAlignment="1">
      <alignment horizontal="right" vertical="top" wrapText="1"/>
    </xf>
    <xf numFmtId="0" fontId="17" fillId="0" borderId="0" xfId="0" applyFont="1" applyFill="1" applyAlignment="1">
      <alignment vertical="top"/>
    </xf>
    <xf numFmtId="0" fontId="17" fillId="0" borderId="0" xfId="0" applyFont="1" applyFill="1" applyAlignment="1">
      <alignment horizontal="right"/>
    </xf>
    <xf numFmtId="4" fontId="17" fillId="0" borderId="0" xfId="0" applyNumberFormat="1" applyFont="1" applyFill="1" applyAlignment="1">
      <alignment vertical="top"/>
    </xf>
    <xf numFmtId="0" fontId="15" fillId="0" borderId="0" xfId="0" applyFont="1" applyFill="1"/>
    <xf numFmtId="0" fontId="11" fillId="0" borderId="0" xfId="0" applyFont="1" applyFill="1"/>
    <xf numFmtId="0" fontId="15" fillId="0" borderId="0" xfId="0" applyFont="1" applyFill="1" applyAlignment="1">
      <alignment horizontal="right"/>
    </xf>
    <xf numFmtId="0" fontId="17" fillId="0" borderId="0" xfId="0" applyFont="1" applyFill="1"/>
    <xf numFmtId="0" fontId="13" fillId="0" borderId="0" xfId="0" applyFont="1" applyFill="1"/>
    <xf numFmtId="0" fontId="11" fillId="0" borderId="0" xfId="0" applyFont="1" applyFill="1" applyAlignment="1">
      <alignment horizontal="right" vertical="top"/>
    </xf>
    <xf numFmtId="0" fontId="17" fillId="7" borderId="2" xfId="0" applyFont="1" applyFill="1" applyBorder="1"/>
    <xf numFmtId="0" fontId="17" fillId="7" borderId="2" xfId="0" applyFont="1" applyFill="1" applyBorder="1" applyAlignment="1">
      <alignment horizontal="right"/>
    </xf>
    <xf numFmtId="0" fontId="13" fillId="7" borderId="2" xfId="0" applyFont="1" applyFill="1" applyBorder="1"/>
    <xf numFmtId="4" fontId="13" fillId="7" borderId="2" xfId="0" applyNumberFormat="1" applyFont="1" applyFill="1" applyBorder="1" applyAlignment="1">
      <alignment horizontal="right" vertical="top"/>
    </xf>
    <xf numFmtId="4" fontId="13" fillId="0" borderId="0" xfId="0" applyNumberFormat="1" applyFont="1" applyFill="1" applyAlignment="1">
      <alignment horizontal="center" vertical="center"/>
    </xf>
    <xf numFmtId="0" fontId="13" fillId="0" borderId="0" xfId="0" applyFont="1" applyFill="1" applyAlignment="1">
      <alignment horizontal="center" vertical="center"/>
    </xf>
    <xf numFmtId="0" fontId="11" fillId="0" borderId="0" xfId="0" applyFont="1" applyFill="1" applyAlignment="1">
      <alignment horizontal="center" vertical="top"/>
    </xf>
    <xf numFmtId="0" fontId="13" fillId="0" borderId="0" xfId="0" applyFont="1" applyFill="1" applyAlignment="1">
      <alignment horizontal="center" vertical="top"/>
    </xf>
    <xf numFmtId="4" fontId="11" fillId="0" borderId="0" xfId="0" applyNumberFormat="1" applyFont="1" applyFill="1" applyAlignment="1">
      <alignment horizontal="center" vertical="top"/>
    </xf>
    <xf numFmtId="4" fontId="13" fillId="0" borderId="0" xfId="0" applyNumberFormat="1" applyFont="1" applyFill="1" applyAlignment="1">
      <alignment horizontal="right" vertical="center"/>
    </xf>
    <xf numFmtId="0" fontId="13" fillId="0" borderId="0" xfId="0" applyFont="1" applyFill="1" applyAlignment="1">
      <alignment horizontal="right" vertical="center"/>
    </xf>
    <xf numFmtId="0" fontId="11" fillId="0" borderId="0" xfId="0" applyFont="1" applyFill="1" applyAlignment="1">
      <alignment horizontal="left" vertical="top" wrapText="1"/>
    </xf>
    <xf numFmtId="4" fontId="0" fillId="0" borderId="0" xfId="0" applyNumberFormat="1" applyFill="1"/>
    <xf numFmtId="164" fontId="8" fillId="0" borderId="0" xfId="0" applyNumberFormat="1" applyFont="1" applyFill="1"/>
    <xf numFmtId="2" fontId="8" fillId="0" borderId="0" xfId="0" applyNumberFormat="1" applyFont="1" applyFill="1"/>
    <xf numFmtId="0" fontId="12" fillId="6"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235F-0F1B-476D-A7E3-E828F2BF9F9B}">
  <sheetPr>
    <pageSetUpPr fitToPage="1"/>
  </sheetPr>
  <dimension ref="A1:K682"/>
  <sheetViews>
    <sheetView tabSelected="1" topLeftCell="A634" zoomScaleNormal="100" workbookViewId="0">
      <selection activeCell="G668" sqref="G668:G671"/>
    </sheetView>
  </sheetViews>
  <sheetFormatPr baseColWidth="10" defaultColWidth="9.140625" defaultRowHeight="15" x14ac:dyDescent="0.25"/>
  <cols>
    <col min="1" max="1" width="3.28515625" style="2" customWidth="1"/>
    <col min="2" max="2" width="91.140625" style="2" customWidth="1"/>
    <col min="3" max="3" width="5.7109375" style="2" bestFit="1" customWidth="1"/>
    <col min="4" max="4" width="8.7109375" style="8" customWidth="1"/>
    <col min="5" max="5" width="10.28515625" style="10" customWidth="1"/>
    <col min="6" max="6" width="20.28515625" style="16" customWidth="1"/>
    <col min="7" max="7" width="11.5703125" style="2" bestFit="1" customWidth="1"/>
    <col min="8" max="10" width="9.140625" style="2"/>
    <col min="11" max="11" width="9.5703125" style="2" bestFit="1" customWidth="1"/>
    <col min="12" max="16384" width="9.140625" style="2"/>
  </cols>
  <sheetData>
    <row r="1" spans="1:6" ht="15" customHeight="1" x14ac:dyDescent="0.25">
      <c r="A1" s="95" t="s">
        <v>107</v>
      </c>
      <c r="B1" s="95"/>
      <c r="C1" s="95"/>
      <c r="D1" s="95"/>
      <c r="E1" s="95"/>
    </row>
    <row r="2" spans="1:6" ht="15" customHeight="1" x14ac:dyDescent="0.25">
      <c r="A2" s="95"/>
      <c r="B2" s="95"/>
      <c r="C2" s="95"/>
      <c r="D2" s="95"/>
      <c r="E2" s="95"/>
    </row>
    <row r="3" spans="1:6" ht="23.25" customHeight="1" x14ac:dyDescent="0.25">
      <c r="A3" s="84" t="s">
        <v>0</v>
      </c>
      <c r="B3" s="85" t="s">
        <v>1</v>
      </c>
      <c r="C3" s="89" t="s">
        <v>2</v>
      </c>
      <c r="D3" s="90" t="s">
        <v>6</v>
      </c>
      <c r="E3" s="89" t="s">
        <v>7</v>
      </c>
    </row>
    <row r="4" spans="1:6" x14ac:dyDescent="0.25">
      <c r="A4" s="86"/>
      <c r="B4" s="87"/>
      <c r="C4" s="88"/>
      <c r="D4" s="86"/>
      <c r="E4" s="88"/>
    </row>
    <row r="5" spans="1:6" ht="16.5" customHeight="1" x14ac:dyDescent="0.25">
      <c r="A5" s="30"/>
      <c r="B5" s="30" t="s">
        <v>33</v>
      </c>
      <c r="C5" s="31"/>
      <c r="D5" s="32"/>
      <c r="E5" s="32"/>
    </row>
    <row r="6" spans="1:6" x14ac:dyDescent="0.25">
      <c r="A6" s="33"/>
      <c r="B6" s="33" t="s">
        <v>69</v>
      </c>
      <c r="C6" s="34"/>
      <c r="D6" s="34"/>
      <c r="E6" s="34"/>
    </row>
    <row r="7" spans="1:6" x14ac:dyDescent="0.25">
      <c r="A7" s="27"/>
      <c r="B7" s="27"/>
      <c r="C7" s="35"/>
      <c r="D7" s="35"/>
      <c r="E7" s="35"/>
    </row>
    <row r="8" spans="1:6" s="4" customFormat="1" x14ac:dyDescent="0.25">
      <c r="A8" s="26" t="s">
        <v>15</v>
      </c>
      <c r="B8" s="24" t="s">
        <v>19</v>
      </c>
      <c r="C8" s="28">
        <v>2</v>
      </c>
      <c r="D8" s="28">
        <v>148.5</v>
      </c>
      <c r="E8" s="29">
        <f t="shared" ref="E8:E19" si="0">C8*D8</f>
        <v>297</v>
      </c>
      <c r="F8" s="18"/>
    </row>
    <row r="9" spans="1:6" s="5" customFormat="1" ht="57.75" customHeight="1" x14ac:dyDescent="0.25">
      <c r="A9" s="25" t="s">
        <v>15</v>
      </c>
      <c r="B9" s="25" t="s">
        <v>115</v>
      </c>
      <c r="C9" s="36">
        <v>1</v>
      </c>
      <c r="D9" s="36">
        <v>1125</v>
      </c>
      <c r="E9" s="29">
        <f t="shared" si="0"/>
        <v>1125</v>
      </c>
      <c r="F9" s="19"/>
    </row>
    <row r="10" spans="1:6" s="5" customFormat="1" ht="45" customHeight="1" x14ac:dyDescent="0.25">
      <c r="A10" s="25" t="s">
        <v>14</v>
      </c>
      <c r="B10" s="25" t="s">
        <v>90</v>
      </c>
      <c r="C10" s="36">
        <v>13</v>
      </c>
      <c r="D10" s="36">
        <v>1250</v>
      </c>
      <c r="E10" s="29">
        <f t="shared" si="0"/>
        <v>16250</v>
      </c>
      <c r="F10" s="19"/>
    </row>
    <row r="11" spans="1:6" s="5" customFormat="1" ht="72" x14ac:dyDescent="0.25">
      <c r="A11" s="25" t="s">
        <v>14</v>
      </c>
      <c r="B11" s="37" t="s">
        <v>91</v>
      </c>
      <c r="C11" s="36">
        <v>1</v>
      </c>
      <c r="D11" s="36">
        <v>1585</v>
      </c>
      <c r="E11" s="29">
        <f t="shared" si="0"/>
        <v>1585</v>
      </c>
      <c r="F11" s="19"/>
    </row>
    <row r="12" spans="1:6" s="5" customFormat="1" ht="48" x14ac:dyDescent="0.25">
      <c r="A12" s="25" t="s">
        <v>44</v>
      </c>
      <c r="B12" s="25" t="s">
        <v>99</v>
      </c>
      <c r="C12" s="36">
        <v>1</v>
      </c>
      <c r="D12" s="36">
        <v>2250</v>
      </c>
      <c r="E12" s="29">
        <f t="shared" ref="E12:E13" si="1">C12*D12</f>
        <v>2250</v>
      </c>
      <c r="F12" s="19"/>
    </row>
    <row r="13" spans="1:6" s="5" customFormat="1" ht="66" customHeight="1" x14ac:dyDescent="0.25">
      <c r="A13" s="25" t="s">
        <v>14</v>
      </c>
      <c r="B13" s="25" t="s">
        <v>100</v>
      </c>
      <c r="C13" s="36">
        <v>1</v>
      </c>
      <c r="D13" s="36">
        <v>1504.35</v>
      </c>
      <c r="E13" s="29">
        <f t="shared" si="1"/>
        <v>1504.35</v>
      </c>
      <c r="F13" s="19"/>
    </row>
    <row r="14" spans="1:6" s="5" customFormat="1" ht="54" customHeight="1" x14ac:dyDescent="0.25">
      <c r="A14" s="25" t="s">
        <v>44</v>
      </c>
      <c r="B14" s="25" t="s">
        <v>109</v>
      </c>
      <c r="C14" s="36">
        <v>1</v>
      </c>
      <c r="D14" s="36">
        <v>4950</v>
      </c>
      <c r="E14" s="29">
        <f t="shared" si="0"/>
        <v>4950</v>
      </c>
      <c r="F14" s="19"/>
    </row>
    <row r="15" spans="1:6" s="5" customFormat="1" ht="33.75" customHeight="1" x14ac:dyDescent="0.25">
      <c r="A15" s="24" t="s">
        <v>41</v>
      </c>
      <c r="B15" s="24" t="s">
        <v>116</v>
      </c>
      <c r="C15" s="36">
        <v>1</v>
      </c>
      <c r="D15" s="36">
        <v>4750</v>
      </c>
      <c r="E15" s="29">
        <f t="shared" si="0"/>
        <v>4750</v>
      </c>
      <c r="F15" s="19"/>
    </row>
    <row r="16" spans="1:6" s="5" customFormat="1" ht="32.25" customHeight="1" x14ac:dyDescent="0.25">
      <c r="A16" s="24" t="s">
        <v>44</v>
      </c>
      <c r="B16" s="24" t="s">
        <v>117</v>
      </c>
      <c r="C16" s="36">
        <v>1</v>
      </c>
      <c r="D16" s="36">
        <v>1225</v>
      </c>
      <c r="E16" s="29">
        <f t="shared" si="0"/>
        <v>1225</v>
      </c>
      <c r="F16" s="19"/>
    </row>
    <row r="17" spans="1:6" s="5" customFormat="1" ht="38.25" customHeight="1" x14ac:dyDescent="0.25">
      <c r="A17" s="24" t="s">
        <v>5</v>
      </c>
      <c r="B17" s="24" t="s">
        <v>110</v>
      </c>
      <c r="C17" s="36">
        <f>44.9+29+32.2+31.1+21.6</f>
        <v>158.80000000000001</v>
      </c>
      <c r="D17" s="36">
        <v>28.5</v>
      </c>
      <c r="E17" s="29">
        <f t="shared" ref="E17" si="2">C17*D17</f>
        <v>4525.8</v>
      </c>
      <c r="F17" s="19"/>
    </row>
    <row r="18" spans="1:6" s="5" customFormat="1" ht="31.5" customHeight="1" x14ac:dyDescent="0.25">
      <c r="A18" s="24" t="s">
        <v>44</v>
      </c>
      <c r="B18" s="24" t="s">
        <v>101</v>
      </c>
      <c r="C18" s="36">
        <v>1</v>
      </c>
      <c r="D18" s="36">
        <v>1500</v>
      </c>
      <c r="E18" s="29">
        <f t="shared" ref="E18" si="3">C18*D18</f>
        <v>1500</v>
      </c>
      <c r="F18" s="19"/>
    </row>
    <row r="19" spans="1:6" s="5" customFormat="1" ht="40.5" customHeight="1" x14ac:dyDescent="0.25">
      <c r="A19" s="24" t="s">
        <v>14</v>
      </c>
      <c r="B19" s="24" t="s">
        <v>111</v>
      </c>
      <c r="C19" s="36">
        <v>1</v>
      </c>
      <c r="D19" s="36">
        <v>3500</v>
      </c>
      <c r="E19" s="29">
        <f t="shared" si="0"/>
        <v>3500</v>
      </c>
      <c r="F19" s="19"/>
    </row>
    <row r="20" spans="1:6" s="5" customFormat="1" ht="75.75" customHeight="1" x14ac:dyDescent="0.25">
      <c r="A20" s="24" t="s">
        <v>14</v>
      </c>
      <c r="B20" s="38" t="s">
        <v>93</v>
      </c>
      <c r="C20" s="36">
        <v>1</v>
      </c>
      <c r="D20" s="36">
        <v>1750</v>
      </c>
      <c r="E20" s="29">
        <f t="shared" ref="E20" si="4">C20*D20</f>
        <v>1750</v>
      </c>
      <c r="F20" s="19"/>
    </row>
    <row r="21" spans="1:6" s="5" customFormat="1" ht="54.75" customHeight="1" x14ac:dyDescent="0.25">
      <c r="A21" s="24" t="s">
        <v>14</v>
      </c>
      <c r="B21" s="24" t="s">
        <v>92</v>
      </c>
      <c r="C21" s="36">
        <v>1</v>
      </c>
      <c r="D21" s="36">
        <v>780</v>
      </c>
      <c r="E21" s="29">
        <f t="shared" ref="E21" si="5">C21*D21</f>
        <v>780</v>
      </c>
      <c r="F21" s="19"/>
    </row>
    <row r="22" spans="1:6" s="5" customFormat="1" x14ac:dyDescent="0.25">
      <c r="A22" s="24"/>
      <c r="B22" s="24"/>
      <c r="C22" s="36"/>
      <c r="D22" s="36"/>
      <c r="E22" s="29"/>
      <c r="F22" s="19"/>
    </row>
    <row r="23" spans="1:6" s="11" customFormat="1" x14ac:dyDescent="0.25">
      <c r="A23" s="39"/>
      <c r="B23" s="39" t="s">
        <v>70</v>
      </c>
      <c r="C23" s="40"/>
      <c r="D23" s="40"/>
      <c r="E23" s="41">
        <f>SUM(E8:E21)</f>
        <v>45992.15</v>
      </c>
      <c r="F23" s="20"/>
    </row>
    <row r="24" spans="1:6" x14ac:dyDescent="0.25">
      <c r="A24" s="27"/>
      <c r="B24" s="27"/>
      <c r="C24" s="35"/>
      <c r="D24" s="28"/>
      <c r="E24" s="29"/>
    </row>
    <row r="25" spans="1:6" x14ac:dyDescent="0.25">
      <c r="A25" s="33"/>
      <c r="B25" s="33" t="s">
        <v>76</v>
      </c>
      <c r="C25" s="34"/>
      <c r="D25" s="34"/>
      <c r="E25" s="34"/>
    </row>
    <row r="26" spans="1:6" x14ac:dyDescent="0.25">
      <c r="A26" s="26"/>
      <c r="B26" s="24"/>
      <c r="C26" s="28"/>
      <c r="D26" s="28"/>
      <c r="E26" s="29"/>
    </row>
    <row r="27" spans="1:6" x14ac:dyDescent="0.25">
      <c r="A27" s="26"/>
      <c r="B27" s="42" t="s">
        <v>72</v>
      </c>
      <c r="C27" s="28"/>
      <c r="D27" s="28"/>
      <c r="E27" s="29"/>
    </row>
    <row r="28" spans="1:6" s="3" customFormat="1" ht="40.5" customHeight="1" x14ac:dyDescent="0.25">
      <c r="A28" s="26" t="s">
        <v>15</v>
      </c>
      <c r="B28" s="24" t="s">
        <v>71</v>
      </c>
      <c r="C28" s="28">
        <v>1</v>
      </c>
      <c r="D28" s="28">
        <v>100</v>
      </c>
      <c r="E28" s="29">
        <f t="shared" ref="E28:E29" si="6">C28*D28</f>
        <v>100</v>
      </c>
      <c r="F28" s="17"/>
    </row>
    <row r="29" spans="1:6" s="4" customFormat="1" ht="36" x14ac:dyDescent="0.25">
      <c r="A29" s="26" t="s">
        <v>5</v>
      </c>
      <c r="B29" s="38" t="s">
        <v>34</v>
      </c>
      <c r="C29" s="28">
        <v>10</v>
      </c>
      <c r="D29" s="28">
        <v>14.5</v>
      </c>
      <c r="E29" s="29">
        <f t="shared" si="6"/>
        <v>145</v>
      </c>
      <c r="F29" s="18"/>
    </row>
    <row r="30" spans="1:6" s="3" customFormat="1" ht="28.5" customHeight="1" x14ac:dyDescent="0.25">
      <c r="A30" s="26" t="s">
        <v>5</v>
      </c>
      <c r="B30" s="38" t="s">
        <v>87</v>
      </c>
      <c r="C30" s="28">
        <v>54.5</v>
      </c>
      <c r="D30" s="28">
        <v>1.24</v>
      </c>
      <c r="E30" s="28">
        <f>C30*D30</f>
        <v>67.58</v>
      </c>
      <c r="F30" s="17"/>
    </row>
    <row r="31" spans="1:6" x14ac:dyDescent="0.25">
      <c r="A31" s="26"/>
      <c r="B31" s="42" t="s">
        <v>35</v>
      </c>
      <c r="C31" s="28"/>
      <c r="D31" s="28"/>
      <c r="E31" s="29"/>
    </row>
    <row r="32" spans="1:6" ht="36" x14ac:dyDescent="0.25">
      <c r="A32" s="24" t="s">
        <v>14</v>
      </c>
      <c r="B32" s="24" t="s">
        <v>23</v>
      </c>
      <c r="C32" s="36">
        <v>4</v>
      </c>
      <c r="D32" s="36">
        <v>18</v>
      </c>
      <c r="E32" s="29">
        <f t="shared" ref="E32:E40" si="7">C32*D32</f>
        <v>72</v>
      </c>
    </row>
    <row r="33" spans="1:5" ht="60" x14ac:dyDescent="0.25">
      <c r="A33" s="24" t="s">
        <v>14</v>
      </c>
      <c r="B33" s="24" t="s">
        <v>95</v>
      </c>
      <c r="C33" s="36">
        <v>3</v>
      </c>
      <c r="D33" s="36">
        <v>275</v>
      </c>
      <c r="E33" s="29">
        <f t="shared" si="7"/>
        <v>825</v>
      </c>
    </row>
    <row r="34" spans="1:5" ht="120" x14ac:dyDescent="0.25">
      <c r="A34" s="24" t="s">
        <v>14</v>
      </c>
      <c r="B34" s="91" t="s">
        <v>26</v>
      </c>
      <c r="C34" s="36">
        <v>1</v>
      </c>
      <c r="D34" s="36">
        <v>1050</v>
      </c>
      <c r="E34" s="29">
        <f t="shared" si="7"/>
        <v>1050</v>
      </c>
    </row>
    <row r="35" spans="1:5" x14ac:dyDescent="0.25">
      <c r="A35" s="26" t="s">
        <v>14</v>
      </c>
      <c r="B35" s="24" t="s">
        <v>19</v>
      </c>
      <c r="C35" s="28">
        <v>1</v>
      </c>
      <c r="D35" s="28">
        <v>148.5</v>
      </c>
      <c r="E35" s="29">
        <f t="shared" si="7"/>
        <v>148.5</v>
      </c>
    </row>
    <row r="36" spans="1:5" x14ac:dyDescent="0.25">
      <c r="A36" s="26"/>
      <c r="B36" s="42" t="s">
        <v>38</v>
      </c>
      <c r="C36" s="28"/>
      <c r="D36" s="28"/>
      <c r="E36" s="29"/>
    </row>
    <row r="37" spans="1:5" ht="60" x14ac:dyDescent="0.25">
      <c r="A37" s="26" t="s">
        <v>15</v>
      </c>
      <c r="B37" s="24" t="s">
        <v>36</v>
      </c>
      <c r="C37" s="28">
        <v>1</v>
      </c>
      <c r="D37" s="28">
        <v>450</v>
      </c>
      <c r="E37" s="29">
        <f t="shared" si="7"/>
        <v>450</v>
      </c>
    </row>
    <row r="38" spans="1:5" x14ac:dyDescent="0.25">
      <c r="A38" s="26" t="s">
        <v>15</v>
      </c>
      <c r="B38" s="24" t="s">
        <v>20</v>
      </c>
      <c r="C38" s="28">
        <v>1</v>
      </c>
      <c r="D38" s="28">
        <v>55</v>
      </c>
      <c r="E38" s="29">
        <f t="shared" si="7"/>
        <v>55</v>
      </c>
    </row>
    <row r="39" spans="1:5" ht="24" x14ac:dyDescent="0.25">
      <c r="A39" s="25" t="s">
        <v>15</v>
      </c>
      <c r="B39" s="25" t="s">
        <v>18</v>
      </c>
      <c r="C39" s="36">
        <v>1</v>
      </c>
      <c r="D39" s="36">
        <v>85</v>
      </c>
      <c r="E39" s="29">
        <f t="shared" si="7"/>
        <v>85</v>
      </c>
    </row>
    <row r="40" spans="1:5" ht="24" x14ac:dyDescent="0.25">
      <c r="A40" s="25" t="s">
        <v>15</v>
      </c>
      <c r="B40" s="25" t="s">
        <v>37</v>
      </c>
      <c r="C40" s="36">
        <v>1</v>
      </c>
      <c r="D40" s="36">
        <v>80</v>
      </c>
      <c r="E40" s="29">
        <f t="shared" si="7"/>
        <v>80</v>
      </c>
    </row>
    <row r="41" spans="1:5" ht="48" x14ac:dyDescent="0.25">
      <c r="A41" s="25" t="s">
        <v>15</v>
      </c>
      <c r="B41" s="25" t="s">
        <v>89</v>
      </c>
      <c r="C41" s="36">
        <v>1</v>
      </c>
      <c r="D41" s="36">
        <v>275</v>
      </c>
      <c r="E41" s="29">
        <f t="shared" ref="E41:E68" si="8">C41*D41</f>
        <v>275</v>
      </c>
    </row>
    <row r="42" spans="1:5" ht="24" x14ac:dyDescent="0.25">
      <c r="A42" s="24" t="s">
        <v>15</v>
      </c>
      <c r="B42" s="24" t="s">
        <v>39</v>
      </c>
      <c r="C42" s="36">
        <v>1</v>
      </c>
      <c r="D42" s="36">
        <v>250</v>
      </c>
      <c r="E42" s="29">
        <f t="shared" si="8"/>
        <v>250</v>
      </c>
    </row>
    <row r="43" spans="1:5" x14ac:dyDescent="0.25">
      <c r="A43" s="24"/>
      <c r="B43" s="42" t="s">
        <v>55</v>
      </c>
      <c r="C43" s="36"/>
      <c r="D43" s="36"/>
      <c r="E43" s="29"/>
    </row>
    <row r="44" spans="1:5" ht="99.75" customHeight="1" x14ac:dyDescent="0.25">
      <c r="A44" s="26" t="s">
        <v>14</v>
      </c>
      <c r="B44" s="24" t="s">
        <v>96</v>
      </c>
      <c r="C44" s="28">
        <v>1</v>
      </c>
      <c r="D44" s="28">
        <v>950</v>
      </c>
      <c r="E44" s="29">
        <f t="shared" si="8"/>
        <v>950</v>
      </c>
    </row>
    <row r="45" spans="1:5" ht="30.75" customHeight="1" x14ac:dyDescent="0.25">
      <c r="A45" s="26" t="s">
        <v>14</v>
      </c>
      <c r="B45" s="25" t="s">
        <v>16</v>
      </c>
      <c r="C45" s="28">
        <v>10</v>
      </c>
      <c r="D45" s="28">
        <v>42.5</v>
      </c>
      <c r="E45" s="29">
        <f t="shared" si="8"/>
        <v>425</v>
      </c>
    </row>
    <row r="46" spans="1:5" x14ac:dyDescent="0.25">
      <c r="A46" s="26" t="s">
        <v>14</v>
      </c>
      <c r="B46" s="25" t="s">
        <v>24</v>
      </c>
      <c r="C46" s="28">
        <v>1</v>
      </c>
      <c r="D46" s="28">
        <v>275</v>
      </c>
      <c r="E46" s="29">
        <f t="shared" si="8"/>
        <v>275</v>
      </c>
    </row>
    <row r="47" spans="1:5" x14ac:dyDescent="0.25">
      <c r="A47" s="26"/>
      <c r="B47" s="43" t="s">
        <v>58</v>
      </c>
      <c r="C47" s="28"/>
      <c r="D47" s="28"/>
      <c r="E47" s="29"/>
    </row>
    <row r="48" spans="1:5" ht="36" x14ac:dyDescent="0.25">
      <c r="A48" s="26" t="s">
        <v>14</v>
      </c>
      <c r="B48" s="24" t="s">
        <v>31</v>
      </c>
      <c r="C48" s="28">
        <v>3</v>
      </c>
      <c r="D48" s="28">
        <v>55</v>
      </c>
      <c r="E48" s="29">
        <f t="shared" si="8"/>
        <v>165</v>
      </c>
    </row>
    <row r="49" spans="1:5" ht="36" x14ac:dyDescent="0.25">
      <c r="A49" s="26" t="s">
        <v>14</v>
      </c>
      <c r="B49" s="24" t="s">
        <v>28</v>
      </c>
      <c r="C49" s="28">
        <v>1</v>
      </c>
      <c r="D49" s="28">
        <v>245</v>
      </c>
      <c r="E49" s="29">
        <f t="shared" si="8"/>
        <v>245</v>
      </c>
    </row>
    <row r="50" spans="1:5" ht="24" x14ac:dyDescent="0.25">
      <c r="A50" s="26" t="s">
        <v>14</v>
      </c>
      <c r="B50" s="24" t="s">
        <v>40</v>
      </c>
      <c r="C50" s="28">
        <v>0</v>
      </c>
      <c r="D50" s="28">
        <v>195</v>
      </c>
      <c r="E50" s="29">
        <f t="shared" si="8"/>
        <v>0</v>
      </c>
    </row>
    <row r="51" spans="1:5" ht="36" x14ac:dyDescent="0.25">
      <c r="A51" s="26" t="s">
        <v>14</v>
      </c>
      <c r="B51" s="25" t="s">
        <v>32</v>
      </c>
      <c r="C51" s="28">
        <v>1</v>
      </c>
      <c r="D51" s="28">
        <v>475</v>
      </c>
      <c r="E51" s="29">
        <f t="shared" si="8"/>
        <v>475</v>
      </c>
    </row>
    <row r="52" spans="1:5" ht="60" x14ac:dyDescent="0.25">
      <c r="A52" s="26" t="s">
        <v>14</v>
      </c>
      <c r="B52" s="25" t="s">
        <v>108</v>
      </c>
      <c r="C52" s="28">
        <v>1</v>
      </c>
      <c r="D52" s="28">
        <v>250</v>
      </c>
      <c r="E52" s="29">
        <f t="shared" si="8"/>
        <v>250</v>
      </c>
    </row>
    <row r="53" spans="1:5" ht="24" x14ac:dyDescent="0.25">
      <c r="A53" s="26" t="s">
        <v>14</v>
      </c>
      <c r="B53" s="25" t="s">
        <v>27</v>
      </c>
      <c r="C53" s="28">
        <v>1</v>
      </c>
      <c r="D53" s="28">
        <v>375</v>
      </c>
      <c r="E53" s="29">
        <f t="shared" si="8"/>
        <v>375</v>
      </c>
    </row>
    <row r="54" spans="1:5" x14ac:dyDescent="0.25">
      <c r="A54" s="26"/>
      <c r="B54" s="43" t="s">
        <v>56</v>
      </c>
      <c r="C54" s="28"/>
      <c r="D54" s="28"/>
      <c r="E54" s="29"/>
    </row>
    <row r="55" spans="1:5" ht="120" x14ac:dyDescent="0.25">
      <c r="A55" s="26" t="s">
        <v>14</v>
      </c>
      <c r="B55" s="44" t="s">
        <v>97</v>
      </c>
      <c r="C55" s="28">
        <v>1</v>
      </c>
      <c r="D55" s="28">
        <v>1495</v>
      </c>
      <c r="E55" s="29">
        <f t="shared" si="8"/>
        <v>1495</v>
      </c>
    </row>
    <row r="56" spans="1:5" ht="52.5" customHeight="1" x14ac:dyDescent="0.25">
      <c r="A56" s="26" t="s">
        <v>44</v>
      </c>
      <c r="B56" s="44" t="s">
        <v>112</v>
      </c>
      <c r="C56" s="28">
        <v>1</v>
      </c>
      <c r="D56" s="28">
        <v>450</v>
      </c>
      <c r="E56" s="29">
        <f t="shared" si="8"/>
        <v>450</v>
      </c>
    </row>
    <row r="57" spans="1:5" x14ac:dyDescent="0.25">
      <c r="A57" s="26"/>
      <c r="B57" s="43" t="s">
        <v>57</v>
      </c>
      <c r="C57" s="28"/>
      <c r="D57" s="28"/>
      <c r="E57" s="29"/>
    </row>
    <row r="58" spans="1:5" ht="48" x14ac:dyDescent="0.25">
      <c r="A58" s="26" t="s">
        <v>14</v>
      </c>
      <c r="B58" s="25" t="s">
        <v>45</v>
      </c>
      <c r="C58" s="28">
        <v>1</v>
      </c>
      <c r="D58" s="28">
        <v>275</v>
      </c>
      <c r="E58" s="29">
        <f t="shared" si="8"/>
        <v>275</v>
      </c>
    </row>
    <row r="59" spans="1:5" ht="48" x14ac:dyDescent="0.25">
      <c r="A59" s="26" t="s">
        <v>4</v>
      </c>
      <c r="B59" s="25" t="s">
        <v>25</v>
      </c>
      <c r="C59" s="28">
        <v>4</v>
      </c>
      <c r="D59" s="28">
        <v>450</v>
      </c>
      <c r="E59" s="29">
        <f t="shared" si="8"/>
        <v>1800</v>
      </c>
    </row>
    <row r="60" spans="1:5" ht="48" x14ac:dyDescent="0.25">
      <c r="A60" s="26" t="s">
        <v>4</v>
      </c>
      <c r="B60" s="25" t="s">
        <v>17</v>
      </c>
      <c r="C60" s="28">
        <v>4</v>
      </c>
      <c r="D60" s="28">
        <v>250</v>
      </c>
      <c r="E60" s="29">
        <f t="shared" si="8"/>
        <v>1000</v>
      </c>
    </row>
    <row r="61" spans="1:5" ht="48" x14ac:dyDescent="0.25">
      <c r="A61" s="26" t="s">
        <v>14</v>
      </c>
      <c r="B61" s="25" t="s">
        <v>3</v>
      </c>
      <c r="C61" s="28">
        <v>1</v>
      </c>
      <c r="D61" s="28">
        <v>180</v>
      </c>
      <c r="E61" s="29">
        <f t="shared" si="8"/>
        <v>180</v>
      </c>
    </row>
    <row r="62" spans="1:5" ht="24" x14ac:dyDescent="0.25">
      <c r="A62" s="26" t="s">
        <v>14</v>
      </c>
      <c r="B62" s="25" t="s">
        <v>21</v>
      </c>
      <c r="C62" s="28">
        <v>1</v>
      </c>
      <c r="D62" s="28">
        <v>275</v>
      </c>
      <c r="E62" s="29">
        <f t="shared" si="8"/>
        <v>275</v>
      </c>
    </row>
    <row r="63" spans="1:5" ht="24" x14ac:dyDescent="0.25">
      <c r="A63" s="26" t="s">
        <v>14</v>
      </c>
      <c r="B63" s="24" t="s">
        <v>30</v>
      </c>
      <c r="C63" s="28">
        <v>1</v>
      </c>
      <c r="D63" s="28">
        <v>247.25</v>
      </c>
      <c r="E63" s="29">
        <f t="shared" si="8"/>
        <v>247.25</v>
      </c>
    </row>
    <row r="64" spans="1:5" ht="24" x14ac:dyDescent="0.25">
      <c r="A64" s="26" t="s">
        <v>14</v>
      </c>
      <c r="B64" s="24" t="s">
        <v>22</v>
      </c>
      <c r="C64" s="28">
        <v>1</v>
      </c>
      <c r="D64" s="28">
        <v>220</v>
      </c>
      <c r="E64" s="29">
        <f t="shared" si="8"/>
        <v>220</v>
      </c>
    </row>
    <row r="65" spans="1:6" x14ac:dyDescent="0.25">
      <c r="A65" s="26"/>
      <c r="B65" s="43" t="s">
        <v>73</v>
      </c>
      <c r="C65" s="28"/>
      <c r="D65" s="28"/>
      <c r="E65" s="29"/>
    </row>
    <row r="66" spans="1:6" x14ac:dyDescent="0.25">
      <c r="A66" s="26" t="s">
        <v>14</v>
      </c>
      <c r="B66" s="25" t="s">
        <v>74</v>
      </c>
      <c r="C66" s="28">
        <v>1</v>
      </c>
      <c r="D66" s="28">
        <v>500</v>
      </c>
      <c r="E66" s="29">
        <f t="shared" ref="E66" si="9">C66*D66</f>
        <v>500</v>
      </c>
    </row>
    <row r="67" spans="1:6" ht="24" x14ac:dyDescent="0.25">
      <c r="A67" s="26" t="s">
        <v>14</v>
      </c>
      <c r="B67" s="25" t="s">
        <v>42</v>
      </c>
      <c r="C67" s="28">
        <v>1</v>
      </c>
      <c r="D67" s="28">
        <v>950</v>
      </c>
      <c r="E67" s="29">
        <f t="shared" si="8"/>
        <v>950</v>
      </c>
    </row>
    <row r="68" spans="1:6" ht="24" x14ac:dyDescent="0.25">
      <c r="A68" s="26" t="s">
        <v>14</v>
      </c>
      <c r="B68" s="25" t="s">
        <v>43</v>
      </c>
      <c r="C68" s="28">
        <v>1</v>
      </c>
      <c r="D68" s="28">
        <v>275</v>
      </c>
      <c r="E68" s="29">
        <f t="shared" si="8"/>
        <v>275</v>
      </c>
    </row>
    <row r="69" spans="1:6" x14ac:dyDescent="0.25">
      <c r="A69" s="26"/>
      <c r="B69" s="43" t="s">
        <v>59</v>
      </c>
      <c r="C69" s="28"/>
      <c r="D69" s="28"/>
      <c r="E69" s="29"/>
    </row>
    <row r="70" spans="1:6" ht="204" x14ac:dyDescent="0.25">
      <c r="A70" s="26" t="s">
        <v>14</v>
      </c>
      <c r="B70" s="25" t="s">
        <v>113</v>
      </c>
      <c r="C70" s="28">
        <v>2</v>
      </c>
      <c r="D70" s="28">
        <v>950</v>
      </c>
      <c r="E70" s="29">
        <f t="shared" ref="E70:E71" si="10">C70*D70</f>
        <v>1900</v>
      </c>
    </row>
    <row r="71" spans="1:6" ht="204" x14ac:dyDescent="0.25">
      <c r="A71" s="26" t="s">
        <v>14</v>
      </c>
      <c r="B71" s="25" t="s">
        <v>114</v>
      </c>
      <c r="C71" s="28">
        <v>1</v>
      </c>
      <c r="D71" s="28">
        <v>1515</v>
      </c>
      <c r="E71" s="29">
        <f t="shared" si="10"/>
        <v>1515</v>
      </c>
    </row>
    <row r="72" spans="1:6" x14ac:dyDescent="0.25">
      <c r="A72" s="26"/>
      <c r="B72" s="24"/>
      <c r="C72" s="28"/>
      <c r="D72" s="28"/>
      <c r="E72" s="29"/>
    </row>
    <row r="73" spans="1:6" x14ac:dyDescent="0.25">
      <c r="A73" s="45"/>
      <c r="B73" s="39" t="s">
        <v>54</v>
      </c>
      <c r="C73" s="46"/>
      <c r="D73" s="46"/>
      <c r="E73" s="41">
        <f>SUM(E28:E71)</f>
        <v>17845.330000000002</v>
      </c>
    </row>
    <row r="74" spans="1:6" x14ac:dyDescent="0.25">
      <c r="A74" s="27"/>
      <c r="B74" s="26"/>
      <c r="C74" s="35"/>
      <c r="D74" s="28"/>
      <c r="E74" s="29"/>
    </row>
    <row r="75" spans="1:6" x14ac:dyDescent="0.25">
      <c r="A75" s="33"/>
      <c r="B75" s="33" t="s">
        <v>77</v>
      </c>
      <c r="C75" s="34"/>
      <c r="D75" s="34"/>
      <c r="E75" s="34"/>
    </row>
    <row r="76" spans="1:6" x14ac:dyDescent="0.25">
      <c r="A76" s="27"/>
      <c r="B76" s="27"/>
      <c r="C76" s="35"/>
      <c r="D76" s="35"/>
      <c r="E76" s="35"/>
    </row>
    <row r="77" spans="1:6" x14ac:dyDescent="0.25">
      <c r="A77" s="26"/>
      <c r="B77" s="42" t="s">
        <v>72</v>
      </c>
      <c r="C77" s="28"/>
      <c r="D77" s="28"/>
      <c r="E77" s="29"/>
    </row>
    <row r="78" spans="1:6" s="3" customFormat="1" ht="39" customHeight="1" x14ac:dyDescent="0.25">
      <c r="A78" s="26" t="s">
        <v>15</v>
      </c>
      <c r="B78" s="24" t="s">
        <v>71</v>
      </c>
      <c r="C78" s="28">
        <v>1</v>
      </c>
      <c r="D78" s="28">
        <v>100</v>
      </c>
      <c r="E78" s="29">
        <f t="shared" ref="E78:E79" si="11">C78*D78</f>
        <v>100</v>
      </c>
      <c r="F78" s="17"/>
    </row>
    <row r="79" spans="1:6" s="4" customFormat="1" ht="36" x14ac:dyDescent="0.25">
      <c r="A79" s="26" t="s">
        <v>5</v>
      </c>
      <c r="B79" s="38" t="s">
        <v>34</v>
      </c>
      <c r="C79" s="28">
        <v>10</v>
      </c>
      <c r="D79" s="28">
        <v>14.5</v>
      </c>
      <c r="E79" s="29">
        <f t="shared" si="11"/>
        <v>145</v>
      </c>
      <c r="F79" s="18"/>
    </row>
    <row r="80" spans="1:6" s="3" customFormat="1" ht="24" x14ac:dyDescent="0.25">
      <c r="A80" s="26" t="s">
        <v>5</v>
      </c>
      <c r="B80" s="38" t="s">
        <v>87</v>
      </c>
      <c r="C80" s="28">
        <v>87</v>
      </c>
      <c r="D80" s="28">
        <v>1.24</v>
      </c>
      <c r="E80" s="28">
        <f>C80*D80</f>
        <v>107.88</v>
      </c>
      <c r="F80" s="17"/>
    </row>
    <row r="81" spans="1:5" x14ac:dyDescent="0.25">
      <c r="A81" s="26"/>
      <c r="B81" s="42" t="s">
        <v>35</v>
      </c>
      <c r="C81" s="28"/>
      <c r="D81" s="28"/>
      <c r="E81" s="29"/>
    </row>
    <row r="82" spans="1:5" ht="39.75" customHeight="1" x14ac:dyDescent="0.25">
      <c r="A82" s="24" t="s">
        <v>14</v>
      </c>
      <c r="B82" s="24" t="s">
        <v>23</v>
      </c>
      <c r="C82" s="36">
        <v>7</v>
      </c>
      <c r="D82" s="36">
        <v>18</v>
      </c>
      <c r="E82" s="29">
        <f t="shared" ref="E82:E85" si="12">C82*D82</f>
        <v>126</v>
      </c>
    </row>
    <row r="83" spans="1:5" ht="60" x14ac:dyDescent="0.25">
      <c r="A83" s="24" t="s">
        <v>14</v>
      </c>
      <c r="B83" s="24" t="s">
        <v>95</v>
      </c>
      <c r="C83" s="36">
        <v>6</v>
      </c>
      <c r="D83" s="36">
        <v>275</v>
      </c>
      <c r="E83" s="29">
        <f t="shared" si="12"/>
        <v>1650</v>
      </c>
    </row>
    <row r="84" spans="1:5" ht="145.5" customHeight="1" x14ac:dyDescent="0.25">
      <c r="A84" s="24" t="s">
        <v>14</v>
      </c>
      <c r="B84" s="24" t="s">
        <v>26</v>
      </c>
      <c r="C84" s="36">
        <v>1</v>
      </c>
      <c r="D84" s="36">
        <v>1050</v>
      </c>
      <c r="E84" s="29">
        <f t="shared" si="12"/>
        <v>1050</v>
      </c>
    </row>
    <row r="85" spans="1:5" x14ac:dyDescent="0.25">
      <c r="A85" s="26" t="s">
        <v>14</v>
      </c>
      <c r="B85" s="24" t="s">
        <v>19</v>
      </c>
      <c r="C85" s="28">
        <v>1</v>
      </c>
      <c r="D85" s="28">
        <v>148.5</v>
      </c>
      <c r="E85" s="29">
        <f t="shared" si="12"/>
        <v>148.5</v>
      </c>
    </row>
    <row r="86" spans="1:5" x14ac:dyDescent="0.25">
      <c r="A86" s="26"/>
      <c r="B86" s="42" t="s">
        <v>38</v>
      </c>
      <c r="C86" s="28"/>
      <c r="D86" s="28"/>
      <c r="E86" s="29"/>
    </row>
    <row r="87" spans="1:5" ht="60" x14ac:dyDescent="0.25">
      <c r="A87" s="26" t="s">
        <v>15</v>
      </c>
      <c r="B87" s="24" t="s">
        <v>36</v>
      </c>
      <c r="C87" s="28">
        <v>1</v>
      </c>
      <c r="D87" s="28">
        <v>550</v>
      </c>
      <c r="E87" s="29">
        <f t="shared" ref="E87:E93" si="13">C87*D87</f>
        <v>550</v>
      </c>
    </row>
    <row r="88" spans="1:5" x14ac:dyDescent="0.25">
      <c r="A88" s="26" t="s">
        <v>15</v>
      </c>
      <c r="B88" s="24" t="s">
        <v>20</v>
      </c>
      <c r="C88" s="28">
        <v>2</v>
      </c>
      <c r="D88" s="28">
        <v>55</v>
      </c>
      <c r="E88" s="29">
        <f t="shared" si="13"/>
        <v>110</v>
      </c>
    </row>
    <row r="89" spans="1:5" x14ac:dyDescent="0.25">
      <c r="A89" s="26" t="s">
        <v>15</v>
      </c>
      <c r="B89" s="24" t="s">
        <v>46</v>
      </c>
      <c r="C89" s="28">
        <v>1</v>
      </c>
      <c r="D89" s="28">
        <v>45</v>
      </c>
      <c r="E89" s="29">
        <f t="shared" si="13"/>
        <v>45</v>
      </c>
    </row>
    <row r="90" spans="1:5" ht="24" x14ac:dyDescent="0.25">
      <c r="A90" s="25" t="s">
        <v>15</v>
      </c>
      <c r="B90" s="25" t="s">
        <v>18</v>
      </c>
      <c r="C90" s="36">
        <v>1</v>
      </c>
      <c r="D90" s="36">
        <v>85</v>
      </c>
      <c r="E90" s="29">
        <f t="shared" si="13"/>
        <v>85</v>
      </c>
    </row>
    <row r="91" spans="1:5" ht="32.25" customHeight="1" x14ac:dyDescent="0.25">
      <c r="A91" s="25" t="s">
        <v>15</v>
      </c>
      <c r="B91" s="25" t="s">
        <v>37</v>
      </c>
      <c r="C91" s="36">
        <v>2</v>
      </c>
      <c r="D91" s="36">
        <v>80</v>
      </c>
      <c r="E91" s="29">
        <f t="shared" si="13"/>
        <v>160</v>
      </c>
    </row>
    <row r="92" spans="1:5" ht="57" customHeight="1" x14ac:dyDescent="0.25">
      <c r="A92" s="25" t="s">
        <v>15</v>
      </c>
      <c r="B92" s="25" t="s">
        <v>29</v>
      </c>
      <c r="C92" s="36">
        <v>1</v>
      </c>
      <c r="D92" s="36">
        <v>275</v>
      </c>
      <c r="E92" s="29">
        <f t="shared" si="13"/>
        <v>275</v>
      </c>
    </row>
    <row r="93" spans="1:5" ht="27" customHeight="1" x14ac:dyDescent="0.25">
      <c r="A93" s="24" t="s">
        <v>15</v>
      </c>
      <c r="B93" s="24" t="s">
        <v>39</v>
      </c>
      <c r="C93" s="36">
        <v>1</v>
      </c>
      <c r="D93" s="36">
        <v>250</v>
      </c>
      <c r="E93" s="29">
        <f t="shared" si="13"/>
        <v>250</v>
      </c>
    </row>
    <row r="94" spans="1:5" x14ac:dyDescent="0.25">
      <c r="A94" s="24"/>
      <c r="B94" s="42" t="s">
        <v>60</v>
      </c>
      <c r="C94" s="36"/>
      <c r="D94" s="36"/>
      <c r="E94" s="29"/>
    </row>
    <row r="95" spans="1:5" ht="96" x14ac:dyDescent="0.25">
      <c r="A95" s="26" t="s">
        <v>14</v>
      </c>
      <c r="B95" s="24" t="s">
        <v>96</v>
      </c>
      <c r="C95" s="28">
        <v>1</v>
      </c>
      <c r="D95" s="28">
        <v>1250</v>
      </c>
      <c r="E95" s="29">
        <f t="shared" ref="E95:E97" si="14">C95*D95</f>
        <v>1250</v>
      </c>
    </row>
    <row r="96" spans="1:5" ht="24" x14ac:dyDescent="0.25">
      <c r="A96" s="26" t="s">
        <v>14</v>
      </c>
      <c r="B96" s="25" t="s">
        <v>16</v>
      </c>
      <c r="C96" s="28">
        <v>20</v>
      </c>
      <c r="D96" s="28">
        <v>42.5</v>
      </c>
      <c r="E96" s="29">
        <f t="shared" si="14"/>
        <v>850</v>
      </c>
    </row>
    <row r="97" spans="1:5" x14ac:dyDescent="0.25">
      <c r="A97" s="26" t="s">
        <v>14</v>
      </c>
      <c r="B97" s="25" t="s">
        <v>24</v>
      </c>
      <c r="C97" s="28">
        <v>1</v>
      </c>
      <c r="D97" s="28">
        <v>275</v>
      </c>
      <c r="E97" s="29">
        <f t="shared" si="14"/>
        <v>275</v>
      </c>
    </row>
    <row r="98" spans="1:5" x14ac:dyDescent="0.25">
      <c r="A98" s="26"/>
      <c r="B98" s="43" t="s">
        <v>58</v>
      </c>
      <c r="C98" s="28"/>
      <c r="D98" s="28"/>
      <c r="E98" s="29"/>
    </row>
    <row r="99" spans="1:5" ht="36" x14ac:dyDescent="0.25">
      <c r="A99" s="26" t="s">
        <v>14</v>
      </c>
      <c r="B99" s="24" t="s">
        <v>31</v>
      </c>
      <c r="C99" s="28">
        <v>4</v>
      </c>
      <c r="D99" s="28">
        <v>55</v>
      </c>
      <c r="E99" s="29">
        <f t="shared" ref="E99:E104" si="15">C99*D99</f>
        <v>220</v>
      </c>
    </row>
    <row r="100" spans="1:5" ht="36" x14ac:dyDescent="0.25">
      <c r="A100" s="26" t="s">
        <v>14</v>
      </c>
      <c r="B100" s="24" t="s">
        <v>28</v>
      </c>
      <c r="C100" s="28">
        <v>2</v>
      </c>
      <c r="D100" s="28">
        <v>245</v>
      </c>
      <c r="E100" s="29">
        <f t="shared" si="15"/>
        <v>490</v>
      </c>
    </row>
    <row r="101" spans="1:5" ht="24" x14ac:dyDescent="0.25">
      <c r="A101" s="26" t="s">
        <v>14</v>
      </c>
      <c r="B101" s="24" t="s">
        <v>40</v>
      </c>
      <c r="C101" s="28">
        <v>1</v>
      </c>
      <c r="D101" s="28">
        <v>195</v>
      </c>
      <c r="E101" s="29">
        <f t="shared" si="15"/>
        <v>195</v>
      </c>
    </row>
    <row r="102" spans="1:5" ht="36" x14ac:dyDescent="0.25">
      <c r="A102" s="26" t="s">
        <v>14</v>
      </c>
      <c r="B102" s="25" t="s">
        <v>103</v>
      </c>
      <c r="C102" s="28">
        <v>2</v>
      </c>
      <c r="D102" s="28">
        <v>475</v>
      </c>
      <c r="E102" s="29">
        <f t="shared" si="15"/>
        <v>950</v>
      </c>
    </row>
    <row r="103" spans="1:5" ht="60" x14ac:dyDescent="0.25">
      <c r="A103" s="26" t="s">
        <v>14</v>
      </c>
      <c r="B103" s="25" t="s">
        <v>108</v>
      </c>
      <c r="C103" s="28">
        <v>1</v>
      </c>
      <c r="D103" s="28">
        <v>250</v>
      </c>
      <c r="E103" s="29">
        <f t="shared" si="15"/>
        <v>250</v>
      </c>
    </row>
    <row r="104" spans="1:5" ht="29.25" customHeight="1" x14ac:dyDescent="0.25">
      <c r="A104" s="26" t="s">
        <v>14</v>
      </c>
      <c r="B104" s="25" t="s">
        <v>27</v>
      </c>
      <c r="C104" s="28">
        <v>2</v>
      </c>
      <c r="D104" s="28">
        <v>375</v>
      </c>
      <c r="E104" s="29">
        <f t="shared" si="15"/>
        <v>750</v>
      </c>
    </row>
    <row r="105" spans="1:5" ht="20.25" customHeight="1" x14ac:dyDescent="0.25">
      <c r="A105" s="26"/>
      <c r="B105" s="43" t="s">
        <v>56</v>
      </c>
      <c r="C105" s="28"/>
      <c r="D105" s="28"/>
      <c r="E105" s="29"/>
    </row>
    <row r="106" spans="1:5" ht="120" x14ac:dyDescent="0.25">
      <c r="A106" s="26" t="s">
        <v>14</v>
      </c>
      <c r="B106" s="44" t="s">
        <v>97</v>
      </c>
      <c r="C106" s="28">
        <v>1</v>
      </c>
      <c r="D106" s="28">
        <v>1495</v>
      </c>
      <c r="E106" s="29">
        <f t="shared" ref="E106:E107" si="16">C106*D106</f>
        <v>1495</v>
      </c>
    </row>
    <row r="107" spans="1:5" ht="52.5" customHeight="1" x14ac:dyDescent="0.25">
      <c r="A107" s="26" t="s">
        <v>44</v>
      </c>
      <c r="B107" s="44" t="s">
        <v>112</v>
      </c>
      <c r="C107" s="28">
        <v>1</v>
      </c>
      <c r="D107" s="28">
        <v>450</v>
      </c>
      <c r="E107" s="29">
        <f t="shared" si="16"/>
        <v>450</v>
      </c>
    </row>
    <row r="108" spans="1:5" x14ac:dyDescent="0.25">
      <c r="A108" s="26"/>
      <c r="B108" s="43" t="s">
        <v>57</v>
      </c>
      <c r="C108" s="28"/>
      <c r="D108" s="28"/>
      <c r="E108" s="29"/>
    </row>
    <row r="109" spans="1:5" ht="52.5" customHeight="1" x14ac:dyDescent="0.25">
      <c r="A109" s="26" t="s">
        <v>14</v>
      </c>
      <c r="B109" s="25" t="s">
        <v>45</v>
      </c>
      <c r="C109" s="28">
        <v>1</v>
      </c>
      <c r="D109" s="28">
        <v>275</v>
      </c>
      <c r="E109" s="29">
        <f t="shared" ref="E109:E115" si="17">C109*D109</f>
        <v>275</v>
      </c>
    </row>
    <row r="110" spans="1:5" ht="54.75" customHeight="1" x14ac:dyDescent="0.25">
      <c r="A110" s="26" t="s">
        <v>4</v>
      </c>
      <c r="B110" s="25" t="s">
        <v>25</v>
      </c>
      <c r="C110" s="28">
        <v>5</v>
      </c>
      <c r="D110" s="28">
        <v>450</v>
      </c>
      <c r="E110" s="29">
        <f t="shared" si="17"/>
        <v>2250</v>
      </c>
    </row>
    <row r="111" spans="1:5" ht="50.25" customHeight="1" x14ac:dyDescent="0.25">
      <c r="A111" s="26" t="s">
        <v>4</v>
      </c>
      <c r="B111" s="25" t="s">
        <v>17</v>
      </c>
      <c r="C111" s="28">
        <v>5</v>
      </c>
      <c r="D111" s="28">
        <v>250</v>
      </c>
      <c r="E111" s="29">
        <f t="shared" si="17"/>
        <v>1250</v>
      </c>
    </row>
    <row r="112" spans="1:5" ht="48" x14ac:dyDescent="0.25">
      <c r="A112" s="26" t="s">
        <v>14</v>
      </c>
      <c r="B112" s="25" t="s">
        <v>3</v>
      </c>
      <c r="C112" s="28">
        <v>1</v>
      </c>
      <c r="D112" s="28">
        <v>180</v>
      </c>
      <c r="E112" s="29">
        <f t="shared" si="17"/>
        <v>180</v>
      </c>
    </row>
    <row r="113" spans="1:5" ht="25.5" customHeight="1" x14ac:dyDescent="0.25">
      <c r="A113" s="26" t="s">
        <v>14</v>
      </c>
      <c r="B113" s="25" t="s">
        <v>21</v>
      </c>
      <c r="C113" s="28">
        <v>1</v>
      </c>
      <c r="D113" s="28">
        <v>275</v>
      </c>
      <c r="E113" s="29">
        <f t="shared" si="17"/>
        <v>275</v>
      </c>
    </row>
    <row r="114" spans="1:5" ht="30" customHeight="1" x14ac:dyDescent="0.25">
      <c r="A114" s="26" t="s">
        <v>14</v>
      </c>
      <c r="B114" s="24" t="s">
        <v>30</v>
      </c>
      <c r="C114" s="28">
        <v>1</v>
      </c>
      <c r="D114" s="28">
        <v>247.25</v>
      </c>
      <c r="E114" s="29">
        <f t="shared" si="17"/>
        <v>247.25</v>
      </c>
    </row>
    <row r="115" spans="1:5" ht="27.75" customHeight="1" x14ac:dyDescent="0.25">
      <c r="A115" s="26" t="s">
        <v>14</v>
      </c>
      <c r="B115" s="24" t="s">
        <v>22</v>
      </c>
      <c r="C115" s="28">
        <v>1</v>
      </c>
      <c r="D115" s="28">
        <v>220</v>
      </c>
      <c r="E115" s="29">
        <f t="shared" si="17"/>
        <v>220</v>
      </c>
    </row>
    <row r="116" spans="1:5" x14ac:dyDescent="0.25">
      <c r="A116" s="26"/>
      <c r="B116" s="43" t="s">
        <v>73</v>
      </c>
      <c r="C116" s="28"/>
      <c r="D116" s="28"/>
      <c r="E116" s="29"/>
    </row>
    <row r="117" spans="1:5" ht="19.5" customHeight="1" x14ac:dyDescent="0.25">
      <c r="A117" s="26" t="s">
        <v>14</v>
      </c>
      <c r="B117" s="25" t="s">
        <v>74</v>
      </c>
      <c r="C117" s="28">
        <v>1</v>
      </c>
      <c r="D117" s="28">
        <v>500</v>
      </c>
      <c r="E117" s="29">
        <f t="shared" ref="E117" si="18">C117*D117</f>
        <v>500</v>
      </c>
    </row>
    <row r="118" spans="1:5" ht="27" customHeight="1" x14ac:dyDescent="0.25">
      <c r="A118" s="26" t="s">
        <v>14</v>
      </c>
      <c r="B118" s="25" t="s">
        <v>42</v>
      </c>
      <c r="C118" s="28">
        <v>1</v>
      </c>
      <c r="D118" s="28">
        <v>1250</v>
      </c>
      <c r="E118" s="29">
        <f t="shared" ref="E118:E119" si="19">C118*D118</f>
        <v>1250</v>
      </c>
    </row>
    <row r="119" spans="1:5" ht="25.5" customHeight="1" x14ac:dyDescent="0.25">
      <c r="A119" s="26" t="s">
        <v>14</v>
      </c>
      <c r="B119" s="25" t="s">
        <v>43</v>
      </c>
      <c r="C119" s="28">
        <v>1</v>
      </c>
      <c r="D119" s="28">
        <v>375</v>
      </c>
      <c r="E119" s="29">
        <f t="shared" si="19"/>
        <v>375</v>
      </c>
    </row>
    <row r="120" spans="1:5" ht="16.5" customHeight="1" x14ac:dyDescent="0.25">
      <c r="A120" s="26"/>
      <c r="B120" s="43" t="s">
        <v>59</v>
      </c>
      <c r="C120" s="28"/>
      <c r="D120" s="28"/>
      <c r="E120" s="29"/>
    </row>
    <row r="121" spans="1:5" ht="204" x14ac:dyDescent="0.25">
      <c r="A121" s="26" t="s">
        <v>14</v>
      </c>
      <c r="B121" s="25" t="s">
        <v>113</v>
      </c>
      <c r="C121" s="28">
        <v>2</v>
      </c>
      <c r="D121" s="28">
        <v>950</v>
      </c>
      <c r="E121" s="29">
        <f t="shared" ref="E121:E122" si="20">C121*D121</f>
        <v>1900</v>
      </c>
    </row>
    <row r="122" spans="1:5" ht="204" x14ac:dyDescent="0.25">
      <c r="A122" s="26" t="s">
        <v>14</v>
      </c>
      <c r="B122" s="25" t="s">
        <v>114</v>
      </c>
      <c r="C122" s="28">
        <v>1</v>
      </c>
      <c r="D122" s="28">
        <v>1515</v>
      </c>
      <c r="E122" s="29">
        <f t="shared" si="20"/>
        <v>1515</v>
      </c>
    </row>
    <row r="123" spans="1:5" x14ac:dyDescent="0.25">
      <c r="A123" s="26"/>
      <c r="B123" s="24"/>
      <c r="C123" s="28"/>
      <c r="D123" s="28"/>
      <c r="E123" s="29"/>
    </row>
    <row r="124" spans="1:5" x14ac:dyDescent="0.25">
      <c r="A124" s="45"/>
      <c r="B124" s="39" t="s">
        <v>61</v>
      </c>
      <c r="C124" s="46"/>
      <c r="D124" s="46"/>
      <c r="E124" s="41">
        <f>SUM(E78:E122)</f>
        <v>22214.63</v>
      </c>
    </row>
    <row r="125" spans="1:5" x14ac:dyDescent="0.25">
      <c r="A125" s="26"/>
      <c r="B125" s="47"/>
      <c r="C125" s="28"/>
      <c r="D125" s="28"/>
      <c r="E125" s="48"/>
    </row>
    <row r="126" spans="1:5" x14ac:dyDescent="0.25">
      <c r="A126" s="33"/>
      <c r="B126" s="33" t="s">
        <v>78</v>
      </c>
      <c r="C126" s="34"/>
      <c r="D126" s="34"/>
      <c r="E126" s="34"/>
    </row>
    <row r="127" spans="1:5" x14ac:dyDescent="0.25">
      <c r="A127" s="27"/>
      <c r="B127" s="27"/>
      <c r="C127" s="35"/>
      <c r="D127" s="35"/>
      <c r="E127" s="35"/>
    </row>
    <row r="128" spans="1:5" x14ac:dyDescent="0.25">
      <c r="A128" s="26"/>
      <c r="B128" s="42" t="s">
        <v>72</v>
      </c>
      <c r="C128" s="28"/>
      <c r="D128" s="28"/>
      <c r="E128" s="29"/>
    </row>
    <row r="129" spans="1:6" s="3" customFormat="1" ht="36" x14ac:dyDescent="0.25">
      <c r="A129" s="26" t="s">
        <v>15</v>
      </c>
      <c r="B129" s="24" t="s">
        <v>71</v>
      </c>
      <c r="C129" s="28">
        <v>1</v>
      </c>
      <c r="D129" s="28">
        <v>100</v>
      </c>
      <c r="E129" s="29">
        <f t="shared" ref="E129:E130" si="21">C129*D129</f>
        <v>100</v>
      </c>
      <c r="F129" s="17"/>
    </row>
    <row r="130" spans="1:6" s="4" customFormat="1" ht="36" x14ac:dyDescent="0.25">
      <c r="A130" s="26" t="s">
        <v>5</v>
      </c>
      <c r="B130" s="38" t="s">
        <v>34</v>
      </c>
      <c r="C130" s="28">
        <v>10</v>
      </c>
      <c r="D130" s="28">
        <v>14.5</v>
      </c>
      <c r="E130" s="29">
        <f t="shared" si="21"/>
        <v>145</v>
      </c>
      <c r="F130" s="18"/>
    </row>
    <row r="131" spans="1:6" s="3" customFormat="1" ht="24" x14ac:dyDescent="0.25">
      <c r="A131" s="26" t="s">
        <v>5</v>
      </c>
      <c r="B131" s="38" t="s">
        <v>87</v>
      </c>
      <c r="C131" s="28">
        <v>50.6</v>
      </c>
      <c r="D131" s="28">
        <v>1.24</v>
      </c>
      <c r="E131" s="28">
        <f>C131*D131</f>
        <v>62.744</v>
      </c>
      <c r="F131" s="17"/>
    </row>
    <row r="132" spans="1:6" x14ac:dyDescent="0.25">
      <c r="A132" s="26"/>
      <c r="B132" s="42" t="s">
        <v>35</v>
      </c>
      <c r="C132" s="28"/>
      <c r="D132" s="28"/>
      <c r="E132" s="29"/>
    </row>
    <row r="133" spans="1:6" ht="36" x14ac:dyDescent="0.25">
      <c r="A133" s="24" t="s">
        <v>14</v>
      </c>
      <c r="B133" s="24" t="s">
        <v>23</v>
      </c>
      <c r="C133" s="36">
        <v>5</v>
      </c>
      <c r="D133" s="36">
        <v>18</v>
      </c>
      <c r="E133" s="29">
        <f t="shared" ref="E133:E136" si="22">C133*D133</f>
        <v>90</v>
      </c>
    </row>
    <row r="134" spans="1:6" ht="60" x14ac:dyDescent="0.25">
      <c r="A134" s="24" t="s">
        <v>14</v>
      </c>
      <c r="B134" s="24" t="s">
        <v>95</v>
      </c>
      <c r="C134" s="36">
        <v>4</v>
      </c>
      <c r="D134" s="36">
        <v>275</v>
      </c>
      <c r="E134" s="29">
        <f t="shared" si="22"/>
        <v>1100</v>
      </c>
    </row>
    <row r="135" spans="1:6" ht="120" x14ac:dyDescent="0.25">
      <c r="A135" s="24" t="s">
        <v>14</v>
      </c>
      <c r="B135" s="24" t="s">
        <v>26</v>
      </c>
      <c r="C135" s="36">
        <v>1</v>
      </c>
      <c r="D135" s="36">
        <v>1050</v>
      </c>
      <c r="E135" s="29">
        <f t="shared" si="22"/>
        <v>1050</v>
      </c>
    </row>
    <row r="136" spans="1:6" x14ac:dyDescent="0.25">
      <c r="A136" s="26" t="s">
        <v>14</v>
      </c>
      <c r="B136" s="24" t="s">
        <v>19</v>
      </c>
      <c r="C136" s="28">
        <v>1</v>
      </c>
      <c r="D136" s="28">
        <v>148.5</v>
      </c>
      <c r="E136" s="29">
        <f t="shared" si="22"/>
        <v>148.5</v>
      </c>
    </row>
    <row r="137" spans="1:6" x14ac:dyDescent="0.25">
      <c r="A137" s="26"/>
      <c r="B137" s="42" t="s">
        <v>38</v>
      </c>
      <c r="C137" s="28"/>
      <c r="D137" s="28"/>
      <c r="E137" s="29"/>
    </row>
    <row r="138" spans="1:6" ht="60" x14ac:dyDescent="0.25">
      <c r="A138" s="26" t="s">
        <v>15</v>
      </c>
      <c r="B138" s="24" t="s">
        <v>36</v>
      </c>
      <c r="C138" s="28">
        <v>1</v>
      </c>
      <c r="D138" s="28">
        <v>350</v>
      </c>
      <c r="E138" s="29">
        <f t="shared" ref="E138:E144" si="23">C138*D138</f>
        <v>350</v>
      </c>
    </row>
    <row r="139" spans="1:6" x14ac:dyDescent="0.25">
      <c r="A139" s="26" t="s">
        <v>15</v>
      </c>
      <c r="B139" s="24" t="s">
        <v>20</v>
      </c>
      <c r="C139" s="28">
        <v>1</v>
      </c>
      <c r="D139" s="28">
        <v>55</v>
      </c>
      <c r="E139" s="29">
        <f t="shared" si="23"/>
        <v>55</v>
      </c>
    </row>
    <row r="140" spans="1:6" x14ac:dyDescent="0.25">
      <c r="A140" s="26" t="s">
        <v>15</v>
      </c>
      <c r="B140" s="24" t="s">
        <v>46</v>
      </c>
      <c r="C140" s="28">
        <v>1</v>
      </c>
      <c r="D140" s="28">
        <v>45</v>
      </c>
      <c r="E140" s="29">
        <f t="shared" ref="E140" si="24">C140*D140</f>
        <v>45</v>
      </c>
    </row>
    <row r="141" spans="1:6" ht="24" x14ac:dyDescent="0.25">
      <c r="A141" s="25" t="s">
        <v>15</v>
      </c>
      <c r="B141" s="25" t="s">
        <v>18</v>
      </c>
      <c r="C141" s="36">
        <v>1</v>
      </c>
      <c r="D141" s="36">
        <v>85</v>
      </c>
      <c r="E141" s="29">
        <f t="shared" si="23"/>
        <v>85</v>
      </c>
    </row>
    <row r="142" spans="1:6" ht="24" x14ac:dyDescent="0.25">
      <c r="A142" s="25" t="s">
        <v>15</v>
      </c>
      <c r="B142" s="25" t="s">
        <v>37</v>
      </c>
      <c r="C142" s="36">
        <v>1</v>
      </c>
      <c r="D142" s="36">
        <v>80</v>
      </c>
      <c r="E142" s="29">
        <f t="shared" si="23"/>
        <v>80</v>
      </c>
    </row>
    <row r="143" spans="1:6" ht="54.75" customHeight="1" x14ac:dyDescent="0.25">
      <c r="A143" s="25" t="s">
        <v>15</v>
      </c>
      <c r="B143" s="25" t="s">
        <v>29</v>
      </c>
      <c r="C143" s="36">
        <v>1</v>
      </c>
      <c r="D143" s="36">
        <v>275</v>
      </c>
      <c r="E143" s="29">
        <f t="shared" si="23"/>
        <v>275</v>
      </c>
    </row>
    <row r="144" spans="1:6" ht="27.75" customHeight="1" x14ac:dyDescent="0.25">
      <c r="A144" s="24" t="s">
        <v>15</v>
      </c>
      <c r="B144" s="24" t="s">
        <v>39</v>
      </c>
      <c r="C144" s="36">
        <v>1</v>
      </c>
      <c r="D144" s="36">
        <v>250</v>
      </c>
      <c r="E144" s="29">
        <f t="shared" si="23"/>
        <v>250</v>
      </c>
    </row>
    <row r="145" spans="1:5" x14ac:dyDescent="0.25">
      <c r="A145" s="24"/>
      <c r="B145" s="42" t="s">
        <v>62</v>
      </c>
      <c r="C145" s="36"/>
      <c r="D145" s="36"/>
      <c r="E145" s="29"/>
    </row>
    <row r="146" spans="1:5" ht="96" x14ac:dyDescent="0.25">
      <c r="A146" s="26" t="s">
        <v>14</v>
      </c>
      <c r="B146" s="24" t="s">
        <v>96</v>
      </c>
      <c r="C146" s="28">
        <v>1</v>
      </c>
      <c r="D146" s="28">
        <v>950</v>
      </c>
      <c r="E146" s="29">
        <f t="shared" ref="E146:E148" si="25">C146*D146</f>
        <v>950</v>
      </c>
    </row>
    <row r="147" spans="1:5" ht="27.75" customHeight="1" x14ac:dyDescent="0.25">
      <c r="A147" s="26" t="s">
        <v>14</v>
      </c>
      <c r="B147" s="25" t="s">
        <v>16</v>
      </c>
      <c r="C147" s="28">
        <v>10</v>
      </c>
      <c r="D147" s="28">
        <v>42.5</v>
      </c>
      <c r="E147" s="29">
        <f t="shared" si="25"/>
        <v>425</v>
      </c>
    </row>
    <row r="148" spans="1:5" ht="17.25" customHeight="1" x14ac:dyDescent="0.25">
      <c r="A148" s="26" t="s">
        <v>14</v>
      </c>
      <c r="B148" s="25" t="s">
        <v>24</v>
      </c>
      <c r="C148" s="28">
        <v>1</v>
      </c>
      <c r="D148" s="28">
        <v>275</v>
      </c>
      <c r="E148" s="29">
        <f t="shared" si="25"/>
        <v>275</v>
      </c>
    </row>
    <row r="149" spans="1:5" x14ac:dyDescent="0.25">
      <c r="A149" s="26"/>
      <c r="B149" s="43" t="s">
        <v>58</v>
      </c>
      <c r="C149" s="28"/>
      <c r="D149" s="28"/>
      <c r="E149" s="29"/>
    </row>
    <row r="150" spans="1:5" ht="37.5" customHeight="1" x14ac:dyDescent="0.25">
      <c r="A150" s="26" t="s">
        <v>14</v>
      </c>
      <c r="B150" s="24" t="s">
        <v>31</v>
      </c>
      <c r="C150" s="28">
        <v>3</v>
      </c>
      <c r="D150" s="28">
        <v>55</v>
      </c>
      <c r="E150" s="29">
        <f t="shared" ref="E150:E155" si="26">C150*D150</f>
        <v>165</v>
      </c>
    </row>
    <row r="151" spans="1:5" ht="39" customHeight="1" x14ac:dyDescent="0.25">
      <c r="A151" s="26" t="s">
        <v>14</v>
      </c>
      <c r="B151" s="24" t="s">
        <v>28</v>
      </c>
      <c r="C151" s="28">
        <v>1</v>
      </c>
      <c r="D151" s="28">
        <v>245</v>
      </c>
      <c r="E151" s="29">
        <f t="shared" si="26"/>
        <v>245</v>
      </c>
    </row>
    <row r="152" spans="1:5" ht="28.5" customHeight="1" x14ac:dyDescent="0.25">
      <c r="A152" s="26" t="s">
        <v>14</v>
      </c>
      <c r="B152" s="24" t="s">
        <v>40</v>
      </c>
      <c r="C152" s="28">
        <v>1</v>
      </c>
      <c r="D152" s="28">
        <v>195</v>
      </c>
      <c r="E152" s="29">
        <f t="shared" si="26"/>
        <v>195</v>
      </c>
    </row>
    <row r="153" spans="1:5" ht="39.75" customHeight="1" x14ac:dyDescent="0.25">
      <c r="A153" s="26" t="s">
        <v>14</v>
      </c>
      <c r="B153" s="25" t="s">
        <v>103</v>
      </c>
      <c r="C153" s="28">
        <v>1</v>
      </c>
      <c r="D153" s="28">
        <v>475</v>
      </c>
      <c r="E153" s="29">
        <f t="shared" si="26"/>
        <v>475</v>
      </c>
    </row>
    <row r="154" spans="1:5" ht="60" x14ac:dyDescent="0.25">
      <c r="A154" s="26" t="s">
        <v>14</v>
      </c>
      <c r="B154" s="25" t="s">
        <v>108</v>
      </c>
      <c r="C154" s="28">
        <v>1</v>
      </c>
      <c r="D154" s="28">
        <v>250</v>
      </c>
      <c r="E154" s="29">
        <f t="shared" si="26"/>
        <v>250</v>
      </c>
    </row>
    <row r="155" spans="1:5" ht="34.5" customHeight="1" x14ac:dyDescent="0.25">
      <c r="A155" s="26" t="s">
        <v>14</v>
      </c>
      <c r="B155" s="25" t="s">
        <v>27</v>
      </c>
      <c r="C155" s="28">
        <v>1</v>
      </c>
      <c r="D155" s="28">
        <v>375</v>
      </c>
      <c r="E155" s="29">
        <f t="shared" si="26"/>
        <v>375</v>
      </c>
    </row>
    <row r="156" spans="1:5" x14ac:dyDescent="0.25">
      <c r="A156" s="26"/>
      <c r="B156" s="43" t="s">
        <v>56</v>
      </c>
      <c r="C156" s="28"/>
      <c r="D156" s="28"/>
      <c r="E156" s="29"/>
    </row>
    <row r="157" spans="1:5" ht="120" x14ac:dyDescent="0.25">
      <c r="A157" s="26" t="s">
        <v>14</v>
      </c>
      <c r="B157" s="44" t="s">
        <v>98</v>
      </c>
      <c r="C157" s="28">
        <v>1</v>
      </c>
      <c r="D157" s="28">
        <v>1495</v>
      </c>
      <c r="E157" s="29">
        <f t="shared" ref="E157:E158" si="27">C157*D157</f>
        <v>1495</v>
      </c>
    </row>
    <row r="158" spans="1:5" ht="52.5" customHeight="1" x14ac:dyDescent="0.25">
      <c r="A158" s="26" t="s">
        <v>44</v>
      </c>
      <c r="B158" s="44" t="s">
        <v>112</v>
      </c>
      <c r="C158" s="28">
        <v>1</v>
      </c>
      <c r="D158" s="28">
        <v>450</v>
      </c>
      <c r="E158" s="29">
        <f t="shared" si="27"/>
        <v>450</v>
      </c>
    </row>
    <row r="159" spans="1:5" x14ac:dyDescent="0.25">
      <c r="A159" s="26"/>
      <c r="B159" s="43" t="s">
        <v>57</v>
      </c>
      <c r="C159" s="28"/>
      <c r="D159" s="28"/>
      <c r="E159" s="29"/>
    </row>
    <row r="160" spans="1:5" ht="48" x14ac:dyDescent="0.25">
      <c r="A160" s="26" t="s">
        <v>14</v>
      </c>
      <c r="B160" s="25" t="s">
        <v>45</v>
      </c>
      <c r="C160" s="28">
        <v>1</v>
      </c>
      <c r="D160" s="28">
        <v>275</v>
      </c>
      <c r="E160" s="29">
        <f t="shared" ref="E160:E166" si="28">C160*D160</f>
        <v>275</v>
      </c>
    </row>
    <row r="161" spans="1:5" ht="48" x14ac:dyDescent="0.25">
      <c r="A161" s="26" t="s">
        <v>4</v>
      </c>
      <c r="B161" s="25" t="s">
        <v>25</v>
      </c>
      <c r="C161" s="28">
        <v>4.5</v>
      </c>
      <c r="D161" s="28">
        <v>450</v>
      </c>
      <c r="E161" s="29">
        <f t="shared" si="28"/>
        <v>2025</v>
      </c>
    </row>
    <row r="162" spans="1:5" ht="48" x14ac:dyDescent="0.25">
      <c r="A162" s="26" t="s">
        <v>4</v>
      </c>
      <c r="B162" s="25" t="s">
        <v>17</v>
      </c>
      <c r="C162" s="28">
        <v>4.5</v>
      </c>
      <c r="D162" s="28">
        <v>250</v>
      </c>
      <c r="E162" s="29">
        <f t="shared" si="28"/>
        <v>1125</v>
      </c>
    </row>
    <row r="163" spans="1:5" ht="48" x14ac:dyDescent="0.25">
      <c r="A163" s="26" t="s">
        <v>14</v>
      </c>
      <c r="B163" s="25" t="s">
        <v>3</v>
      </c>
      <c r="C163" s="28">
        <v>1</v>
      </c>
      <c r="D163" s="28">
        <v>180</v>
      </c>
      <c r="E163" s="29">
        <f t="shared" si="28"/>
        <v>180</v>
      </c>
    </row>
    <row r="164" spans="1:5" ht="27.75" customHeight="1" x14ac:dyDescent="0.25">
      <c r="A164" s="26" t="s">
        <v>14</v>
      </c>
      <c r="B164" s="25" t="s">
        <v>21</v>
      </c>
      <c r="C164" s="28">
        <v>1</v>
      </c>
      <c r="D164" s="28">
        <v>275</v>
      </c>
      <c r="E164" s="29">
        <f t="shared" si="28"/>
        <v>275</v>
      </c>
    </row>
    <row r="165" spans="1:5" ht="29.25" customHeight="1" x14ac:dyDescent="0.25">
      <c r="A165" s="26" t="s">
        <v>14</v>
      </c>
      <c r="B165" s="24" t="s">
        <v>30</v>
      </c>
      <c r="C165" s="28">
        <v>1</v>
      </c>
      <c r="D165" s="28">
        <v>247.25</v>
      </c>
      <c r="E165" s="29">
        <f t="shared" si="28"/>
        <v>247.25</v>
      </c>
    </row>
    <row r="166" spans="1:5" ht="26.25" customHeight="1" x14ac:dyDescent="0.25">
      <c r="A166" s="26" t="s">
        <v>14</v>
      </c>
      <c r="B166" s="24" t="s">
        <v>22</v>
      </c>
      <c r="C166" s="28">
        <v>1</v>
      </c>
      <c r="D166" s="28">
        <v>220</v>
      </c>
      <c r="E166" s="29">
        <f t="shared" si="28"/>
        <v>220</v>
      </c>
    </row>
    <row r="167" spans="1:5" x14ac:dyDescent="0.25">
      <c r="A167" s="26"/>
      <c r="B167" s="43" t="s">
        <v>73</v>
      </c>
      <c r="C167" s="28"/>
      <c r="D167" s="28"/>
      <c r="E167" s="29"/>
    </row>
    <row r="168" spans="1:5" ht="28.5" customHeight="1" x14ac:dyDescent="0.25">
      <c r="A168" s="26" t="s">
        <v>14</v>
      </c>
      <c r="B168" s="25" t="s">
        <v>74</v>
      </c>
      <c r="C168" s="28">
        <v>1</v>
      </c>
      <c r="D168" s="28">
        <v>500</v>
      </c>
      <c r="E168" s="29">
        <f t="shared" ref="E168" si="29">C168*D168</f>
        <v>500</v>
      </c>
    </row>
    <row r="169" spans="1:5" ht="28.5" customHeight="1" x14ac:dyDescent="0.25">
      <c r="A169" s="26" t="s">
        <v>14</v>
      </c>
      <c r="B169" s="25" t="s">
        <v>42</v>
      </c>
      <c r="C169" s="28">
        <v>1</v>
      </c>
      <c r="D169" s="28">
        <v>950</v>
      </c>
      <c r="E169" s="29">
        <f t="shared" ref="E169:E170" si="30">C169*D169</f>
        <v>950</v>
      </c>
    </row>
    <row r="170" spans="1:5" ht="28.5" customHeight="1" x14ac:dyDescent="0.25">
      <c r="A170" s="26" t="s">
        <v>14</v>
      </c>
      <c r="B170" s="25" t="s">
        <v>43</v>
      </c>
      <c r="C170" s="28">
        <v>1</v>
      </c>
      <c r="D170" s="28">
        <v>275</v>
      </c>
      <c r="E170" s="29">
        <f t="shared" si="30"/>
        <v>275</v>
      </c>
    </row>
    <row r="171" spans="1:5" x14ac:dyDescent="0.25">
      <c r="A171" s="26"/>
      <c r="B171" s="43" t="s">
        <v>59</v>
      </c>
      <c r="C171" s="28"/>
      <c r="D171" s="28"/>
      <c r="E171" s="29"/>
    </row>
    <row r="172" spans="1:5" ht="204" x14ac:dyDescent="0.25">
      <c r="A172" s="26" t="s">
        <v>14</v>
      </c>
      <c r="B172" s="25" t="s">
        <v>113</v>
      </c>
      <c r="C172" s="28">
        <v>2</v>
      </c>
      <c r="D172" s="28">
        <v>950</v>
      </c>
      <c r="E172" s="29">
        <f t="shared" ref="E172:E173" si="31">C172*D172</f>
        <v>1900</v>
      </c>
    </row>
    <row r="173" spans="1:5" ht="204" x14ac:dyDescent="0.25">
      <c r="A173" s="26" t="s">
        <v>14</v>
      </c>
      <c r="B173" s="25" t="s">
        <v>114</v>
      </c>
      <c r="C173" s="28">
        <v>1</v>
      </c>
      <c r="D173" s="28">
        <v>1515</v>
      </c>
      <c r="E173" s="29">
        <f t="shared" si="31"/>
        <v>1515</v>
      </c>
    </row>
    <row r="174" spans="1:5" x14ac:dyDescent="0.25">
      <c r="A174" s="26"/>
      <c r="B174" s="24"/>
      <c r="C174" s="28"/>
      <c r="D174" s="28"/>
      <c r="E174" s="29"/>
    </row>
    <row r="175" spans="1:5" x14ac:dyDescent="0.25">
      <c r="A175" s="45"/>
      <c r="B175" s="39" t="s">
        <v>53</v>
      </c>
      <c r="C175" s="46"/>
      <c r="D175" s="46"/>
      <c r="E175" s="41">
        <f>SUM(E129:E173)</f>
        <v>18623.493999999999</v>
      </c>
    </row>
    <row r="176" spans="1:5" x14ac:dyDescent="0.25">
      <c r="A176" s="27"/>
      <c r="B176" s="27"/>
      <c r="C176" s="35"/>
      <c r="D176" s="28"/>
      <c r="E176" s="29"/>
    </row>
    <row r="177" spans="1:6" x14ac:dyDescent="0.25">
      <c r="A177" s="33"/>
      <c r="B177" s="33" t="s">
        <v>79</v>
      </c>
      <c r="C177" s="34"/>
      <c r="D177" s="34"/>
      <c r="E177" s="34"/>
    </row>
    <row r="178" spans="1:6" x14ac:dyDescent="0.25">
      <c r="A178" s="26"/>
      <c r="B178" s="24"/>
      <c r="C178" s="28"/>
      <c r="D178" s="28"/>
      <c r="E178" s="29"/>
    </row>
    <row r="179" spans="1:6" x14ac:dyDescent="0.25">
      <c r="A179" s="26"/>
      <c r="B179" s="42" t="s">
        <v>72</v>
      </c>
      <c r="C179" s="28"/>
      <c r="D179" s="28"/>
      <c r="E179" s="29"/>
    </row>
    <row r="180" spans="1:6" s="3" customFormat="1" ht="41.25" customHeight="1" x14ac:dyDescent="0.25">
      <c r="A180" s="26" t="s">
        <v>15</v>
      </c>
      <c r="B180" s="24" t="s">
        <v>71</v>
      </c>
      <c r="C180" s="28">
        <v>1</v>
      </c>
      <c r="D180" s="28">
        <v>350</v>
      </c>
      <c r="E180" s="29">
        <f t="shared" ref="E180:E181" si="32">C180*D180</f>
        <v>350</v>
      </c>
      <c r="F180" s="17"/>
    </row>
    <row r="181" spans="1:6" s="4" customFormat="1" ht="36" x14ac:dyDescent="0.25">
      <c r="A181" s="26" t="s">
        <v>5</v>
      </c>
      <c r="B181" s="38" t="s">
        <v>34</v>
      </c>
      <c r="C181" s="28">
        <v>10</v>
      </c>
      <c r="D181" s="28">
        <v>14.5</v>
      </c>
      <c r="E181" s="29">
        <f t="shared" si="32"/>
        <v>145</v>
      </c>
      <c r="F181" s="18"/>
    </row>
    <row r="182" spans="1:6" s="3" customFormat="1" ht="24" x14ac:dyDescent="0.25">
      <c r="A182" s="26" t="s">
        <v>5</v>
      </c>
      <c r="B182" s="38" t="s">
        <v>87</v>
      </c>
      <c r="C182" s="28">
        <v>38.6</v>
      </c>
      <c r="D182" s="28">
        <v>1.24</v>
      </c>
      <c r="E182" s="28">
        <f>C182*D182</f>
        <v>47.864000000000004</v>
      </c>
      <c r="F182" s="17"/>
    </row>
    <row r="183" spans="1:6" x14ac:dyDescent="0.25">
      <c r="A183" s="26"/>
      <c r="B183" s="42" t="s">
        <v>35</v>
      </c>
      <c r="C183" s="28"/>
      <c r="D183" s="28"/>
      <c r="E183" s="29"/>
    </row>
    <row r="184" spans="1:6" ht="39.75" customHeight="1" x14ac:dyDescent="0.25">
      <c r="A184" s="24" t="s">
        <v>14</v>
      </c>
      <c r="B184" s="24" t="s">
        <v>23</v>
      </c>
      <c r="C184" s="36">
        <v>4</v>
      </c>
      <c r="D184" s="36">
        <v>18</v>
      </c>
      <c r="E184" s="29">
        <f t="shared" ref="E184:E187" si="33">C184*D184</f>
        <v>72</v>
      </c>
    </row>
    <row r="185" spans="1:6" ht="60" x14ac:dyDescent="0.25">
      <c r="A185" s="24" t="s">
        <v>14</v>
      </c>
      <c r="B185" s="24" t="s">
        <v>95</v>
      </c>
      <c r="C185" s="36">
        <v>3</v>
      </c>
      <c r="D185" s="36">
        <v>275</v>
      </c>
      <c r="E185" s="29">
        <f t="shared" si="33"/>
        <v>825</v>
      </c>
    </row>
    <row r="186" spans="1:6" ht="120" x14ac:dyDescent="0.25">
      <c r="A186" s="24" t="s">
        <v>14</v>
      </c>
      <c r="B186" s="24" t="s">
        <v>26</v>
      </c>
      <c r="C186" s="36">
        <v>1</v>
      </c>
      <c r="D186" s="36">
        <v>1050</v>
      </c>
      <c r="E186" s="29">
        <f t="shared" si="33"/>
        <v>1050</v>
      </c>
    </row>
    <row r="187" spans="1:6" ht="18" customHeight="1" x14ac:dyDescent="0.25">
      <c r="A187" s="26" t="s">
        <v>14</v>
      </c>
      <c r="B187" s="24" t="s">
        <v>19</v>
      </c>
      <c r="C187" s="28">
        <v>1</v>
      </c>
      <c r="D187" s="28">
        <v>148.5</v>
      </c>
      <c r="E187" s="29">
        <f t="shared" si="33"/>
        <v>148.5</v>
      </c>
    </row>
    <row r="188" spans="1:6" x14ac:dyDescent="0.25">
      <c r="A188" s="26"/>
      <c r="B188" s="42" t="s">
        <v>38</v>
      </c>
      <c r="C188" s="28"/>
      <c r="D188" s="28"/>
      <c r="E188" s="29"/>
    </row>
    <row r="189" spans="1:6" ht="60" x14ac:dyDescent="0.25">
      <c r="A189" s="26" t="s">
        <v>15</v>
      </c>
      <c r="B189" s="24" t="s">
        <v>36</v>
      </c>
      <c r="C189" s="28">
        <v>1</v>
      </c>
      <c r="D189" s="28">
        <v>350</v>
      </c>
      <c r="E189" s="29">
        <f t="shared" ref="E189:E195" si="34">C189*D189</f>
        <v>350</v>
      </c>
    </row>
    <row r="190" spans="1:6" x14ac:dyDescent="0.25">
      <c r="A190" s="26" t="s">
        <v>15</v>
      </c>
      <c r="B190" s="24" t="s">
        <v>20</v>
      </c>
      <c r="C190" s="28">
        <v>1</v>
      </c>
      <c r="D190" s="28">
        <v>55</v>
      </c>
      <c r="E190" s="29">
        <f t="shared" si="34"/>
        <v>55</v>
      </c>
    </row>
    <row r="191" spans="1:6" x14ac:dyDescent="0.25">
      <c r="A191" s="26" t="s">
        <v>15</v>
      </c>
      <c r="B191" s="24" t="s">
        <v>46</v>
      </c>
      <c r="C191" s="28">
        <v>1</v>
      </c>
      <c r="D191" s="28">
        <v>45</v>
      </c>
      <c r="E191" s="29">
        <f t="shared" si="34"/>
        <v>45</v>
      </c>
    </row>
    <row r="192" spans="1:6" ht="24" x14ac:dyDescent="0.25">
      <c r="A192" s="25" t="s">
        <v>15</v>
      </c>
      <c r="B192" s="25" t="s">
        <v>18</v>
      </c>
      <c r="C192" s="36">
        <v>1</v>
      </c>
      <c r="D192" s="36">
        <v>85</v>
      </c>
      <c r="E192" s="29">
        <f t="shared" si="34"/>
        <v>85</v>
      </c>
    </row>
    <row r="193" spans="1:5" ht="28.5" customHeight="1" x14ac:dyDescent="0.25">
      <c r="A193" s="25" t="s">
        <v>15</v>
      </c>
      <c r="B193" s="25" t="s">
        <v>37</v>
      </c>
      <c r="C193" s="36">
        <v>1</v>
      </c>
      <c r="D193" s="36">
        <v>80</v>
      </c>
      <c r="E193" s="29">
        <f t="shared" si="34"/>
        <v>80</v>
      </c>
    </row>
    <row r="194" spans="1:5" ht="54" customHeight="1" x14ac:dyDescent="0.25">
      <c r="A194" s="25" t="s">
        <v>15</v>
      </c>
      <c r="B194" s="25" t="s">
        <v>29</v>
      </c>
      <c r="C194" s="36">
        <v>1</v>
      </c>
      <c r="D194" s="36">
        <v>275</v>
      </c>
      <c r="E194" s="29">
        <f t="shared" si="34"/>
        <v>275</v>
      </c>
    </row>
    <row r="195" spans="1:5" ht="31.5" customHeight="1" x14ac:dyDescent="0.25">
      <c r="A195" s="24" t="s">
        <v>15</v>
      </c>
      <c r="B195" s="24" t="s">
        <v>39</v>
      </c>
      <c r="C195" s="36">
        <v>1</v>
      </c>
      <c r="D195" s="36">
        <v>250</v>
      </c>
      <c r="E195" s="29">
        <f t="shared" si="34"/>
        <v>250</v>
      </c>
    </row>
    <row r="196" spans="1:5" x14ac:dyDescent="0.25">
      <c r="A196" s="24"/>
      <c r="B196" s="42" t="s">
        <v>62</v>
      </c>
      <c r="C196" s="36"/>
      <c r="D196" s="36"/>
      <c r="E196" s="29"/>
    </row>
    <row r="197" spans="1:5" ht="99.75" customHeight="1" x14ac:dyDescent="0.25">
      <c r="A197" s="26" t="s">
        <v>14</v>
      </c>
      <c r="B197" s="24" t="s">
        <v>96</v>
      </c>
      <c r="C197" s="28">
        <v>1</v>
      </c>
      <c r="D197" s="28">
        <v>950</v>
      </c>
      <c r="E197" s="29">
        <f t="shared" ref="E197:E199" si="35">C197*D197</f>
        <v>950</v>
      </c>
    </row>
    <row r="198" spans="1:5" ht="27.75" customHeight="1" x14ac:dyDescent="0.25">
      <c r="A198" s="26" t="s">
        <v>14</v>
      </c>
      <c r="B198" s="25" t="s">
        <v>16</v>
      </c>
      <c r="C198" s="28">
        <v>10</v>
      </c>
      <c r="D198" s="28">
        <v>42.5</v>
      </c>
      <c r="E198" s="29">
        <f t="shared" si="35"/>
        <v>425</v>
      </c>
    </row>
    <row r="199" spans="1:5" ht="18" customHeight="1" x14ac:dyDescent="0.25">
      <c r="A199" s="26" t="s">
        <v>14</v>
      </c>
      <c r="B199" s="25" t="s">
        <v>24</v>
      </c>
      <c r="C199" s="28">
        <v>1</v>
      </c>
      <c r="D199" s="28">
        <v>275</v>
      </c>
      <c r="E199" s="29">
        <f t="shared" si="35"/>
        <v>275</v>
      </c>
    </row>
    <row r="200" spans="1:5" x14ac:dyDescent="0.25">
      <c r="A200" s="26"/>
      <c r="B200" s="43" t="s">
        <v>58</v>
      </c>
      <c r="C200" s="28"/>
      <c r="D200" s="28"/>
      <c r="E200" s="29"/>
    </row>
    <row r="201" spans="1:5" ht="36" x14ac:dyDescent="0.25">
      <c r="A201" s="26" t="s">
        <v>14</v>
      </c>
      <c r="B201" s="24" t="s">
        <v>31</v>
      </c>
      <c r="C201" s="28">
        <v>3</v>
      </c>
      <c r="D201" s="28">
        <v>55</v>
      </c>
      <c r="E201" s="29">
        <f t="shared" ref="E201:E206" si="36">C201*D201</f>
        <v>165</v>
      </c>
    </row>
    <row r="202" spans="1:5" ht="39.75" customHeight="1" x14ac:dyDescent="0.25">
      <c r="A202" s="26" t="s">
        <v>14</v>
      </c>
      <c r="B202" s="24" t="s">
        <v>28</v>
      </c>
      <c r="C202" s="28">
        <v>1</v>
      </c>
      <c r="D202" s="28">
        <v>245</v>
      </c>
      <c r="E202" s="29">
        <f t="shared" si="36"/>
        <v>245</v>
      </c>
    </row>
    <row r="203" spans="1:5" ht="27" customHeight="1" x14ac:dyDescent="0.25">
      <c r="A203" s="26" t="s">
        <v>14</v>
      </c>
      <c r="B203" s="24" t="s">
        <v>40</v>
      </c>
      <c r="C203" s="28">
        <v>1</v>
      </c>
      <c r="D203" s="28">
        <v>195</v>
      </c>
      <c r="E203" s="29">
        <f t="shared" si="36"/>
        <v>195</v>
      </c>
    </row>
    <row r="204" spans="1:5" ht="40.5" customHeight="1" x14ac:dyDescent="0.25">
      <c r="A204" s="26" t="s">
        <v>14</v>
      </c>
      <c r="B204" s="25" t="s">
        <v>104</v>
      </c>
      <c r="C204" s="28">
        <v>1</v>
      </c>
      <c r="D204" s="28">
        <v>475</v>
      </c>
      <c r="E204" s="29">
        <f t="shared" si="36"/>
        <v>475</v>
      </c>
    </row>
    <row r="205" spans="1:5" ht="60" x14ac:dyDescent="0.25">
      <c r="A205" s="26" t="s">
        <v>14</v>
      </c>
      <c r="B205" s="25" t="s">
        <v>108</v>
      </c>
      <c r="C205" s="28">
        <v>1</v>
      </c>
      <c r="D205" s="28">
        <v>250</v>
      </c>
      <c r="E205" s="29">
        <f t="shared" si="36"/>
        <v>250</v>
      </c>
    </row>
    <row r="206" spans="1:5" ht="30" customHeight="1" x14ac:dyDescent="0.25">
      <c r="A206" s="26" t="s">
        <v>14</v>
      </c>
      <c r="B206" s="25" t="s">
        <v>27</v>
      </c>
      <c r="C206" s="28">
        <v>1</v>
      </c>
      <c r="D206" s="28">
        <v>375</v>
      </c>
      <c r="E206" s="29">
        <f t="shared" si="36"/>
        <v>375</v>
      </c>
    </row>
    <row r="207" spans="1:5" x14ac:dyDescent="0.25">
      <c r="A207" s="26"/>
      <c r="B207" s="43" t="s">
        <v>56</v>
      </c>
      <c r="C207" s="28"/>
      <c r="D207" s="28"/>
      <c r="E207" s="29"/>
    </row>
    <row r="208" spans="1:5" ht="135" customHeight="1" x14ac:dyDescent="0.25">
      <c r="A208" s="26" t="s">
        <v>14</v>
      </c>
      <c r="B208" s="44" t="s">
        <v>97</v>
      </c>
      <c r="C208" s="28">
        <v>1</v>
      </c>
      <c r="D208" s="28">
        <v>1495</v>
      </c>
      <c r="E208" s="29">
        <f t="shared" ref="E208:E209" si="37">C208*D208</f>
        <v>1495</v>
      </c>
    </row>
    <row r="209" spans="1:5" ht="52.5" customHeight="1" x14ac:dyDescent="0.25">
      <c r="A209" s="26" t="s">
        <v>44</v>
      </c>
      <c r="B209" s="44" t="s">
        <v>112</v>
      </c>
      <c r="C209" s="28">
        <v>1</v>
      </c>
      <c r="D209" s="28">
        <v>450</v>
      </c>
      <c r="E209" s="29">
        <f t="shared" si="37"/>
        <v>450</v>
      </c>
    </row>
    <row r="210" spans="1:5" x14ac:dyDescent="0.25">
      <c r="A210" s="26"/>
      <c r="B210" s="43" t="s">
        <v>57</v>
      </c>
      <c r="C210" s="28"/>
      <c r="D210" s="28"/>
      <c r="E210" s="29"/>
    </row>
    <row r="211" spans="1:5" ht="48" x14ac:dyDescent="0.25">
      <c r="A211" s="26" t="s">
        <v>14</v>
      </c>
      <c r="B211" s="25" t="s">
        <v>45</v>
      </c>
      <c r="C211" s="28">
        <v>1</v>
      </c>
      <c r="D211" s="28">
        <v>275</v>
      </c>
      <c r="E211" s="29">
        <f t="shared" ref="E211:E217" si="38">C211*D211</f>
        <v>275</v>
      </c>
    </row>
    <row r="212" spans="1:5" ht="48" x14ac:dyDescent="0.25">
      <c r="A212" s="26" t="s">
        <v>4</v>
      </c>
      <c r="B212" s="25" t="s">
        <v>25</v>
      </c>
      <c r="C212" s="28">
        <v>4</v>
      </c>
      <c r="D212" s="28">
        <v>450</v>
      </c>
      <c r="E212" s="29">
        <f t="shared" si="38"/>
        <v>1800</v>
      </c>
    </row>
    <row r="213" spans="1:5" ht="48" x14ac:dyDescent="0.25">
      <c r="A213" s="26" t="s">
        <v>4</v>
      </c>
      <c r="B213" s="25" t="s">
        <v>17</v>
      </c>
      <c r="C213" s="28">
        <v>4</v>
      </c>
      <c r="D213" s="28">
        <v>250</v>
      </c>
      <c r="E213" s="29">
        <f t="shared" si="38"/>
        <v>1000</v>
      </c>
    </row>
    <row r="214" spans="1:5" ht="48" x14ac:dyDescent="0.25">
      <c r="A214" s="26" t="s">
        <v>14</v>
      </c>
      <c r="B214" s="25" t="s">
        <v>3</v>
      </c>
      <c r="C214" s="28">
        <v>1</v>
      </c>
      <c r="D214" s="28">
        <v>180</v>
      </c>
      <c r="E214" s="29">
        <f t="shared" si="38"/>
        <v>180</v>
      </c>
    </row>
    <row r="215" spans="1:5" ht="27" customHeight="1" x14ac:dyDescent="0.25">
      <c r="A215" s="26" t="s">
        <v>14</v>
      </c>
      <c r="B215" s="25" t="s">
        <v>21</v>
      </c>
      <c r="C215" s="28">
        <v>1</v>
      </c>
      <c r="D215" s="28">
        <v>275</v>
      </c>
      <c r="E215" s="29">
        <f t="shared" si="38"/>
        <v>275</v>
      </c>
    </row>
    <row r="216" spans="1:5" ht="29.25" customHeight="1" x14ac:dyDescent="0.25">
      <c r="A216" s="26" t="s">
        <v>14</v>
      </c>
      <c r="B216" s="24" t="s">
        <v>30</v>
      </c>
      <c r="C216" s="28">
        <v>1</v>
      </c>
      <c r="D216" s="28">
        <v>247.25</v>
      </c>
      <c r="E216" s="29">
        <f t="shared" si="38"/>
        <v>247.25</v>
      </c>
    </row>
    <row r="217" spans="1:5" ht="30.75" customHeight="1" x14ac:dyDescent="0.25">
      <c r="A217" s="26" t="s">
        <v>14</v>
      </c>
      <c r="B217" s="24" t="s">
        <v>22</v>
      </c>
      <c r="C217" s="28">
        <v>1</v>
      </c>
      <c r="D217" s="28">
        <v>220</v>
      </c>
      <c r="E217" s="29">
        <f t="shared" si="38"/>
        <v>220</v>
      </c>
    </row>
    <row r="218" spans="1:5" ht="18.75" customHeight="1" x14ac:dyDescent="0.25">
      <c r="A218" s="26"/>
      <c r="B218" s="43" t="s">
        <v>73</v>
      </c>
      <c r="C218" s="28"/>
      <c r="D218" s="28"/>
      <c r="E218" s="29"/>
    </row>
    <row r="219" spans="1:5" ht="17.25" customHeight="1" x14ac:dyDescent="0.25">
      <c r="A219" s="26" t="s">
        <v>14</v>
      </c>
      <c r="B219" s="25" t="s">
        <v>74</v>
      </c>
      <c r="C219" s="28">
        <v>1</v>
      </c>
      <c r="D219" s="28">
        <v>500</v>
      </c>
      <c r="E219" s="29">
        <f t="shared" ref="E219" si="39">C219*D219</f>
        <v>500</v>
      </c>
    </row>
    <row r="220" spans="1:5" ht="27" customHeight="1" x14ac:dyDescent="0.25">
      <c r="A220" s="26" t="s">
        <v>14</v>
      </c>
      <c r="B220" s="25" t="s">
        <v>42</v>
      </c>
      <c r="C220" s="28">
        <v>1</v>
      </c>
      <c r="D220" s="28">
        <v>950</v>
      </c>
      <c r="E220" s="29">
        <f t="shared" ref="E220:E221" si="40">C220*D220</f>
        <v>950</v>
      </c>
    </row>
    <row r="221" spans="1:5" ht="28.5" customHeight="1" x14ac:dyDescent="0.25">
      <c r="A221" s="26" t="s">
        <v>14</v>
      </c>
      <c r="B221" s="25" t="s">
        <v>43</v>
      </c>
      <c r="C221" s="28">
        <v>1</v>
      </c>
      <c r="D221" s="28">
        <v>275</v>
      </c>
      <c r="E221" s="29">
        <f t="shared" si="40"/>
        <v>275</v>
      </c>
    </row>
    <row r="222" spans="1:5" x14ac:dyDescent="0.25">
      <c r="A222" s="26"/>
      <c r="B222" s="43" t="s">
        <v>59</v>
      </c>
      <c r="C222" s="28"/>
      <c r="D222" s="28"/>
      <c r="E222" s="29"/>
    </row>
    <row r="223" spans="1:5" ht="233.25" customHeight="1" x14ac:dyDescent="0.25">
      <c r="A223" s="26" t="s">
        <v>14</v>
      </c>
      <c r="B223" s="25" t="s">
        <v>113</v>
      </c>
      <c r="C223" s="28">
        <v>2</v>
      </c>
      <c r="D223" s="28">
        <v>950</v>
      </c>
      <c r="E223" s="29">
        <f t="shared" ref="E223:E224" si="41">C223*D223</f>
        <v>1900</v>
      </c>
    </row>
    <row r="224" spans="1:5" ht="204" x14ac:dyDescent="0.25">
      <c r="A224" s="26" t="s">
        <v>14</v>
      </c>
      <c r="B224" s="25" t="s">
        <v>114</v>
      </c>
      <c r="C224" s="28">
        <v>1</v>
      </c>
      <c r="D224" s="28">
        <v>1515</v>
      </c>
      <c r="E224" s="29">
        <f t="shared" si="41"/>
        <v>1515</v>
      </c>
    </row>
    <row r="225" spans="1:6" s="4" customFormat="1" x14ac:dyDescent="0.25">
      <c r="A225" s="26"/>
      <c r="B225" s="24"/>
      <c r="C225" s="28"/>
      <c r="D225" s="28"/>
      <c r="E225" s="29"/>
      <c r="F225" s="18"/>
    </row>
    <row r="226" spans="1:6" s="4" customFormat="1" x14ac:dyDescent="0.25">
      <c r="A226" s="45"/>
      <c r="B226" s="39" t="s">
        <v>52</v>
      </c>
      <c r="C226" s="46"/>
      <c r="D226" s="46"/>
      <c r="E226" s="41">
        <f>SUM(E180:E225)</f>
        <v>18215.614000000001</v>
      </c>
      <c r="F226" s="18"/>
    </row>
    <row r="227" spans="1:6" x14ac:dyDescent="0.25">
      <c r="A227" s="27"/>
      <c r="B227" s="24"/>
      <c r="C227" s="35"/>
      <c r="D227" s="28"/>
      <c r="E227" s="29"/>
    </row>
    <row r="228" spans="1:6" x14ac:dyDescent="0.25">
      <c r="A228" s="33"/>
      <c r="B228" s="33" t="s">
        <v>80</v>
      </c>
      <c r="C228" s="34"/>
      <c r="D228" s="34"/>
      <c r="E228" s="34"/>
    </row>
    <row r="229" spans="1:6" x14ac:dyDescent="0.25">
      <c r="A229" s="27"/>
      <c r="B229" s="27"/>
      <c r="C229" s="35"/>
      <c r="D229" s="35"/>
      <c r="E229" s="35"/>
    </row>
    <row r="230" spans="1:6" x14ac:dyDescent="0.25">
      <c r="A230" s="26"/>
      <c r="B230" s="42" t="s">
        <v>72</v>
      </c>
      <c r="C230" s="28"/>
      <c r="D230" s="28"/>
      <c r="E230" s="29"/>
    </row>
    <row r="231" spans="1:6" s="3" customFormat="1" ht="43.5" customHeight="1" x14ac:dyDescent="0.25">
      <c r="A231" s="26" t="s">
        <v>15</v>
      </c>
      <c r="B231" s="24" t="s">
        <v>71</v>
      </c>
      <c r="C231" s="28">
        <v>1</v>
      </c>
      <c r="D231" s="28">
        <v>100</v>
      </c>
      <c r="E231" s="29">
        <f t="shared" ref="E231:E232" si="42">C231*D231</f>
        <v>100</v>
      </c>
      <c r="F231" s="17"/>
    </row>
    <row r="232" spans="1:6" s="4" customFormat="1" ht="42.75" customHeight="1" x14ac:dyDescent="0.25">
      <c r="A232" s="26" t="s">
        <v>5</v>
      </c>
      <c r="B232" s="38" t="s">
        <v>34</v>
      </c>
      <c r="C232" s="28">
        <v>10</v>
      </c>
      <c r="D232" s="28">
        <v>14.5</v>
      </c>
      <c r="E232" s="29">
        <f t="shared" si="42"/>
        <v>145</v>
      </c>
      <c r="F232" s="18"/>
    </row>
    <row r="233" spans="1:6" s="3" customFormat="1" ht="27.75" customHeight="1" x14ac:dyDescent="0.25">
      <c r="A233" s="26" t="s">
        <v>5</v>
      </c>
      <c r="B233" s="38" t="s">
        <v>87</v>
      </c>
      <c r="C233" s="28">
        <v>47.95</v>
      </c>
      <c r="D233" s="28">
        <v>1.24</v>
      </c>
      <c r="E233" s="28">
        <f>C233*D233</f>
        <v>59.458000000000006</v>
      </c>
      <c r="F233" s="17"/>
    </row>
    <row r="234" spans="1:6" x14ac:dyDescent="0.25">
      <c r="A234" s="26"/>
      <c r="B234" s="42" t="s">
        <v>35</v>
      </c>
      <c r="C234" s="28"/>
      <c r="D234" s="28"/>
      <c r="E234" s="29"/>
    </row>
    <row r="235" spans="1:6" ht="45.75" customHeight="1" x14ac:dyDescent="0.25">
      <c r="A235" s="24" t="s">
        <v>14</v>
      </c>
      <c r="B235" s="24" t="s">
        <v>23</v>
      </c>
      <c r="C235" s="36">
        <v>5</v>
      </c>
      <c r="D235" s="36">
        <v>18</v>
      </c>
      <c r="E235" s="29">
        <f t="shared" ref="E235:E238" si="43">C235*D235</f>
        <v>90</v>
      </c>
    </row>
    <row r="236" spans="1:6" ht="60" x14ac:dyDescent="0.25">
      <c r="A236" s="24" t="s">
        <v>14</v>
      </c>
      <c r="B236" s="24" t="s">
        <v>95</v>
      </c>
      <c r="C236" s="36">
        <v>4</v>
      </c>
      <c r="D236" s="36">
        <v>275</v>
      </c>
      <c r="E236" s="29">
        <f t="shared" si="43"/>
        <v>1100</v>
      </c>
    </row>
    <row r="237" spans="1:6" ht="120" x14ac:dyDescent="0.25">
      <c r="A237" s="24" t="s">
        <v>14</v>
      </c>
      <c r="B237" s="24" t="s">
        <v>26</v>
      </c>
      <c r="C237" s="36">
        <v>1</v>
      </c>
      <c r="D237" s="36">
        <v>1050</v>
      </c>
      <c r="E237" s="29">
        <f t="shared" si="43"/>
        <v>1050</v>
      </c>
    </row>
    <row r="238" spans="1:6" x14ac:dyDescent="0.25">
      <c r="A238" s="26" t="s">
        <v>14</v>
      </c>
      <c r="B238" s="24" t="s">
        <v>19</v>
      </c>
      <c r="C238" s="28">
        <v>1</v>
      </c>
      <c r="D238" s="28">
        <v>148.5</v>
      </c>
      <c r="E238" s="29">
        <f t="shared" si="43"/>
        <v>148.5</v>
      </c>
    </row>
    <row r="239" spans="1:6" x14ac:dyDescent="0.25">
      <c r="A239" s="26"/>
      <c r="B239" s="42" t="s">
        <v>38</v>
      </c>
      <c r="C239" s="28"/>
      <c r="D239" s="28"/>
      <c r="E239" s="29"/>
    </row>
    <row r="240" spans="1:6" ht="62.25" customHeight="1" x14ac:dyDescent="0.25">
      <c r="A240" s="26" t="s">
        <v>15</v>
      </c>
      <c r="B240" s="24" t="s">
        <v>36</v>
      </c>
      <c r="C240" s="28">
        <v>1</v>
      </c>
      <c r="D240" s="28">
        <v>350</v>
      </c>
      <c r="E240" s="29">
        <f t="shared" ref="E240:E246" si="44">C240*D240</f>
        <v>350</v>
      </c>
    </row>
    <row r="241" spans="1:5" ht="21.75" customHeight="1" x14ac:dyDescent="0.25">
      <c r="A241" s="26" t="s">
        <v>15</v>
      </c>
      <c r="B241" s="24" t="s">
        <v>20</v>
      </c>
      <c r="C241" s="28">
        <v>1</v>
      </c>
      <c r="D241" s="28">
        <v>55</v>
      </c>
      <c r="E241" s="29">
        <f t="shared" si="44"/>
        <v>55</v>
      </c>
    </row>
    <row r="242" spans="1:5" ht="20.25" customHeight="1" x14ac:dyDescent="0.25">
      <c r="A242" s="26" t="s">
        <v>15</v>
      </c>
      <c r="B242" s="24" t="s">
        <v>46</v>
      </c>
      <c r="C242" s="28">
        <v>1</v>
      </c>
      <c r="D242" s="28">
        <v>45</v>
      </c>
      <c r="E242" s="29">
        <f t="shared" si="44"/>
        <v>45</v>
      </c>
    </row>
    <row r="243" spans="1:5" ht="24" x14ac:dyDescent="0.25">
      <c r="A243" s="25" t="s">
        <v>15</v>
      </c>
      <c r="B243" s="25" t="s">
        <v>18</v>
      </c>
      <c r="C243" s="36">
        <v>1</v>
      </c>
      <c r="D243" s="36">
        <v>85</v>
      </c>
      <c r="E243" s="29">
        <f t="shared" si="44"/>
        <v>85</v>
      </c>
    </row>
    <row r="244" spans="1:5" ht="30" customHeight="1" x14ac:dyDescent="0.25">
      <c r="A244" s="25" t="s">
        <v>15</v>
      </c>
      <c r="B244" s="25" t="s">
        <v>37</v>
      </c>
      <c r="C244" s="36">
        <v>1</v>
      </c>
      <c r="D244" s="36">
        <v>80</v>
      </c>
      <c r="E244" s="29">
        <f t="shared" si="44"/>
        <v>80</v>
      </c>
    </row>
    <row r="245" spans="1:5" ht="53.25" customHeight="1" x14ac:dyDescent="0.25">
      <c r="A245" s="25" t="s">
        <v>15</v>
      </c>
      <c r="B245" s="25" t="s">
        <v>29</v>
      </c>
      <c r="C245" s="36">
        <v>1</v>
      </c>
      <c r="D245" s="36">
        <v>275</v>
      </c>
      <c r="E245" s="29">
        <f t="shared" si="44"/>
        <v>275</v>
      </c>
    </row>
    <row r="246" spans="1:5" ht="26.25" customHeight="1" x14ac:dyDescent="0.25">
      <c r="A246" s="24" t="s">
        <v>15</v>
      </c>
      <c r="B246" s="24" t="s">
        <v>39</v>
      </c>
      <c r="C246" s="36">
        <v>1</v>
      </c>
      <c r="D246" s="36">
        <v>250</v>
      </c>
      <c r="E246" s="29">
        <f t="shared" si="44"/>
        <v>250</v>
      </c>
    </row>
    <row r="247" spans="1:5" x14ac:dyDescent="0.25">
      <c r="A247" s="24"/>
      <c r="B247" s="42" t="s">
        <v>62</v>
      </c>
      <c r="C247" s="36"/>
      <c r="D247" s="36"/>
      <c r="E247" s="29"/>
    </row>
    <row r="248" spans="1:5" ht="99" customHeight="1" x14ac:dyDescent="0.25">
      <c r="A248" s="26" t="s">
        <v>14</v>
      </c>
      <c r="B248" s="24" t="s">
        <v>96</v>
      </c>
      <c r="C248" s="28">
        <v>1</v>
      </c>
      <c r="D248" s="28">
        <v>950</v>
      </c>
      <c r="E248" s="29">
        <f t="shared" ref="E248:E250" si="45">C248*D248</f>
        <v>950</v>
      </c>
    </row>
    <row r="249" spans="1:5" ht="29.25" customHeight="1" x14ac:dyDescent="0.25">
      <c r="A249" s="26" t="s">
        <v>14</v>
      </c>
      <c r="B249" s="25" t="s">
        <v>16</v>
      </c>
      <c r="C249" s="28">
        <v>10</v>
      </c>
      <c r="D249" s="28">
        <v>42.5</v>
      </c>
      <c r="E249" s="29">
        <f t="shared" si="45"/>
        <v>425</v>
      </c>
    </row>
    <row r="250" spans="1:5" x14ac:dyDescent="0.25">
      <c r="A250" s="26" t="s">
        <v>14</v>
      </c>
      <c r="B250" s="25" t="s">
        <v>24</v>
      </c>
      <c r="C250" s="28">
        <v>1</v>
      </c>
      <c r="D250" s="28">
        <v>275</v>
      </c>
      <c r="E250" s="29">
        <f t="shared" si="45"/>
        <v>275</v>
      </c>
    </row>
    <row r="251" spans="1:5" x14ac:dyDescent="0.25">
      <c r="A251" s="26"/>
      <c r="B251" s="43" t="s">
        <v>58</v>
      </c>
      <c r="C251" s="28"/>
      <c r="D251" s="28"/>
      <c r="E251" s="29"/>
    </row>
    <row r="252" spans="1:5" ht="36" x14ac:dyDescent="0.25">
      <c r="A252" s="26" t="s">
        <v>14</v>
      </c>
      <c r="B252" s="24" t="s">
        <v>31</v>
      </c>
      <c r="C252" s="28">
        <v>3</v>
      </c>
      <c r="D252" s="28">
        <v>55</v>
      </c>
      <c r="E252" s="29">
        <f t="shared" ref="E252:E257" si="46">C252*D252</f>
        <v>165</v>
      </c>
    </row>
    <row r="253" spans="1:5" ht="41.25" customHeight="1" x14ac:dyDescent="0.25">
      <c r="A253" s="26" t="s">
        <v>14</v>
      </c>
      <c r="B253" s="24" t="s">
        <v>28</v>
      </c>
      <c r="C253" s="28">
        <v>1</v>
      </c>
      <c r="D253" s="28">
        <v>245</v>
      </c>
      <c r="E253" s="29">
        <f t="shared" si="46"/>
        <v>245</v>
      </c>
    </row>
    <row r="254" spans="1:5" ht="30" customHeight="1" x14ac:dyDescent="0.25">
      <c r="A254" s="26" t="s">
        <v>14</v>
      </c>
      <c r="B254" s="24" t="s">
        <v>40</v>
      </c>
      <c r="C254" s="28">
        <v>1</v>
      </c>
      <c r="D254" s="28">
        <v>195</v>
      </c>
      <c r="E254" s="29">
        <f t="shared" si="46"/>
        <v>195</v>
      </c>
    </row>
    <row r="255" spans="1:5" ht="39.75" customHeight="1" x14ac:dyDescent="0.25">
      <c r="A255" s="26" t="s">
        <v>14</v>
      </c>
      <c r="B255" s="25" t="s">
        <v>103</v>
      </c>
      <c r="C255" s="28">
        <v>1</v>
      </c>
      <c r="D255" s="28">
        <v>475</v>
      </c>
      <c r="E255" s="29">
        <f t="shared" si="46"/>
        <v>475</v>
      </c>
    </row>
    <row r="256" spans="1:5" ht="60" x14ac:dyDescent="0.25">
      <c r="A256" s="26" t="s">
        <v>14</v>
      </c>
      <c r="B256" s="25" t="s">
        <v>108</v>
      </c>
      <c r="C256" s="28">
        <v>1</v>
      </c>
      <c r="D256" s="28">
        <v>250</v>
      </c>
      <c r="E256" s="29">
        <f t="shared" si="46"/>
        <v>250</v>
      </c>
    </row>
    <row r="257" spans="1:5" ht="29.25" customHeight="1" x14ac:dyDescent="0.25">
      <c r="A257" s="26" t="s">
        <v>14</v>
      </c>
      <c r="B257" s="25" t="s">
        <v>27</v>
      </c>
      <c r="C257" s="28">
        <v>1</v>
      </c>
      <c r="D257" s="28">
        <v>375</v>
      </c>
      <c r="E257" s="29">
        <f t="shared" si="46"/>
        <v>375</v>
      </c>
    </row>
    <row r="258" spans="1:5" x14ac:dyDescent="0.25">
      <c r="A258" s="26"/>
      <c r="B258" s="43" t="s">
        <v>56</v>
      </c>
      <c r="C258" s="28"/>
      <c r="D258" s="28"/>
      <c r="E258" s="29"/>
    </row>
    <row r="259" spans="1:5" ht="120" x14ac:dyDescent="0.25">
      <c r="A259" s="26" t="s">
        <v>14</v>
      </c>
      <c r="B259" s="44" t="s">
        <v>98</v>
      </c>
      <c r="C259" s="28">
        <v>1</v>
      </c>
      <c r="D259" s="28">
        <v>1495</v>
      </c>
      <c r="E259" s="29">
        <f t="shared" ref="E259:E260" si="47">C259*D259</f>
        <v>1495</v>
      </c>
    </row>
    <row r="260" spans="1:5" ht="52.5" customHeight="1" x14ac:dyDescent="0.25">
      <c r="A260" s="26" t="s">
        <v>44</v>
      </c>
      <c r="B260" s="44" t="s">
        <v>112</v>
      </c>
      <c r="C260" s="28">
        <v>1</v>
      </c>
      <c r="D260" s="28">
        <v>450</v>
      </c>
      <c r="E260" s="29">
        <f t="shared" si="47"/>
        <v>450</v>
      </c>
    </row>
    <row r="261" spans="1:5" x14ac:dyDescent="0.25">
      <c r="A261" s="26"/>
      <c r="B261" s="43" t="s">
        <v>57</v>
      </c>
      <c r="C261" s="28"/>
      <c r="D261" s="28"/>
      <c r="E261" s="29"/>
    </row>
    <row r="262" spans="1:5" ht="48" x14ac:dyDescent="0.25">
      <c r="A262" s="26" t="s">
        <v>14</v>
      </c>
      <c r="B262" s="25" t="s">
        <v>45</v>
      </c>
      <c r="C262" s="28">
        <v>1</v>
      </c>
      <c r="D262" s="28">
        <v>275</v>
      </c>
      <c r="E262" s="29">
        <f t="shared" ref="E262:E268" si="48">C262*D262</f>
        <v>275</v>
      </c>
    </row>
    <row r="263" spans="1:5" ht="48" x14ac:dyDescent="0.25">
      <c r="A263" s="26" t="s">
        <v>4</v>
      </c>
      <c r="B263" s="25" t="s">
        <v>25</v>
      </c>
      <c r="C263" s="28">
        <v>4</v>
      </c>
      <c r="D263" s="28">
        <v>450</v>
      </c>
      <c r="E263" s="29">
        <f t="shared" si="48"/>
        <v>1800</v>
      </c>
    </row>
    <row r="264" spans="1:5" ht="48" x14ac:dyDescent="0.25">
      <c r="A264" s="26" t="s">
        <v>4</v>
      </c>
      <c r="B264" s="25" t="s">
        <v>17</v>
      </c>
      <c r="C264" s="28">
        <v>4</v>
      </c>
      <c r="D264" s="28">
        <v>250</v>
      </c>
      <c r="E264" s="29">
        <f t="shared" si="48"/>
        <v>1000</v>
      </c>
    </row>
    <row r="265" spans="1:5" ht="48" x14ac:dyDescent="0.25">
      <c r="A265" s="26" t="s">
        <v>14</v>
      </c>
      <c r="B265" s="25" t="s">
        <v>3</v>
      </c>
      <c r="C265" s="28">
        <v>1</v>
      </c>
      <c r="D265" s="28">
        <v>180</v>
      </c>
      <c r="E265" s="29">
        <f t="shared" si="48"/>
        <v>180</v>
      </c>
    </row>
    <row r="266" spans="1:5" ht="27.75" customHeight="1" x14ac:dyDescent="0.25">
      <c r="A266" s="26" t="s">
        <v>14</v>
      </c>
      <c r="B266" s="25" t="s">
        <v>21</v>
      </c>
      <c r="C266" s="28">
        <v>1</v>
      </c>
      <c r="D266" s="28">
        <v>275</v>
      </c>
      <c r="E266" s="29">
        <f t="shared" si="48"/>
        <v>275</v>
      </c>
    </row>
    <row r="267" spans="1:5" ht="27.75" customHeight="1" x14ac:dyDescent="0.25">
      <c r="A267" s="26" t="s">
        <v>14</v>
      </c>
      <c r="B267" s="24" t="s">
        <v>30</v>
      </c>
      <c r="C267" s="28">
        <v>1</v>
      </c>
      <c r="D267" s="28">
        <v>247.25</v>
      </c>
      <c r="E267" s="29">
        <f t="shared" si="48"/>
        <v>247.25</v>
      </c>
    </row>
    <row r="268" spans="1:5" ht="27.75" customHeight="1" x14ac:dyDescent="0.25">
      <c r="A268" s="26" t="s">
        <v>14</v>
      </c>
      <c r="B268" s="24" t="s">
        <v>22</v>
      </c>
      <c r="C268" s="28">
        <v>1</v>
      </c>
      <c r="D268" s="28">
        <v>220</v>
      </c>
      <c r="E268" s="29">
        <f t="shared" si="48"/>
        <v>220</v>
      </c>
    </row>
    <row r="269" spans="1:5" x14ac:dyDescent="0.25">
      <c r="A269" s="26"/>
      <c r="B269" s="43" t="s">
        <v>73</v>
      </c>
      <c r="C269" s="28"/>
      <c r="D269" s="28"/>
      <c r="E269" s="29"/>
    </row>
    <row r="270" spans="1:5" ht="17.25" customHeight="1" x14ac:dyDescent="0.25">
      <c r="A270" s="26" t="s">
        <v>14</v>
      </c>
      <c r="B270" s="25" t="s">
        <v>74</v>
      </c>
      <c r="C270" s="28">
        <v>1</v>
      </c>
      <c r="D270" s="28">
        <v>500</v>
      </c>
      <c r="E270" s="29">
        <f t="shared" ref="E270" si="49">C270*D270</f>
        <v>500</v>
      </c>
    </row>
    <row r="271" spans="1:5" ht="34.5" customHeight="1" x14ac:dyDescent="0.25">
      <c r="A271" s="26" t="s">
        <v>14</v>
      </c>
      <c r="B271" s="25" t="s">
        <v>42</v>
      </c>
      <c r="C271" s="28">
        <v>1</v>
      </c>
      <c r="D271" s="28">
        <v>950</v>
      </c>
      <c r="E271" s="29">
        <f t="shared" ref="E271:E272" si="50">C271*D271</f>
        <v>950</v>
      </c>
    </row>
    <row r="272" spans="1:5" ht="34.5" customHeight="1" x14ac:dyDescent="0.25">
      <c r="A272" s="26" t="s">
        <v>14</v>
      </c>
      <c r="B272" s="25" t="s">
        <v>43</v>
      </c>
      <c r="C272" s="28">
        <v>1</v>
      </c>
      <c r="D272" s="28">
        <v>275</v>
      </c>
      <c r="E272" s="29">
        <f t="shared" si="50"/>
        <v>275</v>
      </c>
    </row>
    <row r="273" spans="1:6" x14ac:dyDescent="0.25">
      <c r="A273" s="26"/>
      <c r="B273" s="43" t="s">
        <v>59</v>
      </c>
      <c r="C273" s="28"/>
      <c r="D273" s="28"/>
      <c r="E273" s="29"/>
    </row>
    <row r="274" spans="1:6" ht="241.5" customHeight="1" x14ac:dyDescent="0.25">
      <c r="A274" s="26" t="s">
        <v>14</v>
      </c>
      <c r="B274" s="25" t="s">
        <v>113</v>
      </c>
      <c r="C274" s="28">
        <v>2</v>
      </c>
      <c r="D274" s="28">
        <v>950</v>
      </c>
      <c r="E274" s="29">
        <f t="shared" ref="E274:E275" si="51">C274*D274</f>
        <v>1900</v>
      </c>
    </row>
    <row r="275" spans="1:6" ht="204" x14ac:dyDescent="0.25">
      <c r="A275" s="26" t="s">
        <v>14</v>
      </c>
      <c r="B275" s="25" t="s">
        <v>114</v>
      </c>
      <c r="C275" s="28">
        <v>1</v>
      </c>
      <c r="D275" s="28">
        <v>1515</v>
      </c>
      <c r="E275" s="29">
        <f t="shared" si="51"/>
        <v>1515</v>
      </c>
    </row>
    <row r="276" spans="1:6" s="6" customFormat="1" x14ac:dyDescent="0.25">
      <c r="A276" s="49"/>
      <c r="B276" s="50"/>
      <c r="C276" s="51"/>
      <c r="D276" s="28"/>
      <c r="E276" s="29"/>
      <c r="F276" s="21"/>
    </row>
    <row r="277" spans="1:6" s="6" customFormat="1" x14ac:dyDescent="0.25">
      <c r="A277" s="52"/>
      <c r="B277" s="39" t="s">
        <v>51</v>
      </c>
      <c r="C277" s="53"/>
      <c r="D277" s="46"/>
      <c r="E277" s="41">
        <f>SUM(E231:E275)</f>
        <v>18270.207999999999</v>
      </c>
      <c r="F277" s="21"/>
    </row>
    <row r="278" spans="1:6" x14ac:dyDescent="0.25">
      <c r="A278" s="27"/>
      <c r="B278" s="24"/>
      <c r="C278" s="35"/>
      <c r="D278" s="28"/>
      <c r="E278" s="29"/>
    </row>
    <row r="279" spans="1:6" x14ac:dyDescent="0.25">
      <c r="A279" s="33"/>
      <c r="B279" s="33" t="s">
        <v>88</v>
      </c>
      <c r="C279" s="34"/>
      <c r="D279" s="34"/>
      <c r="E279" s="34"/>
    </row>
    <row r="280" spans="1:6" x14ac:dyDescent="0.25">
      <c r="A280" s="27"/>
      <c r="B280" s="27"/>
      <c r="C280" s="35"/>
      <c r="D280" s="35"/>
      <c r="E280" s="35"/>
    </row>
    <row r="281" spans="1:6" x14ac:dyDescent="0.25">
      <c r="A281" s="26"/>
      <c r="B281" s="42" t="s">
        <v>72</v>
      </c>
      <c r="C281" s="28"/>
      <c r="D281" s="28"/>
      <c r="E281" s="29"/>
    </row>
    <row r="282" spans="1:6" s="3" customFormat="1" ht="42.75" customHeight="1" x14ac:dyDescent="0.25">
      <c r="A282" s="26" t="s">
        <v>15</v>
      </c>
      <c r="B282" s="24" t="s">
        <v>71</v>
      </c>
      <c r="C282" s="28">
        <v>1</v>
      </c>
      <c r="D282" s="28">
        <v>350</v>
      </c>
      <c r="E282" s="29">
        <f t="shared" ref="E282:E283" si="52">C282*D282</f>
        <v>350</v>
      </c>
      <c r="F282" s="17"/>
    </row>
    <row r="283" spans="1:6" s="4" customFormat="1" ht="35.25" customHeight="1" x14ac:dyDescent="0.25">
      <c r="A283" s="26" t="s">
        <v>5</v>
      </c>
      <c r="B283" s="38" t="s">
        <v>34</v>
      </c>
      <c r="C283" s="28">
        <v>10</v>
      </c>
      <c r="D283" s="28">
        <v>14.5</v>
      </c>
      <c r="E283" s="29">
        <f t="shared" si="52"/>
        <v>145</v>
      </c>
      <c r="F283" s="18"/>
    </row>
    <row r="284" spans="1:6" s="3" customFormat="1" ht="32.25" customHeight="1" x14ac:dyDescent="0.25">
      <c r="A284" s="26" t="s">
        <v>5</v>
      </c>
      <c r="B284" s="38" t="s">
        <v>87</v>
      </c>
      <c r="C284" s="28">
        <v>62.4</v>
      </c>
      <c r="D284" s="28">
        <v>1.24</v>
      </c>
      <c r="E284" s="28">
        <f>C284*D284</f>
        <v>77.376000000000005</v>
      </c>
      <c r="F284" s="17"/>
    </row>
    <row r="285" spans="1:6" ht="18.75" customHeight="1" x14ac:dyDescent="0.25">
      <c r="A285" s="26"/>
      <c r="B285" s="42" t="s">
        <v>35</v>
      </c>
      <c r="C285" s="28"/>
      <c r="D285" s="28"/>
      <c r="E285" s="29"/>
    </row>
    <row r="286" spans="1:6" ht="41.25" customHeight="1" x14ac:dyDescent="0.25">
      <c r="A286" s="24" t="s">
        <v>14</v>
      </c>
      <c r="B286" s="24" t="s">
        <v>23</v>
      </c>
      <c r="C286" s="36">
        <v>4</v>
      </c>
      <c r="D286" s="36">
        <v>18</v>
      </c>
      <c r="E286" s="29">
        <f t="shared" ref="E286:E289" si="53">C286*D286</f>
        <v>72</v>
      </c>
    </row>
    <row r="287" spans="1:6" ht="60" x14ac:dyDescent="0.25">
      <c r="A287" s="24" t="s">
        <v>14</v>
      </c>
      <c r="B287" s="24" t="s">
        <v>95</v>
      </c>
      <c r="C287" s="36">
        <v>3</v>
      </c>
      <c r="D287" s="36">
        <v>275</v>
      </c>
      <c r="E287" s="29">
        <f t="shared" si="53"/>
        <v>825</v>
      </c>
    </row>
    <row r="288" spans="1:6" ht="120" x14ac:dyDescent="0.25">
      <c r="A288" s="24" t="s">
        <v>14</v>
      </c>
      <c r="B288" s="24" t="s">
        <v>26</v>
      </c>
      <c r="C288" s="36">
        <v>1</v>
      </c>
      <c r="D288" s="36">
        <v>1050</v>
      </c>
      <c r="E288" s="29">
        <f t="shared" si="53"/>
        <v>1050</v>
      </c>
    </row>
    <row r="289" spans="1:5" x14ac:dyDescent="0.25">
      <c r="A289" s="26" t="s">
        <v>14</v>
      </c>
      <c r="B289" s="24" t="s">
        <v>19</v>
      </c>
      <c r="C289" s="28">
        <v>1</v>
      </c>
      <c r="D289" s="28">
        <v>148.5</v>
      </c>
      <c r="E289" s="29">
        <f t="shared" si="53"/>
        <v>148.5</v>
      </c>
    </row>
    <row r="290" spans="1:5" x14ac:dyDescent="0.25">
      <c r="A290" s="26"/>
      <c r="B290" s="42" t="s">
        <v>38</v>
      </c>
      <c r="C290" s="28"/>
      <c r="D290" s="28"/>
      <c r="E290" s="29"/>
    </row>
    <row r="291" spans="1:5" ht="60" x14ac:dyDescent="0.25">
      <c r="A291" s="26" t="s">
        <v>15</v>
      </c>
      <c r="B291" s="24" t="s">
        <v>36</v>
      </c>
      <c r="C291" s="28">
        <v>1</v>
      </c>
      <c r="D291" s="28">
        <v>350</v>
      </c>
      <c r="E291" s="29">
        <f t="shared" ref="E291:E297" si="54">C291*D291</f>
        <v>350</v>
      </c>
    </row>
    <row r="292" spans="1:5" ht="16.5" customHeight="1" x14ac:dyDescent="0.25">
      <c r="A292" s="26" t="s">
        <v>15</v>
      </c>
      <c r="B292" s="24" t="s">
        <v>20</v>
      </c>
      <c r="C292" s="28">
        <v>1</v>
      </c>
      <c r="D292" s="28">
        <v>55</v>
      </c>
      <c r="E292" s="29">
        <f t="shared" si="54"/>
        <v>55</v>
      </c>
    </row>
    <row r="293" spans="1:5" ht="16.5" customHeight="1" x14ac:dyDescent="0.25">
      <c r="A293" s="26" t="s">
        <v>15</v>
      </c>
      <c r="B293" s="24" t="s">
        <v>46</v>
      </c>
      <c r="C293" s="28">
        <v>1</v>
      </c>
      <c r="D293" s="28">
        <v>45</v>
      </c>
      <c r="E293" s="29">
        <f t="shared" si="54"/>
        <v>45</v>
      </c>
    </row>
    <row r="294" spans="1:5" ht="31.5" customHeight="1" x14ac:dyDescent="0.25">
      <c r="A294" s="25" t="s">
        <v>15</v>
      </c>
      <c r="B294" s="25" t="s">
        <v>18</v>
      </c>
      <c r="C294" s="36">
        <v>1</v>
      </c>
      <c r="D294" s="36">
        <v>85</v>
      </c>
      <c r="E294" s="29">
        <f t="shared" si="54"/>
        <v>85</v>
      </c>
    </row>
    <row r="295" spans="1:5" ht="30" customHeight="1" x14ac:dyDescent="0.25">
      <c r="A295" s="25" t="s">
        <v>15</v>
      </c>
      <c r="B295" s="25" t="s">
        <v>37</v>
      </c>
      <c r="C295" s="36">
        <v>1</v>
      </c>
      <c r="D295" s="36">
        <v>80</v>
      </c>
      <c r="E295" s="29">
        <f t="shared" si="54"/>
        <v>80</v>
      </c>
    </row>
    <row r="296" spans="1:5" ht="53.25" customHeight="1" x14ac:dyDescent="0.25">
      <c r="A296" s="25" t="s">
        <v>15</v>
      </c>
      <c r="B296" s="25" t="s">
        <v>29</v>
      </c>
      <c r="C296" s="36">
        <v>1</v>
      </c>
      <c r="D296" s="36">
        <v>275</v>
      </c>
      <c r="E296" s="29">
        <f t="shared" si="54"/>
        <v>275</v>
      </c>
    </row>
    <row r="297" spans="1:5" ht="30" customHeight="1" x14ac:dyDescent="0.25">
      <c r="A297" s="24" t="s">
        <v>15</v>
      </c>
      <c r="B297" s="24" t="s">
        <v>39</v>
      </c>
      <c r="C297" s="36">
        <v>1</v>
      </c>
      <c r="D297" s="36">
        <v>250</v>
      </c>
      <c r="E297" s="29">
        <f t="shared" si="54"/>
        <v>250</v>
      </c>
    </row>
    <row r="298" spans="1:5" x14ac:dyDescent="0.25">
      <c r="A298" s="24"/>
      <c r="B298" s="42" t="s">
        <v>62</v>
      </c>
      <c r="C298" s="36"/>
      <c r="D298" s="36"/>
      <c r="E298" s="29"/>
    </row>
    <row r="299" spans="1:5" ht="96" x14ac:dyDescent="0.25">
      <c r="A299" s="26" t="s">
        <v>14</v>
      </c>
      <c r="B299" s="24" t="s">
        <v>96</v>
      </c>
      <c r="C299" s="28">
        <v>1</v>
      </c>
      <c r="D299" s="28">
        <v>950</v>
      </c>
      <c r="E299" s="29">
        <f t="shared" ref="E299:E301" si="55">C299*D299</f>
        <v>950</v>
      </c>
    </row>
    <row r="300" spans="1:5" ht="24" x14ac:dyDescent="0.25">
      <c r="A300" s="26" t="s">
        <v>14</v>
      </c>
      <c r="B300" s="25" t="s">
        <v>16</v>
      </c>
      <c r="C300" s="28">
        <v>10</v>
      </c>
      <c r="D300" s="28">
        <v>42.5</v>
      </c>
      <c r="E300" s="29">
        <f t="shared" si="55"/>
        <v>425</v>
      </c>
    </row>
    <row r="301" spans="1:5" x14ac:dyDescent="0.25">
      <c r="A301" s="26" t="s">
        <v>14</v>
      </c>
      <c r="B301" s="25" t="s">
        <v>24</v>
      </c>
      <c r="C301" s="28">
        <v>1</v>
      </c>
      <c r="D301" s="28">
        <v>275</v>
      </c>
      <c r="E301" s="29">
        <f t="shared" si="55"/>
        <v>275</v>
      </c>
    </row>
    <row r="302" spans="1:5" x14ac:dyDescent="0.25">
      <c r="A302" s="26"/>
      <c r="B302" s="43" t="s">
        <v>58</v>
      </c>
      <c r="C302" s="28"/>
      <c r="D302" s="28"/>
      <c r="E302" s="29"/>
    </row>
    <row r="303" spans="1:5" ht="36" x14ac:dyDescent="0.25">
      <c r="A303" s="26" t="s">
        <v>14</v>
      </c>
      <c r="B303" s="24" t="s">
        <v>31</v>
      </c>
      <c r="C303" s="28">
        <v>3</v>
      </c>
      <c r="D303" s="28">
        <v>55</v>
      </c>
      <c r="E303" s="29">
        <f t="shared" ref="E303:E308" si="56">C303*D303</f>
        <v>165</v>
      </c>
    </row>
    <row r="304" spans="1:5" ht="36" x14ac:dyDescent="0.25">
      <c r="A304" s="26" t="s">
        <v>14</v>
      </c>
      <c r="B304" s="24" t="s">
        <v>28</v>
      </c>
      <c r="C304" s="28">
        <v>1</v>
      </c>
      <c r="D304" s="28">
        <v>245</v>
      </c>
      <c r="E304" s="29">
        <f t="shared" si="56"/>
        <v>245</v>
      </c>
    </row>
    <row r="305" spans="1:5" ht="24" x14ac:dyDescent="0.25">
      <c r="A305" s="26" t="s">
        <v>14</v>
      </c>
      <c r="B305" s="24" t="s">
        <v>40</v>
      </c>
      <c r="C305" s="28">
        <v>1</v>
      </c>
      <c r="D305" s="28">
        <v>195</v>
      </c>
      <c r="E305" s="29">
        <f t="shared" si="56"/>
        <v>195</v>
      </c>
    </row>
    <row r="306" spans="1:5" ht="36" x14ac:dyDescent="0.25">
      <c r="A306" s="26" t="s">
        <v>14</v>
      </c>
      <c r="B306" s="25" t="s">
        <v>103</v>
      </c>
      <c r="C306" s="28">
        <v>1</v>
      </c>
      <c r="D306" s="28">
        <v>475</v>
      </c>
      <c r="E306" s="29">
        <f t="shared" si="56"/>
        <v>475</v>
      </c>
    </row>
    <row r="307" spans="1:5" ht="60" x14ac:dyDescent="0.25">
      <c r="A307" s="26" t="s">
        <v>14</v>
      </c>
      <c r="B307" s="25" t="s">
        <v>108</v>
      </c>
      <c r="C307" s="28">
        <v>1</v>
      </c>
      <c r="D307" s="28">
        <v>250</v>
      </c>
      <c r="E307" s="29">
        <f t="shared" si="56"/>
        <v>250</v>
      </c>
    </row>
    <row r="308" spans="1:5" ht="29.25" customHeight="1" x14ac:dyDescent="0.25">
      <c r="A308" s="26" t="s">
        <v>14</v>
      </c>
      <c r="B308" s="25" t="s">
        <v>27</v>
      </c>
      <c r="C308" s="28">
        <v>1</v>
      </c>
      <c r="D308" s="28">
        <v>375</v>
      </c>
      <c r="E308" s="29">
        <f t="shared" si="56"/>
        <v>375</v>
      </c>
    </row>
    <row r="309" spans="1:5" ht="17.25" customHeight="1" x14ac:dyDescent="0.25">
      <c r="A309" s="26"/>
      <c r="B309" s="43" t="s">
        <v>56</v>
      </c>
      <c r="C309" s="28"/>
      <c r="D309" s="28"/>
      <c r="E309" s="29"/>
    </row>
    <row r="310" spans="1:5" ht="120" x14ac:dyDescent="0.25">
      <c r="A310" s="26" t="s">
        <v>14</v>
      </c>
      <c r="B310" s="44" t="s">
        <v>98</v>
      </c>
      <c r="C310" s="28">
        <v>1</v>
      </c>
      <c r="D310" s="28">
        <v>1495</v>
      </c>
      <c r="E310" s="29">
        <f t="shared" ref="E310:E311" si="57">C310*D310</f>
        <v>1495</v>
      </c>
    </row>
    <row r="311" spans="1:5" ht="52.5" customHeight="1" x14ac:dyDescent="0.25">
      <c r="A311" s="26" t="s">
        <v>44</v>
      </c>
      <c r="B311" s="44" t="s">
        <v>112</v>
      </c>
      <c r="C311" s="28">
        <v>1</v>
      </c>
      <c r="D311" s="28">
        <v>450</v>
      </c>
      <c r="E311" s="29">
        <f t="shared" si="57"/>
        <v>450</v>
      </c>
    </row>
    <row r="312" spans="1:5" x14ac:dyDescent="0.25">
      <c r="A312" s="26"/>
      <c r="B312" s="43" t="s">
        <v>57</v>
      </c>
      <c r="C312" s="28"/>
      <c r="D312" s="28"/>
      <c r="E312" s="29"/>
    </row>
    <row r="313" spans="1:5" ht="48" x14ac:dyDescent="0.25">
      <c r="A313" s="26" t="s">
        <v>14</v>
      </c>
      <c r="B313" s="25" t="s">
        <v>45</v>
      </c>
      <c r="C313" s="28">
        <v>1</v>
      </c>
      <c r="D313" s="28">
        <v>275</v>
      </c>
      <c r="E313" s="29">
        <f t="shared" ref="E313:E319" si="58">C313*D313</f>
        <v>275</v>
      </c>
    </row>
    <row r="314" spans="1:5" ht="48" x14ac:dyDescent="0.25">
      <c r="A314" s="26" t="s">
        <v>4</v>
      </c>
      <c r="B314" s="25" t="s">
        <v>25</v>
      </c>
      <c r="C314" s="28">
        <v>4</v>
      </c>
      <c r="D314" s="28">
        <v>450</v>
      </c>
      <c r="E314" s="29">
        <f t="shared" si="58"/>
        <v>1800</v>
      </c>
    </row>
    <row r="315" spans="1:5" ht="48" x14ac:dyDescent="0.25">
      <c r="A315" s="26" t="s">
        <v>4</v>
      </c>
      <c r="B315" s="25" t="s">
        <v>17</v>
      </c>
      <c r="C315" s="28">
        <v>4</v>
      </c>
      <c r="D315" s="28">
        <v>250</v>
      </c>
      <c r="E315" s="29">
        <f t="shared" si="58"/>
        <v>1000</v>
      </c>
    </row>
    <row r="316" spans="1:5" ht="48" x14ac:dyDescent="0.25">
      <c r="A316" s="26" t="s">
        <v>14</v>
      </c>
      <c r="B316" s="25" t="s">
        <v>3</v>
      </c>
      <c r="C316" s="28">
        <v>1</v>
      </c>
      <c r="D316" s="28">
        <v>180</v>
      </c>
      <c r="E316" s="29">
        <f t="shared" si="58"/>
        <v>180</v>
      </c>
    </row>
    <row r="317" spans="1:5" ht="33" customHeight="1" x14ac:dyDescent="0.25">
      <c r="A317" s="26" t="s">
        <v>14</v>
      </c>
      <c r="B317" s="25" t="s">
        <v>21</v>
      </c>
      <c r="C317" s="28">
        <v>1</v>
      </c>
      <c r="D317" s="28">
        <v>275</v>
      </c>
      <c r="E317" s="29">
        <f t="shared" si="58"/>
        <v>275</v>
      </c>
    </row>
    <row r="318" spans="1:5" ht="33" customHeight="1" x14ac:dyDescent="0.25">
      <c r="A318" s="26" t="s">
        <v>14</v>
      </c>
      <c r="B318" s="24" t="s">
        <v>30</v>
      </c>
      <c r="C318" s="28">
        <v>1</v>
      </c>
      <c r="D318" s="28">
        <v>247.25</v>
      </c>
      <c r="E318" s="29">
        <f t="shared" si="58"/>
        <v>247.25</v>
      </c>
    </row>
    <row r="319" spans="1:5" ht="37.5" customHeight="1" x14ac:dyDescent="0.25">
      <c r="A319" s="26" t="s">
        <v>14</v>
      </c>
      <c r="B319" s="24" t="s">
        <v>22</v>
      </c>
      <c r="C319" s="28">
        <v>1</v>
      </c>
      <c r="D319" s="28">
        <v>220</v>
      </c>
      <c r="E319" s="29">
        <f t="shared" si="58"/>
        <v>220</v>
      </c>
    </row>
    <row r="320" spans="1:5" ht="23.25" customHeight="1" x14ac:dyDescent="0.25">
      <c r="A320" s="26"/>
      <c r="B320" s="43" t="s">
        <v>73</v>
      </c>
      <c r="C320" s="28"/>
      <c r="D320" s="28"/>
      <c r="E320" s="29"/>
    </row>
    <row r="321" spans="1:6" ht="19.5" customHeight="1" x14ac:dyDescent="0.25">
      <c r="A321" s="26" t="s">
        <v>14</v>
      </c>
      <c r="B321" s="25" t="s">
        <v>74</v>
      </c>
      <c r="C321" s="28">
        <v>1</v>
      </c>
      <c r="D321" s="28">
        <v>500</v>
      </c>
      <c r="E321" s="29">
        <f t="shared" ref="E321" si="59">C321*D321</f>
        <v>500</v>
      </c>
    </row>
    <row r="322" spans="1:6" ht="31.5" customHeight="1" x14ac:dyDescent="0.25">
      <c r="A322" s="26" t="s">
        <v>14</v>
      </c>
      <c r="B322" s="25" t="s">
        <v>42</v>
      </c>
      <c r="C322" s="28">
        <v>1</v>
      </c>
      <c r="D322" s="28">
        <v>950</v>
      </c>
      <c r="E322" s="29">
        <f t="shared" ref="E322:E323" si="60">C322*D322</f>
        <v>950</v>
      </c>
    </row>
    <row r="323" spans="1:6" ht="31.5" customHeight="1" x14ac:dyDescent="0.25">
      <c r="A323" s="26" t="s">
        <v>14</v>
      </c>
      <c r="B323" s="25" t="s">
        <v>43</v>
      </c>
      <c r="C323" s="28">
        <v>1</v>
      </c>
      <c r="D323" s="28">
        <v>275</v>
      </c>
      <c r="E323" s="29">
        <f t="shared" si="60"/>
        <v>275</v>
      </c>
    </row>
    <row r="324" spans="1:6" x14ac:dyDescent="0.25">
      <c r="A324" s="26"/>
      <c r="B324" s="43" t="s">
        <v>59</v>
      </c>
      <c r="C324" s="28"/>
      <c r="D324" s="28"/>
      <c r="E324" s="29"/>
    </row>
    <row r="325" spans="1:6" ht="215.25" customHeight="1" x14ac:dyDescent="0.25">
      <c r="A325" s="26" t="s">
        <v>14</v>
      </c>
      <c r="B325" s="25" t="s">
        <v>113</v>
      </c>
      <c r="C325" s="28">
        <v>1</v>
      </c>
      <c r="D325" s="28">
        <v>950</v>
      </c>
      <c r="E325" s="29">
        <f t="shared" ref="E325:E326" si="61">C325*D325</f>
        <v>950</v>
      </c>
    </row>
    <row r="326" spans="1:6" ht="204" x14ac:dyDescent="0.25">
      <c r="A326" s="26" t="s">
        <v>14</v>
      </c>
      <c r="B326" s="25" t="s">
        <v>114</v>
      </c>
      <c r="C326" s="28">
        <v>1</v>
      </c>
      <c r="D326" s="28">
        <v>1515</v>
      </c>
      <c r="E326" s="29">
        <f t="shared" si="61"/>
        <v>1515</v>
      </c>
    </row>
    <row r="327" spans="1:6" s="6" customFormat="1" x14ac:dyDescent="0.25">
      <c r="A327" s="49"/>
      <c r="B327" s="50"/>
      <c r="C327" s="51"/>
      <c r="D327" s="28"/>
      <c r="E327" s="29"/>
      <c r="F327" s="21"/>
    </row>
    <row r="328" spans="1:6" s="6" customFormat="1" x14ac:dyDescent="0.25">
      <c r="A328" s="52"/>
      <c r="B328" s="39" t="s">
        <v>63</v>
      </c>
      <c r="C328" s="53"/>
      <c r="D328" s="46"/>
      <c r="E328" s="41">
        <f>SUM(E282:E326)</f>
        <v>17295.126</v>
      </c>
      <c r="F328" s="21"/>
    </row>
    <row r="329" spans="1:6" x14ac:dyDescent="0.25">
      <c r="A329" s="27"/>
      <c r="B329" s="24"/>
      <c r="C329" s="35"/>
      <c r="D329" s="28"/>
      <c r="E329" s="29"/>
    </row>
    <row r="330" spans="1:6" x14ac:dyDescent="0.25">
      <c r="A330" s="33"/>
      <c r="B330" s="33" t="s">
        <v>81</v>
      </c>
      <c r="C330" s="34"/>
      <c r="D330" s="34"/>
      <c r="E330" s="34"/>
    </row>
    <row r="331" spans="1:6" x14ac:dyDescent="0.25">
      <c r="A331" s="27"/>
      <c r="B331" s="27"/>
      <c r="C331" s="35"/>
      <c r="D331" s="35"/>
      <c r="E331" s="35"/>
    </row>
    <row r="332" spans="1:6" x14ac:dyDescent="0.25">
      <c r="A332" s="26"/>
      <c r="B332" s="42" t="s">
        <v>72</v>
      </c>
      <c r="C332" s="28"/>
      <c r="D332" s="28"/>
      <c r="E332" s="29"/>
    </row>
    <row r="333" spans="1:6" s="3" customFormat="1" ht="36" x14ac:dyDescent="0.25">
      <c r="A333" s="26" t="s">
        <v>15</v>
      </c>
      <c r="B333" s="24" t="s">
        <v>71</v>
      </c>
      <c r="C333" s="28">
        <v>1</v>
      </c>
      <c r="D333" s="28">
        <v>100</v>
      </c>
      <c r="E333" s="29">
        <f t="shared" ref="E333:E334" si="62">C333*D333</f>
        <v>100</v>
      </c>
      <c r="F333" s="17"/>
    </row>
    <row r="334" spans="1:6" s="4" customFormat="1" ht="39.75" customHeight="1" x14ac:dyDescent="0.25">
      <c r="A334" s="26" t="s">
        <v>5</v>
      </c>
      <c r="B334" s="38" t="s">
        <v>34</v>
      </c>
      <c r="C334" s="28">
        <v>10</v>
      </c>
      <c r="D334" s="28">
        <v>14.5</v>
      </c>
      <c r="E334" s="29">
        <f t="shared" si="62"/>
        <v>145</v>
      </c>
      <c r="F334" s="18"/>
    </row>
    <row r="335" spans="1:6" s="3" customFormat="1" ht="26.25" customHeight="1" x14ac:dyDescent="0.25">
      <c r="A335" s="26" t="s">
        <v>5</v>
      </c>
      <c r="B335" s="38" t="s">
        <v>87</v>
      </c>
      <c r="C335" s="28">
        <v>46.8</v>
      </c>
      <c r="D335" s="28">
        <v>1.24</v>
      </c>
      <c r="E335" s="28">
        <f>C335*D335</f>
        <v>58.031999999999996</v>
      </c>
      <c r="F335" s="17"/>
    </row>
    <row r="336" spans="1:6" x14ac:dyDescent="0.25">
      <c r="A336" s="26"/>
      <c r="B336" s="42" t="s">
        <v>35</v>
      </c>
      <c r="C336" s="28"/>
      <c r="D336" s="28"/>
      <c r="E336" s="29"/>
    </row>
    <row r="337" spans="1:5" ht="36" x14ac:dyDescent="0.25">
      <c r="A337" s="24" t="s">
        <v>14</v>
      </c>
      <c r="B337" s="24" t="s">
        <v>23</v>
      </c>
      <c r="C337" s="36">
        <v>4</v>
      </c>
      <c r="D337" s="36">
        <v>18</v>
      </c>
      <c r="E337" s="29">
        <f t="shared" ref="E337:E340" si="63">C337*D337</f>
        <v>72</v>
      </c>
    </row>
    <row r="338" spans="1:5" ht="60" x14ac:dyDescent="0.25">
      <c r="A338" s="24" t="s">
        <v>14</v>
      </c>
      <c r="B338" s="24" t="s">
        <v>95</v>
      </c>
      <c r="C338" s="36">
        <v>3</v>
      </c>
      <c r="D338" s="36">
        <v>275</v>
      </c>
      <c r="E338" s="29">
        <f t="shared" si="63"/>
        <v>825</v>
      </c>
    </row>
    <row r="339" spans="1:5" ht="120" x14ac:dyDescent="0.25">
      <c r="A339" s="24" t="s">
        <v>14</v>
      </c>
      <c r="B339" s="24" t="s">
        <v>26</v>
      </c>
      <c r="C339" s="36">
        <v>1</v>
      </c>
      <c r="D339" s="36">
        <v>1050</v>
      </c>
      <c r="E339" s="29">
        <f t="shared" si="63"/>
        <v>1050</v>
      </c>
    </row>
    <row r="340" spans="1:5" x14ac:dyDescent="0.25">
      <c r="A340" s="26" t="s">
        <v>14</v>
      </c>
      <c r="B340" s="24" t="s">
        <v>19</v>
      </c>
      <c r="C340" s="28">
        <v>1</v>
      </c>
      <c r="D340" s="28">
        <v>148.5</v>
      </c>
      <c r="E340" s="29">
        <f t="shared" si="63"/>
        <v>148.5</v>
      </c>
    </row>
    <row r="341" spans="1:5" x14ac:dyDescent="0.25">
      <c r="A341" s="26"/>
      <c r="B341" s="42" t="s">
        <v>38</v>
      </c>
      <c r="C341" s="28"/>
      <c r="D341" s="28"/>
      <c r="E341" s="29"/>
    </row>
    <row r="342" spans="1:5" ht="60" x14ac:dyDescent="0.25">
      <c r="A342" s="26" t="s">
        <v>15</v>
      </c>
      <c r="B342" s="24" t="s">
        <v>36</v>
      </c>
      <c r="C342" s="28">
        <v>1</v>
      </c>
      <c r="D342" s="28">
        <v>350</v>
      </c>
      <c r="E342" s="29">
        <f t="shared" ref="E342:E348" si="64">C342*D342</f>
        <v>350</v>
      </c>
    </row>
    <row r="343" spans="1:5" x14ac:dyDescent="0.25">
      <c r="A343" s="26" t="s">
        <v>15</v>
      </c>
      <c r="B343" s="24" t="s">
        <v>20</v>
      </c>
      <c r="C343" s="28">
        <v>1</v>
      </c>
      <c r="D343" s="28">
        <v>55</v>
      </c>
      <c r="E343" s="29">
        <f t="shared" si="64"/>
        <v>55</v>
      </c>
    </row>
    <row r="344" spans="1:5" ht="18.75" customHeight="1" x14ac:dyDescent="0.25">
      <c r="A344" s="26" t="s">
        <v>15</v>
      </c>
      <c r="B344" s="24" t="s">
        <v>46</v>
      </c>
      <c r="C344" s="28">
        <v>1</v>
      </c>
      <c r="D344" s="28">
        <v>45</v>
      </c>
      <c r="E344" s="29">
        <f t="shared" si="64"/>
        <v>45</v>
      </c>
    </row>
    <row r="345" spans="1:5" ht="24" x14ac:dyDescent="0.25">
      <c r="A345" s="25" t="s">
        <v>15</v>
      </c>
      <c r="B345" s="25" t="s">
        <v>18</v>
      </c>
      <c r="C345" s="36">
        <v>1</v>
      </c>
      <c r="D345" s="36">
        <v>85</v>
      </c>
      <c r="E345" s="29">
        <f t="shared" si="64"/>
        <v>85</v>
      </c>
    </row>
    <row r="346" spans="1:5" ht="24" x14ac:dyDescent="0.25">
      <c r="A346" s="25" t="s">
        <v>15</v>
      </c>
      <c r="B346" s="25" t="s">
        <v>37</v>
      </c>
      <c r="C346" s="36">
        <v>1</v>
      </c>
      <c r="D346" s="36">
        <v>80</v>
      </c>
      <c r="E346" s="29">
        <f t="shared" si="64"/>
        <v>80</v>
      </c>
    </row>
    <row r="347" spans="1:5" ht="48" x14ac:dyDescent="0.25">
      <c r="A347" s="25" t="s">
        <v>15</v>
      </c>
      <c r="B347" s="25" t="s">
        <v>29</v>
      </c>
      <c r="C347" s="36">
        <v>1</v>
      </c>
      <c r="D347" s="36">
        <v>275</v>
      </c>
      <c r="E347" s="29">
        <f t="shared" si="64"/>
        <v>275</v>
      </c>
    </row>
    <row r="348" spans="1:5" ht="24" x14ac:dyDescent="0.25">
      <c r="A348" s="24" t="s">
        <v>15</v>
      </c>
      <c r="B348" s="24" t="s">
        <v>39</v>
      </c>
      <c r="C348" s="36">
        <v>1</v>
      </c>
      <c r="D348" s="36">
        <v>250</v>
      </c>
      <c r="E348" s="29">
        <f t="shared" si="64"/>
        <v>250</v>
      </c>
    </row>
    <row r="349" spans="1:5" x14ac:dyDescent="0.25">
      <c r="A349" s="24"/>
      <c r="B349" s="42" t="s">
        <v>62</v>
      </c>
      <c r="C349" s="36"/>
      <c r="D349" s="36"/>
      <c r="E349" s="29"/>
    </row>
    <row r="350" spans="1:5" ht="96" x14ac:dyDescent="0.25">
      <c r="A350" s="26" t="s">
        <v>14</v>
      </c>
      <c r="B350" s="24" t="s">
        <v>96</v>
      </c>
      <c r="C350" s="28">
        <v>1</v>
      </c>
      <c r="D350" s="28">
        <v>950</v>
      </c>
      <c r="E350" s="29">
        <f t="shared" ref="E350:E352" si="65">C350*D350</f>
        <v>950</v>
      </c>
    </row>
    <row r="351" spans="1:5" ht="24" x14ac:dyDescent="0.25">
      <c r="A351" s="26" t="s">
        <v>14</v>
      </c>
      <c r="B351" s="25" t="s">
        <v>16</v>
      </c>
      <c r="C351" s="28">
        <v>10</v>
      </c>
      <c r="D351" s="28">
        <v>42.5</v>
      </c>
      <c r="E351" s="29">
        <f t="shared" si="65"/>
        <v>425</v>
      </c>
    </row>
    <row r="352" spans="1:5" x14ac:dyDescent="0.25">
      <c r="A352" s="26" t="s">
        <v>14</v>
      </c>
      <c r="B352" s="25" t="s">
        <v>24</v>
      </c>
      <c r="C352" s="28">
        <v>1</v>
      </c>
      <c r="D352" s="28">
        <v>275</v>
      </c>
      <c r="E352" s="29">
        <f t="shared" si="65"/>
        <v>275</v>
      </c>
    </row>
    <row r="353" spans="1:5" x14ac:dyDescent="0.25">
      <c r="A353" s="26"/>
      <c r="B353" s="43" t="s">
        <v>58</v>
      </c>
      <c r="C353" s="28"/>
      <c r="D353" s="28"/>
      <c r="E353" s="29"/>
    </row>
    <row r="354" spans="1:5" ht="36" x14ac:dyDescent="0.25">
      <c r="A354" s="26" t="s">
        <v>14</v>
      </c>
      <c r="B354" s="24" t="s">
        <v>31</v>
      </c>
      <c r="C354" s="28">
        <v>3</v>
      </c>
      <c r="D354" s="28">
        <v>55</v>
      </c>
      <c r="E354" s="29">
        <f t="shared" ref="E354:E359" si="66">C354*D354</f>
        <v>165</v>
      </c>
    </row>
    <row r="355" spans="1:5" ht="36" x14ac:dyDescent="0.25">
      <c r="A355" s="26" t="s">
        <v>14</v>
      </c>
      <c r="B355" s="24" t="s">
        <v>28</v>
      </c>
      <c r="C355" s="28">
        <v>1</v>
      </c>
      <c r="D355" s="28">
        <v>245</v>
      </c>
      <c r="E355" s="29">
        <f t="shared" si="66"/>
        <v>245</v>
      </c>
    </row>
    <row r="356" spans="1:5" ht="24" x14ac:dyDescent="0.25">
      <c r="A356" s="26" t="s">
        <v>14</v>
      </c>
      <c r="B356" s="24" t="s">
        <v>40</v>
      </c>
      <c r="C356" s="28">
        <v>1</v>
      </c>
      <c r="D356" s="28">
        <v>195</v>
      </c>
      <c r="E356" s="29">
        <f t="shared" si="66"/>
        <v>195</v>
      </c>
    </row>
    <row r="357" spans="1:5" ht="36" x14ac:dyDescent="0.25">
      <c r="A357" s="26" t="s">
        <v>14</v>
      </c>
      <c r="B357" s="25" t="s">
        <v>105</v>
      </c>
      <c r="C357" s="28">
        <v>1</v>
      </c>
      <c r="D357" s="28">
        <v>475</v>
      </c>
      <c r="E357" s="29">
        <f t="shared" si="66"/>
        <v>475</v>
      </c>
    </row>
    <row r="358" spans="1:5" ht="60" x14ac:dyDescent="0.25">
      <c r="A358" s="26" t="s">
        <v>14</v>
      </c>
      <c r="B358" s="25" t="s">
        <v>108</v>
      </c>
      <c r="C358" s="28">
        <v>1</v>
      </c>
      <c r="D358" s="28">
        <v>250</v>
      </c>
      <c r="E358" s="29">
        <f t="shared" si="66"/>
        <v>250</v>
      </c>
    </row>
    <row r="359" spans="1:5" ht="43.5" customHeight="1" x14ac:dyDescent="0.25">
      <c r="A359" s="26" t="s">
        <v>14</v>
      </c>
      <c r="B359" s="25" t="s">
        <v>27</v>
      </c>
      <c r="C359" s="28">
        <v>1</v>
      </c>
      <c r="D359" s="28">
        <v>375</v>
      </c>
      <c r="E359" s="29">
        <f t="shared" si="66"/>
        <v>375</v>
      </c>
    </row>
    <row r="360" spans="1:5" ht="17.25" customHeight="1" x14ac:dyDescent="0.25">
      <c r="A360" s="26"/>
      <c r="B360" s="43" t="s">
        <v>56</v>
      </c>
      <c r="C360" s="28"/>
      <c r="D360" s="28"/>
      <c r="E360" s="29"/>
    </row>
    <row r="361" spans="1:5" ht="120" x14ac:dyDescent="0.25">
      <c r="A361" s="26" t="s">
        <v>14</v>
      </c>
      <c r="B361" s="44" t="s">
        <v>97</v>
      </c>
      <c r="C361" s="28">
        <v>1</v>
      </c>
      <c r="D361" s="28">
        <v>1495</v>
      </c>
      <c r="E361" s="29">
        <f t="shared" ref="E361:E362" si="67">C361*D361</f>
        <v>1495</v>
      </c>
    </row>
    <row r="362" spans="1:5" ht="52.5" customHeight="1" x14ac:dyDescent="0.25">
      <c r="A362" s="26" t="s">
        <v>44</v>
      </c>
      <c r="B362" s="44" t="s">
        <v>112</v>
      </c>
      <c r="C362" s="28">
        <v>1</v>
      </c>
      <c r="D362" s="28">
        <v>450</v>
      </c>
      <c r="E362" s="29">
        <f t="shared" si="67"/>
        <v>450</v>
      </c>
    </row>
    <row r="363" spans="1:5" x14ac:dyDescent="0.25">
      <c r="A363" s="26"/>
      <c r="B363" s="43" t="s">
        <v>57</v>
      </c>
      <c r="C363" s="28"/>
      <c r="D363" s="28"/>
      <c r="E363" s="29"/>
    </row>
    <row r="364" spans="1:5" ht="48" x14ac:dyDescent="0.25">
      <c r="A364" s="26" t="s">
        <v>14</v>
      </c>
      <c r="B364" s="25" t="s">
        <v>45</v>
      </c>
      <c r="C364" s="28">
        <v>1</v>
      </c>
      <c r="D364" s="28">
        <v>275</v>
      </c>
      <c r="E364" s="29">
        <f t="shared" ref="E364:E370" si="68">C364*D364</f>
        <v>275</v>
      </c>
    </row>
    <row r="365" spans="1:5" ht="48" x14ac:dyDescent="0.25">
      <c r="A365" s="26" t="s">
        <v>4</v>
      </c>
      <c r="B365" s="25" t="s">
        <v>25</v>
      </c>
      <c r="C365" s="28">
        <v>4.5</v>
      </c>
      <c r="D365" s="28">
        <v>450</v>
      </c>
      <c r="E365" s="29">
        <f t="shared" si="68"/>
        <v>2025</v>
      </c>
    </row>
    <row r="366" spans="1:5" ht="48" x14ac:dyDescent="0.25">
      <c r="A366" s="26" t="s">
        <v>4</v>
      </c>
      <c r="B366" s="25" t="s">
        <v>17</v>
      </c>
      <c r="C366" s="28">
        <v>4.5</v>
      </c>
      <c r="D366" s="28">
        <v>250</v>
      </c>
      <c r="E366" s="29">
        <f t="shared" si="68"/>
        <v>1125</v>
      </c>
    </row>
    <row r="367" spans="1:5" ht="48" x14ac:dyDescent="0.25">
      <c r="A367" s="26" t="s">
        <v>14</v>
      </c>
      <c r="B367" s="25" t="s">
        <v>3</v>
      </c>
      <c r="C367" s="28">
        <v>1</v>
      </c>
      <c r="D367" s="28">
        <v>180</v>
      </c>
      <c r="E367" s="29">
        <f t="shared" si="68"/>
        <v>180</v>
      </c>
    </row>
    <row r="368" spans="1:5" ht="24" x14ac:dyDescent="0.25">
      <c r="A368" s="26" t="s">
        <v>14</v>
      </c>
      <c r="B368" s="25" t="s">
        <v>21</v>
      </c>
      <c r="C368" s="28">
        <v>1</v>
      </c>
      <c r="D368" s="28">
        <v>275</v>
      </c>
      <c r="E368" s="29">
        <f t="shared" si="68"/>
        <v>275</v>
      </c>
    </row>
    <row r="369" spans="1:6" ht="24" x14ac:dyDescent="0.25">
      <c r="A369" s="26" t="s">
        <v>14</v>
      </c>
      <c r="B369" s="24" t="s">
        <v>30</v>
      </c>
      <c r="C369" s="28">
        <v>1</v>
      </c>
      <c r="D369" s="28">
        <v>247.25</v>
      </c>
      <c r="E369" s="29">
        <f t="shared" si="68"/>
        <v>247.25</v>
      </c>
    </row>
    <row r="370" spans="1:6" ht="24" x14ac:dyDescent="0.25">
      <c r="A370" s="26" t="s">
        <v>14</v>
      </c>
      <c r="B370" s="24" t="s">
        <v>22</v>
      </c>
      <c r="C370" s="28">
        <v>1</v>
      </c>
      <c r="D370" s="28">
        <v>220</v>
      </c>
      <c r="E370" s="29">
        <f t="shared" si="68"/>
        <v>220</v>
      </c>
    </row>
    <row r="371" spans="1:6" x14ac:dyDescent="0.25">
      <c r="A371" s="26"/>
      <c r="B371" s="43" t="s">
        <v>73</v>
      </c>
      <c r="C371" s="28"/>
      <c r="D371" s="28"/>
      <c r="E371" s="29"/>
    </row>
    <row r="372" spans="1:6" x14ac:dyDescent="0.25">
      <c r="A372" s="26" t="s">
        <v>14</v>
      </c>
      <c r="B372" s="25" t="s">
        <v>74</v>
      </c>
      <c r="C372" s="28">
        <v>1</v>
      </c>
      <c r="D372" s="28">
        <v>500</v>
      </c>
      <c r="E372" s="29">
        <f t="shared" ref="E372" si="69">C372*D372</f>
        <v>500</v>
      </c>
    </row>
    <row r="373" spans="1:6" ht="24" x14ac:dyDescent="0.25">
      <c r="A373" s="26" t="s">
        <v>14</v>
      </c>
      <c r="B373" s="25" t="s">
        <v>42</v>
      </c>
      <c r="C373" s="28">
        <v>1</v>
      </c>
      <c r="D373" s="28">
        <v>950</v>
      </c>
      <c r="E373" s="29">
        <f t="shared" ref="E373:E374" si="70">C373*D373</f>
        <v>950</v>
      </c>
    </row>
    <row r="374" spans="1:6" ht="24" x14ac:dyDescent="0.25">
      <c r="A374" s="26" t="s">
        <v>14</v>
      </c>
      <c r="B374" s="25" t="s">
        <v>43</v>
      </c>
      <c r="C374" s="28">
        <v>1</v>
      </c>
      <c r="D374" s="28">
        <v>275</v>
      </c>
      <c r="E374" s="29">
        <f t="shared" si="70"/>
        <v>275</v>
      </c>
    </row>
    <row r="375" spans="1:6" x14ac:dyDescent="0.25">
      <c r="A375" s="26"/>
      <c r="B375" s="43" t="s">
        <v>59</v>
      </c>
      <c r="C375" s="28"/>
      <c r="D375" s="28"/>
      <c r="E375" s="29"/>
    </row>
    <row r="376" spans="1:6" ht="208.5" customHeight="1" x14ac:dyDescent="0.25">
      <c r="A376" s="26" t="s">
        <v>14</v>
      </c>
      <c r="B376" s="25" t="s">
        <v>113</v>
      </c>
      <c r="C376" s="28">
        <v>2</v>
      </c>
      <c r="D376" s="28">
        <v>950</v>
      </c>
      <c r="E376" s="29">
        <f t="shared" ref="E376:E377" si="71">C376*D376</f>
        <v>1900</v>
      </c>
    </row>
    <row r="377" spans="1:6" ht="204" x14ac:dyDescent="0.25">
      <c r="A377" s="26" t="s">
        <v>14</v>
      </c>
      <c r="B377" s="25" t="s">
        <v>114</v>
      </c>
      <c r="C377" s="28">
        <v>1</v>
      </c>
      <c r="D377" s="28">
        <v>1515</v>
      </c>
      <c r="E377" s="29">
        <f t="shared" si="71"/>
        <v>1515</v>
      </c>
    </row>
    <row r="378" spans="1:6" s="6" customFormat="1" x14ac:dyDescent="0.25">
      <c r="A378" s="49"/>
      <c r="B378" s="50"/>
      <c r="C378" s="51"/>
      <c r="D378" s="28"/>
      <c r="E378" s="29"/>
      <c r="F378" s="21"/>
    </row>
    <row r="379" spans="1:6" s="6" customFormat="1" x14ac:dyDescent="0.25">
      <c r="A379" s="52"/>
      <c r="B379" s="39" t="s">
        <v>50</v>
      </c>
      <c r="C379" s="53"/>
      <c r="D379" s="46"/>
      <c r="E379" s="41">
        <f>SUM(E333:E377)</f>
        <v>18325.781999999999</v>
      </c>
      <c r="F379" s="21"/>
    </row>
    <row r="380" spans="1:6" x14ac:dyDescent="0.25">
      <c r="A380" s="26"/>
      <c r="B380" s="24"/>
      <c r="C380" s="28"/>
      <c r="D380" s="28"/>
      <c r="E380" s="29"/>
    </row>
    <row r="381" spans="1:6" x14ac:dyDescent="0.25">
      <c r="A381" s="54"/>
      <c r="B381" s="54" t="s">
        <v>82</v>
      </c>
      <c r="C381" s="55"/>
      <c r="D381" s="55"/>
      <c r="E381" s="55"/>
    </row>
    <row r="382" spans="1:6" x14ac:dyDescent="0.25">
      <c r="A382" s="27"/>
      <c r="B382" s="27"/>
      <c r="C382" s="35"/>
      <c r="D382" s="35"/>
      <c r="E382" s="35"/>
    </row>
    <row r="383" spans="1:6" x14ac:dyDescent="0.25">
      <c r="A383" s="26"/>
      <c r="B383" s="42" t="s">
        <v>72</v>
      </c>
      <c r="C383" s="28"/>
      <c r="D383" s="28"/>
      <c r="E383" s="29"/>
    </row>
    <row r="384" spans="1:6" s="3" customFormat="1" ht="36" x14ac:dyDescent="0.25">
      <c r="A384" s="26" t="s">
        <v>15</v>
      </c>
      <c r="B384" s="24" t="s">
        <v>71</v>
      </c>
      <c r="C384" s="28">
        <v>1</v>
      </c>
      <c r="D384" s="28">
        <v>100</v>
      </c>
      <c r="E384" s="29">
        <f t="shared" ref="E384:E385" si="72">C384*D384</f>
        <v>100</v>
      </c>
      <c r="F384" s="17"/>
    </row>
    <row r="385" spans="1:6" s="4" customFormat="1" ht="36" x14ac:dyDescent="0.25">
      <c r="A385" s="26" t="s">
        <v>5</v>
      </c>
      <c r="B385" s="38" t="s">
        <v>34</v>
      </c>
      <c r="C385" s="28">
        <v>10</v>
      </c>
      <c r="D385" s="28">
        <v>14.5</v>
      </c>
      <c r="E385" s="29">
        <f t="shared" si="72"/>
        <v>145</v>
      </c>
      <c r="F385" s="18"/>
    </row>
    <row r="386" spans="1:6" s="3" customFormat="1" ht="24" x14ac:dyDescent="0.25">
      <c r="A386" s="26" t="s">
        <v>5</v>
      </c>
      <c r="B386" s="38" t="s">
        <v>87</v>
      </c>
      <c r="C386" s="28">
        <v>32.1</v>
      </c>
      <c r="D386" s="28">
        <v>1.24</v>
      </c>
      <c r="E386" s="28">
        <f>C386*D386</f>
        <v>39.804000000000002</v>
      </c>
      <c r="F386" s="17"/>
    </row>
    <row r="387" spans="1:6" x14ac:dyDescent="0.25">
      <c r="A387" s="26"/>
      <c r="B387" s="42" t="s">
        <v>35</v>
      </c>
      <c r="C387" s="28"/>
      <c r="D387" s="28"/>
      <c r="E387" s="29"/>
    </row>
    <row r="388" spans="1:6" ht="36" x14ac:dyDescent="0.25">
      <c r="A388" s="24" t="s">
        <v>14</v>
      </c>
      <c r="B388" s="24" t="s">
        <v>23</v>
      </c>
      <c r="C388" s="36">
        <v>4</v>
      </c>
      <c r="D388" s="36">
        <v>18</v>
      </c>
      <c r="E388" s="29">
        <f t="shared" ref="E388:E391" si="73">C388*D388</f>
        <v>72</v>
      </c>
    </row>
    <row r="389" spans="1:6" ht="60" x14ac:dyDescent="0.25">
      <c r="A389" s="24" t="s">
        <v>14</v>
      </c>
      <c r="B389" s="24" t="s">
        <v>95</v>
      </c>
      <c r="C389" s="36">
        <v>3</v>
      </c>
      <c r="D389" s="36">
        <v>275</v>
      </c>
      <c r="E389" s="29">
        <f t="shared" si="73"/>
        <v>825</v>
      </c>
    </row>
    <row r="390" spans="1:6" ht="120" x14ac:dyDescent="0.25">
      <c r="A390" s="24" t="s">
        <v>14</v>
      </c>
      <c r="B390" s="24" t="s">
        <v>26</v>
      </c>
      <c r="C390" s="36">
        <v>1</v>
      </c>
      <c r="D390" s="36">
        <v>1050</v>
      </c>
      <c r="E390" s="29">
        <f t="shared" si="73"/>
        <v>1050</v>
      </c>
    </row>
    <row r="391" spans="1:6" x14ac:dyDescent="0.25">
      <c r="A391" s="26" t="s">
        <v>14</v>
      </c>
      <c r="B391" s="24" t="s">
        <v>19</v>
      </c>
      <c r="C391" s="28">
        <v>1</v>
      </c>
      <c r="D391" s="28">
        <v>148.5</v>
      </c>
      <c r="E391" s="29">
        <f t="shared" si="73"/>
        <v>148.5</v>
      </c>
    </row>
    <row r="392" spans="1:6" x14ac:dyDescent="0.25">
      <c r="A392" s="26"/>
      <c r="B392" s="42" t="s">
        <v>38</v>
      </c>
      <c r="C392" s="28"/>
      <c r="D392" s="28"/>
      <c r="E392" s="29"/>
    </row>
    <row r="393" spans="1:6" ht="60" x14ac:dyDescent="0.25">
      <c r="A393" s="26" t="s">
        <v>15</v>
      </c>
      <c r="B393" s="24" t="s">
        <v>36</v>
      </c>
      <c r="C393" s="28">
        <v>1</v>
      </c>
      <c r="D393" s="28">
        <v>350</v>
      </c>
      <c r="E393" s="29">
        <f t="shared" ref="E393:E399" si="74">C393*D393</f>
        <v>350</v>
      </c>
    </row>
    <row r="394" spans="1:6" x14ac:dyDescent="0.25">
      <c r="A394" s="26" t="s">
        <v>15</v>
      </c>
      <c r="B394" s="24" t="s">
        <v>20</v>
      </c>
      <c r="C394" s="28">
        <v>1</v>
      </c>
      <c r="D394" s="28">
        <v>55</v>
      </c>
      <c r="E394" s="29">
        <f t="shared" si="74"/>
        <v>55</v>
      </c>
    </row>
    <row r="395" spans="1:6" x14ac:dyDescent="0.25">
      <c r="A395" s="26" t="s">
        <v>15</v>
      </c>
      <c r="B395" s="24" t="s">
        <v>46</v>
      </c>
      <c r="C395" s="28">
        <v>1</v>
      </c>
      <c r="D395" s="28">
        <v>45</v>
      </c>
      <c r="E395" s="29">
        <f t="shared" si="74"/>
        <v>45</v>
      </c>
    </row>
    <row r="396" spans="1:6" ht="24" x14ac:dyDescent="0.25">
      <c r="A396" s="25" t="s">
        <v>15</v>
      </c>
      <c r="B396" s="25" t="s">
        <v>18</v>
      </c>
      <c r="C396" s="36">
        <v>1</v>
      </c>
      <c r="D396" s="36">
        <v>85</v>
      </c>
      <c r="E396" s="29">
        <f t="shared" si="74"/>
        <v>85</v>
      </c>
    </row>
    <row r="397" spans="1:6" ht="24" x14ac:dyDescent="0.25">
      <c r="A397" s="25" t="s">
        <v>15</v>
      </c>
      <c r="B397" s="25" t="s">
        <v>37</v>
      </c>
      <c r="C397" s="36">
        <v>1</v>
      </c>
      <c r="D397" s="36">
        <v>80</v>
      </c>
      <c r="E397" s="29">
        <f t="shared" si="74"/>
        <v>80</v>
      </c>
    </row>
    <row r="398" spans="1:6" ht="48" x14ac:dyDescent="0.25">
      <c r="A398" s="25" t="s">
        <v>15</v>
      </c>
      <c r="B398" s="25" t="s">
        <v>29</v>
      </c>
      <c r="C398" s="36">
        <v>1</v>
      </c>
      <c r="D398" s="36">
        <v>275</v>
      </c>
      <c r="E398" s="29">
        <f t="shared" si="74"/>
        <v>275</v>
      </c>
    </row>
    <row r="399" spans="1:6" ht="24" x14ac:dyDescent="0.25">
      <c r="A399" s="24" t="s">
        <v>15</v>
      </c>
      <c r="B399" s="24" t="s">
        <v>39</v>
      </c>
      <c r="C399" s="36">
        <v>1</v>
      </c>
      <c r="D399" s="36">
        <v>250</v>
      </c>
      <c r="E399" s="29">
        <f t="shared" si="74"/>
        <v>250</v>
      </c>
    </row>
    <row r="400" spans="1:6" x14ac:dyDescent="0.25">
      <c r="A400" s="24"/>
      <c r="B400" s="42" t="s">
        <v>62</v>
      </c>
      <c r="C400" s="36"/>
      <c r="D400" s="36"/>
      <c r="E400" s="29"/>
    </row>
    <row r="401" spans="1:5" ht="96" x14ac:dyDescent="0.25">
      <c r="A401" s="26" t="s">
        <v>14</v>
      </c>
      <c r="B401" s="24" t="s">
        <v>96</v>
      </c>
      <c r="C401" s="28">
        <v>1</v>
      </c>
      <c r="D401" s="28">
        <v>950</v>
      </c>
      <c r="E401" s="29">
        <f t="shared" ref="E401:E403" si="75">C401*D401</f>
        <v>950</v>
      </c>
    </row>
    <row r="402" spans="1:5" ht="24" x14ac:dyDescent="0.25">
      <c r="A402" s="26" t="s">
        <v>14</v>
      </c>
      <c r="B402" s="25" t="s">
        <v>16</v>
      </c>
      <c r="C402" s="28">
        <v>10</v>
      </c>
      <c r="D402" s="28">
        <v>42.5</v>
      </c>
      <c r="E402" s="29">
        <f t="shared" si="75"/>
        <v>425</v>
      </c>
    </row>
    <row r="403" spans="1:5" x14ac:dyDescent="0.25">
      <c r="A403" s="26" t="s">
        <v>14</v>
      </c>
      <c r="B403" s="25" t="s">
        <v>24</v>
      </c>
      <c r="C403" s="28">
        <v>1</v>
      </c>
      <c r="D403" s="28">
        <v>275</v>
      </c>
      <c r="E403" s="29">
        <f t="shared" si="75"/>
        <v>275</v>
      </c>
    </row>
    <row r="404" spans="1:5" x14ac:dyDescent="0.25">
      <c r="A404" s="26"/>
      <c r="B404" s="43" t="s">
        <v>58</v>
      </c>
      <c r="C404" s="28"/>
      <c r="D404" s="28"/>
      <c r="E404" s="29"/>
    </row>
    <row r="405" spans="1:5" ht="36" x14ac:dyDescent="0.25">
      <c r="A405" s="26" t="s">
        <v>14</v>
      </c>
      <c r="B405" s="24" t="s">
        <v>31</v>
      </c>
      <c r="C405" s="28">
        <v>3</v>
      </c>
      <c r="D405" s="28">
        <v>55</v>
      </c>
      <c r="E405" s="29">
        <f t="shared" ref="E405:E410" si="76">C405*D405</f>
        <v>165</v>
      </c>
    </row>
    <row r="406" spans="1:5" ht="36" x14ac:dyDescent="0.25">
      <c r="A406" s="26" t="s">
        <v>14</v>
      </c>
      <c r="B406" s="24" t="s">
        <v>28</v>
      </c>
      <c r="C406" s="28">
        <v>1</v>
      </c>
      <c r="D406" s="28">
        <v>245</v>
      </c>
      <c r="E406" s="29">
        <f t="shared" si="76"/>
        <v>245</v>
      </c>
    </row>
    <row r="407" spans="1:5" ht="24" x14ac:dyDescent="0.25">
      <c r="A407" s="26" t="s">
        <v>14</v>
      </c>
      <c r="B407" s="24" t="s">
        <v>40</v>
      </c>
      <c r="C407" s="28">
        <v>1</v>
      </c>
      <c r="D407" s="28">
        <v>195</v>
      </c>
      <c r="E407" s="29">
        <f t="shared" si="76"/>
        <v>195</v>
      </c>
    </row>
    <row r="408" spans="1:5" ht="36" x14ac:dyDescent="0.25">
      <c r="A408" s="26" t="s">
        <v>14</v>
      </c>
      <c r="B408" s="25" t="s">
        <v>103</v>
      </c>
      <c r="C408" s="28">
        <v>1</v>
      </c>
      <c r="D408" s="28">
        <v>475</v>
      </c>
      <c r="E408" s="29">
        <f t="shared" si="76"/>
        <v>475</v>
      </c>
    </row>
    <row r="409" spans="1:5" ht="60" x14ac:dyDescent="0.25">
      <c r="A409" s="26" t="s">
        <v>14</v>
      </c>
      <c r="B409" s="25" t="s">
        <v>108</v>
      </c>
      <c r="C409" s="28">
        <v>1</v>
      </c>
      <c r="D409" s="28">
        <v>250</v>
      </c>
      <c r="E409" s="29">
        <f t="shared" si="76"/>
        <v>250</v>
      </c>
    </row>
    <row r="410" spans="1:5" ht="24" x14ac:dyDescent="0.25">
      <c r="A410" s="26" t="s">
        <v>14</v>
      </c>
      <c r="B410" s="25" t="s">
        <v>27</v>
      </c>
      <c r="C410" s="28">
        <v>1</v>
      </c>
      <c r="D410" s="28">
        <v>375</v>
      </c>
      <c r="E410" s="29">
        <f t="shared" si="76"/>
        <v>375</v>
      </c>
    </row>
    <row r="411" spans="1:5" x14ac:dyDescent="0.25">
      <c r="A411" s="26"/>
      <c r="B411" s="43" t="s">
        <v>56</v>
      </c>
      <c r="C411" s="28"/>
      <c r="D411" s="28"/>
      <c r="E411" s="29"/>
    </row>
    <row r="412" spans="1:5" ht="120" x14ac:dyDescent="0.25">
      <c r="A412" s="26" t="s">
        <v>14</v>
      </c>
      <c r="B412" s="44" t="s">
        <v>98</v>
      </c>
      <c r="C412" s="28">
        <v>1</v>
      </c>
      <c r="D412" s="28">
        <v>1495</v>
      </c>
      <c r="E412" s="29">
        <f t="shared" ref="E412:E413" si="77">C412*D412</f>
        <v>1495</v>
      </c>
    </row>
    <row r="413" spans="1:5" ht="52.5" customHeight="1" x14ac:dyDescent="0.25">
      <c r="A413" s="26" t="s">
        <v>44</v>
      </c>
      <c r="B413" s="44" t="s">
        <v>112</v>
      </c>
      <c r="C413" s="28">
        <v>1</v>
      </c>
      <c r="D413" s="28">
        <v>450</v>
      </c>
      <c r="E413" s="29">
        <f t="shared" si="77"/>
        <v>450</v>
      </c>
    </row>
    <row r="414" spans="1:5" x14ac:dyDescent="0.25">
      <c r="A414" s="26"/>
      <c r="B414" s="43" t="s">
        <v>57</v>
      </c>
      <c r="C414" s="28"/>
      <c r="D414" s="28"/>
      <c r="E414" s="29"/>
    </row>
    <row r="415" spans="1:5" ht="48" x14ac:dyDescent="0.25">
      <c r="A415" s="26" t="s">
        <v>14</v>
      </c>
      <c r="B415" s="25" t="s">
        <v>45</v>
      </c>
      <c r="C415" s="28">
        <v>1</v>
      </c>
      <c r="D415" s="28">
        <v>275</v>
      </c>
      <c r="E415" s="29">
        <f t="shared" ref="E415:E421" si="78">C415*D415</f>
        <v>275</v>
      </c>
    </row>
    <row r="416" spans="1:5" ht="48" x14ac:dyDescent="0.25">
      <c r="A416" s="26" t="s">
        <v>4</v>
      </c>
      <c r="B416" s="25" t="s">
        <v>25</v>
      </c>
      <c r="C416" s="28">
        <v>4</v>
      </c>
      <c r="D416" s="28">
        <v>450</v>
      </c>
      <c r="E416" s="29">
        <f t="shared" si="78"/>
        <v>1800</v>
      </c>
    </row>
    <row r="417" spans="1:6" ht="48" x14ac:dyDescent="0.25">
      <c r="A417" s="26" t="s">
        <v>4</v>
      </c>
      <c r="B417" s="25" t="s">
        <v>17</v>
      </c>
      <c r="C417" s="28">
        <v>4</v>
      </c>
      <c r="D417" s="28">
        <v>250</v>
      </c>
      <c r="E417" s="29">
        <f t="shared" si="78"/>
        <v>1000</v>
      </c>
    </row>
    <row r="418" spans="1:6" ht="48" x14ac:dyDescent="0.25">
      <c r="A418" s="26" t="s">
        <v>14</v>
      </c>
      <c r="B418" s="25" t="s">
        <v>3</v>
      </c>
      <c r="C418" s="28">
        <v>1</v>
      </c>
      <c r="D418" s="28">
        <v>180</v>
      </c>
      <c r="E418" s="29">
        <f t="shared" si="78"/>
        <v>180</v>
      </c>
    </row>
    <row r="419" spans="1:6" ht="24" x14ac:dyDescent="0.25">
      <c r="A419" s="26" t="s">
        <v>14</v>
      </c>
      <c r="B419" s="25" t="s">
        <v>21</v>
      </c>
      <c r="C419" s="28">
        <v>1</v>
      </c>
      <c r="D419" s="28">
        <v>275</v>
      </c>
      <c r="E419" s="29">
        <f t="shared" si="78"/>
        <v>275</v>
      </c>
    </row>
    <row r="420" spans="1:6" ht="24" x14ac:dyDescent="0.25">
      <c r="A420" s="26" t="s">
        <v>14</v>
      </c>
      <c r="B420" s="24" t="s">
        <v>30</v>
      </c>
      <c r="C420" s="28">
        <v>1</v>
      </c>
      <c r="D420" s="28">
        <v>247.25</v>
      </c>
      <c r="E420" s="29">
        <f t="shared" si="78"/>
        <v>247.25</v>
      </c>
    </row>
    <row r="421" spans="1:6" ht="24" x14ac:dyDescent="0.25">
      <c r="A421" s="26" t="s">
        <v>14</v>
      </c>
      <c r="B421" s="24" t="s">
        <v>22</v>
      </c>
      <c r="C421" s="28">
        <v>1</v>
      </c>
      <c r="D421" s="28">
        <v>220</v>
      </c>
      <c r="E421" s="29">
        <f t="shared" si="78"/>
        <v>220</v>
      </c>
    </row>
    <row r="422" spans="1:6" x14ac:dyDescent="0.25">
      <c r="A422" s="26"/>
      <c r="B422" s="43" t="s">
        <v>73</v>
      </c>
      <c r="C422" s="28"/>
      <c r="D422" s="28"/>
      <c r="E422" s="29"/>
    </row>
    <row r="423" spans="1:6" x14ac:dyDescent="0.25">
      <c r="A423" s="26" t="s">
        <v>14</v>
      </c>
      <c r="B423" s="25" t="s">
        <v>74</v>
      </c>
      <c r="C423" s="28">
        <v>1</v>
      </c>
      <c r="D423" s="28">
        <v>500</v>
      </c>
      <c r="E423" s="29">
        <f t="shared" ref="E423" si="79">C423*D423</f>
        <v>500</v>
      </c>
    </row>
    <row r="424" spans="1:6" ht="24" x14ac:dyDescent="0.25">
      <c r="A424" s="26" t="s">
        <v>14</v>
      </c>
      <c r="B424" s="25" t="s">
        <v>42</v>
      </c>
      <c r="C424" s="28">
        <v>1</v>
      </c>
      <c r="D424" s="28">
        <v>950</v>
      </c>
      <c r="E424" s="29">
        <f t="shared" ref="E424:E425" si="80">C424*D424</f>
        <v>950</v>
      </c>
    </row>
    <row r="425" spans="1:6" ht="24" x14ac:dyDescent="0.25">
      <c r="A425" s="26" t="s">
        <v>14</v>
      </c>
      <c r="B425" s="25" t="s">
        <v>43</v>
      </c>
      <c r="C425" s="28">
        <v>1</v>
      </c>
      <c r="D425" s="28">
        <v>275</v>
      </c>
      <c r="E425" s="29">
        <f t="shared" si="80"/>
        <v>275</v>
      </c>
    </row>
    <row r="426" spans="1:6" x14ac:dyDescent="0.25">
      <c r="A426" s="26"/>
      <c r="B426" s="43" t="s">
        <v>59</v>
      </c>
      <c r="C426" s="28"/>
      <c r="D426" s="28"/>
      <c r="E426" s="29"/>
    </row>
    <row r="427" spans="1:6" ht="218.25" customHeight="1" x14ac:dyDescent="0.25">
      <c r="A427" s="26" t="s">
        <v>14</v>
      </c>
      <c r="B427" s="25" t="s">
        <v>113</v>
      </c>
      <c r="C427" s="28">
        <v>2</v>
      </c>
      <c r="D427" s="28">
        <v>950</v>
      </c>
      <c r="E427" s="29">
        <f t="shared" ref="E427:E428" si="81">C427*D427</f>
        <v>1900</v>
      </c>
    </row>
    <row r="428" spans="1:6" ht="204" x14ac:dyDescent="0.25">
      <c r="A428" s="26" t="s">
        <v>14</v>
      </c>
      <c r="B428" s="25" t="s">
        <v>114</v>
      </c>
      <c r="C428" s="28">
        <v>1</v>
      </c>
      <c r="D428" s="28">
        <v>1515</v>
      </c>
      <c r="E428" s="29">
        <f t="shared" si="81"/>
        <v>1515</v>
      </c>
    </row>
    <row r="429" spans="1:6" s="4" customFormat="1" x14ac:dyDescent="0.25">
      <c r="A429" s="26"/>
      <c r="B429" s="24"/>
      <c r="C429" s="28"/>
      <c r="D429" s="28"/>
      <c r="E429" s="29"/>
      <c r="F429" s="18"/>
    </row>
    <row r="430" spans="1:6" s="5" customFormat="1" x14ac:dyDescent="0.25">
      <c r="A430" s="56"/>
      <c r="B430" s="39" t="s">
        <v>49</v>
      </c>
      <c r="C430" s="53"/>
      <c r="D430" s="46"/>
      <c r="E430" s="41">
        <f>SUM(E384:E428)</f>
        <v>17957.554</v>
      </c>
      <c r="F430" s="19"/>
    </row>
    <row r="431" spans="1:6" s="5" customFormat="1" x14ac:dyDescent="0.25">
      <c r="A431" s="24"/>
      <c r="B431" s="47"/>
      <c r="C431" s="51"/>
      <c r="D431" s="28"/>
      <c r="E431" s="48"/>
      <c r="F431" s="19"/>
    </row>
    <row r="432" spans="1:6" x14ac:dyDescent="0.25">
      <c r="A432" s="54"/>
      <c r="B432" s="54" t="s">
        <v>83</v>
      </c>
      <c r="C432" s="55"/>
      <c r="D432" s="55"/>
      <c r="E432" s="55"/>
    </row>
    <row r="433" spans="1:6" x14ac:dyDescent="0.25">
      <c r="A433" s="27"/>
      <c r="B433" s="27"/>
      <c r="C433" s="35"/>
      <c r="D433" s="35"/>
      <c r="E433" s="35"/>
    </row>
    <row r="434" spans="1:6" x14ac:dyDescent="0.25">
      <c r="A434" s="26"/>
      <c r="B434" s="42" t="s">
        <v>72</v>
      </c>
      <c r="C434" s="28"/>
      <c r="D434" s="28"/>
      <c r="E434" s="29"/>
    </row>
    <row r="435" spans="1:6" s="3" customFormat="1" ht="36" x14ac:dyDescent="0.25">
      <c r="A435" s="26" t="s">
        <v>15</v>
      </c>
      <c r="B435" s="24" t="s">
        <v>71</v>
      </c>
      <c r="C435" s="28">
        <v>1</v>
      </c>
      <c r="D435" s="28">
        <v>100</v>
      </c>
      <c r="E435" s="29">
        <f t="shared" ref="E435:E436" si="82">C435*D435</f>
        <v>100</v>
      </c>
      <c r="F435" s="17"/>
    </row>
    <row r="436" spans="1:6" s="4" customFormat="1" ht="44.25" customHeight="1" x14ac:dyDescent="0.25">
      <c r="A436" s="26" t="s">
        <v>5</v>
      </c>
      <c r="B436" s="38" t="s">
        <v>34</v>
      </c>
      <c r="C436" s="28">
        <v>10</v>
      </c>
      <c r="D436" s="28">
        <v>14.5</v>
      </c>
      <c r="E436" s="29">
        <f t="shared" si="82"/>
        <v>145</v>
      </c>
      <c r="F436" s="18"/>
    </row>
    <row r="437" spans="1:6" s="3" customFormat="1" ht="24" x14ac:dyDescent="0.25">
      <c r="A437" s="26" t="s">
        <v>5</v>
      </c>
      <c r="B437" s="38" t="s">
        <v>87</v>
      </c>
      <c r="C437" s="28">
        <v>45.15</v>
      </c>
      <c r="D437" s="28">
        <v>1.24</v>
      </c>
      <c r="E437" s="28">
        <f>C437*D437</f>
        <v>55.985999999999997</v>
      </c>
      <c r="F437" s="17"/>
    </row>
    <row r="438" spans="1:6" x14ac:dyDescent="0.25">
      <c r="A438" s="26"/>
      <c r="B438" s="42" t="s">
        <v>35</v>
      </c>
      <c r="C438" s="28"/>
      <c r="D438" s="28"/>
      <c r="E438" s="29"/>
    </row>
    <row r="439" spans="1:6" ht="44.25" customHeight="1" x14ac:dyDescent="0.25">
      <c r="A439" s="24" t="s">
        <v>14</v>
      </c>
      <c r="B439" s="24" t="s">
        <v>23</v>
      </c>
      <c r="C439" s="36">
        <v>4</v>
      </c>
      <c r="D439" s="36">
        <v>18</v>
      </c>
      <c r="E439" s="29">
        <f t="shared" ref="E439:E442" si="83">C439*D439</f>
        <v>72</v>
      </c>
    </row>
    <row r="440" spans="1:6" ht="60" x14ac:dyDescent="0.25">
      <c r="A440" s="24" t="s">
        <v>14</v>
      </c>
      <c r="B440" s="24" t="s">
        <v>95</v>
      </c>
      <c r="C440" s="36">
        <v>3</v>
      </c>
      <c r="D440" s="36">
        <v>275</v>
      </c>
      <c r="E440" s="29">
        <f t="shared" si="83"/>
        <v>825</v>
      </c>
    </row>
    <row r="441" spans="1:6" ht="120" x14ac:dyDescent="0.25">
      <c r="A441" s="24" t="s">
        <v>14</v>
      </c>
      <c r="B441" s="24" t="s">
        <v>26</v>
      </c>
      <c r="C441" s="36">
        <v>1</v>
      </c>
      <c r="D441" s="36">
        <v>1050</v>
      </c>
      <c r="E441" s="29">
        <f t="shared" si="83"/>
        <v>1050</v>
      </c>
    </row>
    <row r="442" spans="1:6" x14ac:dyDescent="0.25">
      <c r="A442" s="26" t="s">
        <v>14</v>
      </c>
      <c r="B442" s="24" t="s">
        <v>19</v>
      </c>
      <c r="C442" s="28">
        <v>1</v>
      </c>
      <c r="D442" s="28">
        <v>148.5</v>
      </c>
      <c r="E442" s="29">
        <f t="shared" si="83"/>
        <v>148.5</v>
      </c>
    </row>
    <row r="443" spans="1:6" x14ac:dyDescent="0.25">
      <c r="A443" s="26"/>
      <c r="B443" s="42" t="s">
        <v>38</v>
      </c>
      <c r="C443" s="28"/>
      <c r="D443" s="28"/>
      <c r="E443" s="29"/>
    </row>
    <row r="444" spans="1:6" ht="60" x14ac:dyDescent="0.25">
      <c r="A444" s="26" t="s">
        <v>15</v>
      </c>
      <c r="B444" s="24" t="s">
        <v>36</v>
      </c>
      <c r="C444" s="28">
        <v>1</v>
      </c>
      <c r="D444" s="28">
        <v>350</v>
      </c>
      <c r="E444" s="29">
        <f t="shared" ref="E444:E450" si="84">C444*D444</f>
        <v>350</v>
      </c>
    </row>
    <row r="445" spans="1:6" x14ac:dyDescent="0.25">
      <c r="A445" s="26" t="s">
        <v>15</v>
      </c>
      <c r="B445" s="24" t="s">
        <v>20</v>
      </c>
      <c r="C445" s="28">
        <v>1</v>
      </c>
      <c r="D445" s="28">
        <v>55</v>
      </c>
      <c r="E445" s="29">
        <f t="shared" si="84"/>
        <v>55</v>
      </c>
    </row>
    <row r="446" spans="1:6" x14ac:dyDescent="0.25">
      <c r="A446" s="26" t="s">
        <v>15</v>
      </c>
      <c r="B446" s="24" t="s">
        <v>46</v>
      </c>
      <c r="C446" s="28">
        <v>1</v>
      </c>
      <c r="D446" s="28">
        <v>45</v>
      </c>
      <c r="E446" s="29">
        <f t="shared" si="84"/>
        <v>45</v>
      </c>
    </row>
    <row r="447" spans="1:6" ht="24" x14ac:dyDescent="0.25">
      <c r="A447" s="25" t="s">
        <v>15</v>
      </c>
      <c r="B447" s="25" t="s">
        <v>18</v>
      </c>
      <c r="C447" s="36">
        <v>1</v>
      </c>
      <c r="D447" s="36">
        <v>85</v>
      </c>
      <c r="E447" s="29">
        <f t="shared" si="84"/>
        <v>85</v>
      </c>
    </row>
    <row r="448" spans="1:6" ht="24" x14ac:dyDescent="0.25">
      <c r="A448" s="25" t="s">
        <v>15</v>
      </c>
      <c r="B448" s="25" t="s">
        <v>37</v>
      </c>
      <c r="C448" s="36">
        <v>1</v>
      </c>
      <c r="D448" s="36">
        <v>80</v>
      </c>
      <c r="E448" s="29">
        <f t="shared" si="84"/>
        <v>80</v>
      </c>
    </row>
    <row r="449" spans="1:5" ht="48" x14ac:dyDescent="0.25">
      <c r="A449" s="25" t="s">
        <v>15</v>
      </c>
      <c r="B449" s="25" t="s">
        <v>29</v>
      </c>
      <c r="C449" s="36">
        <v>1</v>
      </c>
      <c r="D449" s="36">
        <v>275</v>
      </c>
      <c r="E449" s="29">
        <f t="shared" si="84"/>
        <v>275</v>
      </c>
    </row>
    <row r="450" spans="1:5" ht="24" x14ac:dyDescent="0.25">
      <c r="A450" s="24" t="s">
        <v>15</v>
      </c>
      <c r="B450" s="24" t="s">
        <v>39</v>
      </c>
      <c r="C450" s="36">
        <v>1</v>
      </c>
      <c r="D450" s="36">
        <v>250</v>
      </c>
      <c r="E450" s="29">
        <f t="shared" si="84"/>
        <v>250</v>
      </c>
    </row>
    <row r="451" spans="1:5" x14ac:dyDescent="0.25">
      <c r="A451" s="24"/>
      <c r="B451" s="42" t="s">
        <v>62</v>
      </c>
      <c r="C451" s="36"/>
      <c r="D451" s="36"/>
      <c r="E451" s="29"/>
    </row>
    <row r="452" spans="1:5" ht="96" x14ac:dyDescent="0.25">
      <c r="A452" s="26" t="s">
        <v>14</v>
      </c>
      <c r="B452" s="24" t="s">
        <v>96</v>
      </c>
      <c r="C452" s="28">
        <v>1</v>
      </c>
      <c r="D452" s="28">
        <v>950</v>
      </c>
      <c r="E452" s="29">
        <f t="shared" ref="E452:E454" si="85">C452*D452</f>
        <v>950</v>
      </c>
    </row>
    <row r="453" spans="1:5" ht="24" x14ac:dyDescent="0.25">
      <c r="A453" s="26" t="s">
        <v>14</v>
      </c>
      <c r="B453" s="25" t="s">
        <v>16</v>
      </c>
      <c r="C453" s="28">
        <v>10</v>
      </c>
      <c r="D453" s="28">
        <v>42.5</v>
      </c>
      <c r="E453" s="29">
        <f t="shared" si="85"/>
        <v>425</v>
      </c>
    </row>
    <row r="454" spans="1:5" x14ac:dyDescent="0.25">
      <c r="A454" s="26" t="s">
        <v>14</v>
      </c>
      <c r="B454" s="25" t="s">
        <v>24</v>
      </c>
      <c r="C454" s="28">
        <v>1</v>
      </c>
      <c r="D454" s="28">
        <v>275</v>
      </c>
      <c r="E454" s="29">
        <f t="shared" si="85"/>
        <v>275</v>
      </c>
    </row>
    <row r="455" spans="1:5" x14ac:dyDescent="0.25">
      <c r="A455" s="26"/>
      <c r="B455" s="43" t="s">
        <v>58</v>
      </c>
      <c r="C455" s="28"/>
      <c r="D455" s="28"/>
      <c r="E455" s="29"/>
    </row>
    <row r="456" spans="1:5" ht="36" x14ac:dyDescent="0.25">
      <c r="A456" s="26" t="s">
        <v>14</v>
      </c>
      <c r="B456" s="24" t="s">
        <v>31</v>
      </c>
      <c r="C456" s="28">
        <v>3</v>
      </c>
      <c r="D456" s="28">
        <v>55</v>
      </c>
      <c r="E456" s="29">
        <f t="shared" ref="E456:E461" si="86">C456*D456</f>
        <v>165</v>
      </c>
    </row>
    <row r="457" spans="1:5" ht="36" x14ac:dyDescent="0.25">
      <c r="A457" s="26" t="s">
        <v>14</v>
      </c>
      <c r="B457" s="24" t="s">
        <v>28</v>
      </c>
      <c r="C457" s="28">
        <v>1</v>
      </c>
      <c r="D457" s="28">
        <v>245</v>
      </c>
      <c r="E457" s="29">
        <f t="shared" si="86"/>
        <v>245</v>
      </c>
    </row>
    <row r="458" spans="1:5" ht="24" x14ac:dyDescent="0.25">
      <c r="A458" s="26" t="s">
        <v>14</v>
      </c>
      <c r="B458" s="24" t="s">
        <v>40</v>
      </c>
      <c r="C458" s="28">
        <v>1</v>
      </c>
      <c r="D458" s="28">
        <v>195</v>
      </c>
      <c r="E458" s="29">
        <f t="shared" si="86"/>
        <v>195</v>
      </c>
    </row>
    <row r="459" spans="1:5" ht="36" x14ac:dyDescent="0.25">
      <c r="A459" s="26" t="s">
        <v>14</v>
      </c>
      <c r="B459" s="25" t="s">
        <v>103</v>
      </c>
      <c r="C459" s="28">
        <v>1</v>
      </c>
      <c r="D459" s="28">
        <v>475</v>
      </c>
      <c r="E459" s="29">
        <f t="shared" si="86"/>
        <v>475</v>
      </c>
    </row>
    <row r="460" spans="1:5" ht="60" x14ac:dyDescent="0.25">
      <c r="A460" s="26" t="s">
        <v>14</v>
      </c>
      <c r="B460" s="25" t="s">
        <v>108</v>
      </c>
      <c r="C460" s="28">
        <v>1</v>
      </c>
      <c r="D460" s="28">
        <v>250</v>
      </c>
      <c r="E460" s="29">
        <f t="shared" si="86"/>
        <v>250</v>
      </c>
    </row>
    <row r="461" spans="1:5" ht="24" x14ac:dyDescent="0.25">
      <c r="A461" s="26" t="s">
        <v>14</v>
      </c>
      <c r="B461" s="25" t="s">
        <v>27</v>
      </c>
      <c r="C461" s="28">
        <v>1</v>
      </c>
      <c r="D461" s="28">
        <v>375</v>
      </c>
      <c r="E461" s="29">
        <f t="shared" si="86"/>
        <v>375</v>
      </c>
    </row>
    <row r="462" spans="1:5" x14ac:dyDescent="0.25">
      <c r="A462" s="26"/>
      <c r="B462" s="43" t="s">
        <v>56</v>
      </c>
      <c r="C462" s="28"/>
      <c r="D462" s="28"/>
      <c r="E462" s="29"/>
    </row>
    <row r="463" spans="1:5" ht="120" x14ac:dyDescent="0.25">
      <c r="A463" s="26" t="s">
        <v>14</v>
      </c>
      <c r="B463" s="44" t="s">
        <v>98</v>
      </c>
      <c r="C463" s="28">
        <v>1</v>
      </c>
      <c r="D463" s="28">
        <v>1495</v>
      </c>
      <c r="E463" s="29">
        <f t="shared" ref="E463:E464" si="87">C463*D463</f>
        <v>1495</v>
      </c>
    </row>
    <row r="464" spans="1:5" ht="52.5" customHeight="1" x14ac:dyDescent="0.25">
      <c r="A464" s="26" t="s">
        <v>44</v>
      </c>
      <c r="B464" s="44" t="s">
        <v>112</v>
      </c>
      <c r="C464" s="28">
        <v>1</v>
      </c>
      <c r="D464" s="28">
        <v>450</v>
      </c>
      <c r="E464" s="29">
        <f t="shared" si="87"/>
        <v>450</v>
      </c>
    </row>
    <row r="465" spans="1:6" x14ac:dyDescent="0.25">
      <c r="A465" s="26"/>
      <c r="B465" s="43" t="s">
        <v>57</v>
      </c>
      <c r="C465" s="28"/>
      <c r="D465" s="28"/>
      <c r="E465" s="29"/>
    </row>
    <row r="466" spans="1:6" ht="48" x14ac:dyDescent="0.25">
      <c r="A466" s="26" t="s">
        <v>14</v>
      </c>
      <c r="B466" s="25" t="s">
        <v>45</v>
      </c>
      <c r="C466" s="28">
        <v>1</v>
      </c>
      <c r="D466" s="28">
        <v>275</v>
      </c>
      <c r="E466" s="29">
        <f t="shared" ref="E466:E472" si="88">C466*D466</f>
        <v>275</v>
      </c>
    </row>
    <row r="467" spans="1:6" ht="48" x14ac:dyDescent="0.25">
      <c r="A467" s="26" t="s">
        <v>4</v>
      </c>
      <c r="B467" s="25" t="s">
        <v>25</v>
      </c>
      <c r="C467" s="28">
        <v>5</v>
      </c>
      <c r="D467" s="28">
        <v>450</v>
      </c>
      <c r="E467" s="29">
        <f t="shared" si="88"/>
        <v>2250</v>
      </c>
    </row>
    <row r="468" spans="1:6" ht="48" x14ac:dyDescent="0.25">
      <c r="A468" s="26" t="s">
        <v>4</v>
      </c>
      <c r="B468" s="25" t="s">
        <v>17</v>
      </c>
      <c r="C468" s="28">
        <v>5</v>
      </c>
      <c r="D468" s="28">
        <v>250</v>
      </c>
      <c r="E468" s="29">
        <f t="shared" si="88"/>
        <v>1250</v>
      </c>
    </row>
    <row r="469" spans="1:6" ht="48" x14ac:dyDescent="0.25">
      <c r="A469" s="26" t="s">
        <v>14</v>
      </c>
      <c r="B469" s="25" t="s">
        <v>3</v>
      </c>
      <c r="C469" s="28">
        <v>1</v>
      </c>
      <c r="D469" s="28">
        <v>180</v>
      </c>
      <c r="E469" s="29">
        <f t="shared" si="88"/>
        <v>180</v>
      </c>
    </row>
    <row r="470" spans="1:6" ht="24" x14ac:dyDescent="0.25">
      <c r="A470" s="26" t="s">
        <v>14</v>
      </c>
      <c r="B470" s="25" t="s">
        <v>21</v>
      </c>
      <c r="C470" s="28">
        <v>1</v>
      </c>
      <c r="D470" s="28">
        <v>275</v>
      </c>
      <c r="E470" s="29">
        <f t="shared" si="88"/>
        <v>275</v>
      </c>
    </row>
    <row r="471" spans="1:6" ht="24" x14ac:dyDescent="0.25">
      <c r="A471" s="26" t="s">
        <v>14</v>
      </c>
      <c r="B471" s="24" t="s">
        <v>30</v>
      </c>
      <c r="C471" s="28">
        <v>1</v>
      </c>
      <c r="D471" s="28">
        <v>247.25</v>
      </c>
      <c r="E471" s="29">
        <f t="shared" si="88"/>
        <v>247.25</v>
      </c>
    </row>
    <row r="472" spans="1:6" ht="24" x14ac:dyDescent="0.25">
      <c r="A472" s="26" t="s">
        <v>14</v>
      </c>
      <c r="B472" s="24" t="s">
        <v>22</v>
      </c>
      <c r="C472" s="28">
        <v>1</v>
      </c>
      <c r="D472" s="28">
        <v>220</v>
      </c>
      <c r="E472" s="29">
        <f t="shared" si="88"/>
        <v>220</v>
      </c>
    </row>
    <row r="473" spans="1:6" x14ac:dyDescent="0.25">
      <c r="A473" s="26"/>
      <c r="B473" s="43" t="s">
        <v>73</v>
      </c>
      <c r="C473" s="28"/>
      <c r="D473" s="28"/>
      <c r="E473" s="29"/>
    </row>
    <row r="474" spans="1:6" x14ac:dyDescent="0.25">
      <c r="A474" s="26" t="s">
        <v>14</v>
      </c>
      <c r="B474" s="25" t="s">
        <v>74</v>
      </c>
      <c r="C474" s="28">
        <v>1</v>
      </c>
      <c r="D474" s="28">
        <v>500</v>
      </c>
      <c r="E474" s="29">
        <f t="shared" ref="E474" si="89">C474*D474</f>
        <v>500</v>
      </c>
    </row>
    <row r="475" spans="1:6" ht="24" x14ac:dyDescent="0.25">
      <c r="A475" s="26" t="s">
        <v>14</v>
      </c>
      <c r="B475" s="25" t="s">
        <v>42</v>
      </c>
      <c r="C475" s="28">
        <v>1</v>
      </c>
      <c r="D475" s="28">
        <v>950</v>
      </c>
      <c r="E475" s="29">
        <f t="shared" ref="E475:E476" si="90">C475*D475</f>
        <v>950</v>
      </c>
    </row>
    <row r="476" spans="1:6" ht="24" x14ac:dyDescent="0.25">
      <c r="A476" s="26" t="s">
        <v>14</v>
      </c>
      <c r="B476" s="25" t="s">
        <v>43</v>
      </c>
      <c r="C476" s="28">
        <v>1</v>
      </c>
      <c r="D476" s="28">
        <v>275</v>
      </c>
      <c r="E476" s="29">
        <f t="shared" si="90"/>
        <v>275</v>
      </c>
    </row>
    <row r="477" spans="1:6" x14ac:dyDescent="0.25">
      <c r="A477" s="26"/>
      <c r="B477" s="43" t="s">
        <v>59</v>
      </c>
      <c r="C477" s="28"/>
      <c r="D477" s="28"/>
      <c r="E477" s="29"/>
    </row>
    <row r="478" spans="1:6" ht="214.5" customHeight="1" x14ac:dyDescent="0.25">
      <c r="A478" s="26" t="s">
        <v>14</v>
      </c>
      <c r="B478" s="25" t="s">
        <v>113</v>
      </c>
      <c r="C478" s="28">
        <v>2</v>
      </c>
      <c r="D478" s="28">
        <v>950</v>
      </c>
      <c r="E478" s="29">
        <f t="shared" ref="E478:E479" si="91">C478*D478</f>
        <v>1900</v>
      </c>
    </row>
    <row r="479" spans="1:6" ht="204" x14ac:dyDescent="0.25">
      <c r="A479" s="26" t="s">
        <v>14</v>
      </c>
      <c r="B479" s="25" t="s">
        <v>114</v>
      </c>
      <c r="C479" s="28">
        <v>1</v>
      </c>
      <c r="D479" s="28">
        <v>1515</v>
      </c>
      <c r="E479" s="29">
        <f t="shared" si="91"/>
        <v>1515</v>
      </c>
    </row>
    <row r="480" spans="1:6" s="4" customFormat="1" x14ac:dyDescent="0.25">
      <c r="A480" s="26"/>
      <c r="B480" s="24"/>
      <c r="C480" s="28"/>
      <c r="D480" s="28"/>
      <c r="E480" s="29"/>
      <c r="F480" s="18"/>
    </row>
    <row r="481" spans="1:6" s="5" customFormat="1" x14ac:dyDescent="0.25">
      <c r="A481" s="56"/>
      <c r="B481" s="39" t="s">
        <v>64</v>
      </c>
      <c r="C481" s="53"/>
      <c r="D481" s="46"/>
      <c r="E481" s="41">
        <f>SUM(E435:E479)</f>
        <v>18673.736000000001</v>
      </c>
      <c r="F481" s="19"/>
    </row>
    <row r="482" spans="1:6" x14ac:dyDescent="0.25">
      <c r="A482" s="27"/>
      <c r="B482" s="27"/>
      <c r="C482" s="35"/>
      <c r="D482" s="28"/>
      <c r="E482" s="29"/>
    </row>
    <row r="483" spans="1:6" x14ac:dyDescent="0.25">
      <c r="A483" s="54"/>
      <c r="B483" s="54" t="s">
        <v>84</v>
      </c>
      <c r="C483" s="55"/>
      <c r="D483" s="55"/>
      <c r="E483" s="55"/>
    </row>
    <row r="484" spans="1:6" x14ac:dyDescent="0.25">
      <c r="A484" s="27"/>
      <c r="B484" s="27"/>
      <c r="C484" s="35"/>
      <c r="D484" s="35"/>
      <c r="E484" s="35"/>
    </row>
    <row r="485" spans="1:6" x14ac:dyDescent="0.25">
      <c r="A485" s="26"/>
      <c r="B485" s="42" t="s">
        <v>72</v>
      </c>
      <c r="C485" s="28"/>
      <c r="D485" s="28"/>
      <c r="E485" s="29"/>
    </row>
    <row r="486" spans="1:6" s="3" customFormat="1" ht="36" x14ac:dyDescent="0.25">
      <c r="A486" s="26" t="s">
        <v>15</v>
      </c>
      <c r="B486" s="24" t="s">
        <v>71</v>
      </c>
      <c r="C486" s="28">
        <v>1</v>
      </c>
      <c r="D486" s="28">
        <v>350</v>
      </c>
      <c r="E486" s="29">
        <f t="shared" ref="E486:E487" si="92">C486*D486</f>
        <v>350</v>
      </c>
      <c r="F486" s="17"/>
    </row>
    <row r="487" spans="1:6" s="4" customFormat="1" ht="36" x14ac:dyDescent="0.25">
      <c r="A487" s="26" t="s">
        <v>5</v>
      </c>
      <c r="B487" s="38" t="s">
        <v>34</v>
      </c>
      <c r="C487" s="28">
        <v>10</v>
      </c>
      <c r="D487" s="28">
        <v>14.5</v>
      </c>
      <c r="E487" s="29">
        <f t="shared" si="92"/>
        <v>145</v>
      </c>
      <c r="F487" s="18"/>
    </row>
    <row r="488" spans="1:6" s="3" customFormat="1" ht="27" customHeight="1" x14ac:dyDescent="0.25">
      <c r="A488" s="26" t="s">
        <v>5</v>
      </c>
      <c r="B488" s="38" t="s">
        <v>87</v>
      </c>
      <c r="C488" s="28">
        <v>74.599999999999994</v>
      </c>
      <c r="D488" s="28">
        <v>1.24</v>
      </c>
      <c r="E488" s="28">
        <f>C488*D488</f>
        <v>92.503999999999991</v>
      </c>
      <c r="F488" s="17"/>
    </row>
    <row r="489" spans="1:6" ht="20.25" customHeight="1" x14ac:dyDescent="0.25">
      <c r="A489" s="26"/>
      <c r="B489" s="42" t="s">
        <v>35</v>
      </c>
      <c r="C489" s="28"/>
      <c r="D489" s="28"/>
      <c r="E489" s="29"/>
    </row>
    <row r="490" spans="1:6" ht="39" customHeight="1" x14ac:dyDescent="0.25">
      <c r="A490" s="24" t="s">
        <v>14</v>
      </c>
      <c r="B490" s="24" t="s">
        <v>23</v>
      </c>
      <c r="C490" s="36">
        <v>8</v>
      </c>
      <c r="D490" s="36">
        <v>18</v>
      </c>
      <c r="E490" s="29">
        <f t="shared" ref="E490:E493" si="93">C490*D490</f>
        <v>144</v>
      </c>
    </row>
    <row r="491" spans="1:6" ht="60" x14ac:dyDescent="0.25">
      <c r="A491" s="24" t="s">
        <v>14</v>
      </c>
      <c r="B491" s="24" t="s">
        <v>95</v>
      </c>
      <c r="C491" s="36">
        <v>7</v>
      </c>
      <c r="D491" s="36">
        <v>275</v>
      </c>
      <c r="E491" s="29">
        <f t="shared" si="93"/>
        <v>1925</v>
      </c>
    </row>
    <row r="492" spans="1:6" ht="120" x14ac:dyDescent="0.25">
      <c r="A492" s="24" t="s">
        <v>14</v>
      </c>
      <c r="B492" s="24" t="s">
        <v>26</v>
      </c>
      <c r="C492" s="36">
        <v>1</v>
      </c>
      <c r="D492" s="36">
        <v>1050</v>
      </c>
      <c r="E492" s="29">
        <f t="shared" si="93"/>
        <v>1050</v>
      </c>
    </row>
    <row r="493" spans="1:6" x14ac:dyDescent="0.25">
      <c r="A493" s="26" t="s">
        <v>14</v>
      </c>
      <c r="B493" s="24" t="s">
        <v>19</v>
      </c>
      <c r="C493" s="28">
        <v>1</v>
      </c>
      <c r="D493" s="28">
        <v>148.5</v>
      </c>
      <c r="E493" s="29">
        <f t="shared" si="93"/>
        <v>148.5</v>
      </c>
    </row>
    <row r="494" spans="1:6" x14ac:dyDescent="0.25">
      <c r="A494" s="26"/>
      <c r="B494" s="42" t="s">
        <v>38</v>
      </c>
      <c r="C494" s="28"/>
      <c r="D494" s="28"/>
      <c r="E494" s="29"/>
    </row>
    <row r="495" spans="1:6" ht="60" x14ac:dyDescent="0.25">
      <c r="A495" s="26" t="s">
        <v>15</v>
      </c>
      <c r="B495" s="24" t="s">
        <v>36</v>
      </c>
      <c r="C495" s="28">
        <v>1</v>
      </c>
      <c r="D495" s="28">
        <v>550</v>
      </c>
      <c r="E495" s="29">
        <f t="shared" ref="E495:E501" si="94">C495*D495</f>
        <v>550</v>
      </c>
    </row>
    <row r="496" spans="1:6" x14ac:dyDescent="0.25">
      <c r="A496" s="26" t="s">
        <v>15</v>
      </c>
      <c r="B496" s="24" t="s">
        <v>20</v>
      </c>
      <c r="C496" s="28">
        <v>3</v>
      </c>
      <c r="D496" s="28">
        <v>55</v>
      </c>
      <c r="E496" s="29">
        <f t="shared" si="94"/>
        <v>165</v>
      </c>
    </row>
    <row r="497" spans="1:5" x14ac:dyDescent="0.25">
      <c r="A497" s="26" t="s">
        <v>15</v>
      </c>
      <c r="B497" s="24" t="s">
        <v>46</v>
      </c>
      <c r="C497" s="28">
        <v>2</v>
      </c>
      <c r="D497" s="28">
        <v>45</v>
      </c>
      <c r="E497" s="29">
        <f t="shared" si="94"/>
        <v>90</v>
      </c>
    </row>
    <row r="498" spans="1:5" ht="24" x14ac:dyDescent="0.25">
      <c r="A498" s="25" t="s">
        <v>15</v>
      </c>
      <c r="B498" s="25" t="s">
        <v>18</v>
      </c>
      <c r="C498" s="36">
        <v>1</v>
      </c>
      <c r="D498" s="36">
        <v>85</v>
      </c>
      <c r="E498" s="29">
        <f t="shared" si="94"/>
        <v>85</v>
      </c>
    </row>
    <row r="499" spans="1:5" ht="24" x14ac:dyDescent="0.25">
      <c r="A499" s="25" t="s">
        <v>15</v>
      </c>
      <c r="B499" s="25" t="s">
        <v>37</v>
      </c>
      <c r="C499" s="36">
        <v>2</v>
      </c>
      <c r="D499" s="36">
        <v>80</v>
      </c>
      <c r="E499" s="29">
        <f t="shared" si="94"/>
        <v>160</v>
      </c>
    </row>
    <row r="500" spans="1:5" ht="48" x14ac:dyDescent="0.25">
      <c r="A500" s="25" t="s">
        <v>15</v>
      </c>
      <c r="B500" s="25" t="s">
        <v>29</v>
      </c>
      <c r="C500" s="36">
        <v>1</v>
      </c>
      <c r="D500" s="36">
        <v>275</v>
      </c>
      <c r="E500" s="29">
        <f t="shared" si="94"/>
        <v>275</v>
      </c>
    </row>
    <row r="501" spans="1:5" ht="24" x14ac:dyDescent="0.25">
      <c r="A501" s="24" t="s">
        <v>15</v>
      </c>
      <c r="B501" s="24" t="s">
        <v>39</v>
      </c>
      <c r="C501" s="36">
        <v>1</v>
      </c>
      <c r="D501" s="36">
        <v>250</v>
      </c>
      <c r="E501" s="29">
        <f t="shared" si="94"/>
        <v>250</v>
      </c>
    </row>
    <row r="502" spans="1:5" x14ac:dyDescent="0.25">
      <c r="A502" s="24"/>
      <c r="B502" s="42" t="s">
        <v>62</v>
      </c>
      <c r="C502" s="36"/>
      <c r="D502" s="36"/>
      <c r="E502" s="29"/>
    </row>
    <row r="503" spans="1:5" ht="96" x14ac:dyDescent="0.25">
      <c r="A503" s="26" t="s">
        <v>14</v>
      </c>
      <c r="B503" s="24" t="s">
        <v>96</v>
      </c>
      <c r="C503" s="28">
        <v>1</v>
      </c>
      <c r="D503" s="28">
        <v>1250</v>
      </c>
      <c r="E503" s="29">
        <f t="shared" ref="E503:E505" si="95">C503*D503</f>
        <v>1250</v>
      </c>
    </row>
    <row r="504" spans="1:5" ht="24" x14ac:dyDescent="0.25">
      <c r="A504" s="26" t="s">
        <v>14</v>
      </c>
      <c r="B504" s="25" t="s">
        <v>16</v>
      </c>
      <c r="C504" s="28">
        <v>20</v>
      </c>
      <c r="D504" s="28">
        <v>42.5</v>
      </c>
      <c r="E504" s="29">
        <f t="shared" si="95"/>
        <v>850</v>
      </c>
    </row>
    <row r="505" spans="1:5" x14ac:dyDescent="0.25">
      <c r="A505" s="26" t="s">
        <v>14</v>
      </c>
      <c r="B505" s="25" t="s">
        <v>24</v>
      </c>
      <c r="C505" s="28">
        <v>1</v>
      </c>
      <c r="D505" s="28">
        <v>275</v>
      </c>
      <c r="E505" s="29">
        <f t="shared" si="95"/>
        <v>275</v>
      </c>
    </row>
    <row r="506" spans="1:5" x14ac:dyDescent="0.25">
      <c r="A506" s="26"/>
      <c r="B506" s="43" t="s">
        <v>58</v>
      </c>
      <c r="C506" s="28"/>
      <c r="D506" s="28"/>
      <c r="E506" s="29"/>
    </row>
    <row r="507" spans="1:5" ht="36" x14ac:dyDescent="0.25">
      <c r="A507" s="26" t="s">
        <v>14</v>
      </c>
      <c r="B507" s="24" t="s">
        <v>31</v>
      </c>
      <c r="C507" s="28">
        <v>7</v>
      </c>
      <c r="D507" s="28">
        <v>55</v>
      </c>
      <c r="E507" s="29">
        <f t="shared" ref="E507:E512" si="96">C507*D507</f>
        <v>385</v>
      </c>
    </row>
    <row r="508" spans="1:5" ht="36" x14ac:dyDescent="0.25">
      <c r="A508" s="26" t="s">
        <v>14</v>
      </c>
      <c r="B508" s="24" t="s">
        <v>28</v>
      </c>
      <c r="C508" s="28">
        <v>2</v>
      </c>
      <c r="D508" s="28">
        <v>245</v>
      </c>
      <c r="E508" s="29">
        <f t="shared" si="96"/>
        <v>490</v>
      </c>
    </row>
    <row r="509" spans="1:5" ht="24" x14ac:dyDescent="0.25">
      <c r="A509" s="26" t="s">
        <v>14</v>
      </c>
      <c r="B509" s="24" t="s">
        <v>40</v>
      </c>
      <c r="C509" s="28">
        <v>2</v>
      </c>
      <c r="D509" s="28">
        <v>195</v>
      </c>
      <c r="E509" s="29">
        <f t="shared" si="96"/>
        <v>390</v>
      </c>
    </row>
    <row r="510" spans="1:5" ht="36" x14ac:dyDescent="0.25">
      <c r="A510" s="26" t="s">
        <v>14</v>
      </c>
      <c r="B510" s="25" t="s">
        <v>103</v>
      </c>
      <c r="C510" s="28">
        <v>2</v>
      </c>
      <c r="D510" s="28">
        <v>475</v>
      </c>
      <c r="E510" s="29">
        <f t="shared" si="96"/>
        <v>950</v>
      </c>
    </row>
    <row r="511" spans="1:5" ht="60" x14ac:dyDescent="0.25">
      <c r="A511" s="26" t="s">
        <v>14</v>
      </c>
      <c r="B511" s="25" t="s">
        <v>108</v>
      </c>
      <c r="C511" s="28">
        <v>1</v>
      </c>
      <c r="D511" s="28">
        <v>250</v>
      </c>
      <c r="E511" s="29">
        <f t="shared" si="96"/>
        <v>250</v>
      </c>
    </row>
    <row r="512" spans="1:5" ht="24" x14ac:dyDescent="0.25">
      <c r="A512" s="26" t="s">
        <v>14</v>
      </c>
      <c r="B512" s="25" t="s">
        <v>27</v>
      </c>
      <c r="C512" s="28">
        <v>3</v>
      </c>
      <c r="D512" s="28">
        <v>375</v>
      </c>
      <c r="E512" s="29">
        <f t="shared" si="96"/>
        <v>1125</v>
      </c>
    </row>
    <row r="513" spans="1:5" x14ac:dyDescent="0.25">
      <c r="A513" s="26"/>
      <c r="B513" s="43" t="s">
        <v>56</v>
      </c>
      <c r="C513" s="28"/>
      <c r="D513" s="28"/>
      <c r="E513" s="29"/>
    </row>
    <row r="514" spans="1:5" ht="120" x14ac:dyDescent="0.25">
      <c r="A514" s="26" t="s">
        <v>14</v>
      </c>
      <c r="B514" s="44" t="s">
        <v>97</v>
      </c>
      <c r="C514" s="28">
        <v>1</v>
      </c>
      <c r="D514" s="28">
        <v>1495</v>
      </c>
      <c r="E514" s="29">
        <f t="shared" ref="E514:E515" si="97">C514*D514</f>
        <v>1495</v>
      </c>
    </row>
    <row r="515" spans="1:5" ht="52.5" customHeight="1" x14ac:dyDescent="0.25">
      <c r="A515" s="26" t="s">
        <v>44</v>
      </c>
      <c r="B515" s="44" t="s">
        <v>112</v>
      </c>
      <c r="C515" s="28">
        <v>1</v>
      </c>
      <c r="D515" s="28">
        <v>450</v>
      </c>
      <c r="E515" s="29">
        <f t="shared" si="97"/>
        <v>450</v>
      </c>
    </row>
    <row r="516" spans="1:5" x14ac:dyDescent="0.25">
      <c r="A516" s="26"/>
      <c r="B516" s="43" t="s">
        <v>57</v>
      </c>
      <c r="C516" s="28"/>
      <c r="D516" s="28"/>
      <c r="E516" s="29"/>
    </row>
    <row r="517" spans="1:5" ht="48" x14ac:dyDescent="0.25">
      <c r="A517" s="26" t="s">
        <v>14</v>
      </c>
      <c r="B517" s="25" t="s">
        <v>45</v>
      </c>
      <c r="C517" s="28">
        <v>1</v>
      </c>
      <c r="D517" s="28">
        <v>275</v>
      </c>
      <c r="E517" s="29">
        <f t="shared" ref="E517:E523" si="98">C517*D517</f>
        <v>275</v>
      </c>
    </row>
    <row r="518" spans="1:5" ht="48" x14ac:dyDescent="0.25">
      <c r="A518" s="26" t="s">
        <v>4</v>
      </c>
      <c r="B518" s="25" t="s">
        <v>25</v>
      </c>
      <c r="C518" s="28">
        <v>7</v>
      </c>
      <c r="D518" s="28">
        <v>450</v>
      </c>
      <c r="E518" s="29">
        <f t="shared" si="98"/>
        <v>3150</v>
      </c>
    </row>
    <row r="519" spans="1:5" ht="48" x14ac:dyDescent="0.25">
      <c r="A519" s="26" t="s">
        <v>4</v>
      </c>
      <c r="B519" s="25" t="s">
        <v>17</v>
      </c>
      <c r="C519" s="28">
        <v>7</v>
      </c>
      <c r="D519" s="28">
        <v>250</v>
      </c>
      <c r="E519" s="29">
        <f t="shared" si="98"/>
        <v>1750</v>
      </c>
    </row>
    <row r="520" spans="1:5" ht="48" x14ac:dyDescent="0.25">
      <c r="A520" s="26" t="s">
        <v>14</v>
      </c>
      <c r="B520" s="25" t="s">
        <v>3</v>
      </c>
      <c r="C520" s="28">
        <v>1</v>
      </c>
      <c r="D520" s="28">
        <v>180</v>
      </c>
      <c r="E520" s="29">
        <f t="shared" si="98"/>
        <v>180</v>
      </c>
    </row>
    <row r="521" spans="1:5" ht="24" x14ac:dyDescent="0.25">
      <c r="A521" s="26" t="s">
        <v>14</v>
      </c>
      <c r="B521" s="25" t="s">
        <v>21</v>
      </c>
      <c r="C521" s="28">
        <v>1</v>
      </c>
      <c r="D521" s="28">
        <v>275</v>
      </c>
      <c r="E521" s="29">
        <f t="shared" si="98"/>
        <v>275</v>
      </c>
    </row>
    <row r="522" spans="1:5" ht="24" x14ac:dyDescent="0.25">
      <c r="A522" s="26" t="s">
        <v>14</v>
      </c>
      <c r="B522" s="24" t="s">
        <v>30</v>
      </c>
      <c r="C522" s="28">
        <v>1</v>
      </c>
      <c r="D522" s="28">
        <v>247.25</v>
      </c>
      <c r="E522" s="29">
        <f t="shared" si="98"/>
        <v>247.25</v>
      </c>
    </row>
    <row r="523" spans="1:5" ht="24" x14ac:dyDescent="0.25">
      <c r="A523" s="26" t="s">
        <v>14</v>
      </c>
      <c r="B523" s="24" t="s">
        <v>22</v>
      </c>
      <c r="C523" s="28">
        <v>1</v>
      </c>
      <c r="D523" s="28">
        <v>220</v>
      </c>
      <c r="E523" s="29">
        <f t="shared" si="98"/>
        <v>220</v>
      </c>
    </row>
    <row r="524" spans="1:5" x14ac:dyDescent="0.25">
      <c r="A524" s="26"/>
      <c r="B524" s="43" t="s">
        <v>73</v>
      </c>
      <c r="C524" s="28"/>
      <c r="D524" s="28"/>
      <c r="E524" s="29"/>
    </row>
    <row r="525" spans="1:5" x14ac:dyDescent="0.25">
      <c r="A525" s="26" t="s">
        <v>14</v>
      </c>
      <c r="B525" s="25" t="s">
        <v>74</v>
      </c>
      <c r="C525" s="28">
        <v>1</v>
      </c>
      <c r="D525" s="28">
        <v>500</v>
      </c>
      <c r="E525" s="29">
        <f t="shared" ref="E525" si="99">C525*D525</f>
        <v>500</v>
      </c>
    </row>
    <row r="526" spans="1:5" ht="24" x14ac:dyDescent="0.25">
      <c r="A526" s="26" t="s">
        <v>14</v>
      </c>
      <c r="B526" s="25" t="s">
        <v>42</v>
      </c>
      <c r="C526" s="28">
        <v>1</v>
      </c>
      <c r="D526" s="28">
        <v>1250</v>
      </c>
      <c r="E526" s="29">
        <f t="shared" ref="E526:E527" si="100">C526*D526</f>
        <v>1250</v>
      </c>
    </row>
    <row r="527" spans="1:5" ht="24" x14ac:dyDescent="0.25">
      <c r="A527" s="26" t="s">
        <v>14</v>
      </c>
      <c r="B527" s="25" t="s">
        <v>43</v>
      </c>
      <c r="C527" s="28">
        <v>1</v>
      </c>
      <c r="D527" s="28">
        <v>375</v>
      </c>
      <c r="E527" s="29">
        <f t="shared" si="100"/>
        <v>375</v>
      </c>
    </row>
    <row r="528" spans="1:5" x14ac:dyDescent="0.25">
      <c r="A528" s="26"/>
      <c r="B528" s="43" t="s">
        <v>59</v>
      </c>
      <c r="C528" s="28"/>
      <c r="D528" s="28"/>
      <c r="E528" s="29"/>
    </row>
    <row r="529" spans="1:6" ht="220.5" customHeight="1" x14ac:dyDescent="0.25">
      <c r="A529" s="26" t="s">
        <v>14</v>
      </c>
      <c r="B529" s="25" t="s">
        <v>113</v>
      </c>
      <c r="C529" s="28">
        <v>4</v>
      </c>
      <c r="D529" s="28">
        <v>950</v>
      </c>
      <c r="E529" s="29">
        <f t="shared" ref="E529:E530" si="101">C529*D529</f>
        <v>3800</v>
      </c>
    </row>
    <row r="530" spans="1:6" ht="204" x14ac:dyDescent="0.25">
      <c r="A530" s="26" t="s">
        <v>14</v>
      </c>
      <c r="B530" s="25" t="s">
        <v>114</v>
      </c>
      <c r="C530" s="28">
        <v>2</v>
      </c>
      <c r="D530" s="28">
        <v>1515</v>
      </c>
      <c r="E530" s="29">
        <f t="shared" si="101"/>
        <v>3030</v>
      </c>
    </row>
    <row r="531" spans="1:6" s="4" customFormat="1" x14ac:dyDescent="0.25">
      <c r="A531" s="26"/>
      <c r="B531" s="24"/>
      <c r="C531" s="28"/>
      <c r="D531" s="28"/>
      <c r="E531" s="29"/>
      <c r="F531" s="18"/>
    </row>
    <row r="532" spans="1:6" s="5" customFormat="1" x14ac:dyDescent="0.25">
      <c r="A532" s="56"/>
      <c r="B532" s="39" t="s">
        <v>48</v>
      </c>
      <c r="C532" s="53"/>
      <c r="D532" s="46"/>
      <c r="E532" s="41">
        <f>SUM(E486:E530)</f>
        <v>28392.254000000001</v>
      </c>
      <c r="F532" s="19"/>
    </row>
    <row r="533" spans="1:6" s="5" customFormat="1" x14ac:dyDescent="0.25">
      <c r="A533" s="24"/>
      <c r="B533" s="47"/>
      <c r="C533" s="51"/>
      <c r="D533" s="28"/>
      <c r="E533" s="48"/>
      <c r="F533" s="19"/>
    </row>
    <row r="534" spans="1:6" x14ac:dyDescent="0.25">
      <c r="A534" s="57"/>
      <c r="B534" s="57" t="s">
        <v>85</v>
      </c>
      <c r="C534" s="58"/>
      <c r="D534" s="58"/>
      <c r="E534" s="58"/>
    </row>
    <row r="535" spans="1:6" x14ac:dyDescent="0.25">
      <c r="A535" s="27"/>
      <c r="B535" s="27"/>
      <c r="C535" s="35"/>
      <c r="D535" s="35"/>
      <c r="E535" s="35"/>
    </row>
    <row r="536" spans="1:6" x14ac:dyDescent="0.25">
      <c r="A536" s="26"/>
      <c r="B536" s="42" t="s">
        <v>72</v>
      </c>
      <c r="C536" s="28"/>
      <c r="D536" s="28"/>
      <c r="E536" s="29"/>
    </row>
    <row r="537" spans="1:6" s="3" customFormat="1" ht="36" x14ac:dyDescent="0.25">
      <c r="A537" s="26" t="s">
        <v>15</v>
      </c>
      <c r="B537" s="24" t="s">
        <v>71</v>
      </c>
      <c r="C537" s="28">
        <v>1</v>
      </c>
      <c r="D537" s="28">
        <v>350</v>
      </c>
      <c r="E537" s="29">
        <f t="shared" ref="E537:E538" si="102">C537*D537</f>
        <v>350</v>
      </c>
      <c r="F537" s="17"/>
    </row>
    <row r="538" spans="1:6" s="4" customFormat="1" ht="36" x14ac:dyDescent="0.25">
      <c r="A538" s="26" t="s">
        <v>5</v>
      </c>
      <c r="B538" s="38" t="s">
        <v>34</v>
      </c>
      <c r="C538" s="28">
        <v>10</v>
      </c>
      <c r="D538" s="28">
        <v>14.5</v>
      </c>
      <c r="E538" s="29">
        <f t="shared" si="102"/>
        <v>145</v>
      </c>
      <c r="F538" s="18"/>
    </row>
    <row r="539" spans="1:6" s="3" customFormat="1" ht="24" x14ac:dyDescent="0.25">
      <c r="A539" s="26" t="s">
        <v>5</v>
      </c>
      <c r="B539" s="38" t="s">
        <v>87</v>
      </c>
      <c r="C539" s="28">
        <v>46.7</v>
      </c>
      <c r="D539" s="28">
        <v>1.24</v>
      </c>
      <c r="E539" s="28">
        <f>C539*D539</f>
        <v>57.908000000000001</v>
      </c>
      <c r="F539" s="17"/>
    </row>
    <row r="540" spans="1:6" x14ac:dyDescent="0.25">
      <c r="A540" s="26"/>
      <c r="B540" s="42" t="s">
        <v>35</v>
      </c>
      <c r="C540" s="28"/>
      <c r="D540" s="28"/>
      <c r="E540" s="29"/>
    </row>
    <row r="541" spans="1:6" ht="36" x14ac:dyDescent="0.25">
      <c r="A541" s="24" t="s">
        <v>14</v>
      </c>
      <c r="B541" s="24" t="s">
        <v>23</v>
      </c>
      <c r="C541" s="36">
        <v>3</v>
      </c>
      <c r="D541" s="36">
        <v>18</v>
      </c>
      <c r="E541" s="29">
        <f t="shared" ref="E541:E544" si="103">C541*D541</f>
        <v>54</v>
      </c>
    </row>
    <row r="542" spans="1:6" ht="60" x14ac:dyDescent="0.25">
      <c r="A542" s="24" t="s">
        <v>14</v>
      </c>
      <c r="B542" s="24" t="s">
        <v>95</v>
      </c>
      <c r="C542" s="36">
        <v>2</v>
      </c>
      <c r="D542" s="36">
        <v>275</v>
      </c>
      <c r="E542" s="29">
        <f t="shared" si="103"/>
        <v>550</v>
      </c>
    </row>
    <row r="543" spans="1:6" ht="120" x14ac:dyDescent="0.25">
      <c r="A543" s="24" t="s">
        <v>14</v>
      </c>
      <c r="B543" s="24" t="s">
        <v>26</v>
      </c>
      <c r="C543" s="36">
        <v>1</v>
      </c>
      <c r="D543" s="36">
        <v>1050</v>
      </c>
      <c r="E543" s="29">
        <f t="shared" si="103"/>
        <v>1050</v>
      </c>
    </row>
    <row r="544" spans="1:6" x14ac:dyDescent="0.25">
      <c r="A544" s="26" t="s">
        <v>14</v>
      </c>
      <c r="B544" s="24" t="s">
        <v>19</v>
      </c>
      <c r="C544" s="28">
        <v>1</v>
      </c>
      <c r="D544" s="28">
        <v>148.5</v>
      </c>
      <c r="E544" s="29">
        <f t="shared" si="103"/>
        <v>148.5</v>
      </c>
    </row>
    <row r="545" spans="1:5" x14ac:dyDescent="0.25">
      <c r="A545" s="26"/>
      <c r="B545" s="42" t="s">
        <v>38</v>
      </c>
      <c r="C545" s="28"/>
      <c r="D545" s="28"/>
      <c r="E545" s="29"/>
    </row>
    <row r="546" spans="1:5" ht="60" x14ac:dyDescent="0.25">
      <c r="A546" s="26" t="s">
        <v>15</v>
      </c>
      <c r="B546" s="24" t="s">
        <v>36</v>
      </c>
      <c r="C546" s="28">
        <v>1</v>
      </c>
      <c r="D546" s="28">
        <v>450</v>
      </c>
      <c r="E546" s="29">
        <f t="shared" ref="E546:E551" si="104">C546*D546</f>
        <v>450</v>
      </c>
    </row>
    <row r="547" spans="1:5" x14ac:dyDescent="0.25">
      <c r="A547" s="26" t="s">
        <v>15</v>
      </c>
      <c r="B547" s="24" t="s">
        <v>20</v>
      </c>
      <c r="C547" s="28">
        <v>1</v>
      </c>
      <c r="D547" s="28">
        <v>55</v>
      </c>
      <c r="E547" s="29">
        <f t="shared" si="104"/>
        <v>55</v>
      </c>
    </row>
    <row r="548" spans="1:5" ht="24" x14ac:dyDescent="0.25">
      <c r="A548" s="25" t="s">
        <v>15</v>
      </c>
      <c r="B548" s="25" t="s">
        <v>18</v>
      </c>
      <c r="C548" s="36">
        <v>1</v>
      </c>
      <c r="D548" s="36">
        <v>85</v>
      </c>
      <c r="E548" s="29">
        <f t="shared" si="104"/>
        <v>85</v>
      </c>
    </row>
    <row r="549" spans="1:5" ht="24" x14ac:dyDescent="0.25">
      <c r="A549" s="25" t="s">
        <v>15</v>
      </c>
      <c r="B549" s="25" t="s">
        <v>37</v>
      </c>
      <c r="C549" s="36">
        <v>1</v>
      </c>
      <c r="D549" s="36">
        <v>80</v>
      </c>
      <c r="E549" s="29">
        <f t="shared" si="104"/>
        <v>80</v>
      </c>
    </row>
    <row r="550" spans="1:5" ht="48" x14ac:dyDescent="0.25">
      <c r="A550" s="25" t="s">
        <v>15</v>
      </c>
      <c r="B550" s="25" t="s">
        <v>29</v>
      </c>
      <c r="C550" s="36">
        <v>1</v>
      </c>
      <c r="D550" s="36">
        <v>275</v>
      </c>
      <c r="E550" s="29">
        <f t="shared" si="104"/>
        <v>275</v>
      </c>
    </row>
    <row r="551" spans="1:5" ht="24" x14ac:dyDescent="0.25">
      <c r="A551" s="24" t="s">
        <v>15</v>
      </c>
      <c r="B551" s="24" t="s">
        <v>39</v>
      </c>
      <c r="C551" s="36">
        <v>1</v>
      </c>
      <c r="D551" s="36">
        <v>250</v>
      </c>
      <c r="E551" s="29">
        <f t="shared" si="104"/>
        <v>250</v>
      </c>
    </row>
    <row r="552" spans="1:5" x14ac:dyDescent="0.25">
      <c r="A552" s="24"/>
      <c r="B552" s="42" t="s">
        <v>62</v>
      </c>
      <c r="C552" s="36"/>
      <c r="D552" s="36"/>
      <c r="E552" s="29"/>
    </row>
    <row r="553" spans="1:5" ht="96" x14ac:dyDescent="0.25">
      <c r="A553" s="26" t="s">
        <v>14</v>
      </c>
      <c r="B553" s="24" t="s">
        <v>96</v>
      </c>
      <c r="C553" s="28">
        <v>1</v>
      </c>
      <c r="D553" s="28">
        <v>950</v>
      </c>
      <c r="E553" s="29">
        <f t="shared" ref="E553:E555" si="105">C553*D553</f>
        <v>950</v>
      </c>
    </row>
    <row r="554" spans="1:5" ht="24" x14ac:dyDescent="0.25">
      <c r="A554" s="26" t="s">
        <v>14</v>
      </c>
      <c r="B554" s="25" t="s">
        <v>16</v>
      </c>
      <c r="C554" s="28">
        <v>8</v>
      </c>
      <c r="D554" s="28">
        <v>42.5</v>
      </c>
      <c r="E554" s="29">
        <f t="shared" si="105"/>
        <v>340</v>
      </c>
    </row>
    <row r="555" spans="1:5" x14ac:dyDescent="0.25">
      <c r="A555" s="26" t="s">
        <v>14</v>
      </c>
      <c r="B555" s="25" t="s">
        <v>24</v>
      </c>
      <c r="C555" s="28">
        <v>1</v>
      </c>
      <c r="D555" s="28">
        <v>275</v>
      </c>
      <c r="E555" s="29">
        <f t="shared" si="105"/>
        <v>275</v>
      </c>
    </row>
    <row r="556" spans="1:5" x14ac:dyDescent="0.25">
      <c r="A556" s="26"/>
      <c r="B556" s="43" t="s">
        <v>58</v>
      </c>
      <c r="C556" s="28"/>
      <c r="D556" s="28"/>
      <c r="E556" s="29"/>
    </row>
    <row r="557" spans="1:5" ht="36" x14ac:dyDescent="0.25">
      <c r="A557" s="26" t="s">
        <v>14</v>
      </c>
      <c r="B557" s="24" t="s">
        <v>31</v>
      </c>
      <c r="C557" s="28">
        <v>2</v>
      </c>
      <c r="D557" s="28">
        <v>55</v>
      </c>
      <c r="E557" s="29">
        <f t="shared" ref="E557:E561" si="106">C557*D557</f>
        <v>110</v>
      </c>
    </row>
    <row r="558" spans="1:5" ht="36" x14ac:dyDescent="0.25">
      <c r="A558" s="26" t="s">
        <v>14</v>
      </c>
      <c r="B558" s="24" t="s">
        <v>28</v>
      </c>
      <c r="C558" s="28">
        <v>1</v>
      </c>
      <c r="D558" s="28">
        <v>245</v>
      </c>
      <c r="E558" s="29">
        <f t="shared" si="106"/>
        <v>245</v>
      </c>
    </row>
    <row r="559" spans="1:5" ht="36" x14ac:dyDescent="0.25">
      <c r="A559" s="26" t="s">
        <v>14</v>
      </c>
      <c r="B559" s="25" t="s">
        <v>103</v>
      </c>
      <c r="C559" s="28">
        <v>1</v>
      </c>
      <c r="D559" s="28">
        <v>475</v>
      </c>
      <c r="E559" s="29">
        <f t="shared" si="106"/>
        <v>475</v>
      </c>
    </row>
    <row r="560" spans="1:5" ht="60" x14ac:dyDescent="0.25">
      <c r="A560" s="26" t="s">
        <v>14</v>
      </c>
      <c r="B560" s="25" t="s">
        <v>108</v>
      </c>
      <c r="C560" s="28">
        <v>1</v>
      </c>
      <c r="D560" s="28">
        <v>250</v>
      </c>
      <c r="E560" s="29">
        <f t="shared" si="106"/>
        <v>250</v>
      </c>
    </row>
    <row r="561" spans="1:5" ht="24" x14ac:dyDescent="0.25">
      <c r="A561" s="26" t="s">
        <v>14</v>
      </c>
      <c r="B561" s="25" t="s">
        <v>27</v>
      </c>
      <c r="C561" s="28">
        <v>1</v>
      </c>
      <c r="D561" s="28">
        <v>375</v>
      </c>
      <c r="E561" s="29">
        <f t="shared" si="106"/>
        <v>375</v>
      </c>
    </row>
    <row r="562" spans="1:5" x14ac:dyDescent="0.25">
      <c r="A562" s="26"/>
      <c r="B562" s="43" t="s">
        <v>65</v>
      </c>
      <c r="C562" s="28"/>
      <c r="D562" s="28"/>
      <c r="E562" s="29"/>
    </row>
    <row r="563" spans="1:5" ht="120" x14ac:dyDescent="0.25">
      <c r="A563" s="26" t="s">
        <v>14</v>
      </c>
      <c r="B563" s="44" t="s">
        <v>98</v>
      </c>
      <c r="C563" s="28">
        <v>1</v>
      </c>
      <c r="D563" s="28">
        <v>1495</v>
      </c>
      <c r="E563" s="29">
        <f t="shared" ref="E563:E564" si="107">C563*D563</f>
        <v>1495</v>
      </c>
    </row>
    <row r="564" spans="1:5" ht="52.5" customHeight="1" x14ac:dyDescent="0.25">
      <c r="A564" s="26" t="s">
        <v>44</v>
      </c>
      <c r="B564" s="44" t="s">
        <v>112</v>
      </c>
      <c r="C564" s="28">
        <v>1</v>
      </c>
      <c r="D564" s="28">
        <v>450</v>
      </c>
      <c r="E564" s="29">
        <f t="shared" si="107"/>
        <v>450</v>
      </c>
    </row>
    <row r="565" spans="1:5" x14ac:dyDescent="0.25">
      <c r="A565" s="26"/>
      <c r="B565" s="43" t="s">
        <v>57</v>
      </c>
      <c r="C565" s="28"/>
      <c r="D565" s="28"/>
      <c r="E565" s="29"/>
    </row>
    <row r="566" spans="1:5" ht="48" x14ac:dyDescent="0.25">
      <c r="A566" s="26" t="s">
        <v>14</v>
      </c>
      <c r="B566" s="25" t="s">
        <v>45</v>
      </c>
      <c r="C566" s="28">
        <v>1</v>
      </c>
      <c r="D566" s="28">
        <v>275</v>
      </c>
      <c r="E566" s="29">
        <f t="shared" ref="E566:E572" si="108">C566*D566</f>
        <v>275</v>
      </c>
    </row>
    <row r="567" spans="1:5" ht="48" x14ac:dyDescent="0.25">
      <c r="A567" s="26" t="s">
        <v>4</v>
      </c>
      <c r="B567" s="25" t="s">
        <v>25</v>
      </c>
      <c r="C567" s="28">
        <v>4</v>
      </c>
      <c r="D567" s="28">
        <v>450</v>
      </c>
      <c r="E567" s="29">
        <f t="shared" si="108"/>
        <v>1800</v>
      </c>
    </row>
    <row r="568" spans="1:5" ht="48" x14ac:dyDescent="0.25">
      <c r="A568" s="26" t="s">
        <v>4</v>
      </c>
      <c r="B568" s="25" t="s">
        <v>17</v>
      </c>
      <c r="C568" s="28">
        <v>4</v>
      </c>
      <c r="D568" s="28">
        <v>250</v>
      </c>
      <c r="E568" s="29">
        <f t="shared" si="108"/>
        <v>1000</v>
      </c>
    </row>
    <row r="569" spans="1:5" ht="48" x14ac:dyDescent="0.25">
      <c r="A569" s="26" t="s">
        <v>14</v>
      </c>
      <c r="B569" s="25" t="s">
        <v>3</v>
      </c>
      <c r="C569" s="28">
        <v>1</v>
      </c>
      <c r="D569" s="28">
        <v>180</v>
      </c>
      <c r="E569" s="29">
        <f t="shared" si="108"/>
        <v>180</v>
      </c>
    </row>
    <row r="570" spans="1:5" ht="24" x14ac:dyDescent="0.25">
      <c r="A570" s="26" t="s">
        <v>14</v>
      </c>
      <c r="B570" s="25" t="s">
        <v>21</v>
      </c>
      <c r="C570" s="28">
        <v>1</v>
      </c>
      <c r="D570" s="28">
        <v>275</v>
      </c>
      <c r="E570" s="29">
        <f t="shared" si="108"/>
        <v>275</v>
      </c>
    </row>
    <row r="571" spans="1:5" ht="24" x14ac:dyDescent="0.25">
      <c r="A571" s="26" t="s">
        <v>14</v>
      </c>
      <c r="B571" s="24" t="s">
        <v>30</v>
      </c>
      <c r="C571" s="28">
        <v>1</v>
      </c>
      <c r="D571" s="28">
        <v>247.25</v>
      </c>
      <c r="E571" s="29">
        <f t="shared" si="108"/>
        <v>247.25</v>
      </c>
    </row>
    <row r="572" spans="1:5" ht="24" x14ac:dyDescent="0.25">
      <c r="A572" s="26" t="s">
        <v>14</v>
      </c>
      <c r="B572" s="24" t="s">
        <v>22</v>
      </c>
      <c r="C572" s="28">
        <v>1</v>
      </c>
      <c r="D572" s="28">
        <v>220</v>
      </c>
      <c r="E572" s="29">
        <f t="shared" si="108"/>
        <v>220</v>
      </c>
    </row>
    <row r="573" spans="1:5" x14ac:dyDescent="0.25">
      <c r="A573" s="26"/>
      <c r="B573" s="43" t="s">
        <v>73</v>
      </c>
      <c r="C573" s="28"/>
      <c r="D573" s="28"/>
      <c r="E573" s="29"/>
    </row>
    <row r="574" spans="1:5" x14ac:dyDescent="0.25">
      <c r="A574" s="26" t="s">
        <v>14</v>
      </c>
      <c r="B574" s="25" t="s">
        <v>74</v>
      </c>
      <c r="C574" s="28">
        <v>1</v>
      </c>
      <c r="D574" s="28">
        <v>500</v>
      </c>
      <c r="E574" s="29">
        <f t="shared" ref="E574" si="109">C574*D574</f>
        <v>500</v>
      </c>
    </row>
    <row r="575" spans="1:5" ht="24" x14ac:dyDescent="0.25">
      <c r="A575" s="26" t="s">
        <v>14</v>
      </c>
      <c r="B575" s="25" t="s">
        <v>42</v>
      </c>
      <c r="C575" s="28">
        <v>1</v>
      </c>
      <c r="D575" s="28">
        <v>950</v>
      </c>
      <c r="E575" s="29">
        <f t="shared" ref="E575:E576" si="110">C575*D575</f>
        <v>950</v>
      </c>
    </row>
    <row r="576" spans="1:5" ht="24" x14ac:dyDescent="0.25">
      <c r="A576" s="26" t="s">
        <v>14</v>
      </c>
      <c r="B576" s="25" t="s">
        <v>43</v>
      </c>
      <c r="C576" s="28">
        <v>1</v>
      </c>
      <c r="D576" s="28">
        <v>275</v>
      </c>
      <c r="E576" s="29">
        <f t="shared" si="110"/>
        <v>275</v>
      </c>
    </row>
    <row r="577" spans="1:6" x14ac:dyDescent="0.25">
      <c r="A577" s="26"/>
      <c r="B577" s="43" t="s">
        <v>59</v>
      </c>
      <c r="C577" s="28"/>
      <c r="D577" s="28"/>
      <c r="E577" s="29"/>
    </row>
    <row r="578" spans="1:6" ht="210.75" customHeight="1" x14ac:dyDescent="0.25">
      <c r="A578" s="26" t="s">
        <v>14</v>
      </c>
      <c r="B578" s="25" t="s">
        <v>113</v>
      </c>
      <c r="C578" s="28">
        <v>1</v>
      </c>
      <c r="D578" s="28">
        <v>950</v>
      </c>
      <c r="E578" s="29">
        <f t="shared" ref="E578:E579" si="111">C578*D578</f>
        <v>950</v>
      </c>
    </row>
    <row r="579" spans="1:6" ht="204" x14ac:dyDescent="0.25">
      <c r="A579" s="26" t="s">
        <v>14</v>
      </c>
      <c r="B579" s="25" t="s">
        <v>114</v>
      </c>
      <c r="C579" s="28">
        <v>1</v>
      </c>
      <c r="D579" s="28">
        <v>1515</v>
      </c>
      <c r="E579" s="29">
        <f t="shared" si="111"/>
        <v>1515</v>
      </c>
    </row>
    <row r="580" spans="1:6" x14ac:dyDescent="0.25">
      <c r="A580" s="26"/>
      <c r="B580" s="24"/>
      <c r="C580" s="28"/>
      <c r="D580" s="28"/>
      <c r="E580" s="29"/>
    </row>
    <row r="581" spans="1:6" s="5" customFormat="1" x14ac:dyDescent="0.25">
      <c r="A581" s="56"/>
      <c r="B581" s="39" t="s">
        <v>47</v>
      </c>
      <c r="C581" s="53"/>
      <c r="D581" s="46"/>
      <c r="E581" s="41">
        <f>SUM(E537:E579)</f>
        <v>16702.657999999999</v>
      </c>
      <c r="F581" s="19"/>
    </row>
    <row r="582" spans="1:6" s="5" customFormat="1" x14ac:dyDescent="0.25">
      <c r="A582" s="24"/>
      <c r="B582" s="47"/>
      <c r="C582" s="51"/>
      <c r="D582" s="28"/>
      <c r="E582" s="48"/>
      <c r="F582" s="19"/>
    </row>
    <row r="583" spans="1:6" x14ac:dyDescent="0.25">
      <c r="A583" s="57"/>
      <c r="B583" s="57" t="s">
        <v>86</v>
      </c>
      <c r="C583" s="58"/>
      <c r="D583" s="58"/>
      <c r="E583" s="58"/>
    </row>
    <row r="584" spans="1:6" x14ac:dyDescent="0.25">
      <c r="A584" s="27"/>
      <c r="B584" s="27"/>
      <c r="C584" s="35"/>
      <c r="D584" s="35"/>
      <c r="E584" s="35"/>
    </row>
    <row r="585" spans="1:6" x14ac:dyDescent="0.25">
      <c r="A585" s="26"/>
      <c r="B585" s="42" t="s">
        <v>72</v>
      </c>
      <c r="C585" s="28"/>
      <c r="D585" s="28"/>
      <c r="E585" s="29"/>
    </row>
    <row r="586" spans="1:6" s="3" customFormat="1" ht="36" x14ac:dyDescent="0.25">
      <c r="A586" s="26" t="s">
        <v>15</v>
      </c>
      <c r="B586" s="24" t="s">
        <v>71</v>
      </c>
      <c r="C586" s="28">
        <v>1</v>
      </c>
      <c r="D586" s="28">
        <v>350</v>
      </c>
      <c r="E586" s="29">
        <f t="shared" ref="E586:E587" si="112">C586*D586</f>
        <v>350</v>
      </c>
      <c r="F586" s="17"/>
    </row>
    <row r="587" spans="1:6" s="4" customFormat="1" ht="36" x14ac:dyDescent="0.25">
      <c r="A587" s="26" t="s">
        <v>5</v>
      </c>
      <c r="B587" s="38" t="s">
        <v>34</v>
      </c>
      <c r="C587" s="28">
        <v>10</v>
      </c>
      <c r="D587" s="28">
        <v>14.5</v>
      </c>
      <c r="E587" s="29">
        <f t="shared" si="112"/>
        <v>145</v>
      </c>
      <c r="F587" s="18"/>
    </row>
    <row r="588" spans="1:6" s="3" customFormat="1" ht="24" x14ac:dyDescent="0.25">
      <c r="A588" s="26" t="s">
        <v>5</v>
      </c>
      <c r="B588" s="38" t="s">
        <v>87</v>
      </c>
      <c r="C588" s="28">
        <v>73.25</v>
      </c>
      <c r="D588" s="28">
        <v>1.24</v>
      </c>
      <c r="E588" s="28">
        <f>C588*D588</f>
        <v>90.83</v>
      </c>
      <c r="F588" s="17"/>
    </row>
    <row r="589" spans="1:6" x14ac:dyDescent="0.25">
      <c r="A589" s="26"/>
      <c r="B589" s="42" t="s">
        <v>35</v>
      </c>
      <c r="C589" s="28"/>
      <c r="D589" s="28"/>
      <c r="E589" s="29"/>
    </row>
    <row r="590" spans="1:6" ht="36" x14ac:dyDescent="0.25">
      <c r="A590" s="24" t="s">
        <v>14</v>
      </c>
      <c r="B590" s="24" t="s">
        <v>23</v>
      </c>
      <c r="C590" s="36">
        <v>5</v>
      </c>
      <c r="D590" s="36">
        <v>18</v>
      </c>
      <c r="E590" s="29">
        <f t="shared" ref="E590:E593" si="113">C590*D590</f>
        <v>90</v>
      </c>
    </row>
    <row r="591" spans="1:6" ht="60" x14ac:dyDescent="0.25">
      <c r="A591" s="24" t="s">
        <v>14</v>
      </c>
      <c r="B591" s="24" t="s">
        <v>95</v>
      </c>
      <c r="C591" s="36">
        <v>4</v>
      </c>
      <c r="D591" s="36">
        <v>275</v>
      </c>
      <c r="E591" s="29">
        <f t="shared" si="113"/>
        <v>1100</v>
      </c>
    </row>
    <row r="592" spans="1:6" ht="120" x14ac:dyDescent="0.25">
      <c r="A592" s="24" t="s">
        <v>14</v>
      </c>
      <c r="B592" s="24" t="s">
        <v>26</v>
      </c>
      <c r="C592" s="36">
        <v>1</v>
      </c>
      <c r="D592" s="36">
        <v>1050</v>
      </c>
      <c r="E592" s="29">
        <f t="shared" si="113"/>
        <v>1050</v>
      </c>
    </row>
    <row r="593" spans="1:5" x14ac:dyDescent="0.25">
      <c r="A593" s="26" t="s">
        <v>14</v>
      </c>
      <c r="B593" s="24" t="s">
        <v>19</v>
      </c>
      <c r="C593" s="28">
        <v>1</v>
      </c>
      <c r="D593" s="28">
        <v>148.5</v>
      </c>
      <c r="E593" s="29">
        <f t="shared" si="113"/>
        <v>148.5</v>
      </c>
    </row>
    <row r="594" spans="1:5" x14ac:dyDescent="0.25">
      <c r="A594" s="26"/>
      <c r="B594" s="42" t="s">
        <v>38</v>
      </c>
      <c r="C594" s="28"/>
      <c r="D594" s="28"/>
      <c r="E594" s="29"/>
    </row>
    <row r="595" spans="1:5" ht="60" x14ac:dyDescent="0.25">
      <c r="A595" s="26" t="s">
        <v>15</v>
      </c>
      <c r="B595" s="24" t="s">
        <v>36</v>
      </c>
      <c r="C595" s="28">
        <v>1</v>
      </c>
      <c r="D595" s="28">
        <v>450</v>
      </c>
      <c r="E595" s="29">
        <f t="shared" ref="E595:E601" si="114">C595*D595</f>
        <v>450</v>
      </c>
    </row>
    <row r="596" spans="1:5" x14ac:dyDescent="0.25">
      <c r="A596" s="26" t="s">
        <v>15</v>
      </c>
      <c r="B596" s="24" t="s">
        <v>20</v>
      </c>
      <c r="C596" s="28">
        <v>2</v>
      </c>
      <c r="D596" s="28">
        <v>55</v>
      </c>
      <c r="E596" s="29">
        <f t="shared" si="114"/>
        <v>110</v>
      </c>
    </row>
    <row r="597" spans="1:5" x14ac:dyDescent="0.25">
      <c r="A597" s="26" t="s">
        <v>15</v>
      </c>
      <c r="B597" s="24" t="s">
        <v>46</v>
      </c>
      <c r="C597" s="28">
        <v>1</v>
      </c>
      <c r="D597" s="28">
        <v>45</v>
      </c>
      <c r="E597" s="29">
        <f t="shared" si="114"/>
        <v>45</v>
      </c>
    </row>
    <row r="598" spans="1:5" ht="24" x14ac:dyDescent="0.25">
      <c r="A598" s="25" t="s">
        <v>15</v>
      </c>
      <c r="B598" s="25" t="s">
        <v>18</v>
      </c>
      <c r="C598" s="36">
        <v>1</v>
      </c>
      <c r="D598" s="36">
        <v>85</v>
      </c>
      <c r="E598" s="29">
        <f t="shared" si="114"/>
        <v>85</v>
      </c>
    </row>
    <row r="599" spans="1:5" ht="24" x14ac:dyDescent="0.25">
      <c r="A599" s="25" t="s">
        <v>15</v>
      </c>
      <c r="B599" s="25" t="s">
        <v>37</v>
      </c>
      <c r="C599" s="36">
        <v>2</v>
      </c>
      <c r="D599" s="36">
        <v>80</v>
      </c>
      <c r="E599" s="29">
        <f t="shared" si="114"/>
        <v>160</v>
      </c>
    </row>
    <row r="600" spans="1:5" ht="48" x14ac:dyDescent="0.25">
      <c r="A600" s="25" t="s">
        <v>15</v>
      </c>
      <c r="B600" s="25" t="s">
        <v>29</v>
      </c>
      <c r="C600" s="36">
        <v>1</v>
      </c>
      <c r="D600" s="36">
        <v>275</v>
      </c>
      <c r="E600" s="29">
        <f t="shared" si="114"/>
        <v>275</v>
      </c>
    </row>
    <row r="601" spans="1:5" ht="24" x14ac:dyDescent="0.25">
      <c r="A601" s="24" t="s">
        <v>15</v>
      </c>
      <c r="B601" s="24" t="s">
        <v>39</v>
      </c>
      <c r="C601" s="36">
        <v>1</v>
      </c>
      <c r="D601" s="36">
        <v>250</v>
      </c>
      <c r="E601" s="29">
        <f t="shared" si="114"/>
        <v>250</v>
      </c>
    </row>
    <row r="602" spans="1:5" x14ac:dyDescent="0.25">
      <c r="A602" s="24"/>
      <c r="B602" s="42" t="s">
        <v>62</v>
      </c>
      <c r="C602" s="36"/>
      <c r="D602" s="36"/>
      <c r="E602" s="29"/>
    </row>
    <row r="603" spans="1:5" ht="96" x14ac:dyDescent="0.25">
      <c r="A603" s="26" t="s">
        <v>14</v>
      </c>
      <c r="B603" s="24" t="s">
        <v>96</v>
      </c>
      <c r="C603" s="28">
        <v>1</v>
      </c>
      <c r="D603" s="28">
        <v>1250</v>
      </c>
      <c r="E603" s="29">
        <f t="shared" ref="E603:E605" si="115">C603*D603</f>
        <v>1250</v>
      </c>
    </row>
    <row r="604" spans="1:5" ht="24" x14ac:dyDescent="0.25">
      <c r="A604" s="26" t="s">
        <v>14</v>
      </c>
      <c r="B604" s="25" t="s">
        <v>16</v>
      </c>
      <c r="C604" s="28">
        <v>15</v>
      </c>
      <c r="D604" s="28">
        <v>42.5</v>
      </c>
      <c r="E604" s="29">
        <f t="shared" si="115"/>
        <v>637.5</v>
      </c>
    </row>
    <row r="605" spans="1:5" x14ac:dyDescent="0.25">
      <c r="A605" s="26" t="s">
        <v>14</v>
      </c>
      <c r="B605" s="25" t="s">
        <v>24</v>
      </c>
      <c r="C605" s="28">
        <v>1</v>
      </c>
      <c r="D605" s="28">
        <v>275</v>
      </c>
      <c r="E605" s="29">
        <f t="shared" si="115"/>
        <v>275</v>
      </c>
    </row>
    <row r="606" spans="1:5" x14ac:dyDescent="0.25">
      <c r="A606" s="26"/>
      <c r="B606" s="43" t="s">
        <v>58</v>
      </c>
      <c r="C606" s="28"/>
      <c r="D606" s="28"/>
      <c r="E606" s="29"/>
    </row>
    <row r="607" spans="1:5" ht="36" x14ac:dyDescent="0.25">
      <c r="A607" s="26" t="s">
        <v>14</v>
      </c>
      <c r="B607" s="24" t="s">
        <v>31</v>
      </c>
      <c r="C607" s="28">
        <v>5</v>
      </c>
      <c r="D607" s="28">
        <v>55</v>
      </c>
      <c r="E607" s="29">
        <f t="shared" ref="E607:E612" si="116">C607*D607</f>
        <v>275</v>
      </c>
    </row>
    <row r="608" spans="1:5" ht="36" x14ac:dyDescent="0.25">
      <c r="A608" s="26" t="s">
        <v>14</v>
      </c>
      <c r="B608" s="24" t="s">
        <v>28</v>
      </c>
      <c r="C608" s="28">
        <v>2</v>
      </c>
      <c r="D608" s="28">
        <v>245</v>
      </c>
      <c r="E608" s="29">
        <f t="shared" si="116"/>
        <v>490</v>
      </c>
    </row>
    <row r="609" spans="1:5" ht="24" x14ac:dyDescent="0.25">
      <c r="A609" s="26" t="s">
        <v>14</v>
      </c>
      <c r="B609" s="24" t="s">
        <v>40</v>
      </c>
      <c r="C609" s="28">
        <v>1</v>
      </c>
      <c r="D609" s="28">
        <v>195</v>
      </c>
      <c r="E609" s="29">
        <f t="shared" si="116"/>
        <v>195</v>
      </c>
    </row>
    <row r="610" spans="1:5" ht="36" x14ac:dyDescent="0.25">
      <c r="A610" s="26" t="s">
        <v>14</v>
      </c>
      <c r="B610" s="25" t="s">
        <v>103</v>
      </c>
      <c r="C610" s="28">
        <v>1</v>
      </c>
      <c r="D610" s="28">
        <v>475</v>
      </c>
      <c r="E610" s="29">
        <f t="shared" si="116"/>
        <v>475</v>
      </c>
    </row>
    <row r="611" spans="1:5" ht="60" x14ac:dyDescent="0.25">
      <c r="A611" s="26" t="s">
        <v>14</v>
      </c>
      <c r="B611" s="25" t="s">
        <v>102</v>
      </c>
      <c r="C611" s="28">
        <v>1</v>
      </c>
      <c r="D611" s="28">
        <v>250</v>
      </c>
      <c r="E611" s="29">
        <f t="shared" si="116"/>
        <v>250</v>
      </c>
    </row>
    <row r="612" spans="1:5" ht="24" x14ac:dyDescent="0.25">
      <c r="A612" s="26" t="s">
        <v>14</v>
      </c>
      <c r="B612" s="25" t="s">
        <v>27</v>
      </c>
      <c r="C612" s="28">
        <v>2</v>
      </c>
      <c r="D612" s="28">
        <v>375</v>
      </c>
      <c r="E612" s="29">
        <f t="shared" si="116"/>
        <v>750</v>
      </c>
    </row>
    <row r="613" spans="1:5" x14ac:dyDescent="0.25">
      <c r="A613" s="26"/>
      <c r="B613" s="43" t="s">
        <v>56</v>
      </c>
      <c r="C613" s="28"/>
      <c r="D613" s="28"/>
      <c r="E613" s="29"/>
    </row>
    <row r="614" spans="1:5" ht="120" x14ac:dyDescent="0.25">
      <c r="A614" s="26" t="s">
        <v>14</v>
      </c>
      <c r="B614" s="44" t="s">
        <v>97</v>
      </c>
      <c r="C614" s="28">
        <v>1</v>
      </c>
      <c r="D614" s="28">
        <v>1495</v>
      </c>
      <c r="E614" s="29">
        <f t="shared" ref="E614:E615" si="117">C614*D614</f>
        <v>1495</v>
      </c>
    </row>
    <row r="615" spans="1:5" ht="52.5" customHeight="1" x14ac:dyDescent="0.25">
      <c r="A615" s="26" t="s">
        <v>44</v>
      </c>
      <c r="B615" s="44" t="s">
        <v>112</v>
      </c>
      <c r="C615" s="28">
        <v>1</v>
      </c>
      <c r="D615" s="28">
        <v>450</v>
      </c>
      <c r="E615" s="29">
        <f t="shared" si="117"/>
        <v>450</v>
      </c>
    </row>
    <row r="616" spans="1:5" x14ac:dyDescent="0.25">
      <c r="A616" s="26"/>
      <c r="B616" s="43" t="s">
        <v>57</v>
      </c>
      <c r="C616" s="28"/>
      <c r="D616" s="28"/>
      <c r="E616" s="29"/>
    </row>
    <row r="617" spans="1:5" ht="48" x14ac:dyDescent="0.25">
      <c r="A617" s="26" t="s">
        <v>14</v>
      </c>
      <c r="B617" s="25" t="s">
        <v>45</v>
      </c>
      <c r="C617" s="28">
        <v>1</v>
      </c>
      <c r="D617" s="28">
        <v>275</v>
      </c>
      <c r="E617" s="29">
        <f t="shared" ref="E617:E623" si="118">C617*D617</f>
        <v>275</v>
      </c>
    </row>
    <row r="618" spans="1:5" ht="48" x14ac:dyDescent="0.25">
      <c r="A618" s="26" t="s">
        <v>4</v>
      </c>
      <c r="B618" s="25" t="s">
        <v>25</v>
      </c>
      <c r="C618" s="28">
        <v>6</v>
      </c>
      <c r="D618" s="28">
        <v>450</v>
      </c>
      <c r="E618" s="29">
        <f t="shared" si="118"/>
        <v>2700</v>
      </c>
    </row>
    <row r="619" spans="1:5" ht="48" x14ac:dyDescent="0.25">
      <c r="A619" s="26" t="s">
        <v>4</v>
      </c>
      <c r="B619" s="25" t="s">
        <v>17</v>
      </c>
      <c r="C619" s="28">
        <v>6</v>
      </c>
      <c r="D619" s="28">
        <v>250</v>
      </c>
      <c r="E619" s="29">
        <f t="shared" si="118"/>
        <v>1500</v>
      </c>
    </row>
    <row r="620" spans="1:5" ht="48" x14ac:dyDescent="0.25">
      <c r="A620" s="26" t="s">
        <v>14</v>
      </c>
      <c r="B620" s="25" t="s">
        <v>3</v>
      </c>
      <c r="C620" s="28">
        <v>1</v>
      </c>
      <c r="D620" s="28">
        <v>180</v>
      </c>
      <c r="E620" s="29">
        <f t="shared" si="118"/>
        <v>180</v>
      </c>
    </row>
    <row r="621" spans="1:5" ht="24" x14ac:dyDescent="0.25">
      <c r="A621" s="26" t="s">
        <v>14</v>
      </c>
      <c r="B621" s="25" t="s">
        <v>21</v>
      </c>
      <c r="C621" s="28">
        <v>1</v>
      </c>
      <c r="D621" s="28">
        <v>275</v>
      </c>
      <c r="E621" s="29">
        <f t="shared" si="118"/>
        <v>275</v>
      </c>
    </row>
    <row r="622" spans="1:5" ht="24" x14ac:dyDescent="0.25">
      <c r="A622" s="26" t="s">
        <v>14</v>
      </c>
      <c r="B622" s="24" t="s">
        <v>30</v>
      </c>
      <c r="C622" s="28">
        <v>1</v>
      </c>
      <c r="D622" s="28">
        <v>247.25</v>
      </c>
      <c r="E622" s="29">
        <f t="shared" si="118"/>
        <v>247.25</v>
      </c>
    </row>
    <row r="623" spans="1:5" ht="24" x14ac:dyDescent="0.25">
      <c r="A623" s="26" t="s">
        <v>14</v>
      </c>
      <c r="B623" s="24" t="s">
        <v>22</v>
      </c>
      <c r="C623" s="28">
        <v>1</v>
      </c>
      <c r="D623" s="28">
        <v>220</v>
      </c>
      <c r="E623" s="29">
        <f t="shared" si="118"/>
        <v>220</v>
      </c>
    </row>
    <row r="624" spans="1:5" x14ac:dyDescent="0.25">
      <c r="A624" s="26"/>
      <c r="B624" s="43" t="s">
        <v>73</v>
      </c>
      <c r="C624" s="28"/>
      <c r="D624" s="28"/>
      <c r="E624" s="29"/>
    </row>
    <row r="625" spans="1:7" x14ac:dyDescent="0.25">
      <c r="A625" s="26" t="s">
        <v>14</v>
      </c>
      <c r="B625" s="25" t="s">
        <v>74</v>
      </c>
      <c r="C625" s="28">
        <v>1</v>
      </c>
      <c r="D625" s="28">
        <v>500</v>
      </c>
      <c r="E625" s="29">
        <f t="shared" ref="E625" si="119">C625*D625</f>
        <v>500</v>
      </c>
    </row>
    <row r="626" spans="1:7" ht="33.75" customHeight="1" x14ac:dyDescent="0.25">
      <c r="A626" s="26" t="s">
        <v>14</v>
      </c>
      <c r="B626" s="25" t="s">
        <v>42</v>
      </c>
      <c r="C626" s="28">
        <v>1</v>
      </c>
      <c r="D626" s="28">
        <v>1250</v>
      </c>
      <c r="E626" s="29">
        <f t="shared" ref="E626:E627" si="120">C626*D626</f>
        <v>1250</v>
      </c>
    </row>
    <row r="627" spans="1:7" ht="30.75" customHeight="1" x14ac:dyDescent="0.25">
      <c r="A627" s="26" t="s">
        <v>14</v>
      </c>
      <c r="B627" s="25" t="s">
        <v>43</v>
      </c>
      <c r="C627" s="28">
        <v>1</v>
      </c>
      <c r="D627" s="28">
        <v>375</v>
      </c>
      <c r="E627" s="29">
        <f t="shared" si="120"/>
        <v>375</v>
      </c>
    </row>
    <row r="628" spans="1:7" ht="18.75" customHeight="1" x14ac:dyDescent="0.25">
      <c r="A628" s="26"/>
      <c r="B628" s="43" t="s">
        <v>59</v>
      </c>
      <c r="C628" s="28"/>
      <c r="D628" s="28"/>
      <c r="E628" s="29"/>
    </row>
    <row r="629" spans="1:7" ht="210.75" customHeight="1" x14ac:dyDescent="0.25">
      <c r="A629" s="26" t="s">
        <v>14</v>
      </c>
      <c r="B629" s="25" t="s">
        <v>113</v>
      </c>
      <c r="C629" s="28">
        <v>3</v>
      </c>
      <c r="D629" s="28">
        <v>950</v>
      </c>
      <c r="E629" s="29">
        <f t="shared" ref="E629:E630" si="121">C629*D629</f>
        <v>2850</v>
      </c>
    </row>
    <row r="630" spans="1:7" ht="204" x14ac:dyDescent="0.25">
      <c r="A630" s="26" t="s">
        <v>14</v>
      </c>
      <c r="B630" s="25" t="s">
        <v>114</v>
      </c>
      <c r="C630" s="28">
        <v>5</v>
      </c>
      <c r="D630" s="28">
        <v>1515</v>
      </c>
      <c r="E630" s="29">
        <f t="shared" si="121"/>
        <v>7575</v>
      </c>
    </row>
    <row r="631" spans="1:7" x14ac:dyDescent="0.25">
      <c r="A631" s="26"/>
      <c r="B631" s="24"/>
      <c r="C631" s="28"/>
      <c r="D631" s="28"/>
      <c r="E631" s="29"/>
    </row>
    <row r="632" spans="1:7" s="5" customFormat="1" x14ac:dyDescent="0.25">
      <c r="A632" s="56"/>
      <c r="B632" s="39" t="s">
        <v>66</v>
      </c>
      <c r="C632" s="53"/>
      <c r="D632" s="46"/>
      <c r="E632" s="41">
        <f>SUM(E586:E630)</f>
        <v>28839.08</v>
      </c>
      <c r="F632" s="19"/>
      <c r="G632" s="14"/>
    </row>
    <row r="633" spans="1:7" s="5" customFormat="1" x14ac:dyDescent="0.25">
      <c r="A633" s="24"/>
      <c r="B633" s="47"/>
      <c r="C633" s="51"/>
      <c r="D633" s="28"/>
      <c r="E633" s="48"/>
      <c r="F633" s="19"/>
      <c r="G633" s="14"/>
    </row>
    <row r="634" spans="1:7" x14ac:dyDescent="0.25">
      <c r="A634" s="57"/>
      <c r="B634" s="57" t="s">
        <v>67</v>
      </c>
      <c r="C634" s="58"/>
      <c r="D634" s="58"/>
      <c r="E634" s="58"/>
    </row>
    <row r="635" spans="1:7" x14ac:dyDescent="0.25">
      <c r="A635" s="59"/>
      <c r="B635" s="59"/>
      <c r="C635" s="60"/>
      <c r="D635" s="60"/>
      <c r="E635" s="60"/>
    </row>
    <row r="636" spans="1:7" s="15" customFormat="1" ht="28.5" customHeight="1" x14ac:dyDescent="0.25">
      <c r="A636" s="61" t="s">
        <v>44</v>
      </c>
      <c r="B636" s="62" t="s">
        <v>106</v>
      </c>
      <c r="C636" s="63">
        <v>1</v>
      </c>
      <c r="D636" s="63">
        <v>3500</v>
      </c>
      <c r="E636" s="29">
        <f t="shared" ref="E636:E637" si="122">C636*D636</f>
        <v>3500</v>
      </c>
      <c r="F636" s="22"/>
    </row>
    <row r="637" spans="1:7" s="15" customFormat="1" ht="36" x14ac:dyDescent="0.25">
      <c r="A637" s="61" t="s">
        <v>14</v>
      </c>
      <c r="B637" s="62" t="s">
        <v>94</v>
      </c>
      <c r="C637" s="63">
        <v>1</v>
      </c>
      <c r="D637" s="63">
        <v>2500</v>
      </c>
      <c r="E637" s="29">
        <f t="shared" si="122"/>
        <v>2500</v>
      </c>
      <c r="F637" s="22"/>
    </row>
    <row r="638" spans="1:7" s="15" customFormat="1" x14ac:dyDescent="0.25">
      <c r="A638" s="61"/>
      <c r="B638" s="64"/>
      <c r="C638" s="63"/>
      <c r="D638" s="63"/>
      <c r="E638" s="29"/>
      <c r="F638" s="22"/>
    </row>
    <row r="639" spans="1:7" s="5" customFormat="1" x14ac:dyDescent="0.25">
      <c r="A639" s="56"/>
      <c r="B639" s="39" t="s">
        <v>68</v>
      </c>
      <c r="C639" s="53"/>
      <c r="D639" s="46"/>
      <c r="E639" s="41">
        <f>SUM(E636:E637)</f>
        <v>6000</v>
      </c>
      <c r="F639" s="19"/>
      <c r="G639" s="14"/>
    </row>
    <row r="640" spans="1:7" x14ac:dyDescent="0.25">
      <c r="A640" s="59"/>
      <c r="B640" s="59"/>
      <c r="C640" s="60"/>
      <c r="D640" s="60"/>
      <c r="E640" s="60"/>
    </row>
    <row r="641" spans="1:6" s="5" customFormat="1" ht="18.75" customHeight="1" x14ac:dyDescent="0.25">
      <c r="A641" s="24"/>
      <c r="B641" s="47"/>
      <c r="C641" s="51"/>
      <c r="D641" s="28"/>
      <c r="E641" s="48"/>
      <c r="F641" s="19"/>
    </row>
    <row r="642" spans="1:6" s="5" customFormat="1" ht="16.5" customHeight="1" x14ac:dyDescent="0.25">
      <c r="A642" s="65"/>
      <c r="B642" s="66" t="s">
        <v>75</v>
      </c>
      <c r="C642" s="67"/>
      <c r="D642" s="68"/>
      <c r="E642" s="69"/>
      <c r="F642" s="19"/>
    </row>
    <row r="643" spans="1:6" s="5" customFormat="1" ht="18.75" customHeight="1" x14ac:dyDescent="0.25">
      <c r="A643" s="24"/>
      <c r="B643" s="47"/>
      <c r="C643" s="51"/>
      <c r="D643" s="28"/>
      <c r="E643" s="48"/>
      <c r="F643" s="19"/>
    </row>
    <row r="644" spans="1:6" s="11" customFormat="1" x14ac:dyDescent="0.25">
      <c r="A644" s="47"/>
      <c r="B644" s="47" t="str">
        <f>B23</f>
        <v>total import capitol 1 - Actuacions prèvies i elements comunitaris</v>
      </c>
      <c r="C644" s="70"/>
      <c r="D644" s="70"/>
      <c r="E644" s="48">
        <f>E23</f>
        <v>45992.15</v>
      </c>
      <c r="F644" s="20"/>
    </row>
    <row r="645" spans="1:6" x14ac:dyDescent="0.25">
      <c r="A645" s="26"/>
      <c r="B645" s="47" t="str">
        <f>B73</f>
        <v>total import capitol 2 - habitatge 1r er 1a</v>
      </c>
      <c r="C645" s="28"/>
      <c r="D645" s="28"/>
      <c r="E645" s="48">
        <f>E73</f>
        <v>17845.330000000002</v>
      </c>
    </row>
    <row r="646" spans="1:6" x14ac:dyDescent="0.25">
      <c r="A646" s="26"/>
      <c r="B646" s="47" t="str">
        <f>B124</f>
        <v>Total import  capitol 3 - habitatge 1er 2a</v>
      </c>
      <c r="C646" s="28"/>
      <c r="D646" s="28"/>
      <c r="E646" s="48">
        <f>E124</f>
        <v>22214.63</v>
      </c>
    </row>
    <row r="647" spans="1:6" x14ac:dyDescent="0.25">
      <c r="A647" s="26"/>
      <c r="B647" s="47" t="str">
        <f>B175</f>
        <v>total import capitol 4 - habitatge 1er 3a</v>
      </c>
      <c r="C647" s="28"/>
      <c r="D647" s="28"/>
      <c r="E647" s="48">
        <f>E175</f>
        <v>18623.493999999999</v>
      </c>
    </row>
    <row r="648" spans="1:6" s="4" customFormat="1" x14ac:dyDescent="0.25">
      <c r="A648" s="26"/>
      <c r="B648" s="47" t="str">
        <f>B226</f>
        <v>total import capitol 5 - habitatge 2on 1a</v>
      </c>
      <c r="C648" s="28"/>
      <c r="D648" s="28"/>
      <c r="E648" s="48">
        <f>E226</f>
        <v>18215.614000000001</v>
      </c>
      <c r="F648" s="18"/>
    </row>
    <row r="649" spans="1:6" s="6" customFormat="1" x14ac:dyDescent="0.25">
      <c r="A649" s="49"/>
      <c r="B649" s="47" t="str">
        <f>B277</f>
        <v>total import capitol 6 - habitatge 2on 2a</v>
      </c>
      <c r="C649" s="51"/>
      <c r="D649" s="28"/>
      <c r="E649" s="48">
        <f>E277</f>
        <v>18270.207999999999</v>
      </c>
      <c r="F649" s="21"/>
    </row>
    <row r="650" spans="1:6" s="6" customFormat="1" x14ac:dyDescent="0.25">
      <c r="A650" s="49"/>
      <c r="B650" s="47" t="str">
        <f>B328</f>
        <v>Total import capitol 7 -  habitatge 2on 3a</v>
      </c>
      <c r="C650" s="51"/>
      <c r="D650" s="28"/>
      <c r="E650" s="48">
        <f>E328</f>
        <v>17295.126</v>
      </c>
      <c r="F650" s="21"/>
    </row>
    <row r="651" spans="1:6" s="6" customFormat="1" x14ac:dyDescent="0.25">
      <c r="A651" s="49"/>
      <c r="B651" s="47" t="str">
        <f>B379</f>
        <v>total import capitol 8 - habitage 2on 4a</v>
      </c>
      <c r="C651" s="51"/>
      <c r="D651" s="28"/>
      <c r="E651" s="48">
        <f>E379</f>
        <v>18325.781999999999</v>
      </c>
      <c r="F651" s="21"/>
    </row>
    <row r="652" spans="1:6" s="5" customFormat="1" x14ac:dyDescent="0.25">
      <c r="A652" s="24"/>
      <c r="B652" s="47" t="str">
        <f>B430</f>
        <v>total import capitol 9 - habitatge 3er 1a</v>
      </c>
      <c r="C652" s="51"/>
      <c r="D652" s="28"/>
      <c r="E652" s="48">
        <f>E430</f>
        <v>17957.554</v>
      </c>
      <c r="F652" s="19"/>
    </row>
    <row r="653" spans="1:6" s="5" customFormat="1" x14ac:dyDescent="0.25">
      <c r="A653" s="24"/>
      <c r="B653" s="47" t="str">
        <f>B481</f>
        <v>Total import capitol 10 - habitatge 3er 2a</v>
      </c>
      <c r="C653" s="51"/>
      <c r="D653" s="28"/>
      <c r="E653" s="48">
        <f>E481</f>
        <v>18673.736000000001</v>
      </c>
      <c r="F653" s="19"/>
    </row>
    <row r="654" spans="1:6" s="5" customFormat="1" x14ac:dyDescent="0.25">
      <c r="A654" s="24"/>
      <c r="B654" s="47" t="str">
        <f>B532</f>
        <v>total import capitol 11 -  habitatge 3er 3a</v>
      </c>
      <c r="C654" s="51"/>
      <c r="D654" s="28"/>
      <c r="E654" s="48">
        <f>E532</f>
        <v>28392.254000000001</v>
      </c>
      <c r="F654" s="19"/>
    </row>
    <row r="655" spans="1:6" s="5" customFormat="1" x14ac:dyDescent="0.25">
      <c r="A655" s="24"/>
      <c r="B655" s="47" t="str">
        <f>B581</f>
        <v>total import capitol 12 - habitatge 3er 4a</v>
      </c>
      <c r="C655" s="51"/>
      <c r="D655" s="28"/>
      <c r="E655" s="48">
        <f>E581</f>
        <v>16702.657999999999</v>
      </c>
      <c r="F655" s="19"/>
    </row>
    <row r="656" spans="1:6" s="5" customFormat="1" x14ac:dyDescent="0.25">
      <c r="A656" s="24"/>
      <c r="B656" s="47" t="str">
        <f>B632</f>
        <v>total import capitol 13 -  habitatge 4art 1a</v>
      </c>
      <c r="C656" s="51"/>
      <c r="D656" s="28"/>
      <c r="E656" s="48">
        <f>E632</f>
        <v>28839.08</v>
      </c>
      <c r="F656" s="19"/>
    </row>
    <row r="657" spans="1:11" s="5" customFormat="1" x14ac:dyDescent="0.25">
      <c r="A657" s="24"/>
      <c r="B657" s="47" t="str">
        <f>B639</f>
        <v>total import capitol 14 - Control de qualitat i S i S</v>
      </c>
      <c r="C657" s="51"/>
      <c r="D657" s="28"/>
      <c r="E657" s="48">
        <f>E639</f>
        <v>6000</v>
      </c>
      <c r="F657" s="19"/>
    </row>
    <row r="658" spans="1:11" s="5" customFormat="1" x14ac:dyDescent="0.25">
      <c r="A658" s="24"/>
      <c r="B658" s="47"/>
      <c r="C658" s="51"/>
      <c r="D658" s="28"/>
      <c r="E658" s="48"/>
      <c r="F658" s="19"/>
    </row>
    <row r="659" spans="1:11" x14ac:dyDescent="0.25">
      <c r="A659" s="71"/>
      <c r="B659" s="72" t="s">
        <v>11</v>
      </c>
      <c r="C659" s="73"/>
      <c r="D659" s="28"/>
      <c r="E659" s="48">
        <f>SUM(E644:E658)</f>
        <v>293347.61599999998</v>
      </c>
    </row>
    <row r="660" spans="1:11" ht="6" customHeight="1" x14ac:dyDescent="0.25">
      <c r="A660" s="74"/>
      <c r="B660" s="74"/>
      <c r="C660" s="74"/>
      <c r="D660" s="75"/>
      <c r="E660" s="29"/>
    </row>
    <row r="661" spans="1:11" x14ac:dyDescent="0.25">
      <c r="A661" s="74"/>
      <c r="B661" s="76" t="s">
        <v>8</v>
      </c>
      <c r="C661" s="74"/>
      <c r="D661" s="75"/>
      <c r="E661" s="29">
        <f>(E659*13)/100</f>
        <v>38135.19008</v>
      </c>
    </row>
    <row r="662" spans="1:11" x14ac:dyDescent="0.25">
      <c r="A662" s="74"/>
      <c r="B662" s="76" t="s">
        <v>9</v>
      </c>
      <c r="C662" s="74"/>
      <c r="D662" s="75"/>
      <c r="E662" s="29">
        <f>(E659*6)/100</f>
        <v>17600.856960000001</v>
      </c>
    </row>
    <row r="663" spans="1:11" ht="6.75" customHeight="1" x14ac:dyDescent="0.25">
      <c r="A663" s="74"/>
      <c r="B663" s="76"/>
      <c r="C663" s="74"/>
      <c r="D663" s="75"/>
      <c r="E663" s="29"/>
    </row>
    <row r="664" spans="1:11" x14ac:dyDescent="0.25">
      <c r="A664" s="77"/>
      <c r="B664" s="72" t="s">
        <v>12</v>
      </c>
      <c r="C664" s="77"/>
      <c r="D664" s="78"/>
      <c r="E664" s="48">
        <f>SUM(E659:E663)</f>
        <v>349083.66304000001</v>
      </c>
    </row>
    <row r="665" spans="1:11" ht="6.75" customHeight="1" x14ac:dyDescent="0.25">
      <c r="A665" s="74"/>
      <c r="B665" s="76"/>
      <c r="C665" s="74"/>
      <c r="D665" s="75"/>
      <c r="E665" s="29"/>
    </row>
    <row r="666" spans="1:11" x14ac:dyDescent="0.25">
      <c r="A666" s="74"/>
      <c r="B666" s="76" t="s">
        <v>10</v>
      </c>
      <c r="C666" s="74"/>
      <c r="D666" s="75"/>
      <c r="E666" s="29">
        <f>(E664*21)/100</f>
        <v>73307.569238399999</v>
      </c>
    </row>
    <row r="667" spans="1:11" ht="7.5" customHeight="1" x14ac:dyDescent="0.25">
      <c r="A667" s="74"/>
      <c r="B667" s="74"/>
      <c r="C667" s="74"/>
      <c r="D667" s="75"/>
      <c r="E667" s="79"/>
    </row>
    <row r="668" spans="1:11" s="12" customFormat="1" ht="15.75" thickBot="1" x14ac:dyDescent="0.3">
      <c r="A668" s="80"/>
      <c r="B668" s="81" t="s">
        <v>13</v>
      </c>
      <c r="C668" s="80"/>
      <c r="D668" s="82"/>
      <c r="E668" s="83">
        <f>SUM(E664:E667)</f>
        <v>422391.23227839998</v>
      </c>
      <c r="F668" s="23"/>
      <c r="G668" s="93"/>
      <c r="K668" s="94"/>
    </row>
    <row r="669" spans="1:11" ht="15.75" thickTop="1" x14ac:dyDescent="0.25">
      <c r="A669" s="1"/>
      <c r="B669" s="1"/>
      <c r="C669" s="1"/>
      <c r="D669" s="7"/>
      <c r="E669" s="9"/>
    </row>
    <row r="670" spans="1:11" x14ac:dyDescent="0.25">
      <c r="A670" s="1"/>
      <c r="B670" s="1"/>
      <c r="C670" s="1"/>
      <c r="D670" s="7"/>
      <c r="E670" s="9"/>
      <c r="G670" s="92"/>
    </row>
    <row r="671" spans="1:11" x14ac:dyDescent="0.25">
      <c r="A671" s="1"/>
      <c r="B671" s="1"/>
      <c r="C671" s="1"/>
      <c r="D671" s="7"/>
      <c r="E671" s="9"/>
    </row>
    <row r="672" spans="1:11" x14ac:dyDescent="0.25">
      <c r="A672" s="1"/>
      <c r="B672" s="1"/>
      <c r="C672" s="1"/>
      <c r="D672" s="7"/>
      <c r="E672" s="9"/>
    </row>
    <row r="673" spans="1:5" x14ac:dyDescent="0.25">
      <c r="A673" s="1"/>
      <c r="B673" s="1"/>
      <c r="C673" s="1"/>
      <c r="D673" s="7"/>
      <c r="E673" s="9"/>
    </row>
    <row r="674" spans="1:5" x14ac:dyDescent="0.25">
      <c r="A674" s="1"/>
      <c r="B674" s="1"/>
      <c r="C674" s="1"/>
      <c r="D674" s="7"/>
      <c r="E674" s="9"/>
    </row>
    <row r="675" spans="1:5" x14ac:dyDescent="0.25">
      <c r="A675" s="1"/>
      <c r="B675" s="1"/>
      <c r="C675" s="1"/>
      <c r="D675" s="7"/>
      <c r="E675" s="9"/>
    </row>
    <row r="676" spans="1:5" x14ac:dyDescent="0.25">
      <c r="A676" s="1"/>
      <c r="B676" s="1"/>
      <c r="C676" s="1"/>
      <c r="D676" s="7"/>
      <c r="E676" s="9"/>
    </row>
    <row r="677" spans="1:5" x14ac:dyDescent="0.25">
      <c r="A677" s="1"/>
      <c r="B677" s="1"/>
      <c r="C677" s="1"/>
      <c r="D677" s="7"/>
      <c r="E677" s="9"/>
    </row>
    <row r="678" spans="1:5" x14ac:dyDescent="0.25">
      <c r="A678" s="1"/>
      <c r="B678" s="1"/>
      <c r="C678" s="1"/>
      <c r="D678" s="7"/>
      <c r="E678" s="9"/>
    </row>
    <row r="679" spans="1:5" x14ac:dyDescent="0.25">
      <c r="A679" s="1"/>
      <c r="B679" s="1"/>
      <c r="C679" s="1"/>
      <c r="D679" s="7"/>
      <c r="E679" s="9"/>
    </row>
    <row r="680" spans="1:5" x14ac:dyDescent="0.25">
      <c r="A680" s="1"/>
      <c r="B680" s="13"/>
      <c r="C680" s="1"/>
      <c r="D680" s="7"/>
      <c r="E680" s="9"/>
    </row>
    <row r="681" spans="1:5" x14ac:dyDescent="0.25">
      <c r="A681" s="1"/>
      <c r="B681" s="1"/>
      <c r="C681" s="1"/>
      <c r="D681" s="7"/>
      <c r="E681" s="9"/>
    </row>
    <row r="682" spans="1:5" x14ac:dyDescent="0.25">
      <c r="A682" s="1"/>
      <c r="B682" s="1"/>
      <c r="C682" s="1"/>
      <c r="D682" s="7"/>
      <c r="E682" s="9"/>
    </row>
  </sheetData>
  <mergeCells count="1">
    <mergeCell ref="A1:E2"/>
  </mergeCells>
  <phoneticPr fontId="10" type="noConversion"/>
  <pageMargins left="0.70866141732283461" right="0.70866141732283461" top="0.74803149606299213" bottom="0.74803149606299213" header="0.31496062992125984" footer="0.31496062992125984"/>
  <pageSetup paperSize="9" scale="74" fitToHeight="0" orientation="portrait" horizontalDpi="300" verticalDpi="300" r:id="rId1"/>
  <rowBreaks count="13" manualBreakCount="13">
    <brk id="24" max="4" man="1"/>
    <brk id="52" max="4" man="1"/>
    <brk id="70" max="4" man="1"/>
    <brk id="93" max="4" man="1"/>
    <brk id="119" max="4" man="1"/>
    <brk id="297" max="4" man="1"/>
    <brk id="391" max="4" man="1"/>
    <brk id="464" max="4" man="1"/>
    <brk id="488" max="4" man="1"/>
    <brk id="513" max="4" man="1"/>
    <brk id="531" max="4" man="1"/>
    <brk id="552" max="4" man="1"/>
    <brk id="6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pressupost general</vt:lpstr>
      <vt:lpstr>'pressupost general'!Área_de_impresión</vt:lpstr>
      <vt:lpstr>'pressupost general'!Títulos_a_imprimir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PASCUET CASALS</dc:creator>
  <cp:lastModifiedBy>DANIEL PASCUET CASALS</cp:lastModifiedBy>
  <cp:lastPrinted>2024-11-27T12:14:47Z</cp:lastPrinted>
  <dcterms:created xsi:type="dcterms:W3CDTF">2022-12-27T06:57:05Z</dcterms:created>
  <dcterms:modified xsi:type="dcterms:W3CDTF">2025-01-28T12:41:50Z</dcterms:modified>
</cp:coreProperties>
</file>