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\\grups02\GRP_EPU_RECURSOSGESTIO\03_SEG_ASSISTENCIES_TECNIQUES\GEOT\2024_902785 OB GEOTECNIA_enLicitacio\1_LICITACIO\"/>
    </mc:Choice>
  </mc:AlternateContent>
  <xr:revisionPtr revIDLastSave="0" documentId="13_ncr:1_{03F9ED47-93CF-4168-BCB0-FD28D735D8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-PR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2" l="1"/>
  <c r="H52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57" i="2" s="1"/>
  <c r="H63" i="2" s="1"/>
  <c r="H32" i="2"/>
  <c r="H31" i="2"/>
  <c r="H30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</calcChain>
</file>

<file path=xl/sharedStrings.xml><?xml version="1.0" encoding="utf-8"?>
<sst xmlns="http://schemas.openxmlformats.org/spreadsheetml/2006/main" count="166" uniqueCount="96">
  <si>
    <t>SERVEIS DE GEOTÈCNIA</t>
  </si>
  <si>
    <t>01</t>
  </si>
  <si>
    <t>Capítol</t>
  </si>
  <si>
    <t>TREBALL DE CAMP</t>
  </si>
  <si>
    <t>01.01</t>
  </si>
  <si>
    <t>P2V1-GT01</t>
  </si>
  <si>
    <t>u</t>
  </si>
  <si>
    <t>Mobilització i desmobilització dels equips de perforació, personal i mitjans auxiliars</t>
  </si>
  <si>
    <t>P2V1-GT02</t>
  </si>
  <si>
    <t>Trasllat d'equip de perforació o DPSH entre punts de perforació. Inclou l'emplaçament</t>
  </si>
  <si>
    <t>P2V1-GT03</t>
  </si>
  <si>
    <t>m</t>
  </si>
  <si>
    <t>Perforació de sondeigs a rotació vertical en SÒLS DE QUALSEVOL TIPUS, per a obtenció de mostres i realització dels assaigs SPT, fins a una fondària &lt;= 25 m, segons normes requerides. S'inclou testificació, supervisió del tècnic durant la prova i cisterna d'aigua.</t>
  </si>
  <si>
    <t>P2V1-GT04</t>
  </si>
  <si>
    <t>Increment del preu de perforació de sondeigs a rotació vertical per sòls de ROQUES TOVES, fins a una fondària &lt;= 25 m</t>
  </si>
  <si>
    <t>P2V1-GT05</t>
  </si>
  <si>
    <t>Increment del preu de perforació de sondeigs a rotació vertical per sòls de ROQUES DURES, GRAVES O FORMIGÓ, fins a una fondària &lt;= 25 m</t>
  </si>
  <si>
    <t>P2V1-GT06</t>
  </si>
  <si>
    <t>Increment del preu de perforació de sondeigs a rotació vertical per sòls QUALSEVOL TIPUS, per fondària entre 26 m i 50 m</t>
  </si>
  <si>
    <t>P2V1-GT07</t>
  </si>
  <si>
    <t>Increment del preu de perforació de sondeigs a rotació vertical per sòls de ROQUES TOVES,  per fondària entre 26 m i 50 m</t>
  </si>
  <si>
    <t>P2V1-GT08</t>
  </si>
  <si>
    <t>Increment del preu de perforació de sondeigs a rotació vertical per sòls de ROQUES DURES, GRAVES O FORMIGÓ, per fondària entre 26 m i 50 m</t>
  </si>
  <si>
    <t>P2V1-GT09</t>
  </si>
  <si>
    <t>Presa de mostra inalterada a profunditat &lt;= 25m</t>
  </si>
  <si>
    <t>P2V1-GT10</t>
  </si>
  <si>
    <t>Presa de mostra inalterada a profunditat, per fondària entre 26 m i 50 m</t>
  </si>
  <si>
    <t>P2V1-GT11</t>
  </si>
  <si>
    <t>Determinació de la resistència a la penetració estàndar (SPT) d'un sòl, segons la norma UNE 103800</t>
  </si>
  <si>
    <t>P2V1-GT12</t>
  </si>
  <si>
    <t>Determinació de la resistència a la penetració dinàmica pesada (DPSH) d'un sòl.</t>
  </si>
  <si>
    <t>P2V1-GT13</t>
  </si>
  <si>
    <t>Assaig de permeabilitat Lefranc d'un sòl, segons la norma NF P94-132</t>
  </si>
  <si>
    <t>P2V1-GT14</t>
  </si>
  <si>
    <t>Subministrament i instal·lació de tub piezomètric. S'inclou la part proporcional de tub ranurat, bentonita i sorra.</t>
  </si>
  <si>
    <t>P2V1-GT15</t>
  </si>
  <si>
    <t>Jornada de lectura de fins a 4 piezòmetres oberts en el mateix àmbit d'actuació.</t>
  </si>
  <si>
    <t>02</t>
  </si>
  <si>
    <t>ASSAIGS DE LABORATORI</t>
  </si>
  <si>
    <t>01.02</t>
  </si>
  <si>
    <t>P035-01V1</t>
  </si>
  <si>
    <t>Anàlisi granulomètrica per tamisatge d'una mostra de sòl, segons la norma UNE 103101</t>
  </si>
  <si>
    <t>P035-01VB</t>
  </si>
  <si>
    <t>Determinació dels límits d'Atterberg (límit líquid i límit plàstic) d'una mostra de sòl, segons la norma UNE 103104 i UNE 103103</t>
  </si>
  <si>
    <t>P2V1-02P6</t>
  </si>
  <si>
    <t>Preparació, tallat i assaig a compressió simple d'una proveta de sòl inalterat, segons la norma UNE 103400</t>
  </si>
  <si>
    <t>P2V1-GT20</t>
  </si>
  <si>
    <t>Determinació dels paràmetres resistents a l'esforç tallant en la caixa de tall directe d'una mostra de sòl inalterat mitjançant assaig consolidat-no drenat (CU) , segons la norma UNE 103401</t>
  </si>
  <si>
    <t>P2V1-GT21</t>
  </si>
  <si>
    <t>Determinació dels paràmetres resistents a l'esforç tallant en la caixa de tall directe d'una mostra de sòl inalterat mitjançant assaig consolidat-drenat (CD), segons la norma UNE 103401</t>
  </si>
  <si>
    <t>P2V1-GT22</t>
  </si>
  <si>
    <t>Assaig químic d'aigües per determinar agressivitat al formigó (PH, Clorurs, Sulfats, Magnesi) segons EHE Annex 5</t>
  </si>
  <si>
    <t>P035-01V4</t>
  </si>
  <si>
    <t>Determinació del contingut de sals solubles d'un sòl, segons la norma NLT 114</t>
  </si>
  <si>
    <t>P035-GT23</t>
  </si>
  <si>
    <t>Determinació del contingut de matèria orgànica, d'una mostra de sòl, segons la norma UNE 103204</t>
  </si>
  <si>
    <t>P035-GT24</t>
  </si>
  <si>
    <t>Determinació del contingut en aigua del sòl- humitat, mitjançant assecat en estufa</t>
  </si>
  <si>
    <t>P035-01VM</t>
  </si>
  <si>
    <t>Determinació quantitativa del contingut de sulfats solubles d'una mostra de sòl, segons la norma UNE 103201</t>
  </si>
  <si>
    <t>P2V1-02OH</t>
  </si>
  <si>
    <t>Determinació de l'acidesa Bauman-Gully d'una mostra de sòl, segons la norma UNE 83962</t>
  </si>
  <si>
    <t>P035-01VT</t>
  </si>
  <si>
    <t>Determinació de la densitat relativa d'una mostra de sòl, segons la norma UNE 103302</t>
  </si>
  <si>
    <t>P2V1-GT25</t>
  </si>
  <si>
    <t>Determinació de l'inflament lliure d'una mostra de sòl pel mètode de l'edòmetre, segons la norma UNE 103601</t>
  </si>
  <si>
    <t>P033-GT26</t>
  </si>
  <si>
    <t>Determinació de la densitat aparent d'una mostra de sòl, segons la norma NLT 156</t>
  </si>
  <si>
    <t>P2V1-GT27</t>
  </si>
  <si>
    <t>Determinació del pes específici de les partícules sòlides</t>
  </si>
  <si>
    <t>P035-01V3</t>
  </si>
  <si>
    <t>Determinació del contingut de guix d'un sòl, segons la norma NLT 115</t>
  </si>
  <si>
    <t>P035-01VG</t>
  </si>
  <si>
    <t>Determinació de l'índex CBR en laboratori, amb la metodologia del Próctor modificat (a tres punts) d'una mostra de sòl, segons la norma UNE 103502</t>
  </si>
  <si>
    <t>P035-01VE</t>
  </si>
  <si>
    <t>Assaig de piconatge pel mètode del Proctor modificat d'una mostra de sòl, segons la norma UNE 103501</t>
  </si>
  <si>
    <t>P2V1-02OX</t>
  </si>
  <si>
    <t>Assaig de col·lapse d'un sòl, segons la norma NLT 254</t>
  </si>
  <si>
    <t>03</t>
  </si>
  <si>
    <t>REDACCIÓ D'INFORMES</t>
  </si>
  <si>
    <t>01.03</t>
  </si>
  <si>
    <t>P2V1-GT16</t>
  </si>
  <si>
    <t>Redacció d'informe geotècnic segons indicacions del Plec Tècnic</t>
  </si>
  <si>
    <t>Preu unitari licitació (IVA exclòs)</t>
  </si>
  <si>
    <t>Preu unitari ofertat (IVA exclòs)</t>
  </si>
  <si>
    <t>Bi (%)</t>
  </si>
  <si>
    <t>CÀLCUL DE LA BAIXA MITJA PARCIAL 1 (B1) - Unitats d'obra principals</t>
  </si>
  <si>
    <t>CÀLCUL DE LA BAIXA MITJA PARCIAL 2 (B2) - Unitats d'obra secundàries</t>
  </si>
  <si>
    <t>CÀLCUL DE LA BAIXA GLOBAL OFERTADA (B) - Mitjana ponderada de les unitats d'obra</t>
  </si>
  <si>
    <t>B1 (%)</t>
  </si>
  <si>
    <t>B2 (%)</t>
  </si>
  <si>
    <t>B (%)</t>
  </si>
  <si>
    <t>Mitjana de les unitats principals d'obra</t>
  </si>
  <si>
    <t>Mitjana de les unitats secundàries d'obra</t>
  </si>
  <si>
    <t>Mitjana ponderada de les unitats d'obra</t>
  </si>
  <si>
    <t>OFERTA ECONÒMICA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</si>
</sst>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,###,##0.000"/>
  </numFmts>
  <fonts count="6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theme="5" tint="0.59999389629810485"/>
        <bgColor rgb="FFFFFFCC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 applyNumberFormat="0" applyBorder="0" applyAlignment="0"/>
    <xf numFmtId="9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0" borderId="0" xfId="0" applyFont="1"/>
    <xf numFmtId="49" fontId="3" fillId="0" borderId="0" xfId="0" applyNumberFormat="1" applyFont="1"/>
    <xf numFmtId="49" fontId="1" fillId="0" borderId="0" xfId="0" applyNumberFormat="1" applyFont="1"/>
    <xf numFmtId="164" fontId="1" fillId="0" borderId="0" xfId="0" applyNumberFormat="1" applyFont="1"/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9" fontId="1" fillId="0" borderId="0" xfId="1" applyFont="1"/>
    <xf numFmtId="164" fontId="1" fillId="0" borderId="0" xfId="0" applyNumberFormat="1" applyFont="1" applyProtection="1">
      <protection locked="0"/>
    </xf>
    <xf numFmtId="165" fontId="1" fillId="0" borderId="0" xfId="0" applyNumberFormat="1" applyFont="1" applyProtection="1">
      <protection locked="0"/>
    </xf>
    <xf numFmtId="165" fontId="1" fillId="4" borderId="0" xfId="0" applyNumberFormat="1" applyFont="1" applyFill="1" applyProtection="1">
      <protection locked="0"/>
    </xf>
    <xf numFmtId="0" fontId="0" fillId="0" borderId="0" xfId="0" applyAlignment="1">
      <alignment horizontal="center" vertical="center"/>
    </xf>
    <xf numFmtId="165" fontId="3" fillId="4" borderId="0" xfId="0" applyNumberFormat="1" applyFont="1" applyFill="1" applyProtection="1">
      <protection locked="0"/>
    </xf>
    <xf numFmtId="9" fontId="3" fillId="0" borderId="0" xfId="1" applyFont="1"/>
    <xf numFmtId="0" fontId="4" fillId="5" borderId="0" xfId="0" applyFont="1" applyFill="1"/>
    <xf numFmtId="0" fontId="4" fillId="5" borderId="0" xfId="0" applyFont="1" applyFill="1" applyAlignment="1">
      <alignment horizontal="center" vertical="center"/>
    </xf>
    <xf numFmtId="0" fontId="0" fillId="5" borderId="0" xfId="0" applyFill="1"/>
    <xf numFmtId="9" fontId="0" fillId="5" borderId="0" xfId="1" applyFont="1" applyFill="1" applyAlignment="1">
      <alignment horizontal="center" vertical="center"/>
    </xf>
    <xf numFmtId="164" fontId="3" fillId="0" borderId="0" xfId="0" applyNumberFormat="1" applyFont="1" applyProtection="1">
      <protection locked="0"/>
    </xf>
    <xf numFmtId="0" fontId="1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tabSelected="1" workbookViewId="0">
      <pane ySplit="8" topLeftCell="A9" activePane="bottomLeft" state="frozenSplit"/>
      <selection pane="bottomLeft" activeCell="E22" sqref="E22"/>
    </sheetView>
  </sheetViews>
  <sheetFormatPr baseColWidth="10" defaultColWidth="9.140625" defaultRowHeight="15" x14ac:dyDescent="0.25"/>
  <cols>
    <col min="1" max="1" width="18.7109375" customWidth="1"/>
    <col min="2" max="2" width="3.42578125" customWidth="1"/>
    <col min="3" max="3" width="13.7109375" customWidth="1"/>
    <col min="4" max="4" width="4.42578125" customWidth="1"/>
    <col min="5" max="5" width="101.5703125" customWidth="1"/>
    <col min="6" max="7" width="12.7109375" customWidth="1"/>
    <col min="8" max="8" width="13.7109375" customWidth="1"/>
  </cols>
  <sheetData>
    <row r="1" spans="1:8" x14ac:dyDescent="0.25">
      <c r="E1" s="22" t="s">
        <v>0</v>
      </c>
      <c r="F1" s="22" t="s">
        <v>0</v>
      </c>
      <c r="G1" s="22" t="s">
        <v>0</v>
      </c>
      <c r="H1" s="22" t="s">
        <v>0</v>
      </c>
    </row>
    <row r="2" spans="1:8" x14ac:dyDescent="0.25">
      <c r="E2" s="22"/>
      <c r="F2" s="22"/>
      <c r="G2" s="22"/>
      <c r="H2" s="22"/>
    </row>
    <row r="3" spans="1:8" x14ac:dyDescent="0.25">
      <c r="E3" s="22"/>
      <c r="F3" s="22"/>
      <c r="G3" s="22"/>
      <c r="H3" s="22"/>
    </row>
    <row r="4" spans="1:8" x14ac:dyDescent="0.25">
      <c r="E4" s="22"/>
      <c r="F4" s="22"/>
      <c r="G4" s="22"/>
      <c r="H4" s="22"/>
    </row>
    <row r="6" spans="1:8" ht="18.75" x14ac:dyDescent="0.3">
      <c r="C6" s="2"/>
      <c r="D6" s="2"/>
      <c r="E6" s="3" t="s">
        <v>95</v>
      </c>
      <c r="F6" s="2"/>
      <c r="G6" s="2"/>
      <c r="H6" s="2"/>
    </row>
    <row r="8" spans="1:8" ht="33.75" x14ac:dyDescent="0.25">
      <c r="F8" s="8" t="s">
        <v>83</v>
      </c>
      <c r="G8" s="8" t="s">
        <v>84</v>
      </c>
      <c r="H8" s="9" t="s">
        <v>85</v>
      </c>
    </row>
    <row r="10" spans="1:8" x14ac:dyDescent="0.25">
      <c r="C10" s="4" t="s">
        <v>2</v>
      </c>
      <c r="D10" s="5" t="s">
        <v>1</v>
      </c>
      <c r="E10" s="4" t="s">
        <v>3</v>
      </c>
    </row>
    <row r="12" spans="1:8" x14ac:dyDescent="0.25">
      <c r="A12" s="1" t="s">
        <v>4</v>
      </c>
      <c r="B12" s="1">
        <v>1</v>
      </c>
      <c r="C12" s="1" t="s">
        <v>5</v>
      </c>
      <c r="D12" s="6" t="s">
        <v>6</v>
      </c>
      <c r="E12" s="1" t="s">
        <v>7</v>
      </c>
      <c r="F12" s="11">
        <v>425</v>
      </c>
      <c r="G12" s="13">
        <v>0</v>
      </c>
      <c r="H12" s="10">
        <f>-((G12-F12)/F12)</f>
        <v>1</v>
      </c>
    </row>
    <row r="13" spans="1:8" x14ac:dyDescent="0.25">
      <c r="A13" s="1" t="s">
        <v>4</v>
      </c>
      <c r="B13" s="1">
        <v>2</v>
      </c>
      <c r="C13" s="1" t="s">
        <v>8</v>
      </c>
      <c r="D13" s="6" t="s">
        <v>6</v>
      </c>
      <c r="E13" s="1" t="s">
        <v>9</v>
      </c>
      <c r="F13" s="11">
        <v>75</v>
      </c>
      <c r="G13" s="13">
        <v>0</v>
      </c>
      <c r="H13" s="10">
        <f t="shared" ref="H13:H26" si="0">-((G13-F13)/F13)</f>
        <v>1</v>
      </c>
    </row>
    <row r="14" spans="1:8" x14ac:dyDescent="0.25">
      <c r="A14" s="4" t="s">
        <v>4</v>
      </c>
      <c r="B14" s="4">
        <v>3</v>
      </c>
      <c r="C14" s="4" t="s">
        <v>10</v>
      </c>
      <c r="D14" s="5" t="s">
        <v>11</v>
      </c>
      <c r="E14" s="4" t="s">
        <v>12</v>
      </c>
      <c r="F14" s="21">
        <v>65</v>
      </c>
      <c r="G14" s="15">
        <v>0</v>
      </c>
      <c r="H14" s="16">
        <f t="shared" si="0"/>
        <v>1</v>
      </c>
    </row>
    <row r="15" spans="1:8" x14ac:dyDescent="0.25">
      <c r="A15" s="1" t="s">
        <v>4</v>
      </c>
      <c r="B15" s="1">
        <v>4</v>
      </c>
      <c r="C15" s="1" t="s">
        <v>13</v>
      </c>
      <c r="D15" s="6" t="s">
        <v>11</v>
      </c>
      <c r="E15" s="1" t="s">
        <v>14</v>
      </c>
      <c r="F15" s="11">
        <v>5</v>
      </c>
      <c r="G15" s="13">
        <v>0</v>
      </c>
      <c r="H15" s="10">
        <f t="shared" si="0"/>
        <v>1</v>
      </c>
    </row>
    <row r="16" spans="1:8" x14ac:dyDescent="0.25">
      <c r="A16" s="1" t="s">
        <v>4</v>
      </c>
      <c r="B16" s="1">
        <v>5</v>
      </c>
      <c r="C16" s="1" t="s">
        <v>15</v>
      </c>
      <c r="D16" s="6" t="s">
        <v>11</v>
      </c>
      <c r="E16" s="1" t="s">
        <v>16</v>
      </c>
      <c r="F16" s="11">
        <v>15</v>
      </c>
      <c r="G16" s="13">
        <v>0</v>
      </c>
      <c r="H16" s="10">
        <f t="shared" si="0"/>
        <v>1</v>
      </c>
    </row>
    <row r="17" spans="1:8" x14ac:dyDescent="0.25">
      <c r="A17" s="1" t="s">
        <v>4</v>
      </c>
      <c r="B17" s="1">
        <v>6</v>
      </c>
      <c r="C17" s="1" t="s">
        <v>17</v>
      </c>
      <c r="D17" s="6" t="s">
        <v>11</v>
      </c>
      <c r="E17" s="1" t="s">
        <v>18</v>
      </c>
      <c r="F17" s="11">
        <v>10</v>
      </c>
      <c r="G17" s="13">
        <v>0</v>
      </c>
      <c r="H17" s="10">
        <f t="shared" si="0"/>
        <v>1</v>
      </c>
    </row>
    <row r="18" spans="1:8" x14ac:dyDescent="0.25">
      <c r="A18" s="1" t="s">
        <v>4</v>
      </c>
      <c r="B18" s="1">
        <v>7</v>
      </c>
      <c r="C18" s="1" t="s">
        <v>19</v>
      </c>
      <c r="D18" s="6" t="s">
        <v>11</v>
      </c>
      <c r="E18" s="1" t="s">
        <v>20</v>
      </c>
      <c r="F18" s="11">
        <v>15</v>
      </c>
      <c r="G18" s="13">
        <v>0</v>
      </c>
      <c r="H18" s="10">
        <f t="shared" si="0"/>
        <v>1</v>
      </c>
    </row>
    <row r="19" spans="1:8" x14ac:dyDescent="0.25">
      <c r="A19" s="1" t="s">
        <v>4</v>
      </c>
      <c r="B19" s="1">
        <v>8</v>
      </c>
      <c r="C19" s="1" t="s">
        <v>21</v>
      </c>
      <c r="D19" s="6" t="s">
        <v>11</v>
      </c>
      <c r="E19" s="1" t="s">
        <v>22</v>
      </c>
      <c r="F19" s="11">
        <v>25</v>
      </c>
      <c r="G19" s="13">
        <v>0</v>
      </c>
      <c r="H19" s="10">
        <f t="shared" si="0"/>
        <v>1</v>
      </c>
    </row>
    <row r="20" spans="1:8" x14ac:dyDescent="0.25">
      <c r="A20" s="1" t="s">
        <v>4</v>
      </c>
      <c r="B20" s="1">
        <v>9</v>
      </c>
      <c r="C20" s="1" t="s">
        <v>23</v>
      </c>
      <c r="D20" s="6" t="s">
        <v>6</v>
      </c>
      <c r="E20" s="1" t="s">
        <v>24</v>
      </c>
      <c r="F20" s="11">
        <v>25</v>
      </c>
      <c r="G20" s="13">
        <v>0</v>
      </c>
      <c r="H20" s="10">
        <f t="shared" si="0"/>
        <v>1</v>
      </c>
    </row>
    <row r="21" spans="1:8" x14ac:dyDescent="0.25">
      <c r="A21" s="1" t="s">
        <v>4</v>
      </c>
      <c r="B21" s="1">
        <v>10</v>
      </c>
      <c r="C21" s="1" t="s">
        <v>25</v>
      </c>
      <c r="D21" s="6" t="s">
        <v>6</v>
      </c>
      <c r="E21" s="1" t="s">
        <v>26</v>
      </c>
      <c r="F21" s="11">
        <v>45</v>
      </c>
      <c r="G21" s="13">
        <v>0</v>
      </c>
      <c r="H21" s="10">
        <f t="shared" si="0"/>
        <v>1</v>
      </c>
    </row>
    <row r="22" spans="1:8" x14ac:dyDescent="0.25">
      <c r="A22" s="4" t="s">
        <v>4</v>
      </c>
      <c r="B22" s="4">
        <v>11</v>
      </c>
      <c r="C22" s="4" t="s">
        <v>27</v>
      </c>
      <c r="D22" s="5" t="s">
        <v>6</v>
      </c>
      <c r="E22" s="4" t="s">
        <v>28</v>
      </c>
      <c r="F22" s="21">
        <v>35</v>
      </c>
      <c r="G22" s="15">
        <v>0</v>
      </c>
      <c r="H22" s="16">
        <f t="shared" si="0"/>
        <v>1</v>
      </c>
    </row>
    <row r="23" spans="1:8" x14ac:dyDescent="0.25">
      <c r="A23" s="1" t="s">
        <v>4</v>
      </c>
      <c r="B23" s="1">
        <v>12</v>
      </c>
      <c r="C23" s="1" t="s">
        <v>29</v>
      </c>
      <c r="D23" s="6" t="s">
        <v>11</v>
      </c>
      <c r="E23" s="1" t="s">
        <v>30</v>
      </c>
      <c r="F23" s="11">
        <v>40</v>
      </c>
      <c r="G23" s="13">
        <v>0</v>
      </c>
      <c r="H23" s="10">
        <f t="shared" si="0"/>
        <v>1</v>
      </c>
    </row>
    <row r="24" spans="1:8" x14ac:dyDescent="0.25">
      <c r="A24" s="1" t="s">
        <v>4</v>
      </c>
      <c r="B24" s="1">
        <v>13</v>
      </c>
      <c r="C24" s="1" t="s">
        <v>31</v>
      </c>
      <c r="D24" s="6" t="s">
        <v>6</v>
      </c>
      <c r="E24" s="1" t="s">
        <v>32</v>
      </c>
      <c r="F24" s="11">
        <v>120</v>
      </c>
      <c r="G24" s="13">
        <v>0</v>
      </c>
      <c r="H24" s="10">
        <f t="shared" si="0"/>
        <v>1</v>
      </c>
    </row>
    <row r="25" spans="1:8" x14ac:dyDescent="0.25">
      <c r="A25" s="1" t="s">
        <v>4</v>
      </c>
      <c r="B25" s="1">
        <v>14</v>
      </c>
      <c r="C25" s="1" t="s">
        <v>33</v>
      </c>
      <c r="D25" s="6" t="s">
        <v>11</v>
      </c>
      <c r="E25" s="1" t="s">
        <v>34</v>
      </c>
      <c r="F25" s="11">
        <v>28</v>
      </c>
      <c r="G25" s="13">
        <v>0</v>
      </c>
      <c r="H25" s="10">
        <f t="shared" si="0"/>
        <v>1</v>
      </c>
    </row>
    <row r="26" spans="1:8" x14ac:dyDescent="0.25">
      <c r="A26" s="1" t="s">
        <v>4</v>
      </c>
      <c r="B26" s="1">
        <v>15</v>
      </c>
      <c r="C26" s="1" t="s">
        <v>35</v>
      </c>
      <c r="D26" s="6" t="s">
        <v>6</v>
      </c>
      <c r="E26" s="1" t="s">
        <v>36</v>
      </c>
      <c r="F26" s="11">
        <v>275</v>
      </c>
      <c r="G26" s="13">
        <v>0</v>
      </c>
      <c r="H26" s="10">
        <f t="shared" si="0"/>
        <v>1</v>
      </c>
    </row>
    <row r="27" spans="1:8" x14ac:dyDescent="0.25">
      <c r="A27" s="1"/>
      <c r="B27" s="1"/>
      <c r="C27" s="1"/>
      <c r="D27" s="6"/>
      <c r="E27" s="1"/>
      <c r="F27" s="11"/>
      <c r="G27" s="12"/>
      <c r="H27" s="10"/>
    </row>
    <row r="28" spans="1:8" x14ac:dyDescent="0.25">
      <c r="C28" s="4" t="s">
        <v>2</v>
      </c>
      <c r="D28" s="5" t="s">
        <v>37</v>
      </c>
      <c r="E28" s="4" t="s">
        <v>38</v>
      </c>
    </row>
    <row r="30" spans="1:8" x14ac:dyDescent="0.25">
      <c r="A30" s="1" t="s">
        <v>39</v>
      </c>
      <c r="B30" s="1">
        <v>1</v>
      </c>
      <c r="C30" s="1" t="s">
        <v>40</v>
      </c>
      <c r="D30" s="6" t="s">
        <v>6</v>
      </c>
      <c r="E30" s="1" t="s">
        <v>41</v>
      </c>
      <c r="F30" s="11">
        <v>37.79</v>
      </c>
      <c r="G30" s="13">
        <v>0</v>
      </c>
      <c r="H30" s="10">
        <f t="shared" ref="H30:H48" si="1">-((G30-F30)/F30)</f>
        <v>1</v>
      </c>
    </row>
    <row r="31" spans="1:8" x14ac:dyDescent="0.25">
      <c r="A31" s="1" t="s">
        <v>39</v>
      </c>
      <c r="B31" s="1">
        <v>2</v>
      </c>
      <c r="C31" s="1" t="s">
        <v>42</v>
      </c>
      <c r="D31" s="6" t="s">
        <v>6</v>
      </c>
      <c r="E31" s="1" t="s">
        <v>43</v>
      </c>
      <c r="F31" s="11">
        <v>43.06</v>
      </c>
      <c r="G31" s="13">
        <v>0</v>
      </c>
      <c r="H31" s="10">
        <f t="shared" si="1"/>
        <v>1</v>
      </c>
    </row>
    <row r="32" spans="1:8" x14ac:dyDescent="0.25">
      <c r="A32" s="1" t="s">
        <v>39</v>
      </c>
      <c r="B32" s="1">
        <v>3</v>
      </c>
      <c r="C32" s="1" t="s">
        <v>44</v>
      </c>
      <c r="D32" s="6" t="s">
        <v>6</v>
      </c>
      <c r="E32" s="1" t="s">
        <v>45</v>
      </c>
      <c r="F32" s="11">
        <v>76.38</v>
      </c>
      <c r="G32" s="13">
        <v>0</v>
      </c>
      <c r="H32" s="10">
        <f t="shared" si="1"/>
        <v>1</v>
      </c>
    </row>
    <row r="33" spans="1:8" x14ac:dyDescent="0.25">
      <c r="A33" s="4" t="s">
        <v>39</v>
      </c>
      <c r="B33" s="4">
        <v>4</v>
      </c>
      <c r="C33" s="4" t="s">
        <v>46</v>
      </c>
      <c r="D33" s="5" t="s">
        <v>6</v>
      </c>
      <c r="E33" s="4" t="s">
        <v>47</v>
      </c>
      <c r="F33" s="21">
        <v>145</v>
      </c>
      <c r="G33" s="15">
        <v>0</v>
      </c>
      <c r="H33" s="16">
        <f t="shared" si="1"/>
        <v>1</v>
      </c>
    </row>
    <row r="34" spans="1:8" x14ac:dyDescent="0.25">
      <c r="A34" s="1" t="s">
        <v>39</v>
      </c>
      <c r="B34" s="1">
        <v>5</v>
      </c>
      <c r="C34" s="1" t="s">
        <v>48</v>
      </c>
      <c r="D34" s="6" t="s">
        <v>6</v>
      </c>
      <c r="E34" s="1" t="s">
        <v>49</v>
      </c>
      <c r="F34" s="11">
        <v>155</v>
      </c>
      <c r="G34" s="13">
        <v>0</v>
      </c>
      <c r="H34" s="10">
        <f t="shared" si="1"/>
        <v>1</v>
      </c>
    </row>
    <row r="35" spans="1:8" x14ac:dyDescent="0.25">
      <c r="A35" s="4" t="s">
        <v>39</v>
      </c>
      <c r="B35" s="4">
        <v>6</v>
      </c>
      <c r="C35" s="4" t="s">
        <v>50</v>
      </c>
      <c r="D35" s="5" t="s">
        <v>6</v>
      </c>
      <c r="E35" s="4" t="s">
        <v>51</v>
      </c>
      <c r="F35" s="21">
        <v>155</v>
      </c>
      <c r="G35" s="15">
        <v>0</v>
      </c>
      <c r="H35" s="16">
        <f t="shared" si="1"/>
        <v>1</v>
      </c>
    </row>
    <row r="36" spans="1:8" x14ac:dyDescent="0.25">
      <c r="A36" s="1" t="s">
        <v>39</v>
      </c>
      <c r="B36" s="1">
        <v>7</v>
      </c>
      <c r="C36" s="1" t="s">
        <v>52</v>
      </c>
      <c r="D36" s="6" t="s">
        <v>6</v>
      </c>
      <c r="E36" s="1" t="s">
        <v>53</v>
      </c>
      <c r="F36" s="11">
        <v>46.48</v>
      </c>
      <c r="G36" s="13">
        <v>0</v>
      </c>
      <c r="H36" s="10">
        <f t="shared" si="1"/>
        <v>1</v>
      </c>
    </row>
    <row r="37" spans="1:8" x14ac:dyDescent="0.25">
      <c r="A37" s="1" t="s">
        <v>39</v>
      </c>
      <c r="B37" s="1">
        <v>8</v>
      </c>
      <c r="C37" s="1" t="s">
        <v>54</v>
      </c>
      <c r="D37" s="6" t="s">
        <v>6</v>
      </c>
      <c r="E37" s="1" t="s">
        <v>55</v>
      </c>
      <c r="F37" s="11">
        <v>55</v>
      </c>
      <c r="G37" s="13">
        <v>0</v>
      </c>
      <c r="H37" s="10">
        <f t="shared" si="1"/>
        <v>1</v>
      </c>
    </row>
    <row r="38" spans="1:8" x14ac:dyDescent="0.25">
      <c r="A38" s="1" t="s">
        <v>39</v>
      </c>
      <c r="B38" s="1">
        <v>9</v>
      </c>
      <c r="C38" s="1" t="s">
        <v>56</v>
      </c>
      <c r="D38" s="6" t="s">
        <v>6</v>
      </c>
      <c r="E38" s="1" t="s">
        <v>57</v>
      </c>
      <c r="F38" s="11">
        <v>25</v>
      </c>
      <c r="G38" s="13">
        <v>0</v>
      </c>
      <c r="H38" s="10">
        <f t="shared" si="1"/>
        <v>1</v>
      </c>
    </row>
    <row r="39" spans="1:8" x14ac:dyDescent="0.25">
      <c r="A39" s="1" t="s">
        <v>39</v>
      </c>
      <c r="B39" s="1">
        <v>10</v>
      </c>
      <c r="C39" s="1" t="s">
        <v>58</v>
      </c>
      <c r="D39" s="6" t="s">
        <v>6</v>
      </c>
      <c r="E39" s="1" t="s">
        <v>59</v>
      </c>
      <c r="F39" s="11">
        <v>69.62</v>
      </c>
      <c r="G39" s="13">
        <v>0</v>
      </c>
      <c r="H39" s="10">
        <f t="shared" si="1"/>
        <v>1</v>
      </c>
    </row>
    <row r="40" spans="1:8" x14ac:dyDescent="0.25">
      <c r="A40" s="1" t="s">
        <v>39</v>
      </c>
      <c r="B40" s="1">
        <v>11</v>
      </c>
      <c r="C40" s="1" t="s">
        <v>60</v>
      </c>
      <c r="D40" s="6" t="s">
        <v>6</v>
      </c>
      <c r="E40" s="1" t="s">
        <v>61</v>
      </c>
      <c r="F40" s="11">
        <v>51.92</v>
      </c>
      <c r="G40" s="13">
        <v>0</v>
      </c>
      <c r="H40" s="10">
        <f t="shared" si="1"/>
        <v>1</v>
      </c>
    </row>
    <row r="41" spans="1:8" x14ac:dyDescent="0.25">
      <c r="A41" s="1" t="s">
        <v>39</v>
      </c>
      <c r="B41" s="1">
        <v>12</v>
      </c>
      <c r="C41" s="1" t="s">
        <v>62</v>
      </c>
      <c r="D41" s="6" t="s">
        <v>6</v>
      </c>
      <c r="E41" s="1" t="s">
        <v>63</v>
      </c>
      <c r="F41" s="11">
        <v>56.22</v>
      </c>
      <c r="G41" s="13">
        <v>0</v>
      </c>
      <c r="H41" s="10">
        <f t="shared" si="1"/>
        <v>1</v>
      </c>
    </row>
    <row r="42" spans="1:8" x14ac:dyDescent="0.25">
      <c r="A42" s="1" t="s">
        <v>39</v>
      </c>
      <c r="B42" s="1">
        <v>13</v>
      </c>
      <c r="C42" s="1" t="s">
        <v>64</v>
      </c>
      <c r="D42" s="6" t="s">
        <v>6</v>
      </c>
      <c r="E42" s="1" t="s">
        <v>65</v>
      </c>
      <c r="F42" s="11">
        <v>75</v>
      </c>
      <c r="G42" s="13">
        <v>0</v>
      </c>
      <c r="H42" s="10">
        <f t="shared" si="1"/>
        <v>1</v>
      </c>
    </row>
    <row r="43" spans="1:8" x14ac:dyDescent="0.25">
      <c r="A43" s="1" t="s">
        <v>39</v>
      </c>
      <c r="B43" s="1">
        <v>14</v>
      </c>
      <c r="C43" s="1" t="s">
        <v>66</v>
      </c>
      <c r="D43" s="6" t="s">
        <v>6</v>
      </c>
      <c r="E43" s="1" t="s">
        <v>67</v>
      </c>
      <c r="F43" s="11">
        <v>25</v>
      </c>
      <c r="G43" s="13">
        <v>0</v>
      </c>
      <c r="H43" s="10">
        <f t="shared" si="1"/>
        <v>1</v>
      </c>
    </row>
    <row r="44" spans="1:8" x14ac:dyDescent="0.25">
      <c r="A44" s="1" t="s">
        <v>39</v>
      </c>
      <c r="B44" s="1">
        <v>15</v>
      </c>
      <c r="C44" s="1" t="s">
        <v>68</v>
      </c>
      <c r="D44" s="6" t="s">
        <v>6</v>
      </c>
      <c r="E44" s="1" t="s">
        <v>69</v>
      </c>
      <c r="F44" s="11">
        <v>30</v>
      </c>
      <c r="G44" s="13">
        <v>0</v>
      </c>
      <c r="H44" s="10">
        <f t="shared" si="1"/>
        <v>1</v>
      </c>
    </row>
    <row r="45" spans="1:8" x14ac:dyDescent="0.25">
      <c r="A45" s="1" t="s">
        <v>39</v>
      </c>
      <c r="B45" s="1">
        <v>16</v>
      </c>
      <c r="C45" s="1" t="s">
        <v>70</v>
      </c>
      <c r="D45" s="6" t="s">
        <v>6</v>
      </c>
      <c r="E45" s="1" t="s">
        <v>71</v>
      </c>
      <c r="F45" s="11">
        <v>85.96</v>
      </c>
      <c r="G45" s="13">
        <v>0</v>
      </c>
      <c r="H45" s="10">
        <f t="shared" si="1"/>
        <v>1</v>
      </c>
    </row>
    <row r="46" spans="1:8" x14ac:dyDescent="0.25">
      <c r="A46" s="1" t="s">
        <v>39</v>
      </c>
      <c r="B46" s="1">
        <v>17</v>
      </c>
      <c r="C46" s="1" t="s">
        <v>72</v>
      </c>
      <c r="D46" s="6" t="s">
        <v>6</v>
      </c>
      <c r="E46" s="1" t="s">
        <v>73</v>
      </c>
      <c r="F46" s="11">
        <v>128.16999999999999</v>
      </c>
      <c r="G46" s="13">
        <v>0</v>
      </c>
      <c r="H46" s="10">
        <f t="shared" si="1"/>
        <v>1</v>
      </c>
    </row>
    <row r="47" spans="1:8" x14ac:dyDescent="0.25">
      <c r="A47" s="1" t="s">
        <v>39</v>
      </c>
      <c r="B47" s="1">
        <v>18</v>
      </c>
      <c r="C47" s="1" t="s">
        <v>74</v>
      </c>
      <c r="D47" s="6" t="s">
        <v>6</v>
      </c>
      <c r="E47" s="1" t="s">
        <v>75</v>
      </c>
      <c r="F47" s="11">
        <v>68.44</v>
      </c>
      <c r="G47" s="13">
        <v>0</v>
      </c>
      <c r="H47" s="10">
        <f t="shared" si="1"/>
        <v>1</v>
      </c>
    </row>
    <row r="48" spans="1:8" x14ac:dyDescent="0.25">
      <c r="A48" s="1" t="s">
        <v>39</v>
      </c>
      <c r="B48" s="1">
        <v>19</v>
      </c>
      <c r="C48" s="1" t="s">
        <v>76</v>
      </c>
      <c r="D48" s="6" t="s">
        <v>6</v>
      </c>
      <c r="E48" s="1" t="s">
        <v>77</v>
      </c>
      <c r="F48" s="11">
        <v>93.98</v>
      </c>
      <c r="G48" s="13">
        <v>0</v>
      </c>
      <c r="H48" s="10">
        <f t="shared" si="1"/>
        <v>1</v>
      </c>
    </row>
    <row r="49" spans="1:8" x14ac:dyDescent="0.25">
      <c r="A49" s="1"/>
      <c r="B49" s="1"/>
      <c r="C49" s="1"/>
      <c r="D49" s="6"/>
      <c r="E49" s="1"/>
      <c r="F49" s="11"/>
      <c r="G49" s="12"/>
      <c r="H49" s="7"/>
    </row>
    <row r="50" spans="1:8" x14ac:dyDescent="0.25">
      <c r="C50" s="4" t="s">
        <v>2</v>
      </c>
      <c r="D50" s="5" t="s">
        <v>78</v>
      </c>
      <c r="E50" s="4" t="s">
        <v>79</v>
      </c>
    </row>
    <row r="52" spans="1:8" x14ac:dyDescent="0.25">
      <c r="A52" s="4" t="s">
        <v>80</v>
      </c>
      <c r="B52" s="4">
        <v>1</v>
      </c>
      <c r="C52" s="4" t="s">
        <v>81</v>
      </c>
      <c r="D52" s="5" t="s">
        <v>6</v>
      </c>
      <c r="E52" s="4" t="s">
        <v>82</v>
      </c>
      <c r="F52" s="21">
        <v>1500</v>
      </c>
      <c r="G52" s="15">
        <v>0</v>
      </c>
      <c r="H52" s="16">
        <f>-((G52-F52)/F52)</f>
        <v>1</v>
      </c>
    </row>
    <row r="56" spans="1:8" x14ac:dyDescent="0.25">
      <c r="A56" s="17" t="s">
        <v>86</v>
      </c>
      <c r="B56" s="17"/>
      <c r="C56" s="17"/>
      <c r="D56" s="17"/>
      <c r="E56" s="17"/>
      <c r="F56" s="17"/>
      <c r="G56" s="17"/>
      <c r="H56" s="18" t="s">
        <v>89</v>
      </c>
    </row>
    <row r="57" spans="1:8" x14ac:dyDescent="0.25">
      <c r="A57" s="19" t="s">
        <v>92</v>
      </c>
      <c r="B57" s="19"/>
      <c r="C57" s="19"/>
      <c r="D57" s="19"/>
      <c r="E57" s="19"/>
      <c r="F57" s="19"/>
      <c r="G57" s="19"/>
      <c r="H57" s="20">
        <f>(H14+H22+H33+H35+H52)/5</f>
        <v>1</v>
      </c>
    </row>
    <row r="58" spans="1:8" x14ac:dyDescent="0.25">
      <c r="H58" s="14"/>
    </row>
    <row r="59" spans="1:8" x14ac:dyDescent="0.25">
      <c r="A59" s="17" t="s">
        <v>87</v>
      </c>
      <c r="B59" s="17"/>
      <c r="C59" s="17"/>
      <c r="D59" s="17"/>
      <c r="E59" s="17"/>
      <c r="F59" s="17"/>
      <c r="G59" s="17"/>
      <c r="H59" s="18" t="s">
        <v>90</v>
      </c>
    </row>
    <row r="60" spans="1:8" x14ac:dyDescent="0.25">
      <c r="A60" s="19" t="s">
        <v>93</v>
      </c>
      <c r="B60" s="19"/>
      <c r="C60" s="19"/>
      <c r="D60" s="19"/>
      <c r="E60" s="19"/>
      <c r="F60" s="19"/>
      <c r="G60" s="19"/>
      <c r="H60" s="20">
        <f>(H12+H13+H15+H16+H17+H18+H19+H20+H21+H23+H24+H25+H26+H30+H31+H32+H34+H36+H37+H38+H39+H40+H41+H42+H43+H44+H45+H46+H47+H48)/30</f>
        <v>1</v>
      </c>
    </row>
    <row r="61" spans="1:8" x14ac:dyDescent="0.25">
      <c r="H61" s="14"/>
    </row>
    <row r="62" spans="1:8" x14ac:dyDescent="0.25">
      <c r="A62" s="17" t="s">
        <v>88</v>
      </c>
      <c r="B62" s="17"/>
      <c r="C62" s="17"/>
      <c r="D62" s="17"/>
      <c r="E62" s="17"/>
      <c r="F62" s="17"/>
      <c r="G62" s="17"/>
      <c r="H62" s="18" t="s">
        <v>91</v>
      </c>
    </row>
    <row r="63" spans="1:8" x14ac:dyDescent="0.25">
      <c r="A63" s="19" t="s">
        <v>94</v>
      </c>
      <c r="B63" s="19"/>
      <c r="C63" s="19"/>
      <c r="D63" s="19"/>
      <c r="E63" s="19"/>
      <c r="F63" s="19"/>
      <c r="G63" s="19"/>
      <c r="H63" s="20">
        <f>((40*H57)+(60*H60))/100</f>
        <v>1</v>
      </c>
    </row>
    <row r="64" spans="1:8" x14ac:dyDescent="0.25">
      <c r="H64" s="14"/>
    </row>
  </sheetData>
  <mergeCells count="4">
    <mergeCell ref="E1:H1"/>
    <mergeCell ref="E2:H2"/>
    <mergeCell ref="E3:H3"/>
    <mergeCell ref="E4:H4"/>
  </mergeCell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T-PRES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Juanola Garcia, Marta</cp:lastModifiedBy>
  <dcterms:created xsi:type="dcterms:W3CDTF">2024-09-23T11:06:22Z</dcterms:created>
  <dcterms:modified xsi:type="dcterms:W3CDTF">2024-10-24T09:25:18Z</dcterms:modified>
</cp:coreProperties>
</file>