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"/>
    </mc:Choice>
  </mc:AlternateContent>
  <xr:revisionPtr revIDLastSave="0" documentId="13_ncr:1_{DFDCEFFA-6C7F-48E9-A732-2B669878020F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Annex 9 Lot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2" i="1"/>
  <c r="L20" i="1"/>
  <c r="L22" i="1"/>
  <c r="G31" i="1" l="1"/>
  <c r="G30" i="1"/>
  <c r="G29" i="1"/>
  <c r="G28" i="1"/>
  <c r="G27" i="1"/>
  <c r="G26" i="1"/>
  <c r="G25" i="1"/>
  <c r="G24" i="1"/>
  <c r="G33" i="1" s="1"/>
</calcChain>
</file>

<file path=xl/sharedStrings.xml><?xml version="1.0" encoding="utf-8"?>
<sst xmlns="http://schemas.openxmlformats.org/spreadsheetml/2006/main" count="59" uniqueCount="51">
  <si>
    <t>Generalitat de Catalunya</t>
  </si>
  <si>
    <t>Comissió Central de Subministraments</t>
  </si>
  <si>
    <t>PLEC DE CLÀUSULES ADMINISTRATIVES PARTICULARS</t>
  </si>
  <si>
    <t>Ompliu totes les cel·les amb fons groc. Indiqueu la marca i model del vehicle, l'import sense IVA de la quota de lloguer, la quota de manteniment, la quota d'assegurança (les 3 composen la quota total d'arrendament) i el preu de km per excés o defecte.</t>
  </si>
  <si>
    <t>Proposta de vehicle (*)</t>
  </si>
  <si>
    <t>Quota lloguer (€ / mes) sense IVA</t>
  </si>
  <si>
    <t>Quota manteniment (€ / mes) sense IVA</t>
  </si>
  <si>
    <t>Quota assegurança (€ / mes) sense IVA</t>
  </si>
  <si>
    <t>Quota total arrendament (€ / mes) sense IVA - Automàtic, suma de les 3 anteriors</t>
  </si>
  <si>
    <t>Preu km excés o defecte (€)</t>
  </si>
  <si>
    <t>T O T A L</t>
  </si>
  <si>
    <t>Sí</t>
  </si>
  <si>
    <t>A</t>
  </si>
  <si>
    <t>1.- De teixit</t>
  </si>
  <si>
    <t>1.- Pantalla 6''</t>
  </si>
  <si>
    <t>1.- Plegables electricament</t>
  </si>
  <si>
    <t>1.- Amb tecnologia xenó adaptativa</t>
  </si>
  <si>
    <t>1.- Amb control de velocitat de creuer</t>
  </si>
  <si>
    <t>No</t>
  </si>
  <si>
    <t>B</t>
  </si>
  <si>
    <t>2.- Mixta de teixit i pell</t>
  </si>
  <si>
    <t>2.- Pantalla 7''</t>
  </si>
  <si>
    <t>2.- Plegables elèctricament i automàtics</t>
  </si>
  <si>
    <t>2.- Amb tecnologia bi-xenó adaptativa</t>
  </si>
  <si>
    <t>2.- Amb control de velocitat de creuer adaptatiu per radar</t>
  </si>
  <si>
    <t>3.- Pantalla 8'' o més gran</t>
  </si>
  <si>
    <t>3.- Plegables elèctricament i automàtics en tancar el vehicle</t>
  </si>
  <si>
    <t>3.- Amb tecnologia LED i llum diürna</t>
  </si>
  <si>
    <t>3.- Amb control de velocitat de creuer per radar adaptatiu amb sistema de frenada pre impacte i frenada en ciutat per evitar col·lisió</t>
  </si>
  <si>
    <t>4.- Amb tecnologia FULL LED amb llum diürna i amb regulació automàtica del feix de llum en funció de les condicions de l'entorn</t>
  </si>
  <si>
    <t>4.- Amb control de velocitat de creuer per radar adaptatiu amb sistema de frenada pre impacte i frenada en ciutat per evitar col·lisió i funció detecció peatons</t>
  </si>
  <si>
    <t>(*) Especificar en els mateixos termes que apareixen al catàleg del fabricant</t>
  </si>
  <si>
    <t>+</t>
  </si>
  <si>
    <t>La següent oferta econòmica en els termes previstos en aquest plec:</t>
  </si>
  <si>
    <t>PRESENTO</t>
  </si>
  <si>
    <t>Jo, el/la Sr./a .................................................... com a representant de l’empresa ……………, amb NIF ……………d’acord amb l’escriptura pública de data…………….atorgada davant del notari…………………….amb núm. de protocol………… o, en el seu cas, document equivalent de data....................., vigent a data d’avui, em comprometo a executar-lo amb estricta subjecció als requisits i les condicions mínimes que estipulen el plec de prescripcions tècniques del contracte o el plec de clàusules administratives particulars, i a l’oferta tècnica següent</t>
  </si>
  <si>
    <t>OBJECTE DEL CONTRACTE: ARRENDAMENT CENTRALITZAT DE VEHICLES SENSE OPCIÓ DE COMPRA - CCS 2025 VEH</t>
  </si>
  <si>
    <t>Departament d'Economia i Finances</t>
  </si>
  <si>
    <t>Codis de vehicle segons Annex 11 PCAP</t>
  </si>
  <si>
    <t>Quota total arrendament màxima  (€/mes) segons annex 11 PCAP</t>
  </si>
  <si>
    <t>Preu km excés o defecte màxim (€) segons annex 11 PCAP</t>
  </si>
  <si>
    <t>ANNEX 9 - OFERTA ECONÒMICA - LOT 5</t>
  </si>
  <si>
    <t>V049</t>
  </si>
  <si>
    <t>V050</t>
  </si>
  <si>
    <t>V051</t>
  </si>
  <si>
    <t>V052</t>
  </si>
  <si>
    <t>V053</t>
  </si>
  <si>
    <t>V054</t>
  </si>
  <si>
    <t>V055</t>
  </si>
  <si>
    <t>V056</t>
  </si>
  <si>
    <t>V057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</si>
</sst>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name val="Helvetica*"/>
    </font>
    <font>
      <b/>
      <sz val="10"/>
      <name val="Helvetica*"/>
    </font>
    <font>
      <b/>
      <sz val="14"/>
      <name val="Helvetica*"/>
    </font>
    <font>
      <sz val="14"/>
      <name val="Helvetica*"/>
    </font>
    <font>
      <sz val="10"/>
      <color rgb="FF00B050"/>
      <name val="Helvetica*"/>
    </font>
    <font>
      <sz val="10"/>
      <color rgb="FFFF0000"/>
      <name val="Helvetica*"/>
    </font>
    <font>
      <sz val="10"/>
      <color rgb="FFFF0000"/>
      <name val="Arial"/>
      <family val="2"/>
    </font>
    <font>
      <sz val="10"/>
      <color theme="1"/>
      <name val="Helvetica*"/>
    </font>
    <font>
      <b/>
      <sz val="10"/>
      <color theme="1"/>
      <name val="Helvetica*"/>
    </font>
    <font>
      <sz val="11"/>
      <color theme="1"/>
      <name val="Helvetica*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Protection="1"/>
    <xf numFmtId="0" fontId="10" fillId="0" borderId="0" xfId="0" applyFont="1" applyAlignment="1" applyProtection="1">
      <alignment vertical="center"/>
    </xf>
    <xf numFmtId="0" fontId="10" fillId="0" borderId="0" xfId="0" applyFont="1" applyProtection="1"/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2" xfId="0" applyNumberFormat="1" applyFont="1" applyFill="1" applyBorder="1" applyAlignment="1" applyProtection="1">
      <alignment vertical="top" wrapText="1"/>
      <protection locked="0"/>
    </xf>
    <xf numFmtId="4" fontId="1" fillId="3" borderId="1" xfId="0" applyNumberFormat="1" applyFont="1" applyFill="1" applyBorder="1" applyAlignment="1" applyProtection="1">
      <alignment vertical="top" wrapText="1"/>
      <protection locked="0"/>
    </xf>
    <xf numFmtId="4" fontId="1" fillId="3" borderId="6" xfId="0" applyNumberFormat="1" applyFont="1" applyFill="1" applyBorder="1" applyAlignment="1" applyProtection="1">
      <alignment vertical="top" wrapText="1"/>
      <protection locked="0"/>
    </xf>
    <xf numFmtId="4" fontId="1" fillId="3" borderId="7" xfId="0" applyNumberFormat="1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justify" vertical="center"/>
    </xf>
    <xf numFmtId="0" fontId="1" fillId="0" borderId="0" xfId="0" applyFont="1" applyAlignment="1" applyProtection="1"/>
    <xf numFmtId="0" fontId="3" fillId="0" borderId="0" xfId="0" applyFont="1" applyBorder="1" applyAlignment="1" applyProtection="1">
      <alignment vertical="center" wrapText="1"/>
    </xf>
    <xf numFmtId="0" fontId="0" fillId="0" borderId="0" xfId="0" applyAlignment="1" applyProtection="1"/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45740</xdr:colOff>
      <xdr:row>1</xdr:row>
      <xdr:rowOff>34123</xdr:rowOff>
    </xdr:from>
    <xdr:to>
      <xdr:col>0</xdr:col>
      <xdr:colOff>302915</xdr:colOff>
      <xdr:row>2</xdr:row>
      <xdr:rowOff>144027</xdr:rowOff>
    </xdr:to>
    <xdr:pic>
      <xdr:nvPicPr>
        <xdr:cNvPr id="2" name="Imagen 3" descr="GENC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40" y="192873"/>
          <a:ext cx="257175" cy="26865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8"/>
  <sheetViews>
    <sheetView tabSelected="1" zoomScale="70" zoomScaleNormal="70" workbookViewId="0">
      <selection activeCell="I15" sqref="I15"/>
    </sheetView>
  </sheetViews>
  <sheetFormatPr defaultColWidth="11.4609375" defaultRowHeight="12.45"/>
  <cols>
    <col min="1" max="1" width="6" style="2" customWidth="1"/>
    <col min="2" max="2" width="26.4609375" style="2" customWidth="1"/>
    <col min="3" max="3" width="36" style="2" customWidth="1"/>
    <col min="4" max="6" width="16.921875" style="2" customWidth="1"/>
    <col min="7" max="7" width="21.07421875" style="2" customWidth="1"/>
    <col min="8" max="8" width="27.61328125" style="2" customWidth="1"/>
    <col min="9" max="9" width="24.4609375" style="2" customWidth="1"/>
    <col min="10" max="10" width="14.07421875" style="2" customWidth="1"/>
    <col min="11" max="11" width="24.61328125" style="2" customWidth="1"/>
    <col min="12" max="12" width="18.3828125" style="2" customWidth="1"/>
    <col min="13" max="13" width="20.921875" style="2" customWidth="1"/>
    <col min="14" max="14" width="18.3828125" style="2" customWidth="1"/>
    <col min="15" max="15" width="20.921875" style="2" customWidth="1"/>
    <col min="16" max="16384" width="11.4609375" style="2"/>
  </cols>
  <sheetData>
    <row r="1" spans="2:18">
      <c r="B1" s="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</row>
    <row r="2" spans="2:18">
      <c r="B2" s="2" t="s">
        <v>0</v>
      </c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</row>
    <row r="3" spans="2:18">
      <c r="B3" s="2" t="s">
        <v>37</v>
      </c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</row>
    <row r="4" spans="2:18">
      <c r="B4" s="5" t="s">
        <v>1</v>
      </c>
      <c r="D4" s="3"/>
      <c r="E4" s="3"/>
      <c r="F4" s="3"/>
      <c r="G4" s="3"/>
      <c r="H4" s="3"/>
      <c r="I4" s="3"/>
      <c r="J4" s="4"/>
      <c r="K4" s="4"/>
      <c r="L4" s="3"/>
      <c r="M4" s="3"/>
      <c r="N4" s="3"/>
      <c r="O4" s="3"/>
      <c r="P4" s="4"/>
      <c r="Q4" s="4"/>
      <c r="R4" s="4"/>
    </row>
    <row r="5" spans="2:18" ht="33" customHeight="1">
      <c r="B5" s="5"/>
      <c r="D5" s="3"/>
      <c r="E5" s="3"/>
      <c r="F5" s="4"/>
      <c r="G5" s="4"/>
      <c r="H5" s="3"/>
      <c r="I5" s="3"/>
      <c r="J5" s="3"/>
      <c r="K5" s="3"/>
      <c r="L5" s="4"/>
      <c r="M5" s="4"/>
      <c r="N5" s="4"/>
    </row>
    <row r="6" spans="2:18">
      <c r="B6" s="4"/>
      <c r="C6" s="6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2:18" ht="17.600000000000001">
      <c r="B7" s="7" t="s">
        <v>2</v>
      </c>
      <c r="C7" s="8"/>
      <c r="D7" s="8"/>
      <c r="E7" s="9"/>
      <c r="F7" s="9"/>
      <c r="G7" s="9"/>
      <c r="H7" s="9"/>
      <c r="I7" s="9"/>
      <c r="J7" s="9"/>
      <c r="K7" s="9"/>
      <c r="L7" s="4"/>
      <c r="M7" s="4"/>
      <c r="N7" s="4"/>
      <c r="O7" s="4"/>
      <c r="P7" s="4"/>
      <c r="Q7" s="4"/>
      <c r="R7" s="4"/>
    </row>
    <row r="8" spans="2:18" ht="17.600000000000001">
      <c r="B8" s="7" t="s">
        <v>36</v>
      </c>
      <c r="C8" s="8"/>
      <c r="D8" s="8"/>
      <c r="E8" s="9"/>
      <c r="F8" s="9"/>
      <c r="G8" s="9"/>
      <c r="H8" s="9"/>
      <c r="I8" s="9"/>
      <c r="J8" s="9"/>
      <c r="K8" s="9"/>
      <c r="L8" s="4"/>
      <c r="M8" s="4"/>
      <c r="N8" s="4"/>
      <c r="O8" s="4"/>
      <c r="P8" s="4"/>
      <c r="Q8" s="4"/>
      <c r="R8" s="4"/>
    </row>
    <row r="9" spans="2:18" ht="17.600000000000001">
      <c r="B9" s="7"/>
      <c r="C9" s="8"/>
      <c r="D9" s="8"/>
      <c r="E9" s="9"/>
      <c r="F9" s="9"/>
      <c r="G9" s="9"/>
      <c r="H9" s="9"/>
      <c r="I9" s="9"/>
      <c r="J9" s="9"/>
      <c r="K9" s="9"/>
      <c r="L9" s="4"/>
      <c r="M9" s="4"/>
      <c r="N9" s="4"/>
      <c r="O9" s="4"/>
      <c r="P9" s="4"/>
      <c r="Q9" s="4"/>
      <c r="R9" s="4"/>
    </row>
    <row r="10" spans="2:18" ht="17.600000000000001">
      <c r="B10" s="10" t="s">
        <v>41</v>
      </c>
      <c r="C10" s="8"/>
      <c r="D10" s="8"/>
      <c r="E10" s="9"/>
      <c r="F10" s="9"/>
      <c r="G10" s="9"/>
      <c r="H10" s="9"/>
      <c r="I10" s="9"/>
      <c r="J10" s="9"/>
      <c r="K10" s="9"/>
      <c r="L10" s="4"/>
      <c r="M10" s="4"/>
      <c r="N10" s="4"/>
      <c r="O10" s="4"/>
      <c r="P10" s="4"/>
      <c r="Q10" s="4"/>
      <c r="R10" s="4"/>
    </row>
    <row r="11" spans="2:18" ht="17.600000000000001">
      <c r="B11" s="10"/>
      <c r="C11" s="8"/>
      <c r="D11" s="8"/>
      <c r="E11" s="9"/>
      <c r="F11" s="9"/>
      <c r="G11" s="9"/>
      <c r="H11" s="9"/>
      <c r="I11" s="9"/>
      <c r="J11" s="9"/>
      <c r="K11" s="9"/>
      <c r="L11" s="4"/>
      <c r="M11" s="4"/>
      <c r="N11" s="4"/>
      <c r="O11" s="4"/>
      <c r="P11" s="4"/>
      <c r="Q11" s="4"/>
      <c r="R11" s="4"/>
    </row>
    <row r="12" spans="2:18" ht="17.600000000000001">
      <c r="B12" s="26" t="s">
        <v>35</v>
      </c>
      <c r="C12" s="27"/>
      <c r="D12" s="27"/>
      <c r="E12" s="27"/>
      <c r="F12" s="27"/>
      <c r="G12" s="9"/>
      <c r="H12" s="9"/>
      <c r="I12" s="9"/>
      <c r="J12" s="9"/>
      <c r="K12" s="9"/>
      <c r="L12" s="4"/>
      <c r="M12" s="4"/>
      <c r="N12" s="4"/>
      <c r="O12" s="4"/>
      <c r="P12" s="4"/>
      <c r="Q12" s="4"/>
      <c r="R12" s="4"/>
    </row>
    <row r="13" spans="2:18" ht="17.600000000000001">
      <c r="B13" s="27"/>
      <c r="C13" s="27"/>
      <c r="D13" s="27"/>
      <c r="E13" s="27"/>
      <c r="F13" s="27"/>
      <c r="G13" s="9"/>
      <c r="H13" s="9"/>
      <c r="I13" s="9"/>
      <c r="J13" s="9"/>
      <c r="K13" s="9"/>
      <c r="L13" s="4"/>
      <c r="M13" s="4"/>
      <c r="N13" s="4"/>
      <c r="O13" s="4"/>
      <c r="P13" s="4"/>
      <c r="Q13" s="4"/>
      <c r="R13" s="4"/>
    </row>
    <row r="14" spans="2:18" ht="17.600000000000001">
      <c r="B14" s="27"/>
      <c r="C14" s="27"/>
      <c r="D14" s="27"/>
      <c r="E14" s="27"/>
      <c r="F14" s="27"/>
      <c r="G14" s="9"/>
      <c r="H14" s="9"/>
      <c r="I14" s="9"/>
      <c r="J14" s="9"/>
      <c r="K14" s="9"/>
      <c r="L14" s="4"/>
      <c r="M14" s="4"/>
      <c r="N14" s="4"/>
      <c r="O14" s="4"/>
      <c r="P14" s="4"/>
      <c r="Q14" s="4"/>
      <c r="R14" s="4"/>
    </row>
    <row r="15" spans="2:18" ht="17.600000000000001">
      <c r="B15" s="27"/>
      <c r="C15" s="27"/>
      <c r="D15" s="27"/>
      <c r="E15" s="27"/>
      <c r="F15" s="27"/>
      <c r="G15" s="9"/>
      <c r="H15" s="9"/>
      <c r="I15" s="9"/>
      <c r="J15" s="9"/>
      <c r="K15" s="9"/>
      <c r="L15" s="4"/>
      <c r="M15" s="4"/>
      <c r="N15" s="4"/>
      <c r="O15" s="4"/>
      <c r="P15" s="4"/>
      <c r="Q15" s="4"/>
      <c r="R15" s="4"/>
    </row>
    <row r="16" spans="2:18" ht="17.600000000000001">
      <c r="B16" s="17" t="s">
        <v>34</v>
      </c>
      <c r="C16" s="17"/>
      <c r="D16" s="17"/>
      <c r="E16" s="17"/>
      <c r="F16" s="17"/>
      <c r="G16" s="9"/>
      <c r="H16" s="9"/>
      <c r="I16" s="9"/>
      <c r="J16" s="9"/>
      <c r="K16" s="9"/>
      <c r="L16" s="4"/>
      <c r="M16" s="4"/>
      <c r="N16" s="4"/>
      <c r="O16" s="4"/>
      <c r="P16" s="4"/>
      <c r="Q16" s="4"/>
      <c r="R16" s="4"/>
    </row>
    <row r="17" spans="2:18" ht="17.600000000000001">
      <c r="B17" s="18" t="s">
        <v>33</v>
      </c>
      <c r="C17" s="17"/>
      <c r="D17" s="17"/>
      <c r="E17" s="17"/>
      <c r="F17" s="17"/>
      <c r="G17" s="9"/>
      <c r="H17" s="9"/>
      <c r="I17" s="9"/>
      <c r="J17" s="9"/>
      <c r="K17" s="9"/>
      <c r="L17" s="4"/>
      <c r="M17" s="4"/>
      <c r="N17" s="4"/>
      <c r="O17" s="4"/>
      <c r="P17" s="4"/>
      <c r="Q17" s="4"/>
      <c r="R17" s="4"/>
    </row>
    <row r="18" spans="2:18" ht="17.600000000000001">
      <c r="B18" s="10"/>
      <c r="C18" s="8"/>
      <c r="D18" s="8"/>
      <c r="E18" s="9"/>
      <c r="F18" s="9"/>
      <c r="G18" s="9"/>
      <c r="H18" s="9"/>
      <c r="I18" s="9"/>
      <c r="J18" s="9"/>
      <c r="K18" s="9"/>
      <c r="L18" s="4"/>
      <c r="M18" s="4"/>
      <c r="N18" s="4"/>
      <c r="O18" s="4"/>
      <c r="P18" s="4"/>
      <c r="Q18" s="4"/>
      <c r="R18" s="4"/>
    </row>
    <row r="19" spans="2:18" ht="17.600000000000001">
      <c r="B19" s="10"/>
      <c r="C19" s="8"/>
      <c r="D19" s="8"/>
      <c r="E19" s="9"/>
      <c r="F19" s="9"/>
      <c r="G19" s="9"/>
      <c r="H19" s="9"/>
      <c r="I19" s="9"/>
      <c r="J19" s="9"/>
      <c r="K19" s="9"/>
      <c r="L19" s="4"/>
      <c r="M19" s="4"/>
      <c r="N19" s="4"/>
      <c r="O19" s="4"/>
      <c r="P19" s="4"/>
      <c r="Q19" s="4"/>
      <c r="R19" s="4"/>
    </row>
    <row r="20" spans="2:18" ht="15.75" customHeight="1">
      <c r="B20" s="30" t="s">
        <v>3</v>
      </c>
      <c r="C20" s="31"/>
      <c r="D20" s="31"/>
      <c r="E20" s="31"/>
      <c r="F20" s="31"/>
      <c r="G20" s="31"/>
      <c r="H20" s="31"/>
      <c r="I20" s="31"/>
      <c r="J20" s="31"/>
      <c r="K20" s="31"/>
      <c r="L20" s="32" t="str">
        <f>IF(COUNTBLANK(B24:B31)+COUNTBLANK(D24:F31)+COUNTBLANK(I24:I31)=0,"Tots els valors estan omplerts","")</f>
        <v/>
      </c>
      <c r="M20" s="32"/>
      <c r="P20" s="4"/>
      <c r="Q20" s="4"/>
      <c r="R20" s="4"/>
    </row>
    <row r="21" spans="2:18" ht="17.25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2"/>
      <c r="M21" s="32"/>
      <c r="P21" s="4"/>
      <c r="Q21" s="4"/>
      <c r="R21" s="4"/>
    </row>
    <row r="22" spans="2:18" ht="12.9" thickBot="1">
      <c r="B22" s="11"/>
      <c r="C22" s="6"/>
      <c r="D22" s="6"/>
      <c r="E22" s="4"/>
      <c r="F22" s="4"/>
      <c r="G22" s="4"/>
      <c r="H22" s="4"/>
      <c r="I22" s="4"/>
      <c r="J22" s="4"/>
      <c r="K22" s="4"/>
      <c r="L22" s="33" t="str">
        <f>IF(COUNTBLANK(B24:B31)+COUNTBLANK(D24:F31)+COUNTBLANK(I24:I31)&gt;0,"Falten valors per omplir","")</f>
        <v>Falten valors per omplir</v>
      </c>
      <c r="M22" s="34"/>
      <c r="N22" s="4"/>
      <c r="O22" s="4"/>
      <c r="P22" s="4"/>
      <c r="Q22" s="4"/>
      <c r="R22" s="4"/>
    </row>
    <row r="23" spans="2:18" ht="50.15" thickBot="1">
      <c r="B23" s="12" t="s">
        <v>4</v>
      </c>
      <c r="C23" s="13" t="s">
        <v>38</v>
      </c>
      <c r="D23" s="13" t="s">
        <v>5</v>
      </c>
      <c r="E23" s="13" t="s">
        <v>6</v>
      </c>
      <c r="F23" s="13" t="s">
        <v>7</v>
      </c>
      <c r="G23" s="13" t="s">
        <v>8</v>
      </c>
      <c r="H23" s="13" t="s">
        <v>39</v>
      </c>
      <c r="I23" s="13" t="s">
        <v>9</v>
      </c>
      <c r="J23" s="13" t="s">
        <v>40</v>
      </c>
    </row>
    <row r="24" spans="2:18" ht="15" thickBot="1">
      <c r="B24" s="19"/>
      <c r="C24" s="24" t="s">
        <v>42</v>
      </c>
      <c r="D24" s="23"/>
      <c r="E24" s="20"/>
      <c r="F24" s="20"/>
      <c r="G24" s="14">
        <f>D24+E24+F24</f>
        <v>0</v>
      </c>
      <c r="H24" s="14">
        <v>2000</v>
      </c>
      <c r="I24" s="21"/>
      <c r="J24" s="14">
        <v>0.04</v>
      </c>
    </row>
    <row r="25" spans="2:18" ht="15" thickBot="1">
      <c r="B25" s="19"/>
      <c r="C25" s="25" t="s">
        <v>43</v>
      </c>
      <c r="D25" s="23"/>
      <c r="E25" s="20"/>
      <c r="F25" s="20"/>
      <c r="G25" s="14">
        <f t="shared" ref="G25:G32" si="0">D25+E25+F25</f>
        <v>0</v>
      </c>
      <c r="H25" s="14">
        <v>2000</v>
      </c>
      <c r="I25" s="21"/>
      <c r="J25" s="14">
        <v>0.04</v>
      </c>
    </row>
    <row r="26" spans="2:18" ht="15" thickBot="1">
      <c r="B26" s="19"/>
      <c r="C26" s="24" t="s">
        <v>44</v>
      </c>
      <c r="D26" s="23"/>
      <c r="E26" s="20"/>
      <c r="F26" s="20"/>
      <c r="G26" s="14">
        <f t="shared" si="0"/>
        <v>0</v>
      </c>
      <c r="H26" s="14">
        <v>2000</v>
      </c>
      <c r="I26" s="21"/>
      <c r="J26" s="14">
        <v>0.04</v>
      </c>
    </row>
    <row r="27" spans="2:18" ht="15" thickBot="1">
      <c r="B27" s="19"/>
      <c r="C27" s="25" t="s">
        <v>45</v>
      </c>
      <c r="D27" s="23"/>
      <c r="E27" s="20"/>
      <c r="F27" s="20"/>
      <c r="G27" s="14">
        <f t="shared" si="0"/>
        <v>0</v>
      </c>
      <c r="H27" s="14">
        <v>2000</v>
      </c>
      <c r="I27" s="21"/>
      <c r="J27" s="14">
        <v>0.04</v>
      </c>
    </row>
    <row r="28" spans="2:18" ht="15" thickBot="1">
      <c r="B28" s="19"/>
      <c r="C28" s="24" t="s">
        <v>46</v>
      </c>
      <c r="D28" s="23"/>
      <c r="E28" s="20"/>
      <c r="F28" s="20"/>
      <c r="G28" s="14">
        <f t="shared" si="0"/>
        <v>0</v>
      </c>
      <c r="H28" s="14">
        <v>2000</v>
      </c>
      <c r="I28" s="21"/>
      <c r="J28" s="14">
        <v>0.04</v>
      </c>
    </row>
    <row r="29" spans="2:18" ht="15" thickBot="1">
      <c r="B29" s="19"/>
      <c r="C29" s="25" t="s">
        <v>47</v>
      </c>
      <c r="D29" s="23"/>
      <c r="E29" s="20"/>
      <c r="F29" s="20"/>
      <c r="G29" s="14">
        <f t="shared" si="0"/>
        <v>0</v>
      </c>
      <c r="H29" s="14">
        <v>2000</v>
      </c>
      <c r="I29" s="21"/>
      <c r="J29" s="14">
        <v>0.04</v>
      </c>
    </row>
    <row r="30" spans="2:18" ht="15" thickBot="1">
      <c r="B30" s="19"/>
      <c r="C30" s="24" t="s">
        <v>48</v>
      </c>
      <c r="D30" s="23"/>
      <c r="E30" s="20"/>
      <c r="F30" s="20"/>
      <c r="G30" s="14">
        <f t="shared" si="0"/>
        <v>0</v>
      </c>
      <c r="H30" s="14">
        <v>2000</v>
      </c>
      <c r="I30" s="21"/>
      <c r="J30" s="14">
        <v>0.04</v>
      </c>
    </row>
    <row r="31" spans="2:18" ht="15" thickBot="1">
      <c r="B31" s="19"/>
      <c r="C31" s="25" t="s">
        <v>49</v>
      </c>
      <c r="D31" s="23"/>
      <c r="E31" s="20"/>
      <c r="F31" s="20"/>
      <c r="G31" s="14">
        <f t="shared" si="0"/>
        <v>0</v>
      </c>
      <c r="H31" s="14">
        <v>2000</v>
      </c>
      <c r="I31" s="21"/>
      <c r="J31" s="14">
        <v>0.04</v>
      </c>
    </row>
    <row r="32" spans="2:18" ht="15" thickBot="1">
      <c r="B32" s="19"/>
      <c r="C32" s="24" t="s">
        <v>50</v>
      </c>
      <c r="D32" s="22"/>
      <c r="E32" s="20"/>
      <c r="F32" s="20"/>
      <c r="G32" s="14">
        <f t="shared" si="0"/>
        <v>0</v>
      </c>
      <c r="H32" s="14">
        <v>2000</v>
      </c>
      <c r="I32" s="21"/>
      <c r="J32" s="14">
        <v>0.04</v>
      </c>
    </row>
    <row r="33" spans="2:15" ht="15" thickBot="1">
      <c r="B33" s="35" t="s">
        <v>10</v>
      </c>
      <c r="C33" s="36"/>
      <c r="D33" s="37"/>
      <c r="E33" s="37"/>
      <c r="F33" s="38"/>
      <c r="G33" s="14">
        <f>SUM(G24:G32)</f>
        <v>0</v>
      </c>
      <c r="H33" s="14">
        <f>SUM(H24:H32)</f>
        <v>18000</v>
      </c>
      <c r="I33" s="14"/>
      <c r="J33" s="14"/>
    </row>
    <row r="35" spans="2:15" hidden="1">
      <c r="B35" s="2" t="s">
        <v>11</v>
      </c>
      <c r="C35" s="15" t="s">
        <v>12</v>
      </c>
      <c r="D35" s="15"/>
      <c r="E35" s="15" t="s">
        <v>13</v>
      </c>
      <c r="F35" s="15"/>
      <c r="G35" s="2" t="s">
        <v>14</v>
      </c>
      <c r="J35" s="2" t="s">
        <v>15</v>
      </c>
      <c r="L35" s="2" t="s">
        <v>16</v>
      </c>
      <c r="M35" s="2" t="s">
        <v>17</v>
      </c>
      <c r="N35" s="2" t="s">
        <v>16</v>
      </c>
      <c r="O35" s="2" t="s">
        <v>17</v>
      </c>
    </row>
    <row r="36" spans="2:15" ht="24.9" hidden="1">
      <c r="B36" s="2" t="s">
        <v>18</v>
      </c>
      <c r="C36" s="15" t="s">
        <v>19</v>
      </c>
      <c r="D36" s="15"/>
      <c r="E36" s="15" t="s">
        <v>20</v>
      </c>
      <c r="F36" s="15"/>
      <c r="G36" s="2" t="s">
        <v>21</v>
      </c>
      <c r="J36" s="2" t="s">
        <v>22</v>
      </c>
      <c r="L36" s="15" t="s">
        <v>23</v>
      </c>
      <c r="M36" s="2" t="s">
        <v>24</v>
      </c>
      <c r="N36" s="15" t="s">
        <v>23</v>
      </c>
      <c r="O36" s="2" t="s">
        <v>24</v>
      </c>
    </row>
    <row r="37" spans="2:15" hidden="1">
      <c r="G37" s="2" t="s">
        <v>25</v>
      </c>
      <c r="J37" s="2" t="s">
        <v>26</v>
      </c>
      <c r="L37" s="16" t="s">
        <v>27</v>
      </c>
      <c r="M37" s="2" t="s">
        <v>28</v>
      </c>
      <c r="N37" s="16" t="s">
        <v>27</v>
      </c>
      <c r="O37" s="2" t="s">
        <v>28</v>
      </c>
    </row>
    <row r="38" spans="2:15" hidden="1">
      <c r="L38" s="16" t="s">
        <v>29</v>
      </c>
      <c r="M38" s="2" t="s">
        <v>30</v>
      </c>
      <c r="N38" s="16" t="s">
        <v>29</v>
      </c>
      <c r="O38" s="2" t="s">
        <v>30</v>
      </c>
    </row>
    <row r="39" spans="2:15">
      <c r="B39" s="28" t="s">
        <v>31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58" spans="6:6">
      <c r="F58" s="2" t="s">
        <v>32</v>
      </c>
    </row>
  </sheetData>
  <sheetProtection algorithmName="SHA-512" hashValue="McCMnjRJlF6haE+4EFCjf12uXs+uMfpEf0l9dBEgXV7Dvg+evJoeEjVErKRDEqFFlH1KemYdwt+UKfU+SSp9cw==" saltValue="Qy55lwL/sYtQNFqT5R+e5g==" spinCount="100000" sheet="1" objects="1" scenarios="1"/>
  <mergeCells count="7">
    <mergeCell ref="B12:F15"/>
    <mergeCell ref="B39:L39"/>
    <mergeCell ref="B20:K21"/>
    <mergeCell ref="L20:M20"/>
    <mergeCell ref="L21:M21"/>
    <mergeCell ref="L22:M22"/>
    <mergeCell ref="B33:F33"/>
  </mergeCells>
  <dataValidations count="4">
    <dataValidation type="decimal" operator="lessThanOrEqual" allowBlank="1" showInputMessage="1" showErrorMessage="1" error="El preu de la quota de lloguer més la de manteniment més la d'assegurança no pot superar el màxim (columna I)" sqref="D24:D32" xr:uid="{00000000-0002-0000-0000-000000000000}">
      <formula1>H24-F24-E24</formula1>
    </dataValidation>
    <dataValidation type="decimal" operator="lessThanOrEqual" allowBlank="1" showInputMessage="1" showErrorMessage="1" error="El preu de la quota de lloguer més la de manteniment més la d'assegurança no pot superar el màxim (columna I)" sqref="E24:E32" xr:uid="{00000000-0002-0000-0000-000001000000}">
      <formula1>H24-D24-F24</formula1>
    </dataValidation>
    <dataValidation type="decimal" operator="lessThanOrEqual" allowBlank="1" showInputMessage="1" showErrorMessage="1" error="El preu per km d'excés o defecte no pot superar el màxim de 0,04 €" sqref="I24:I32" xr:uid="{00000000-0002-0000-0000-000002000000}">
      <formula1>J24</formula1>
    </dataValidation>
    <dataValidation type="decimal" operator="lessThanOrEqual" allowBlank="1" showInputMessage="1" showErrorMessage="1" error="La quota de lloguer més la quota de manteniment no poden superar el màxim" sqref="F24:F32" xr:uid="{00000000-0002-0000-0000-000003000000}">
      <formula1>H24-D24-E24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9 Lot 4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Isturiz de las Heras, Ana</dc:creator>
  <cp:lastModifiedBy>Esteve Traveset, Anna</cp:lastModifiedBy>
  <dcterms:created xsi:type="dcterms:W3CDTF">2023-08-29T10:25:35Z</dcterms:created>
  <dcterms:modified xsi:type="dcterms:W3CDTF">2025-01-14T10:41:30Z</dcterms:modified>
</cp:coreProperties>
</file>