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ficina_Administrativa\Licitacions\Licitacions_2024\Manteniment Gondola ZF2\"/>
    </mc:Choice>
  </mc:AlternateContent>
  <xr:revisionPtr revIDLastSave="0" documentId="8_{EB14F7C9-05B4-471E-8136-08A17B09DC38}" xr6:coauthVersionLast="47" xr6:coauthVersionMax="47" xr10:uidLastSave="{00000000-0000-0000-0000-000000000000}"/>
  <bookViews>
    <workbookView xWindow="-120" yWindow="-120" windowWidth="19440" windowHeight="11640" xr2:uid="{511C6E29-3381-4277-9C25-32306813314D}"/>
  </bookViews>
  <sheets>
    <sheet name="MODEL OFERTA ECONÒMICA" sheetId="1" r:id="rId1"/>
    <sheet name="AMIDAMENTS CORRECTIU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9" i="1" s="1"/>
  <c r="F7" i="2"/>
  <c r="F8" i="2"/>
  <c r="F9" i="2"/>
  <c r="F10" i="2"/>
  <c r="F11" i="2"/>
  <c r="F12" i="2"/>
  <c r="F13" i="2"/>
  <c r="F14" i="2"/>
  <c r="F15" i="2"/>
  <c r="F16" i="2"/>
  <c r="F17" i="2"/>
  <c r="E6" i="1"/>
  <c r="C18" i="1" s="1"/>
  <c r="D12" i="1" l="1"/>
  <c r="C20" i="1"/>
  <c r="C21" i="1" s="1"/>
  <c r="C22" i="1" s="1"/>
  <c r="C23" i="1" s="1"/>
  <c r="F18" i="2"/>
  <c r="F6" i="1"/>
</calcChain>
</file>

<file path=xl/sharedStrings.xml><?xml version="1.0" encoding="utf-8"?>
<sst xmlns="http://schemas.openxmlformats.org/spreadsheetml/2006/main" count="49" uniqueCount="37">
  <si>
    <t>Càlcul econòmic TMB PREVENTIU</t>
  </si>
  <si>
    <t>GÒNDOLA EDIFIC DE ZONA FRANCA 2</t>
  </si>
  <si>
    <t xml:space="preserve">PREU REVISIÓ </t>
  </si>
  <si>
    <t>NÚMERO DE  REVISIONS ANUALS</t>
  </si>
  <si>
    <t xml:space="preserve"> IMPORT ANUAL</t>
  </si>
  <si>
    <t>IMPORT 3 ANYS</t>
  </si>
  <si>
    <t>Gòndola model M-1932 Tipo 10 serie 001932AE</t>
  </si>
  <si>
    <t>Càlcul econòmic TMB CORRECTIU</t>
  </si>
  <si>
    <t>PREU CORRECTIU ANUAL</t>
  </si>
  <si>
    <t>PREU CORRECTIU TRES ANYS</t>
  </si>
  <si>
    <t>Gòndola model M-1932 Tipo 10 serie 001932AE (En base a amidaments=)</t>
  </si>
  <si>
    <t>RESUM</t>
  </si>
  <si>
    <t>IMPORT</t>
  </si>
  <si>
    <t>MANTENIMENT PREVENTIU ANUAL EDIFICI ZONA FRANCA 2</t>
  </si>
  <si>
    <t>MANTENIMENT ANUAL CORRECTIU EDIFICI ZONA FRANCA 2</t>
  </si>
  <si>
    <t>TOTAL ANUAL</t>
  </si>
  <si>
    <t>IVA 21%</t>
  </si>
  <si>
    <t>TOTAL ANUAL + IVA</t>
  </si>
  <si>
    <t>TOTAL 3 ANYS (PBL)</t>
  </si>
  <si>
    <t>MANTENIMENT CORRECTIU GÒNDOLA M-1932 TIPUS 10 SÈRIE 001932AE</t>
  </si>
  <si>
    <t>DESCRIPCIÓ</t>
  </si>
  <si>
    <t>QUANTITAT</t>
  </si>
  <si>
    <t>UNITATS</t>
  </si>
  <si>
    <t>PREU UNITARI</t>
  </si>
  <si>
    <t>TOTAL</t>
  </si>
  <si>
    <t xml:space="preserve">Subministrament i instal·lació d'una mànega de maniobra de comunicació cistella-màquina (&lt;100m), per substitució degut a defectes (coques, empalmaments fora de normativa o desgast a causa del ús). Comprovació de funcionament i mecanismes de seguretat associats. </t>
  </si>
  <si>
    <t>ut</t>
  </si>
  <si>
    <t xml:space="preserve">Subministrament i instal·lació d'una mànega d'alimentació per al sistema d'alimentació de la gòndola, per substitució. Comprovació de funcionament i mecanismes de seguretat associats. </t>
  </si>
  <si>
    <t>Instal·lació de punts d'ancoratge de seguretat individual amb un suport mínim de 10 KN. Ancoratge segons norma EN 795. Inclou certificat i pictogrames</t>
  </si>
  <si>
    <t xml:space="preserve">Pintura quadre elèctric. Aplicació de pintura en quadre elèctric metàl·lic. Aplicar pintura correcció òxid i pintura color de dos components. </t>
  </si>
  <si>
    <t>Tapa d' alumini cobremotor</t>
  </si>
  <si>
    <t xml:space="preserve">Subministrament i instal·lació de conjunt de rodes guia del sistema de translació de la roda. La seva substitució ajuda que no s' embussi la roda en el moviment horitzontal. Comprovació de funcionament i mecanismes de seguretat associats. </t>
  </si>
  <si>
    <t>Subministrament i instal·lació d'elements de protecció a sobretensió del quadre elèctric del quadre. Comprovació de funcionament i mecanismes de seguretat associats.</t>
  </si>
  <si>
    <t>Subministrament i instal·lació de protecció per a cistella mitjançant rodet de material específic per a exterior, evitant xocs de la cistella contra la façana</t>
  </si>
  <si>
    <t xml:space="preserve">Subministrament i instal·lació de protecció per a politges de plomes per evitar possibles atrapaments de l'operador, segons normativa de prevenció de riscos laborals. Comprovació de funcionament i mecanismes de seguretat associats </t>
  </si>
  <si>
    <t>Ajustar el sistema de cargol sense fi de la gòndola</t>
  </si>
  <si>
    <t>Rencarrilament de gòndola al sistema de translació, comprovació del recorregut, testeig i certifcació de treball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</si>
</sst>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0" fillId="2" borderId="2" xfId="0" applyFill="1" applyBorder="1"/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164" fontId="0" fillId="4" borderId="3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0" fontId="1" fillId="0" borderId="0" xfId="0" applyFont="1"/>
    <xf numFmtId="0" fontId="2" fillId="0" borderId="0" xfId="0" applyFont="1"/>
    <xf numFmtId="0" fontId="0" fillId="2" borderId="6" xfId="0" applyFill="1" applyBorder="1"/>
    <xf numFmtId="0" fontId="0" fillId="0" borderId="2" xfId="0" applyBorder="1" applyAlignment="1">
      <alignment vertical="center" wrapText="1"/>
    </xf>
    <xf numFmtId="164" fontId="3" fillId="0" borderId="0" xfId="0" applyNumberFormat="1" applyFont="1"/>
    <xf numFmtId="0" fontId="1" fillId="2" borderId="6" xfId="0" applyFont="1" applyFill="1" applyBorder="1"/>
    <xf numFmtId="0" fontId="0" fillId="0" borderId="4" xfId="0" applyBorder="1" applyAlignment="1">
      <alignment wrapText="1"/>
    </xf>
    <xf numFmtId="4" fontId="0" fillId="0" borderId="0" xfId="0" applyNumberFormat="1"/>
    <xf numFmtId="164" fontId="0" fillId="0" borderId="0" xfId="0" applyNumberFormat="1"/>
    <xf numFmtId="0" fontId="0" fillId="0" borderId="4" xfId="0" applyBorder="1"/>
    <xf numFmtId="0" fontId="1" fillId="0" borderId="4" xfId="0" applyFont="1" applyBorder="1"/>
    <xf numFmtId="164" fontId="1" fillId="0" borderId="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right"/>
    </xf>
    <xf numFmtId="4" fontId="0" fillId="0" borderId="11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4" fontId="0" fillId="0" borderId="1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4" fontId="0" fillId="0" borderId="16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/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E8F10-802F-4B1E-AA0E-8F029285706A}">
  <sheetPr>
    <pageSetUpPr fitToPage="1"/>
  </sheetPr>
  <dimension ref="B3:J24"/>
  <sheetViews>
    <sheetView tabSelected="1" topLeftCell="A13" workbookViewId="0">
      <selection activeCell="C13" sqref="C13"/>
    </sheetView>
  </sheetViews>
  <sheetFormatPr defaultColWidth="11.42578125" defaultRowHeight="15"/>
  <cols>
    <col min="1" max="1" width="6.140625" customWidth="1"/>
    <col min="2" max="2" width="49.42578125" customWidth="1"/>
    <col min="3" max="3" width="22.7109375" bestFit="1" customWidth="1"/>
    <col min="4" max="4" width="30" bestFit="1" customWidth="1"/>
    <col min="5" max="5" width="25.140625" bestFit="1" customWidth="1"/>
    <col min="6" max="6" width="14.5703125" bestFit="1" customWidth="1"/>
    <col min="7" max="9" width="35" bestFit="1" customWidth="1"/>
  </cols>
  <sheetData>
    <row r="3" spans="2:10" ht="15.75" thickBot="1"/>
    <row r="4" spans="2:10">
      <c r="B4" s="1" t="s">
        <v>0</v>
      </c>
      <c r="I4" s="2"/>
    </row>
    <row r="5" spans="2:10">
      <c r="B5" s="3" t="s">
        <v>1</v>
      </c>
      <c r="C5" s="4" t="s">
        <v>2</v>
      </c>
      <c r="D5" s="5" t="s">
        <v>3</v>
      </c>
      <c r="E5" s="5" t="s">
        <v>4</v>
      </c>
      <c r="F5" s="5" t="s">
        <v>5</v>
      </c>
    </row>
    <row r="6" spans="2:10" ht="15.75" thickBot="1">
      <c r="B6" s="6" t="s">
        <v>6</v>
      </c>
      <c r="C6" s="7"/>
      <c r="D6" s="8">
        <v>4</v>
      </c>
      <c r="E6" s="9">
        <f>D6*C6</f>
        <v>0</v>
      </c>
      <c r="F6" s="9">
        <f>E6*3</f>
        <v>0</v>
      </c>
    </row>
    <row r="7" spans="2:10">
      <c r="D7" s="10"/>
      <c r="E7" s="11"/>
      <c r="F7" s="12"/>
      <c r="G7" s="13"/>
      <c r="H7" s="14"/>
      <c r="I7" s="11"/>
    </row>
    <row r="8" spans="2:10">
      <c r="E8" s="12"/>
      <c r="F8" s="12"/>
      <c r="G8" s="13"/>
    </row>
    <row r="9" spans="2:10" ht="15.75" thickBot="1"/>
    <row r="10" spans="2:10">
      <c r="B10" s="1" t="s">
        <v>7</v>
      </c>
      <c r="I10" s="2"/>
    </row>
    <row r="11" spans="2:10">
      <c r="B11" s="15" t="s">
        <v>1</v>
      </c>
      <c r="C11" s="5" t="s">
        <v>8</v>
      </c>
      <c r="D11" s="5" t="s">
        <v>9</v>
      </c>
    </row>
    <row r="12" spans="2:10" ht="30">
      <c r="B12" s="16" t="s">
        <v>10</v>
      </c>
      <c r="C12" s="9">
        <f>'AMIDAMENTS CORRECTIU'!F18</f>
        <v>0</v>
      </c>
      <c r="D12" s="9">
        <f>C12*3</f>
        <v>0</v>
      </c>
    </row>
    <row r="13" spans="2:10">
      <c r="D13" s="10"/>
      <c r="G13" s="10"/>
      <c r="H13" s="17"/>
      <c r="I13" s="17"/>
      <c r="J13" s="13"/>
    </row>
    <row r="14" spans="2:10">
      <c r="H14" s="12"/>
      <c r="I14" s="12"/>
      <c r="J14" s="13"/>
    </row>
    <row r="17" spans="2:5">
      <c r="B17" s="18" t="s">
        <v>11</v>
      </c>
      <c r="C17" s="5" t="s">
        <v>12</v>
      </c>
    </row>
    <row r="18" spans="2:5" ht="30">
      <c r="B18" s="19" t="s">
        <v>13</v>
      </c>
      <c r="C18" s="9">
        <f>E6</f>
        <v>0</v>
      </c>
    </row>
    <row r="19" spans="2:5" ht="30">
      <c r="B19" s="19" t="s">
        <v>14</v>
      </c>
      <c r="C19" s="9">
        <f>C12</f>
        <v>0</v>
      </c>
      <c r="D19" s="20"/>
      <c r="E19" s="21"/>
    </row>
    <row r="20" spans="2:5">
      <c r="B20" s="22" t="s">
        <v>15</v>
      </c>
      <c r="C20" s="9">
        <f>C18+C19</f>
        <v>0</v>
      </c>
      <c r="D20" s="21"/>
    </row>
    <row r="21" spans="2:5">
      <c r="B21" s="22" t="s">
        <v>16</v>
      </c>
      <c r="C21" s="9">
        <f>C20*0.21</f>
        <v>0</v>
      </c>
      <c r="D21" s="20"/>
    </row>
    <row r="22" spans="2:5">
      <c r="B22" s="22" t="s">
        <v>17</v>
      </c>
      <c r="C22" s="9">
        <f>C21+C20</f>
        <v>0</v>
      </c>
    </row>
    <row r="23" spans="2:5">
      <c r="B23" s="23" t="s">
        <v>18</v>
      </c>
      <c r="C23" s="24">
        <f>C22*3</f>
        <v>0</v>
      </c>
    </row>
    <row r="24" spans="2:5">
      <c r="D24" s="2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D6C9E-FBBF-4FC5-A60A-0EDDE278F074}">
  <sheetPr>
    <pageSetUpPr fitToPage="1"/>
  </sheetPr>
  <dimension ref="B4:I24"/>
  <sheetViews>
    <sheetView topLeftCell="A16" workbookViewId="0">
      <selection activeCell="E7" sqref="E7:E17"/>
    </sheetView>
  </sheetViews>
  <sheetFormatPr defaultColWidth="11.42578125" defaultRowHeight="15"/>
  <cols>
    <col min="2" max="2" width="44.7109375" customWidth="1"/>
    <col min="5" max="5" width="13.5703125" bestFit="1" customWidth="1"/>
  </cols>
  <sheetData>
    <row r="4" spans="2:9" ht="15.75" thickBot="1"/>
    <row r="5" spans="2:9" ht="15.75" thickBot="1">
      <c r="B5" s="41" t="s">
        <v>19</v>
      </c>
      <c r="C5" s="42"/>
      <c r="D5" s="42"/>
      <c r="E5" s="42"/>
      <c r="F5" s="43"/>
    </row>
    <row r="6" spans="2:9" ht="15.75" thickBot="1">
      <c r="B6" s="40" t="s">
        <v>20</v>
      </c>
      <c r="C6" s="39" t="s">
        <v>21</v>
      </c>
      <c r="D6" s="39" t="s">
        <v>22</v>
      </c>
      <c r="E6" s="39" t="s">
        <v>23</v>
      </c>
      <c r="F6" s="39" t="s">
        <v>24</v>
      </c>
    </row>
    <row r="7" spans="2:9" ht="105">
      <c r="B7" s="38" t="s">
        <v>25</v>
      </c>
      <c r="C7" s="37">
        <v>1</v>
      </c>
      <c r="D7" s="37" t="s">
        <v>26</v>
      </c>
      <c r="E7" s="37"/>
      <c r="F7" s="36">
        <f>E7*C7</f>
        <v>0</v>
      </c>
      <c r="H7" s="20"/>
      <c r="I7" s="20"/>
    </row>
    <row r="8" spans="2:9" ht="75">
      <c r="B8" s="35" t="s">
        <v>27</v>
      </c>
      <c r="C8" s="33">
        <v>1</v>
      </c>
      <c r="D8" s="33" t="s">
        <v>26</v>
      </c>
      <c r="E8" s="33"/>
      <c r="F8" s="32">
        <f>E8*C8</f>
        <v>0</v>
      </c>
      <c r="H8" s="20"/>
      <c r="I8" s="20"/>
    </row>
    <row r="9" spans="2:9" ht="60">
      <c r="B9" s="35" t="s">
        <v>28</v>
      </c>
      <c r="C9" s="33">
        <v>6</v>
      </c>
      <c r="D9" s="33" t="s">
        <v>26</v>
      </c>
      <c r="E9" s="33"/>
      <c r="F9" s="32">
        <f>E9*C9</f>
        <v>0</v>
      </c>
      <c r="H9" s="20"/>
      <c r="I9" s="20"/>
    </row>
    <row r="10" spans="2:9" ht="60">
      <c r="B10" s="35" t="s">
        <v>29</v>
      </c>
      <c r="C10" s="33">
        <v>1</v>
      </c>
      <c r="D10" s="33" t="s">
        <v>26</v>
      </c>
      <c r="E10" s="33"/>
      <c r="F10" s="32">
        <f>E10*C10</f>
        <v>0</v>
      </c>
      <c r="H10" s="20"/>
      <c r="I10" s="20"/>
    </row>
    <row r="11" spans="2:9">
      <c r="B11" s="34" t="s">
        <v>30</v>
      </c>
      <c r="C11" s="33">
        <v>1</v>
      </c>
      <c r="D11" s="33" t="s">
        <v>26</v>
      </c>
      <c r="E11" s="33"/>
      <c r="F11" s="32">
        <f>E11*C11</f>
        <v>0</v>
      </c>
      <c r="H11" s="20"/>
      <c r="I11" s="20"/>
    </row>
    <row r="12" spans="2:9" ht="90">
      <c r="B12" s="35" t="s">
        <v>31</v>
      </c>
      <c r="C12" s="33">
        <v>6</v>
      </c>
      <c r="D12" s="33" t="s">
        <v>26</v>
      </c>
      <c r="E12" s="33"/>
      <c r="F12" s="32">
        <f>E12*C12</f>
        <v>0</v>
      </c>
      <c r="H12" s="20"/>
      <c r="I12" s="20"/>
    </row>
    <row r="13" spans="2:9" ht="60">
      <c r="B13" s="35" t="s">
        <v>32</v>
      </c>
      <c r="C13" s="33">
        <v>7</v>
      </c>
      <c r="D13" s="33" t="s">
        <v>26</v>
      </c>
      <c r="E13" s="33"/>
      <c r="F13" s="32">
        <f>E13*C13</f>
        <v>0</v>
      </c>
      <c r="H13" s="20"/>
      <c r="I13" s="20"/>
    </row>
    <row r="14" spans="2:9" ht="60">
      <c r="B14" s="35" t="s">
        <v>33</v>
      </c>
      <c r="C14" s="33">
        <v>2</v>
      </c>
      <c r="D14" s="33" t="s">
        <v>26</v>
      </c>
      <c r="E14" s="33"/>
      <c r="F14" s="32">
        <f>E14*C14</f>
        <v>0</v>
      </c>
      <c r="H14" s="20"/>
      <c r="I14" s="20"/>
    </row>
    <row r="15" spans="2:9" ht="90">
      <c r="B15" s="35" t="s">
        <v>34</v>
      </c>
      <c r="C15" s="33">
        <v>1</v>
      </c>
      <c r="D15" s="33" t="s">
        <v>26</v>
      </c>
      <c r="E15" s="33"/>
      <c r="F15" s="32">
        <f>E15*C15</f>
        <v>0</v>
      </c>
      <c r="H15" s="20"/>
      <c r="I15" s="20"/>
    </row>
    <row r="16" spans="2:9">
      <c r="B16" s="34" t="s">
        <v>35</v>
      </c>
      <c r="C16" s="33">
        <v>1</v>
      </c>
      <c r="D16" s="33" t="s">
        <v>26</v>
      </c>
      <c r="E16" s="33"/>
      <c r="F16" s="32">
        <f>E16*C16</f>
        <v>0</v>
      </c>
      <c r="H16" s="20"/>
      <c r="I16" s="20"/>
    </row>
    <row r="17" spans="2:9" ht="45.75" thickBot="1">
      <c r="B17" s="31" t="s">
        <v>36</v>
      </c>
      <c r="C17" s="30">
        <v>1</v>
      </c>
      <c r="D17" s="30" t="s">
        <v>26</v>
      </c>
      <c r="E17" s="30"/>
      <c r="F17" s="29">
        <f>E17*C17</f>
        <v>0</v>
      </c>
      <c r="H17" s="20"/>
      <c r="I17" s="20"/>
    </row>
    <row r="18" spans="2:9" ht="15.75" thickBot="1">
      <c r="B18" s="28" t="s">
        <v>24</v>
      </c>
      <c r="C18" s="27"/>
      <c r="D18" s="26"/>
      <c r="E18" s="26"/>
      <c r="F18" s="25">
        <f>SUM(F7:F17)</f>
        <v>0</v>
      </c>
    </row>
    <row r="22" spans="2:9">
      <c r="F22" s="20"/>
      <c r="H22" s="20"/>
    </row>
    <row r="23" spans="2:9">
      <c r="F23" s="20"/>
    </row>
    <row r="24" spans="2:9">
      <c r="F24" s="20"/>
    </row>
  </sheetData>
  <mergeCells count="1">
    <mergeCell ref="B5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15011715D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15011715D - Mant gondola ZF2</TMB_TitolLicitacio>
    <TMB_IDLicitacio xmlns="c8de0594-42e2-4f26-8a69-9df094374455">428895</TMB_ID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ecb982cbbbba49edba287c0296970fd2 xmlns="c8de0594-42e2-4f26-8a69-9df094374455">
      <Terms xmlns="http://schemas.microsoft.com/office/infopath/2007/PartnerControls"/>
    </ecb982cbbbba49edba287c0296970fd2>
    <b82b7a08db3a4ab5a955c48b15659d84 xmlns="c8de0594-42e2-4f26-8a69-9df094374455">
      <Terms xmlns="http://schemas.microsoft.com/office/infopath/2007/PartnerControls"/>
    </b82b7a08db3a4ab5a955c48b15659d84>
    <TMB_Perfil xmlns="c8de0594-42e2-4f26-8a69-9df094374455">true</TMB_Perfil>
    <TMB_CA xmlns="c8de0594-42e2-4f26-8a69-9df094374455">2025-01-12T23:00:00+00:00</TMB_CA>
    <TMB_CH_TipusDocu xmlns="c8de0594-42e2-4f26-8a69-9df094374455" xsi:nil="true"/>
    <b3a2275c509d4b0394d7e35eb2e777cd xmlns="c8de0594-42e2-4f26-8a69-9df094374455" xsi:nil="true"/>
    <TMB_DataAltres xmlns="c8de0594-42e2-4f26-8a69-9df094374455" xsi:nil="true"/>
    <TMB_OP xmlns="c8de0594-42e2-4f26-8a69-9df094374455">2024-12-19T23:00:00+00:00</TMB_OP>
    <TMB_CC xmlns="c8de0594-42e2-4f26-8a69-9df094374455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948bdda6fcd6fae3892f4a3590894ca4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ab0f68af916e5de7b051e019014f8323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C15D17-CA3C-4476-86DA-C0371F2D53D2}"/>
</file>

<file path=customXml/itemProps2.xml><?xml version="1.0" encoding="utf-8"?>
<ds:datastoreItem xmlns:ds="http://schemas.openxmlformats.org/officeDocument/2006/customXml" ds:itemID="{2A2ACA67-2905-4240-9894-F47F082D2AA9}"/>
</file>

<file path=customXml/itemProps3.xml><?xml version="1.0" encoding="utf-8"?>
<ds:datastoreItem xmlns:ds="http://schemas.openxmlformats.org/officeDocument/2006/customXml" ds:itemID="{6BC1B0C0-46A3-4397-88B2-7E9884830B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Gonzalez Carmona, Ana Gema</dc:creator>
  <cp:keywords/>
  <dc:description/>
  <cp:lastModifiedBy>Arribas Hernandez, Ana</cp:lastModifiedBy>
  <cp:revision/>
  <dcterms:created xsi:type="dcterms:W3CDTF">2024-11-25T06:18:36Z</dcterms:created>
  <dcterms:modified xsi:type="dcterms:W3CDTF">2024-12-20T11:05:46Z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h80888fb7b914359b90c46b7c452b251">
    <vt:lpwstr/>
  </property>
  <property fmtid="{D5CDD505-2E9C-101B-9397-08002B2CF9AE}" pid="18" name="o0f6527fa5184dfa91381007b0eb82df">
    <vt:lpwstr/>
  </property>
  <property fmtid="{D5CDD505-2E9C-101B-9397-08002B2CF9AE}" pid="19" name="ba05a5f98ed745b98d9dacf37bda167c">
    <vt:lpwstr/>
  </property>
  <property fmtid="{D5CDD505-2E9C-101B-9397-08002B2CF9AE}" pid="20" name="h3e189544f4e4582960eb2fb36374928">
    <vt:lpwstr/>
  </property>
</Properties>
</file>