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ntquirzevalles-my.sharepoint.com/personal/xavier_ludevid_santquirzevalles_onmicrosoft_com/Documents/sqvaigua/03 CONTRACTACIÓ/Exp 2024-42 Acord Marc Subministraments/0 Contractes BASSATS/02-42-2024 Comanda 02 LOT 2 4Reguladores/"/>
    </mc:Choice>
  </mc:AlternateContent>
  <xr:revisionPtr revIDLastSave="5" documentId="8_{1428EF2B-9ECA-42D5-BD4C-DB4D9B2C25AC}" xr6:coauthVersionLast="47" xr6:coauthVersionMax="47" xr10:uidLastSave="{EA50E56F-6063-47EA-A9FB-B1840D65EC8D}"/>
  <bookViews>
    <workbookView xWindow="-120" yWindow="-120" windowWidth="30960" windowHeight="16800" xr2:uid="{5089578E-5E49-4326-B16C-9FFD3DDF6A5F}"/>
  </bookViews>
  <sheets>
    <sheet name="Exp LOT2 01-24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G18" i="1" s="1"/>
  <c r="E6" i="1"/>
  <c r="E18" i="1" s="1"/>
  <c r="E19" i="1" l="1"/>
  <c r="E20" i="1" s="1"/>
  <c r="G19" i="1"/>
  <c r="G20" i="1"/>
</calcChain>
</file>

<file path=xl/sharedStrings.xml><?xml version="1.0" encoding="utf-8"?>
<sst xmlns="http://schemas.openxmlformats.org/spreadsheetml/2006/main" count="28" uniqueCount="25">
  <si>
    <t>SUBMINISTRAMENT del LOT 2, Materials de Fossa, per a les inversions de les “obres d’instal·lació de 4 reguladores de pressió de material per inversions en Reguladores a Sant Quirze Jardi. Exp. 02/42/2024/SQVSLU/CO</t>
  </si>
  <si>
    <t>Concurs segona volta</t>
  </si>
  <si>
    <t>Material</t>
  </si>
  <si>
    <t>Unitats</t>
  </si>
  <si>
    <t>Preu Acord Marc</t>
  </si>
  <si>
    <t>Import Acord Marc</t>
  </si>
  <si>
    <t>Preu oferta (UT) *</t>
  </si>
  <si>
    <t>Preu oferta</t>
  </si>
  <si>
    <t>Vàlvula de comporta quadradet amb tanca elàstica unió B-B DN 150 (F4)</t>
  </si>
  <si>
    <t>Brida d'acer DN 150 per a portabrides de 160 mm</t>
  </si>
  <si>
    <t>Vàlvula reguladora de pressió unió B-B DN 150 (mantenidora pressió aigues avall)</t>
  </si>
  <si>
    <t>Filtre Horitzontal connexió B-B DN 150</t>
  </si>
  <si>
    <t>Carret desmuntatge DN 150</t>
  </si>
  <si>
    <t>Collarí Fossa de dos peces amb sortida a 2" roscada per DN 160</t>
  </si>
  <si>
    <t>Ventosa de fossa trifuncional connexió roscada de 2"</t>
  </si>
  <si>
    <t>T fossa embridada DN 150/80</t>
  </si>
  <si>
    <t>Carret embridat i estriat de fossa DN150</t>
  </si>
  <si>
    <t>Vàlvula de seguretat embridada DN 80 tarada a 5 bars amb obertura i tancament lent</t>
  </si>
  <si>
    <t>Vàlvula de comporta quadradet amb tanca elàstica unió B-B DN 80 (F4)</t>
  </si>
  <si>
    <t>Carret embridat i estriat de fossa DN80</t>
  </si>
  <si>
    <t>Base</t>
  </si>
  <si>
    <t>Inclou conjunt de fixació d'acer zincat (cargol, femella i volandera) i juntes EPDM</t>
  </si>
  <si>
    <t>IVA</t>
  </si>
  <si>
    <t>Total</t>
  </si>
  <si>
    <t>* Emplenar només la columna de color groc.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</si>
</sst>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/Ut&quot;"/>
    <numFmt numFmtId="165" formatCode="#,##0.00\ &quot;€&quot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Figtree"/>
    </font>
    <font>
      <sz val="11"/>
      <color theme="1"/>
      <name val="Figtree"/>
    </font>
    <font>
      <b/>
      <sz val="16"/>
      <color theme="1"/>
      <name val="Figtree"/>
    </font>
    <font>
      <b/>
      <sz val="14"/>
      <color theme="1"/>
      <name val="Figtree"/>
    </font>
    <font>
      <b/>
      <sz val="12"/>
      <name val="Figtree"/>
    </font>
    <font>
      <b/>
      <sz val="11"/>
      <color theme="1"/>
      <name val="Figtree"/>
    </font>
    <font>
      <b/>
      <i/>
      <sz val="11"/>
      <color theme="1"/>
      <name val="Figtree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49992370372631"/>
        <bgColor theme="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44" fontId="2" fillId="0" borderId="0" xfId="1" applyFont="1" applyAlignment="1" applyProtection="1">
      <alignment horizontal="center" wrapText="1"/>
    </xf>
    <xf numFmtId="0" fontId="3" fillId="0" borderId="0" xfId="0" applyFont="1" applyProtection="1"/>
    <xf numFmtId="44" fontId="2" fillId="0" borderId="0" xfId="1" applyFont="1" applyAlignment="1" applyProtection="1">
      <alignment horizontal="center" wrapText="1"/>
    </xf>
    <xf numFmtId="0" fontId="4" fillId="2" borderId="1" xfId="0" applyFont="1" applyFill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5" fillId="3" borderId="1" xfId="0" applyFont="1" applyFill="1" applyBorder="1" applyAlignment="1" applyProtection="1">
      <alignment horizontal="center" wrapText="1"/>
    </xf>
    <xf numFmtId="0" fontId="5" fillId="3" borderId="1" xfId="0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5" fillId="3" borderId="1" xfId="0" applyFont="1" applyFill="1" applyBorder="1" applyProtection="1"/>
    <xf numFmtId="164" fontId="6" fillId="2" borderId="2" xfId="0" applyNumberFormat="1" applyFont="1" applyFill="1" applyBorder="1" applyProtection="1"/>
    <xf numFmtId="0" fontId="6" fillId="4" borderId="1" xfId="0" applyFont="1" applyFill="1" applyBorder="1" applyProtection="1"/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Protection="1"/>
    <xf numFmtId="165" fontId="7" fillId="0" borderId="1" xfId="0" applyNumberFormat="1" applyFont="1" applyBorder="1" applyProtection="1"/>
    <xf numFmtId="0" fontId="7" fillId="5" borderId="1" xfId="0" applyFont="1" applyFill="1" applyBorder="1" applyProtection="1"/>
    <xf numFmtId="165" fontId="7" fillId="5" borderId="1" xfId="0" applyNumberFormat="1" applyFont="1" applyFill="1" applyBorder="1" applyProtection="1"/>
    <xf numFmtId="0" fontId="8" fillId="3" borderId="1" xfId="0" applyFont="1" applyFill="1" applyBorder="1" applyAlignment="1" applyProtection="1">
      <alignment wrapText="1"/>
    </xf>
    <xf numFmtId="0" fontId="7" fillId="2" borderId="1" xfId="0" applyFont="1" applyFill="1" applyBorder="1" applyAlignment="1" applyProtection="1">
      <alignment wrapText="1"/>
    </xf>
  </cellXfs>
  <cellStyles count="2">
    <cellStyle name="Moneda" xfId="1" builtinId="4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23</xdr:row>
      <xdr:rowOff>59531</xdr:rowOff>
    </xdr:from>
    <xdr:to>
      <xdr:col>5</xdr:col>
      <xdr:colOff>347117</xdr:colOff>
      <xdr:row>39</xdr:row>
      <xdr:rowOff>72699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F963C7-9EBD-40A2-98BA-3FC5A08F83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339"/>
        <a:stretch/>
      </xdr:blipFill>
      <xdr:spPr>
        <a:xfrm>
          <a:off x="447675" y="4888706"/>
          <a:ext cx="9936410" cy="2908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0238-7ACC-4940-B5DE-D5233DDAF190}">
  <sheetPr>
    <pageSetUpPr fitToPage="1"/>
  </sheetPr>
  <dimension ref="B1:G22"/>
  <sheetViews>
    <sheetView showGridLines="0" tabSelected="1" zoomScale="80" zoomScaleNormal="80" workbookViewId="0">
      <selection activeCell="F6" sqref="F6"/>
    </sheetView>
  </sheetViews>
  <sheetFormatPr defaultColWidth="8.85546875" defaultRowHeight="14.25" x14ac:dyDescent="0.2"/>
  <cols>
    <col min="1" max="1" width="2.28515625" style="3" customWidth="1"/>
    <col min="2" max="2" width="94.85546875" style="6" customWidth="1"/>
    <col min="3" max="3" width="9.85546875" style="3" bestFit="1" customWidth="1"/>
    <col min="4" max="4" width="24.42578125" style="3" bestFit="1" customWidth="1"/>
    <col min="5" max="5" width="27.140625" style="3" bestFit="1" customWidth="1"/>
    <col min="6" max="6" width="21.42578125" style="3" bestFit="1" customWidth="1"/>
    <col min="7" max="7" width="13" style="3" bestFit="1" customWidth="1"/>
    <col min="8" max="16384" width="8.85546875" style="3"/>
  </cols>
  <sheetData>
    <row r="1" spans="2:7" ht="57" customHeight="1" x14ac:dyDescent="0.3">
      <c r="B1" s="2" t="s">
        <v>0</v>
      </c>
      <c r="C1" s="2"/>
      <c r="D1" s="2"/>
      <c r="E1" s="2"/>
      <c r="F1" s="2"/>
      <c r="G1" s="2"/>
    </row>
    <row r="2" spans="2:7" ht="14.25" customHeight="1" x14ac:dyDescent="0.3">
      <c r="B2" s="4"/>
      <c r="C2" s="4"/>
      <c r="D2" s="4"/>
      <c r="E2" s="4"/>
      <c r="F2" s="4"/>
      <c r="G2" s="4"/>
    </row>
    <row r="3" spans="2:7" ht="20.25" x14ac:dyDescent="0.3">
      <c r="B3" s="5" t="s">
        <v>1</v>
      </c>
    </row>
    <row r="4" spans="2:7" ht="14.25" customHeight="1" x14ac:dyDescent="0.2"/>
    <row r="5" spans="2:7" ht="18" x14ac:dyDescent="0.25">
      <c r="B5" s="7" t="s">
        <v>2</v>
      </c>
      <c r="C5" s="8" t="s">
        <v>3</v>
      </c>
      <c r="D5" s="9" t="s">
        <v>4</v>
      </c>
      <c r="E5" s="10" t="s">
        <v>5</v>
      </c>
      <c r="F5" s="11" t="s">
        <v>6</v>
      </c>
      <c r="G5" s="12" t="s">
        <v>7</v>
      </c>
    </row>
    <row r="6" spans="2:7" x14ac:dyDescent="0.2">
      <c r="B6" s="13" t="s">
        <v>8</v>
      </c>
      <c r="C6" s="14">
        <v>12</v>
      </c>
      <c r="D6" s="15">
        <v>188.3</v>
      </c>
      <c r="E6" s="16">
        <f>D6*C6</f>
        <v>2259.6000000000004</v>
      </c>
      <c r="F6" s="1"/>
      <c r="G6" s="16">
        <f t="shared" ref="G6:G17" si="0">F6*C6</f>
        <v>0</v>
      </c>
    </row>
    <row r="7" spans="2:7" x14ac:dyDescent="0.2">
      <c r="B7" s="13" t="s">
        <v>9</v>
      </c>
      <c r="C7" s="14">
        <v>16</v>
      </c>
      <c r="D7" s="15">
        <v>31.05</v>
      </c>
      <c r="E7" s="16">
        <f t="shared" ref="E7:E17" si="1">D7*C7</f>
        <v>496.8</v>
      </c>
      <c r="F7" s="1"/>
      <c r="G7" s="16">
        <f t="shared" si="0"/>
        <v>0</v>
      </c>
    </row>
    <row r="8" spans="2:7" x14ac:dyDescent="0.2">
      <c r="B8" s="13" t="s">
        <v>10</v>
      </c>
      <c r="C8" s="14">
        <v>4</v>
      </c>
      <c r="D8" s="15">
        <v>1853.15</v>
      </c>
      <c r="E8" s="16">
        <f t="shared" si="1"/>
        <v>7412.6</v>
      </c>
      <c r="F8" s="1"/>
      <c r="G8" s="16">
        <f t="shared" si="0"/>
        <v>0</v>
      </c>
    </row>
    <row r="9" spans="2:7" x14ac:dyDescent="0.2">
      <c r="B9" s="13" t="s">
        <v>11</v>
      </c>
      <c r="C9" s="14">
        <v>4</v>
      </c>
      <c r="D9" s="15">
        <v>419.75</v>
      </c>
      <c r="E9" s="16">
        <f t="shared" si="1"/>
        <v>1679</v>
      </c>
      <c r="F9" s="1"/>
      <c r="G9" s="16">
        <f t="shared" si="0"/>
        <v>0</v>
      </c>
    </row>
    <row r="10" spans="2:7" x14ac:dyDescent="0.2">
      <c r="B10" s="13" t="s">
        <v>12</v>
      </c>
      <c r="C10" s="14">
        <v>4</v>
      </c>
      <c r="D10" s="15">
        <v>322.39999999999998</v>
      </c>
      <c r="E10" s="16">
        <f t="shared" si="1"/>
        <v>1289.5999999999999</v>
      </c>
      <c r="F10" s="1"/>
      <c r="G10" s="16">
        <f t="shared" si="0"/>
        <v>0</v>
      </c>
    </row>
    <row r="11" spans="2:7" x14ac:dyDescent="0.2">
      <c r="B11" s="13" t="s">
        <v>13</v>
      </c>
      <c r="C11" s="14">
        <v>12</v>
      </c>
      <c r="D11" s="15">
        <v>98.23</v>
      </c>
      <c r="E11" s="16">
        <f>D11*C11</f>
        <v>1178.76</v>
      </c>
      <c r="F11" s="1"/>
      <c r="G11" s="16">
        <f t="shared" si="0"/>
        <v>0</v>
      </c>
    </row>
    <row r="12" spans="2:7" x14ac:dyDescent="0.2">
      <c r="B12" s="13" t="s">
        <v>14</v>
      </c>
      <c r="C12" s="14">
        <v>4</v>
      </c>
      <c r="D12" s="15">
        <v>255.61</v>
      </c>
      <c r="E12" s="16">
        <f t="shared" ref="E12:E15" si="2">D12*C12</f>
        <v>1022.44</v>
      </c>
      <c r="F12" s="1"/>
      <c r="G12" s="16">
        <f t="shared" si="0"/>
        <v>0</v>
      </c>
    </row>
    <row r="13" spans="2:7" x14ac:dyDescent="0.2">
      <c r="B13" s="13" t="s">
        <v>15</v>
      </c>
      <c r="C13" s="14">
        <v>4</v>
      </c>
      <c r="D13" s="15">
        <v>140.72</v>
      </c>
      <c r="E13" s="16">
        <f t="shared" si="2"/>
        <v>562.88</v>
      </c>
      <c r="F13" s="1"/>
      <c r="G13" s="16">
        <f t="shared" si="0"/>
        <v>0</v>
      </c>
    </row>
    <row r="14" spans="2:7" x14ac:dyDescent="0.2">
      <c r="B14" s="13" t="s">
        <v>16</v>
      </c>
      <c r="C14" s="14">
        <v>8</v>
      </c>
      <c r="D14" s="15">
        <v>199.3</v>
      </c>
      <c r="E14" s="16">
        <f t="shared" si="2"/>
        <v>1594.4</v>
      </c>
      <c r="F14" s="1"/>
      <c r="G14" s="16">
        <f t="shared" si="0"/>
        <v>0</v>
      </c>
    </row>
    <row r="15" spans="2:7" x14ac:dyDescent="0.2">
      <c r="B15" s="13" t="s">
        <v>17</v>
      </c>
      <c r="C15" s="14">
        <v>4</v>
      </c>
      <c r="D15" s="15">
        <v>1417.14</v>
      </c>
      <c r="E15" s="16">
        <f t="shared" si="2"/>
        <v>5668.56</v>
      </c>
      <c r="F15" s="1"/>
      <c r="G15" s="16">
        <f t="shared" si="0"/>
        <v>0</v>
      </c>
    </row>
    <row r="16" spans="2:7" x14ac:dyDescent="0.2">
      <c r="B16" s="13" t="s">
        <v>18</v>
      </c>
      <c r="C16" s="14">
        <v>4</v>
      </c>
      <c r="D16" s="15">
        <v>115.25</v>
      </c>
      <c r="E16" s="16">
        <f t="shared" si="1"/>
        <v>461</v>
      </c>
      <c r="F16" s="1"/>
      <c r="G16" s="16">
        <f t="shared" si="0"/>
        <v>0</v>
      </c>
    </row>
    <row r="17" spans="2:7" x14ac:dyDescent="0.2">
      <c r="B17" s="13" t="s">
        <v>19</v>
      </c>
      <c r="C17" s="14">
        <v>4</v>
      </c>
      <c r="D17" s="15">
        <v>100.15</v>
      </c>
      <c r="E17" s="16">
        <f t="shared" si="1"/>
        <v>400.6</v>
      </c>
      <c r="F17" s="1"/>
      <c r="G17" s="16">
        <f t="shared" si="0"/>
        <v>0</v>
      </c>
    </row>
    <row r="18" spans="2:7" x14ac:dyDescent="0.2">
      <c r="D18" s="17" t="s">
        <v>20</v>
      </c>
      <c r="E18" s="18">
        <f>SUM(E6:E17)</f>
        <v>24026.240000000002</v>
      </c>
      <c r="F18" s="19" t="s">
        <v>20</v>
      </c>
      <c r="G18" s="20">
        <f>SUM(G6:G17)</f>
        <v>0</v>
      </c>
    </row>
    <row r="19" spans="2:7" x14ac:dyDescent="0.2">
      <c r="B19" s="21" t="s">
        <v>21</v>
      </c>
      <c r="D19" s="17" t="s">
        <v>22</v>
      </c>
      <c r="E19" s="18">
        <f>E18*0.21</f>
        <v>5045.5104000000001</v>
      </c>
      <c r="F19" s="19" t="s">
        <v>22</v>
      </c>
      <c r="G19" s="20">
        <f>G18*0.21</f>
        <v>0</v>
      </c>
    </row>
    <row r="20" spans="2:7" x14ac:dyDescent="0.2">
      <c r="D20" s="17" t="s">
        <v>23</v>
      </c>
      <c r="E20" s="18">
        <f>E18+E19</f>
        <v>29071.750400000001</v>
      </c>
      <c r="F20" s="19" t="s">
        <v>23</v>
      </c>
      <c r="G20" s="20">
        <f>G18+G19</f>
        <v>0</v>
      </c>
    </row>
    <row r="22" spans="2:7" x14ac:dyDescent="0.2">
      <c r="B22" s="22" t="s">
        <v>24</v>
      </c>
    </row>
  </sheetData>
  <sheetProtection algorithmName="SHA-512" hashValue="v1ds29LKDNwiYwweihxr6IFX4Algma6i46HYphpbJ24c9rhWLxx80eXNQTYepWkmFb4vfYPrtxyMkq0IYqhxJA==" saltValue="clgJxdPwn+aBD+BJas7XlA==" spinCount="100000" sheet="1" objects="1" scenarios="1"/>
  <mergeCells count="1">
    <mergeCell ref="B1:G1"/>
  </mergeCells>
  <conditionalFormatting sqref="D6:D17">
    <cfRule type="expression" dxfId="0" priority="1">
      <formula>B6&gt;0</formula>
    </cfRule>
  </conditionalFormatting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Exp LOT2 01-24-2024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LUDEVID I MASSANA</dc:creator>
  <cp:lastModifiedBy>XAVIER LUDEVID I MASSANA</cp:lastModifiedBy>
  <dcterms:created xsi:type="dcterms:W3CDTF">2025-01-08T11:44:11Z</dcterms:created>
  <dcterms:modified xsi:type="dcterms:W3CDTF">2025-01-08T12:00:42Z</dcterms:modified>
</cp:coreProperties>
</file>